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gravel\Documents\SANTOR\BMS\"/>
    </mc:Choice>
  </mc:AlternateContent>
  <xr:revisionPtr revIDLastSave="0" documentId="13_ncr:1_{8ABC34BB-86FF-4CAB-AEAE-3123972BA01E}" xr6:coauthVersionLast="47" xr6:coauthVersionMax="47" xr10:uidLastSave="{00000000-0000-0000-0000-000000000000}"/>
  <bookViews>
    <workbookView xWindow="-120" yWindow="-120" windowWidth="29040" windowHeight="15720" xr2:uid="{25874FA7-1EC7-4C4F-B643-521503B725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30" i="1"/>
  <c r="B29" i="1"/>
  <c r="B28" i="1"/>
  <c r="B27" i="1"/>
  <c r="B26" i="1"/>
  <c r="B25" i="1"/>
  <c r="B24" i="1"/>
  <c r="B23" i="1"/>
  <c r="B22" i="1"/>
  <c r="E35" i="1"/>
  <c r="E36" i="1" s="1"/>
  <c r="B34" i="1" s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3" i="1"/>
  <c r="B4" i="1"/>
  <c r="B5" i="1"/>
  <c r="B6" i="1"/>
  <c r="B7" i="1"/>
  <c r="B8" i="1"/>
  <c r="B2" i="1"/>
</calcChain>
</file>

<file path=xl/sharedStrings.xml><?xml version="1.0" encoding="utf-8"?>
<sst xmlns="http://schemas.openxmlformats.org/spreadsheetml/2006/main" count="9" uniqueCount="9">
  <si>
    <t>Current (mA)</t>
  </si>
  <si>
    <t>Voltage (V)</t>
  </si>
  <si>
    <t>SOC</t>
  </si>
  <si>
    <t>Timestamp</t>
  </si>
  <si>
    <t>Ellapsed time</t>
  </si>
  <si>
    <t>mAh</t>
  </si>
  <si>
    <t>mA</t>
  </si>
  <si>
    <t>h</t>
  </si>
  <si>
    <t>jour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</si>
</sst>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hh:mm:ss;@"/>
  </numFmts>
  <fonts count="2" x14ac:knownFonts="1">
    <font>
      <sz val="11"/>
      <color theme="1"/>
      <name val="Aptos Narrow"/>
      <family val="2"/>
      <scheme val="minor"/>
    </font>
    <font>
      <sz val="11"/>
      <color theme="3" tint="9.9978637043366805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0" fontId="0" fillId="0" borderId="0" xfId="0" applyNumberFormat="1" applyAlignment="1">
      <alignment horizontal="center"/>
    </xf>
    <xf numFmtId="170" fontId="1" fillId="2" borderId="1" xfId="0" applyNumberFormat="1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70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SOC during</a:t>
            </a:r>
            <a:r>
              <a:rPr lang="en-US" baseline="0"/>
              <a:t> discharge @ 430mA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Measured SOC</c:v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Sheet1!$B$2:$B$31</c:f>
              <c:numCache>
                <c:formatCode>hh:mm:ss;@</c:formatCode>
                <c:ptCount val="30"/>
                <c:pt idx="0">
                  <c:v>0</c:v>
                </c:pt>
                <c:pt idx="1">
                  <c:v>1.7361111111111049E-2</c:v>
                </c:pt>
                <c:pt idx="2">
                  <c:v>2.2222222222222143E-2</c:v>
                </c:pt>
                <c:pt idx="3">
                  <c:v>2.9166666666666674E-2</c:v>
                </c:pt>
                <c:pt idx="4">
                  <c:v>3.3333333333333326E-2</c:v>
                </c:pt>
                <c:pt idx="5">
                  <c:v>4.0972222222222188E-2</c:v>
                </c:pt>
                <c:pt idx="6">
                  <c:v>5.902777777777779E-2</c:v>
                </c:pt>
                <c:pt idx="7">
                  <c:v>6.1805555555555558E-2</c:v>
                </c:pt>
                <c:pt idx="8">
                  <c:v>7.9166666666666607E-2</c:v>
                </c:pt>
                <c:pt idx="9">
                  <c:v>9.0972222222222232E-2</c:v>
                </c:pt>
                <c:pt idx="10">
                  <c:v>0.10069444444444442</c:v>
                </c:pt>
                <c:pt idx="11">
                  <c:v>0.10763888888888884</c:v>
                </c:pt>
                <c:pt idx="12">
                  <c:v>0.12222222222222223</c:v>
                </c:pt>
                <c:pt idx="13">
                  <c:v>0.13749999999999996</c:v>
                </c:pt>
                <c:pt idx="14">
                  <c:v>0.14374999999999993</c:v>
                </c:pt>
                <c:pt idx="15">
                  <c:v>0.15138888888888891</c:v>
                </c:pt>
                <c:pt idx="16">
                  <c:v>0.15763888888888888</c:v>
                </c:pt>
                <c:pt idx="17">
                  <c:v>0.17361111111111105</c:v>
                </c:pt>
                <c:pt idx="18">
                  <c:v>0.18541666666666667</c:v>
                </c:pt>
                <c:pt idx="19">
                  <c:v>0.19236111111111109</c:v>
                </c:pt>
                <c:pt idx="20">
                  <c:v>0.19652777777777775</c:v>
                </c:pt>
                <c:pt idx="21">
                  <c:v>0.2006944444444444</c:v>
                </c:pt>
                <c:pt idx="22">
                  <c:v>0.20416666666666661</c:v>
                </c:pt>
                <c:pt idx="23">
                  <c:v>0.20972222222222214</c:v>
                </c:pt>
                <c:pt idx="24">
                  <c:v>0.21458333333333335</c:v>
                </c:pt>
                <c:pt idx="25">
                  <c:v>0.21736111111111112</c:v>
                </c:pt>
                <c:pt idx="26">
                  <c:v>0.22152777777777777</c:v>
                </c:pt>
                <c:pt idx="27">
                  <c:v>0.22638888888888886</c:v>
                </c:pt>
                <c:pt idx="28">
                  <c:v>0.22986111111111107</c:v>
                </c:pt>
                <c:pt idx="29">
                  <c:v>0.23055555555555551</c:v>
                </c:pt>
              </c:numCache>
            </c:numRef>
          </c:xVal>
          <c:yVal>
            <c:numRef>
              <c:f>Sheet1!$C$2:$C$31</c:f>
              <c:numCache>
                <c:formatCode>0%</c:formatCode>
                <c:ptCount val="30"/>
                <c:pt idx="0">
                  <c:v>1</c:v>
                </c:pt>
                <c:pt idx="1">
                  <c:v>0.91</c:v>
                </c:pt>
                <c:pt idx="2">
                  <c:v>0.88</c:v>
                </c:pt>
                <c:pt idx="3">
                  <c:v>0.84</c:v>
                </c:pt>
                <c:pt idx="4">
                  <c:v>0.82</c:v>
                </c:pt>
                <c:pt idx="5">
                  <c:v>0.77</c:v>
                </c:pt>
                <c:pt idx="6">
                  <c:v>0.66</c:v>
                </c:pt>
                <c:pt idx="7">
                  <c:v>0.64</c:v>
                </c:pt>
                <c:pt idx="8">
                  <c:v>0.53</c:v>
                </c:pt>
                <c:pt idx="9">
                  <c:v>0.46</c:v>
                </c:pt>
                <c:pt idx="10">
                  <c:v>0.4</c:v>
                </c:pt>
                <c:pt idx="11">
                  <c:v>0.36</c:v>
                </c:pt>
                <c:pt idx="12">
                  <c:v>0.27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0.1</c:v>
                </c:pt>
                <c:pt idx="16">
                  <c:v>0.09</c:v>
                </c:pt>
                <c:pt idx="17">
                  <c:v>0.05</c:v>
                </c:pt>
                <c:pt idx="18">
                  <c:v>0.03</c:v>
                </c:pt>
                <c:pt idx="19">
                  <c:v>0.01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E7-4066-ABE6-78B39D4CDC29}"/>
            </c:ext>
          </c:extLst>
        </c:ser>
        <c:ser>
          <c:idx val="1"/>
          <c:order val="1"/>
          <c:tx>
            <c:v>Theoritical SOC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Sheet1!$B$33:$B$34</c:f>
              <c:numCache>
                <c:formatCode>hh:mm:ss;@</c:formatCode>
                <c:ptCount val="2"/>
                <c:pt idx="0">
                  <c:v>0</c:v>
                </c:pt>
                <c:pt idx="1">
                  <c:v>0.20348837209302326</c:v>
                </c:pt>
              </c:numCache>
            </c:numRef>
          </c:xVal>
          <c:yVal>
            <c:numRef>
              <c:f>Sheet1!$C$33:$C$34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E7-4066-ABE6-78B39D4CD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0858159"/>
        <c:axId val="2050859119"/>
      </c:scatterChart>
      <c:valAx>
        <c:axId val="20508581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Elapsed</a:t>
                </a:r>
                <a:r>
                  <a:rPr lang="en-CA" baseline="0"/>
                  <a:t> Time (hh:mm:ss)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0859119"/>
        <c:crosses val="autoZero"/>
        <c:crossBetween val="midCat"/>
        <c:majorUnit val="2.0833333333333336E-2"/>
      </c:valAx>
      <c:valAx>
        <c:axId val="2050859119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State of Charge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085815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Voltage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Sheet1!$B$2:$B$31</c:f>
              <c:numCache>
                <c:formatCode>hh:mm:ss;@</c:formatCode>
                <c:ptCount val="30"/>
                <c:pt idx="0">
                  <c:v>0</c:v>
                </c:pt>
                <c:pt idx="1">
                  <c:v>1.7361111111111049E-2</c:v>
                </c:pt>
                <c:pt idx="2">
                  <c:v>2.2222222222222143E-2</c:v>
                </c:pt>
                <c:pt idx="3">
                  <c:v>2.9166666666666674E-2</c:v>
                </c:pt>
                <c:pt idx="4">
                  <c:v>3.3333333333333326E-2</c:v>
                </c:pt>
                <c:pt idx="5">
                  <c:v>4.0972222222222188E-2</c:v>
                </c:pt>
                <c:pt idx="6">
                  <c:v>5.902777777777779E-2</c:v>
                </c:pt>
                <c:pt idx="7">
                  <c:v>6.1805555555555558E-2</c:v>
                </c:pt>
                <c:pt idx="8">
                  <c:v>7.9166666666666607E-2</c:v>
                </c:pt>
                <c:pt idx="9">
                  <c:v>9.0972222222222232E-2</c:v>
                </c:pt>
                <c:pt idx="10">
                  <c:v>0.10069444444444442</c:v>
                </c:pt>
                <c:pt idx="11">
                  <c:v>0.10763888888888884</c:v>
                </c:pt>
                <c:pt idx="12">
                  <c:v>0.12222222222222223</c:v>
                </c:pt>
                <c:pt idx="13">
                  <c:v>0.13749999999999996</c:v>
                </c:pt>
                <c:pt idx="14">
                  <c:v>0.14374999999999993</c:v>
                </c:pt>
                <c:pt idx="15">
                  <c:v>0.15138888888888891</c:v>
                </c:pt>
                <c:pt idx="16">
                  <c:v>0.15763888888888888</c:v>
                </c:pt>
                <c:pt idx="17">
                  <c:v>0.17361111111111105</c:v>
                </c:pt>
                <c:pt idx="18">
                  <c:v>0.18541666666666667</c:v>
                </c:pt>
                <c:pt idx="19">
                  <c:v>0.19236111111111109</c:v>
                </c:pt>
                <c:pt idx="20">
                  <c:v>0.19652777777777775</c:v>
                </c:pt>
                <c:pt idx="21">
                  <c:v>0.2006944444444444</c:v>
                </c:pt>
                <c:pt idx="22">
                  <c:v>0.20416666666666661</c:v>
                </c:pt>
                <c:pt idx="23">
                  <c:v>0.20972222222222214</c:v>
                </c:pt>
                <c:pt idx="24">
                  <c:v>0.21458333333333335</c:v>
                </c:pt>
                <c:pt idx="25">
                  <c:v>0.21736111111111112</c:v>
                </c:pt>
                <c:pt idx="26">
                  <c:v>0.22152777777777777</c:v>
                </c:pt>
                <c:pt idx="27">
                  <c:v>0.22638888888888886</c:v>
                </c:pt>
                <c:pt idx="28">
                  <c:v>0.22986111111111107</c:v>
                </c:pt>
                <c:pt idx="29">
                  <c:v>0.23055555555555551</c:v>
                </c:pt>
              </c:numCache>
            </c:numRef>
          </c:xVal>
          <c:yVal>
            <c:numRef>
              <c:f>Sheet1!$D$2:$D$31</c:f>
              <c:numCache>
                <c:formatCode>General</c:formatCode>
                <c:ptCount val="30"/>
                <c:pt idx="0">
                  <c:v>8.16</c:v>
                </c:pt>
                <c:pt idx="1">
                  <c:v>8.0210000000000008</c:v>
                </c:pt>
                <c:pt idx="2">
                  <c:v>7.9630000000000001</c:v>
                </c:pt>
                <c:pt idx="3">
                  <c:v>7.915</c:v>
                </c:pt>
                <c:pt idx="4">
                  <c:v>7.8949999999999996</c:v>
                </c:pt>
                <c:pt idx="5">
                  <c:v>7.8659999999999997</c:v>
                </c:pt>
                <c:pt idx="6">
                  <c:v>7.7789999999999999</c:v>
                </c:pt>
                <c:pt idx="7">
                  <c:v>7.7619999999999996</c:v>
                </c:pt>
                <c:pt idx="8">
                  <c:v>7.6580000000000004</c:v>
                </c:pt>
                <c:pt idx="9">
                  <c:v>7.6079999999999997</c:v>
                </c:pt>
                <c:pt idx="10">
                  <c:v>7.5780000000000003</c:v>
                </c:pt>
                <c:pt idx="11">
                  <c:v>7.5590000000000002</c:v>
                </c:pt>
                <c:pt idx="12">
                  <c:v>7.5259999999999998</c:v>
                </c:pt>
                <c:pt idx="13">
                  <c:v>7.4989999999999997</c:v>
                </c:pt>
                <c:pt idx="14">
                  <c:v>7.492</c:v>
                </c:pt>
                <c:pt idx="15">
                  <c:v>7.4820000000000002</c:v>
                </c:pt>
                <c:pt idx="16">
                  <c:v>7.4710000000000001</c:v>
                </c:pt>
                <c:pt idx="17">
                  <c:v>7.431</c:v>
                </c:pt>
                <c:pt idx="18">
                  <c:v>7.391</c:v>
                </c:pt>
                <c:pt idx="19">
                  <c:v>7.367</c:v>
                </c:pt>
                <c:pt idx="20">
                  <c:v>7.3419999999999996</c:v>
                </c:pt>
                <c:pt idx="21">
                  <c:v>7.3280000000000003</c:v>
                </c:pt>
                <c:pt idx="22">
                  <c:v>7.3230000000000004</c:v>
                </c:pt>
                <c:pt idx="23">
                  <c:v>7.3120000000000003</c:v>
                </c:pt>
                <c:pt idx="24">
                  <c:v>7.2770000000000001</c:v>
                </c:pt>
                <c:pt idx="25">
                  <c:v>7.2080000000000002</c:v>
                </c:pt>
                <c:pt idx="26">
                  <c:v>7.0670000000000002</c:v>
                </c:pt>
                <c:pt idx="27">
                  <c:v>6.8070000000000004</c:v>
                </c:pt>
                <c:pt idx="28">
                  <c:v>6.3760000000000003</c:v>
                </c:pt>
                <c:pt idx="29">
                  <c:v>6.2220000000000004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21-406C-B701-336CE914D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510431"/>
        <c:axId val="227509471"/>
      </c:scatterChart>
      <c:valAx>
        <c:axId val="227510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Elapsed Time (hh:mm:ss)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509471"/>
        <c:crosses val="autoZero"/>
        <c:crossBetween val="midCat"/>
      </c:valAx>
      <c:valAx>
        <c:axId val="227509471"/>
        <c:scaling>
          <c:orientation val="minMax"/>
          <c:max val="8.3000000000000007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Voltage (V)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510431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4761</xdr:rowOff>
    </xdr:from>
    <xdr:to>
      <xdr:col>17</xdr:col>
      <xdr:colOff>57150</xdr:colOff>
      <xdr:row>27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47E30A-8BBD-D772-A4C9-D3CF5E571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</xdr:colOff>
      <xdr:row>30</xdr:row>
      <xdr:rowOff>4762</xdr:rowOff>
    </xdr:from>
    <xdr:to>
      <xdr:col>17</xdr:col>
      <xdr:colOff>63562</xdr:colOff>
      <xdr:row>56</xdr:row>
      <xdr:rowOff>142162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07CDE8-D181-9046-2B8F-954B67C7F3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9E72-0D4E-4D55-9DBE-348DA96543D5}">
  <dimension ref="A1:F36"/>
  <sheetViews>
    <sheetView tabSelected="1" workbookViewId="0">
      <selection activeCell="F23" sqref="F23"/>
    </sheetView>
  </sheetViews>
  <sheetFormatPr defaultRowHeight="15" x14ac:dyDescent="0.25"/>
  <cols>
    <col min="1" max="1" width="12.7109375" style="3" customWidth="1"/>
    <col min="2" max="2" width="18.42578125" style="3" bestFit="1" customWidth="1"/>
    <col min="3" max="3" width="12.7109375" style="1" customWidth="1"/>
    <col min="4" max="5" width="12.7109375" style="2" customWidth="1"/>
  </cols>
  <sheetData>
    <row r="1" spans="1:5" x14ac:dyDescent="0.25">
      <c r="A1" s="4" t="s">
        <v>3</v>
      </c>
      <c r="B1" s="4" t="s">
        <v>4</v>
      </c>
      <c r="C1" s="5" t="s">
        <v>2</v>
      </c>
      <c r="D1" s="6" t="s">
        <v>1</v>
      </c>
      <c r="E1" s="6" t="s">
        <v>0</v>
      </c>
    </row>
    <row r="2" spans="1:5" x14ac:dyDescent="0.25">
      <c r="A2" s="7">
        <v>0.5541666666666667</v>
      </c>
      <c r="B2" s="7">
        <f>A2-$A$2</f>
        <v>0</v>
      </c>
      <c r="C2" s="8">
        <v>1</v>
      </c>
      <c r="D2" s="9">
        <v>8.16</v>
      </c>
      <c r="E2" s="9">
        <v>-430</v>
      </c>
    </row>
    <row r="3" spans="1:5" x14ac:dyDescent="0.25">
      <c r="A3" s="7">
        <v>0.57152777777777775</v>
      </c>
      <c r="B3" s="7">
        <f t="shared" ref="B3:B31" si="0">A3-$A$2</f>
        <v>1.7361111111111049E-2</v>
      </c>
      <c r="C3" s="8">
        <v>0.91</v>
      </c>
      <c r="D3" s="9">
        <v>8.0210000000000008</v>
      </c>
      <c r="E3" s="9">
        <v>-431</v>
      </c>
    </row>
    <row r="4" spans="1:5" x14ac:dyDescent="0.25">
      <c r="A4" s="7">
        <v>0.57638888888888884</v>
      </c>
      <c r="B4" s="7">
        <f t="shared" si="0"/>
        <v>2.2222222222222143E-2</v>
      </c>
      <c r="C4" s="8">
        <v>0.88</v>
      </c>
      <c r="D4" s="9">
        <v>7.9630000000000001</v>
      </c>
      <c r="E4" s="9">
        <v>-431</v>
      </c>
    </row>
    <row r="5" spans="1:5" x14ac:dyDescent="0.25">
      <c r="A5" s="7">
        <v>0.58333333333333337</v>
      </c>
      <c r="B5" s="7">
        <f t="shared" si="0"/>
        <v>2.9166666666666674E-2</v>
      </c>
      <c r="C5" s="8">
        <v>0.84</v>
      </c>
      <c r="D5" s="9">
        <v>7.915</v>
      </c>
      <c r="E5" s="9">
        <v>-431</v>
      </c>
    </row>
    <row r="6" spans="1:5" x14ac:dyDescent="0.25">
      <c r="A6" s="7">
        <v>0.58750000000000002</v>
      </c>
      <c r="B6" s="7">
        <f t="shared" si="0"/>
        <v>3.3333333333333326E-2</v>
      </c>
      <c r="C6" s="8">
        <v>0.82</v>
      </c>
      <c r="D6" s="9">
        <v>7.8949999999999996</v>
      </c>
      <c r="E6" s="9">
        <v>-431</v>
      </c>
    </row>
    <row r="7" spans="1:5" x14ac:dyDescent="0.25">
      <c r="A7" s="7">
        <v>0.59513888888888888</v>
      </c>
      <c r="B7" s="7">
        <f t="shared" si="0"/>
        <v>4.0972222222222188E-2</v>
      </c>
      <c r="C7" s="8">
        <v>0.77</v>
      </c>
      <c r="D7" s="9">
        <v>7.8659999999999997</v>
      </c>
      <c r="E7" s="9">
        <v>-431</v>
      </c>
    </row>
    <row r="8" spans="1:5" x14ac:dyDescent="0.25">
      <c r="A8" s="7">
        <v>0.61319444444444449</v>
      </c>
      <c r="B8" s="7">
        <f t="shared" si="0"/>
        <v>5.902777777777779E-2</v>
      </c>
      <c r="C8" s="8">
        <v>0.66</v>
      </c>
      <c r="D8" s="9">
        <v>7.7789999999999999</v>
      </c>
      <c r="E8" s="9">
        <v>-431</v>
      </c>
    </row>
    <row r="9" spans="1:5" x14ac:dyDescent="0.25">
      <c r="A9" s="7">
        <v>0.61597222222222225</v>
      </c>
      <c r="B9" s="7">
        <f t="shared" si="0"/>
        <v>6.1805555555555558E-2</v>
      </c>
      <c r="C9" s="8">
        <v>0.64</v>
      </c>
      <c r="D9" s="9">
        <v>7.7619999999999996</v>
      </c>
      <c r="E9" s="9">
        <v>-431</v>
      </c>
    </row>
    <row r="10" spans="1:5" x14ac:dyDescent="0.25">
      <c r="A10" s="7">
        <v>0.6333333333333333</v>
      </c>
      <c r="B10" s="7">
        <f t="shared" si="0"/>
        <v>7.9166666666666607E-2</v>
      </c>
      <c r="C10" s="8">
        <v>0.53</v>
      </c>
      <c r="D10" s="9">
        <v>7.6580000000000004</v>
      </c>
      <c r="E10" s="9">
        <v>-431</v>
      </c>
    </row>
    <row r="11" spans="1:5" x14ac:dyDescent="0.25">
      <c r="A11" s="7">
        <v>0.64513888888888893</v>
      </c>
      <c r="B11" s="7">
        <f t="shared" si="0"/>
        <v>9.0972222222222232E-2</v>
      </c>
      <c r="C11" s="8">
        <v>0.46</v>
      </c>
      <c r="D11" s="9">
        <v>7.6079999999999997</v>
      </c>
      <c r="E11" s="9">
        <v>-431</v>
      </c>
    </row>
    <row r="12" spans="1:5" x14ac:dyDescent="0.25">
      <c r="A12" s="7">
        <v>0.65486111111111112</v>
      </c>
      <c r="B12" s="7">
        <f t="shared" si="0"/>
        <v>0.10069444444444442</v>
      </c>
      <c r="C12" s="8">
        <v>0.4</v>
      </c>
      <c r="D12" s="9">
        <v>7.5780000000000003</v>
      </c>
      <c r="E12" s="9">
        <v>-431</v>
      </c>
    </row>
    <row r="13" spans="1:5" x14ac:dyDescent="0.25">
      <c r="A13" s="7">
        <v>0.66180555555555554</v>
      </c>
      <c r="B13" s="7">
        <f t="shared" si="0"/>
        <v>0.10763888888888884</v>
      </c>
      <c r="C13" s="8">
        <v>0.36</v>
      </c>
      <c r="D13" s="9">
        <v>7.5590000000000002</v>
      </c>
      <c r="E13" s="9">
        <v>-431</v>
      </c>
    </row>
    <row r="14" spans="1:5" x14ac:dyDescent="0.25">
      <c r="A14" s="7">
        <v>0.67638888888888893</v>
      </c>
      <c r="B14" s="7">
        <f t="shared" si="0"/>
        <v>0.12222222222222223</v>
      </c>
      <c r="C14" s="8">
        <v>0.27</v>
      </c>
      <c r="D14" s="9">
        <v>7.5259999999999998</v>
      </c>
      <c r="E14" s="9">
        <v>-431</v>
      </c>
    </row>
    <row r="15" spans="1:5" x14ac:dyDescent="0.25">
      <c r="A15" s="7">
        <v>0.69166666666666665</v>
      </c>
      <c r="B15" s="7">
        <f t="shared" si="0"/>
        <v>0.13749999999999996</v>
      </c>
      <c r="C15" s="8">
        <v>0.17</v>
      </c>
      <c r="D15" s="9">
        <v>7.4989999999999997</v>
      </c>
      <c r="E15" s="9">
        <v>-431</v>
      </c>
    </row>
    <row r="16" spans="1:5" x14ac:dyDescent="0.25">
      <c r="A16" s="7">
        <v>0.69791666666666663</v>
      </c>
      <c r="B16" s="7">
        <f t="shared" si="0"/>
        <v>0.14374999999999993</v>
      </c>
      <c r="C16" s="8">
        <v>0.14000000000000001</v>
      </c>
      <c r="D16" s="9">
        <v>7.492</v>
      </c>
      <c r="E16" s="9">
        <v>-431</v>
      </c>
    </row>
    <row r="17" spans="1:5" x14ac:dyDescent="0.25">
      <c r="A17" s="7">
        <v>0.7055555555555556</v>
      </c>
      <c r="B17" s="7">
        <f t="shared" si="0"/>
        <v>0.15138888888888891</v>
      </c>
      <c r="C17" s="8">
        <v>0.1</v>
      </c>
      <c r="D17" s="9">
        <v>7.4820000000000002</v>
      </c>
      <c r="E17" s="9">
        <v>-432</v>
      </c>
    </row>
    <row r="18" spans="1:5" x14ac:dyDescent="0.25">
      <c r="A18" s="7">
        <v>0.71180555555555558</v>
      </c>
      <c r="B18" s="7">
        <f t="shared" si="0"/>
        <v>0.15763888888888888</v>
      </c>
      <c r="C18" s="8">
        <v>0.09</v>
      </c>
      <c r="D18" s="9">
        <v>7.4710000000000001</v>
      </c>
      <c r="E18" s="9">
        <v>-432</v>
      </c>
    </row>
    <row r="19" spans="1:5" x14ac:dyDescent="0.25">
      <c r="A19" s="7">
        <v>0.72777777777777775</v>
      </c>
      <c r="B19" s="7">
        <f t="shared" si="0"/>
        <v>0.17361111111111105</v>
      </c>
      <c r="C19" s="8">
        <v>0.05</v>
      </c>
      <c r="D19" s="9">
        <v>7.431</v>
      </c>
      <c r="E19" s="9">
        <v>-432</v>
      </c>
    </row>
    <row r="20" spans="1:5" x14ac:dyDescent="0.25">
      <c r="A20" s="7">
        <v>0.73958333333333337</v>
      </c>
      <c r="B20" s="7">
        <f t="shared" si="0"/>
        <v>0.18541666666666667</v>
      </c>
      <c r="C20" s="8">
        <v>0.03</v>
      </c>
      <c r="D20" s="9">
        <v>7.391</v>
      </c>
      <c r="E20" s="9">
        <v>-433</v>
      </c>
    </row>
    <row r="21" spans="1:5" x14ac:dyDescent="0.25">
      <c r="A21" s="7">
        <v>0.74652777777777779</v>
      </c>
      <c r="B21" s="7">
        <f t="shared" si="0"/>
        <v>0.19236111111111109</v>
      </c>
      <c r="C21" s="8">
        <v>0.01</v>
      </c>
      <c r="D21" s="9">
        <v>7.367</v>
      </c>
      <c r="E21" s="9">
        <v>-433</v>
      </c>
    </row>
    <row r="22" spans="1:5" x14ac:dyDescent="0.25">
      <c r="A22" s="7">
        <v>0.75069444444444444</v>
      </c>
      <c r="B22" s="7">
        <f t="shared" si="0"/>
        <v>0.19652777777777775</v>
      </c>
      <c r="C22" s="8">
        <v>0</v>
      </c>
      <c r="D22" s="9">
        <v>7.3419999999999996</v>
      </c>
      <c r="E22" s="9">
        <v>-433</v>
      </c>
    </row>
    <row r="23" spans="1:5" x14ac:dyDescent="0.25">
      <c r="A23" s="7">
        <v>0.75486111111111109</v>
      </c>
      <c r="B23" s="7">
        <f t="shared" si="0"/>
        <v>0.2006944444444444</v>
      </c>
      <c r="C23" s="8">
        <v>0</v>
      </c>
      <c r="D23" s="9">
        <v>7.3280000000000003</v>
      </c>
      <c r="E23" s="9">
        <v>-434</v>
      </c>
    </row>
    <row r="24" spans="1:5" x14ac:dyDescent="0.25">
      <c r="A24" s="7">
        <v>0.7583333333333333</v>
      </c>
      <c r="B24" s="7">
        <f t="shared" si="0"/>
        <v>0.20416666666666661</v>
      </c>
      <c r="C24" s="8">
        <v>0</v>
      </c>
      <c r="D24" s="9">
        <v>7.3230000000000004</v>
      </c>
      <c r="E24" s="9">
        <v>-434</v>
      </c>
    </row>
    <row r="25" spans="1:5" x14ac:dyDescent="0.25">
      <c r="A25" s="7">
        <v>0.76388888888888884</v>
      </c>
      <c r="B25" s="7">
        <f t="shared" si="0"/>
        <v>0.20972222222222214</v>
      </c>
      <c r="C25" s="8">
        <v>0</v>
      </c>
      <c r="D25" s="9">
        <v>7.3120000000000003</v>
      </c>
      <c r="E25" s="9">
        <v>-433</v>
      </c>
    </row>
    <row r="26" spans="1:5" x14ac:dyDescent="0.25">
      <c r="A26" s="7">
        <v>0.76875000000000004</v>
      </c>
      <c r="B26" s="7">
        <f t="shared" si="0"/>
        <v>0.21458333333333335</v>
      </c>
      <c r="C26" s="8">
        <v>0</v>
      </c>
      <c r="D26" s="9">
        <v>7.2770000000000001</v>
      </c>
      <c r="E26" s="9">
        <v>-433</v>
      </c>
    </row>
    <row r="27" spans="1:5" x14ac:dyDescent="0.25">
      <c r="A27" s="7">
        <v>0.77152777777777781</v>
      </c>
      <c r="B27" s="7">
        <f t="shared" si="0"/>
        <v>0.21736111111111112</v>
      </c>
      <c r="C27" s="8">
        <v>0</v>
      </c>
      <c r="D27" s="9">
        <v>7.2080000000000002</v>
      </c>
      <c r="E27" s="9">
        <v>-435</v>
      </c>
    </row>
    <row r="28" spans="1:5" x14ac:dyDescent="0.25">
      <c r="A28" s="7">
        <v>0.77569444444444446</v>
      </c>
      <c r="B28" s="7">
        <f t="shared" si="0"/>
        <v>0.22152777777777777</v>
      </c>
      <c r="C28" s="8">
        <v>0</v>
      </c>
      <c r="D28" s="9">
        <v>7.0670000000000002</v>
      </c>
      <c r="E28" s="9">
        <v>-435</v>
      </c>
    </row>
    <row r="29" spans="1:5" x14ac:dyDescent="0.25">
      <c r="A29" s="7">
        <v>0.78055555555555556</v>
      </c>
      <c r="B29" s="7">
        <f t="shared" si="0"/>
        <v>0.22638888888888886</v>
      </c>
      <c r="C29" s="8">
        <v>0</v>
      </c>
      <c r="D29" s="9">
        <v>6.8070000000000004</v>
      </c>
      <c r="E29" s="9">
        <v>-436</v>
      </c>
    </row>
    <row r="30" spans="1:5" x14ac:dyDescent="0.25">
      <c r="A30" s="7">
        <v>0.78402777777777777</v>
      </c>
      <c r="B30" s="7">
        <f t="shared" si="0"/>
        <v>0.22986111111111107</v>
      </c>
      <c r="C30" s="8">
        <v>0</v>
      </c>
      <c r="D30" s="9">
        <v>6.3760000000000003</v>
      </c>
      <c r="E30" s="9">
        <v>-439</v>
      </c>
    </row>
    <row r="31" spans="1:5" x14ac:dyDescent="0.25">
      <c r="A31" s="7">
        <v>0.78472222222222221</v>
      </c>
      <c r="B31" s="7">
        <f t="shared" si="0"/>
        <v>0.23055555555555551</v>
      </c>
      <c r="C31" s="8">
        <v>0</v>
      </c>
      <c r="D31" s="9">
        <v>6.2220000000000004</v>
      </c>
      <c r="E31" s="9">
        <v>-439</v>
      </c>
    </row>
    <row r="33" spans="2:6" x14ac:dyDescent="0.25">
      <c r="B33" s="3">
        <v>0</v>
      </c>
      <c r="C33" s="1">
        <v>1</v>
      </c>
      <c r="E33" s="9">
        <v>2100</v>
      </c>
      <c r="F33" s="10" t="s">
        <v>5</v>
      </c>
    </row>
    <row r="34" spans="2:6" x14ac:dyDescent="0.25">
      <c r="B34" s="3">
        <f>E36</f>
        <v>0.20348837209302326</v>
      </c>
      <c r="C34" s="1">
        <v>0</v>
      </c>
      <c r="E34" s="9">
        <v>430</v>
      </c>
      <c r="F34" s="10" t="s">
        <v>6</v>
      </c>
    </row>
    <row r="35" spans="2:6" x14ac:dyDescent="0.25">
      <c r="E35" s="9">
        <f>E33/E34</f>
        <v>4.8837209302325579</v>
      </c>
      <c r="F35" s="10" t="s">
        <v>7</v>
      </c>
    </row>
    <row r="36" spans="2:6" x14ac:dyDescent="0.25">
      <c r="E36" s="9">
        <f>E35/24</f>
        <v>0.20348837209302326</v>
      </c>
      <c r="F36" s="10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Gravel</dc:creator>
  <cp:lastModifiedBy>Sébastien Gravel</cp:lastModifiedBy>
  <dcterms:created xsi:type="dcterms:W3CDTF">2025-02-03T18:16:57Z</dcterms:created>
  <dcterms:modified xsi:type="dcterms:W3CDTF">2025-02-04T15:34:02Z</dcterms:modified>
</cp:coreProperties>
</file>