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5" i="1" l="1"/>
  <c r="B18" i="1"/>
  <c r="B17" i="1"/>
  <c r="B16" i="1"/>
  <c r="B14" i="1"/>
  <c r="B13" i="1"/>
  <c r="B10" i="1"/>
  <c r="B6" i="1"/>
  <c r="B8" i="1" s="1"/>
  <c r="B3" i="1"/>
  <c r="B7" i="1" l="1"/>
  <c r="B9" i="1" s="1"/>
  <c r="B11" i="1"/>
  <c r="B12" i="1" s="1"/>
</calcChain>
</file>

<file path=xl/sharedStrings.xml><?xml version="1.0" encoding="utf-8"?>
<sst xmlns="http://schemas.openxmlformats.org/spreadsheetml/2006/main" count="18" uniqueCount="17">
  <si>
    <t>R1</t>
  </si>
  <si>
    <t>R2</t>
  </si>
  <si>
    <t>Minimum output voltage</t>
  </si>
  <si>
    <t>Voltage resolution</t>
  </si>
  <si>
    <t>Voltage register</t>
  </si>
  <si>
    <t>s</t>
  </si>
  <si>
    <t>charging voltage</t>
  </si>
  <si>
    <t>charging voltage per cell</t>
  </si>
  <si>
    <t>#6</t>
  </si>
  <si>
    <t>#8</t>
  </si>
  <si>
    <t>#10</t>
  </si>
  <si>
    <t>desired maximum charging voltage</t>
  </si>
  <si>
    <t>actual maximum output voltage</t>
  </si>
  <si>
    <t>fw voltage register based on if 13 &gt; 12</t>
  </si>
  <si>
    <t>charging voltage for mismatch compensation</t>
  </si>
  <si>
    <t>charging voltage per cell for df</t>
  </si>
  <si>
    <t>#14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</si>
</sst>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2" borderId="0" xfId="0" applyFill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9" sqref="B19"/>
    </sheetView>
  </sheetViews>
  <sheetFormatPr defaultRowHeight="15" x14ac:dyDescent="0.25"/>
  <cols>
    <col min="1" max="1" width="32.5703125" bestFit="1" customWidth="1"/>
  </cols>
  <sheetData>
    <row r="1" spans="1:2" x14ac:dyDescent="0.25">
      <c r="A1" t="s">
        <v>5</v>
      </c>
      <c r="B1">
        <v>4</v>
      </c>
    </row>
    <row r="2" spans="1:2" x14ac:dyDescent="0.25">
      <c r="A2" t="s">
        <v>7</v>
      </c>
      <c r="B2">
        <v>4200</v>
      </c>
    </row>
    <row r="3" spans="1:2" x14ac:dyDescent="0.25">
      <c r="A3" t="s">
        <v>6</v>
      </c>
      <c r="B3">
        <f>B2*B1</f>
        <v>16800</v>
      </c>
    </row>
    <row r="4" spans="1:2" x14ac:dyDescent="0.25">
      <c r="A4" t="s">
        <v>0</v>
      </c>
      <c r="B4">
        <v>332</v>
      </c>
    </row>
    <row r="5" spans="1:2" x14ac:dyDescent="0.25">
      <c r="A5" t="s">
        <v>1</v>
      </c>
      <c r="B5">
        <v>25.5</v>
      </c>
    </row>
    <row r="6" spans="1:2" x14ac:dyDescent="0.25">
      <c r="A6" t="s">
        <v>2</v>
      </c>
      <c r="B6">
        <f>610*(1+(B4/B5))</f>
        <v>8551.9607843137255</v>
      </c>
    </row>
    <row r="7" spans="1:2" x14ac:dyDescent="0.25">
      <c r="A7" t="s">
        <v>8</v>
      </c>
      <c r="B7" s="2">
        <f>ROUND(B6,0)</f>
        <v>8552</v>
      </c>
    </row>
    <row r="8" spans="1:2" x14ac:dyDescent="0.25">
      <c r="A8" t="s">
        <v>3</v>
      </c>
      <c r="B8" s="1">
        <f>B6/256</f>
        <v>33.40609681372549</v>
      </c>
    </row>
    <row r="9" spans="1:2" x14ac:dyDescent="0.25">
      <c r="A9" t="s">
        <v>9</v>
      </c>
      <c r="B9" s="2">
        <f>ROUNDDOWN(B7/256,0)</f>
        <v>33</v>
      </c>
    </row>
    <row r="10" spans="1:2" x14ac:dyDescent="0.25">
      <c r="A10" t="s">
        <v>4</v>
      </c>
      <c r="B10" s="1">
        <f>(B3-B7)/B9</f>
        <v>249.93939393939394</v>
      </c>
    </row>
    <row r="11" spans="1:2" x14ac:dyDescent="0.25">
      <c r="A11" t="s">
        <v>10</v>
      </c>
      <c r="B11">
        <f>ROUND(B10,0)</f>
        <v>250</v>
      </c>
    </row>
    <row r="12" spans="1:2" x14ac:dyDescent="0.25">
      <c r="A12" t="s">
        <v>11</v>
      </c>
      <c r="B12">
        <f>B7+B9*B11</f>
        <v>16802</v>
      </c>
    </row>
    <row r="13" spans="1:2" x14ac:dyDescent="0.25">
      <c r="A13" t="s">
        <v>12</v>
      </c>
      <c r="B13">
        <f>B7+B8*B11</f>
        <v>16903.524203431371</v>
      </c>
    </row>
    <row r="14" spans="1:2" x14ac:dyDescent="0.25">
      <c r="A14" t="s">
        <v>13</v>
      </c>
      <c r="B14" s="1">
        <f>(B3-B7)/B8</f>
        <v>246.90103863349765</v>
      </c>
    </row>
    <row r="15" spans="1:2" x14ac:dyDescent="0.25">
      <c r="A15" t="s">
        <v>16</v>
      </c>
      <c r="B15" s="3">
        <f>ROUNDDOWN(B14,0)</f>
        <v>246</v>
      </c>
    </row>
    <row r="16" spans="1:2" x14ac:dyDescent="0.25">
      <c r="A16" t="s">
        <v>6</v>
      </c>
      <c r="B16">
        <f>B7+B8*ROUNDDOWN(B14,0)</f>
        <v>16769.899816176468</v>
      </c>
    </row>
    <row r="17" spans="1:2" x14ac:dyDescent="0.25">
      <c r="A17" t="s">
        <v>14</v>
      </c>
      <c r="B17">
        <f>B7+B9*ROUNDDOWN(B14,0)</f>
        <v>16670</v>
      </c>
    </row>
    <row r="18" spans="1:2" x14ac:dyDescent="0.25">
      <c r="A18" t="s">
        <v>15</v>
      </c>
      <c r="B18">
        <f>B17/4</f>
        <v>4167.5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Chandrasekharan, Vivek</dc:creator>
  <cp:lastModifiedBy>Chandrasekharan, Vivek</cp:lastModifiedBy>
  <dcterms:created xsi:type="dcterms:W3CDTF">2018-04-28T02:10:05Z</dcterms:created>
  <dcterms:modified xsi:type="dcterms:W3CDTF">2018-04-28T03:41:25Z</dcterms:modified>
</cp:coreProperties>
</file>