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test result" sheetId="1" r:id="rId1"/>
    <sheet name="track length" sheetId="2" r:id="rId2"/>
  </sheets>
  <definedNames>
    <definedName name="_xlnm._FilterDatabase" localSheetId="0" hidden="1">'test result'!$A$1:$H$1</definedName>
  </definedNames>
  <calcPr calcId="152511"/>
</workbook>
</file>

<file path=xl/calcChain.xml><?xml version="1.0" encoding="utf-8"?>
<calcChain xmlns="http://schemas.openxmlformats.org/spreadsheetml/2006/main">
  <c r="X18" i="2" l="1"/>
  <c r="X19" i="2"/>
  <c r="X20" i="2"/>
  <c r="X21" i="2"/>
  <c r="X22" i="2"/>
  <c r="X23" i="2"/>
  <c r="X24" i="2"/>
  <c r="X17" i="2"/>
  <c r="Y24" i="2"/>
  <c r="Y23" i="2"/>
  <c r="Y22" i="2"/>
  <c r="Y21" i="2"/>
  <c r="Y20" i="2"/>
  <c r="Y19" i="2"/>
  <c r="Y18" i="2"/>
  <c r="Y17" i="2"/>
  <c r="Y5" i="2"/>
  <c r="Y6" i="2"/>
  <c r="Y7" i="2"/>
  <c r="Y8" i="2"/>
  <c r="Y9" i="2"/>
  <c r="Y10" i="2"/>
  <c r="Y11" i="2"/>
  <c r="Y4" i="2"/>
  <c r="X11" i="2"/>
  <c r="X10" i="2"/>
  <c r="X9" i="2"/>
  <c r="X8" i="2"/>
  <c r="X7" i="2"/>
  <c r="X6" i="2"/>
  <c r="X5" i="2"/>
  <c r="X4" i="2"/>
</calcChain>
</file>

<file path=xl/sharedStrings.xml><?xml version="1.0" encoding="utf-8"?>
<sst xmlns="http://schemas.openxmlformats.org/spreadsheetml/2006/main" count="261" uniqueCount="114">
  <si>
    <t xml:space="preserve">ASUS </t>
    <phoneticPr fontId="1" type="noConversion"/>
  </si>
  <si>
    <t>Intel</t>
    <phoneticPr fontId="1" type="noConversion"/>
  </si>
  <si>
    <t>NUC11PABi5</t>
  </si>
  <si>
    <t>PRIME Z790-P</t>
    <phoneticPr fontId="1" type="noConversion"/>
  </si>
  <si>
    <t>Only usb2.0 is recognized</t>
    <phoneticPr fontId="1" type="noConversion"/>
  </si>
  <si>
    <t>Can identify usb3.1(10Gbps),can output 4K60 frames of video data</t>
    <phoneticPr fontId="1" type="noConversion"/>
  </si>
  <si>
    <t>Can identify usb3.1(10Gbps),after output a few frames of video data, 
the output stops and a hot reset prompt appears</t>
    <phoneticPr fontId="1" type="noConversion"/>
  </si>
  <si>
    <t>cc2</t>
    <phoneticPr fontId="1" type="noConversion"/>
  </si>
  <si>
    <t>dir</t>
    <phoneticPr fontId="1" type="noConversion"/>
  </si>
  <si>
    <t>3V</t>
    <phoneticPr fontId="1" type="noConversion"/>
  </si>
  <si>
    <t>0V</t>
    <phoneticPr fontId="1" type="noConversion"/>
  </si>
  <si>
    <t>0.4V</t>
    <phoneticPr fontId="1" type="noConversion"/>
  </si>
  <si>
    <t>cc1</t>
    <phoneticPr fontId="1" type="noConversion"/>
  </si>
  <si>
    <t>Only usb2.0 is recognized</t>
    <phoneticPr fontId="1" type="noConversion"/>
  </si>
  <si>
    <t>0V</t>
    <phoneticPr fontId="1" type="noConversion"/>
  </si>
  <si>
    <t>Can identify usb3.1(10Gbps),cannot output 4K60 frames of video data</t>
    <phoneticPr fontId="1" type="noConversion"/>
  </si>
  <si>
    <t>Homemade circuit board</t>
  </si>
  <si>
    <t xml:space="preserve">intel development board
</t>
    <phoneticPr fontId="1" type="noConversion"/>
  </si>
  <si>
    <t>Computer Main board brand</t>
    <phoneticPr fontId="1" type="noConversion"/>
  </si>
  <si>
    <t>Homemade circuit board</t>
    <phoneticPr fontId="1" type="noConversion"/>
  </si>
  <si>
    <t>Computer Main board type</t>
    <phoneticPr fontId="1" type="noConversion"/>
  </si>
  <si>
    <t>Test board type</t>
  </si>
  <si>
    <t>0.4V</t>
  </si>
  <si>
    <t>0V</t>
  </si>
  <si>
    <t>3V</t>
  </si>
  <si>
    <t>usb3.1(10Gbps) port</t>
    <phoneticPr fontId="1" type="noConversion"/>
  </si>
  <si>
    <t>usb3.0(5Gbps)</t>
    <phoneticPr fontId="1" type="noConversion"/>
  </si>
  <si>
    <t>Can identify usb3.1(10Gbps),can output 4K60 frames of video data</t>
    <phoneticPr fontId="1" type="noConversion"/>
  </si>
  <si>
    <t>Can identify usb3.0(5Gbps),can output 4K28 frames of video data</t>
  </si>
  <si>
    <t>Can identify usb3.0(5Gbps),can output 4K28 frames of video data</t>
    <phoneticPr fontId="1" type="noConversion"/>
  </si>
  <si>
    <t>CN_SSTX1_P</t>
  </si>
  <si>
    <t>TX1+</t>
    <phoneticPr fontId="1" type="noConversion"/>
  </si>
  <si>
    <t>TX1-</t>
    <phoneticPr fontId="1" type="noConversion"/>
  </si>
  <si>
    <t>RX1+</t>
    <phoneticPr fontId="1" type="noConversion"/>
  </si>
  <si>
    <t>RX1-</t>
    <phoneticPr fontId="1" type="noConversion"/>
  </si>
  <si>
    <t>TX2+</t>
    <phoneticPr fontId="1" type="noConversion"/>
  </si>
  <si>
    <t>TX2-</t>
    <phoneticPr fontId="1" type="noConversion"/>
  </si>
  <si>
    <t>RX2+</t>
    <phoneticPr fontId="1" type="noConversion"/>
  </si>
  <si>
    <t>RX2-</t>
    <phoneticPr fontId="1" type="noConversion"/>
  </si>
  <si>
    <t>HD3SS3220IRNHR</t>
  </si>
  <si>
    <t>→</t>
    <phoneticPr fontId="1" type="noConversion"/>
  </si>
  <si>
    <t>TX1p</t>
    <phoneticPr fontId="1" type="noConversion"/>
  </si>
  <si>
    <t>TX1n</t>
    <phoneticPr fontId="1" type="noConversion"/>
  </si>
  <si>
    <t>RX1p</t>
    <phoneticPr fontId="1" type="noConversion"/>
  </si>
  <si>
    <t>TX2p</t>
    <phoneticPr fontId="1" type="noConversion"/>
  </si>
  <si>
    <t>RX2p</t>
    <phoneticPr fontId="1" type="noConversion"/>
  </si>
  <si>
    <t>RX1n</t>
    <phoneticPr fontId="1" type="noConversion"/>
  </si>
  <si>
    <t>TX2n</t>
    <phoneticPr fontId="1" type="noConversion"/>
  </si>
  <si>
    <t>RX2n</t>
    <phoneticPr fontId="1" type="noConversion"/>
  </si>
  <si>
    <t>A3</t>
    <phoneticPr fontId="1" type="noConversion"/>
  </si>
  <si>
    <t>B2</t>
    <phoneticPr fontId="1" type="noConversion"/>
  </si>
  <si>
    <t>B3</t>
    <phoneticPr fontId="1" type="noConversion"/>
  </si>
  <si>
    <t>B11</t>
    <phoneticPr fontId="1" type="noConversion"/>
  </si>
  <si>
    <t>B10</t>
    <phoneticPr fontId="1" type="noConversion"/>
  </si>
  <si>
    <t>A11</t>
    <phoneticPr fontId="1" type="noConversion"/>
  </si>
  <si>
    <t>A10</t>
    <phoneticPr fontId="1" type="noConversion"/>
  </si>
  <si>
    <t>TXp</t>
    <phoneticPr fontId="1" type="noConversion"/>
  </si>
  <si>
    <t>TXn</t>
    <phoneticPr fontId="1" type="noConversion"/>
  </si>
  <si>
    <t>RXn</t>
    <phoneticPr fontId="1" type="noConversion"/>
  </si>
  <si>
    <t>RXp</t>
    <phoneticPr fontId="1" type="noConversion"/>
  </si>
  <si>
    <t>TUSB1002RGER</t>
  </si>
  <si>
    <t>FPGA</t>
    <phoneticPr fontId="1" type="noConversion"/>
  </si>
  <si>
    <t>TX2p</t>
    <phoneticPr fontId="1" type="noConversion"/>
  </si>
  <si>
    <t>RX2p</t>
    <phoneticPr fontId="1" type="noConversion"/>
  </si>
  <si>
    <t>TX2n</t>
    <phoneticPr fontId="1" type="noConversion"/>
  </si>
  <si>
    <t>RX1n</t>
    <phoneticPr fontId="1" type="noConversion"/>
  </si>
  <si>
    <t>RX2n</t>
    <phoneticPr fontId="1" type="noConversion"/>
  </si>
  <si>
    <t>TX1n</t>
    <phoneticPr fontId="1" type="noConversion"/>
  </si>
  <si>
    <t>TXp</t>
    <phoneticPr fontId="1" type="noConversion"/>
  </si>
  <si>
    <t>TXn</t>
    <phoneticPr fontId="1" type="noConversion"/>
  </si>
  <si>
    <t>RXn</t>
    <phoneticPr fontId="1" type="noConversion"/>
  </si>
  <si>
    <t>Pin number</t>
    <phoneticPr fontId="1" type="noConversion"/>
  </si>
  <si>
    <t>Pin name</t>
    <phoneticPr fontId="1" type="noConversion"/>
  </si>
  <si>
    <t>USB TYPE C INTERFACE</t>
    <phoneticPr fontId="1" type="noConversion"/>
  </si>
  <si>
    <t>Capacitor</t>
  </si>
  <si>
    <t>total length(inch)</t>
    <phoneticPr fontId="1" type="noConversion"/>
  </si>
  <si>
    <t>A2</t>
    <phoneticPr fontId="1" type="noConversion"/>
  </si>
  <si>
    <t>CTXP1</t>
    <phoneticPr fontId="1" type="noConversion"/>
  </si>
  <si>
    <t>CTXN1</t>
    <phoneticPr fontId="1" type="noConversion"/>
  </si>
  <si>
    <t>CRXP1</t>
    <phoneticPr fontId="1" type="noConversion"/>
  </si>
  <si>
    <t>CRXN1</t>
    <phoneticPr fontId="1" type="noConversion"/>
  </si>
  <si>
    <t>CRXN2</t>
    <phoneticPr fontId="1" type="noConversion"/>
  </si>
  <si>
    <t>CRXP2</t>
    <phoneticPr fontId="1" type="noConversion"/>
  </si>
  <si>
    <t>CTXP2</t>
    <phoneticPr fontId="1" type="noConversion"/>
  </si>
  <si>
    <t>CTXN2</t>
    <phoneticPr fontId="1" type="noConversion"/>
  </si>
  <si>
    <t>USB31_DRV_TXP</t>
    <phoneticPr fontId="1" type="noConversion"/>
  </si>
  <si>
    <t>USB31_DRV_TXN</t>
    <phoneticPr fontId="1" type="noConversion"/>
  </si>
  <si>
    <t>USB31_DRV_RXP</t>
    <phoneticPr fontId="1" type="noConversion"/>
  </si>
  <si>
    <t>USB31_DRV_RXN</t>
    <phoneticPr fontId="1" type="noConversion"/>
  </si>
  <si>
    <t>USB31_RXP</t>
    <phoneticPr fontId="1" type="noConversion"/>
  </si>
  <si>
    <t>USB31_RXN</t>
    <phoneticPr fontId="1" type="noConversion"/>
  </si>
  <si>
    <t>USB31_TXP</t>
    <phoneticPr fontId="1" type="noConversion"/>
  </si>
  <si>
    <t>USB31_TXN</t>
    <phoneticPr fontId="1" type="noConversion"/>
  </si>
  <si>
    <t>total length(mil)</t>
    <phoneticPr fontId="1" type="noConversion"/>
  </si>
  <si>
    <t>CN_SSTX1_N</t>
    <phoneticPr fontId="1" type="noConversion"/>
  </si>
  <si>
    <t>CN_SSRX1_P</t>
    <phoneticPr fontId="1" type="noConversion"/>
  </si>
  <si>
    <t>CN_SSRX1_N</t>
    <phoneticPr fontId="1" type="noConversion"/>
  </si>
  <si>
    <t>CN_SSTX2_P</t>
    <phoneticPr fontId="1" type="noConversion"/>
  </si>
  <si>
    <t>CN_SSTX2_N</t>
    <phoneticPr fontId="1" type="noConversion"/>
  </si>
  <si>
    <t>CN_SSRX2_P</t>
    <phoneticPr fontId="1" type="noConversion"/>
  </si>
  <si>
    <t>CN_SSRX2_N</t>
    <phoneticPr fontId="1" type="noConversion"/>
  </si>
  <si>
    <t>path name</t>
    <phoneticPr fontId="1" type="noConversion"/>
  </si>
  <si>
    <t>USB31_DRV_TXN</t>
    <phoneticPr fontId="1" type="noConversion"/>
  </si>
  <si>
    <t>USB31_DRV_RXP</t>
    <phoneticPr fontId="1" type="noConversion"/>
  </si>
  <si>
    <t>USB31_DRV_RXN</t>
    <phoneticPr fontId="1" type="noConversion"/>
  </si>
  <si>
    <t>USB31_TXP</t>
    <phoneticPr fontId="1" type="noConversion"/>
  </si>
  <si>
    <t>USB31_TXN</t>
    <phoneticPr fontId="1" type="noConversion"/>
  </si>
  <si>
    <t>intel development board</t>
    <phoneticPr fontId="1" type="noConversion"/>
  </si>
  <si>
    <t>track length（inch）</t>
    <phoneticPr fontId="1" type="noConversion"/>
  </si>
  <si>
    <t>track length（mil）</t>
    <phoneticPr fontId="1" type="noConversion"/>
  </si>
  <si>
    <t>track length（mil）</t>
    <phoneticPr fontId="1" type="noConversion"/>
  </si>
  <si>
    <t>track length（inch）</t>
    <phoneticPr fontId="1" type="noConversion"/>
  </si>
  <si>
    <t>ps: The total path length is displayed in columns x and y, double click has the formula displayed, lines 4 through 11, each line represents each different path</t>
    <phoneticPr fontId="1" type="noConversion"/>
  </si>
  <si>
    <t>Homemade circuit board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</si>
</sst>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3" sqref="A3"/>
    </sheetView>
  </sheetViews>
  <sheetFormatPr defaultRowHeight="13.5" x14ac:dyDescent="0.15"/>
  <cols>
    <col min="1" max="1" width="33.875" bestFit="1" customWidth="1"/>
    <col min="2" max="2" width="28.25" style="1" bestFit="1" customWidth="1"/>
    <col min="3" max="3" width="27.25" style="1" bestFit="1" customWidth="1"/>
    <col min="4" max="5" width="5.5" style="1" bestFit="1" customWidth="1"/>
    <col min="6" max="6" width="4.5" style="1" bestFit="1" customWidth="1"/>
    <col min="7" max="7" width="71.625" bestFit="1" customWidth="1"/>
    <col min="8" max="8" width="71.625" style="2" bestFit="1" customWidth="1"/>
  </cols>
  <sheetData>
    <row r="1" spans="1:8" x14ac:dyDescent="0.15">
      <c r="A1" s="1" t="s">
        <v>21</v>
      </c>
      <c r="B1" s="1" t="s">
        <v>18</v>
      </c>
      <c r="C1" s="1" t="s">
        <v>20</v>
      </c>
      <c r="D1" s="1" t="s">
        <v>12</v>
      </c>
      <c r="E1" s="1" t="s">
        <v>7</v>
      </c>
      <c r="F1" s="1" t="s">
        <v>8</v>
      </c>
      <c r="G1" s="1" t="s">
        <v>25</v>
      </c>
      <c r="H1" s="1" t="s">
        <v>26</v>
      </c>
    </row>
    <row r="2" spans="1:8" x14ac:dyDescent="0.15">
      <c r="A2" s="6" t="s">
        <v>19</v>
      </c>
      <c r="B2" s="1" t="s">
        <v>0</v>
      </c>
      <c r="C2" s="1" t="s">
        <v>3</v>
      </c>
      <c r="D2" s="1" t="s">
        <v>11</v>
      </c>
      <c r="E2" s="1" t="s">
        <v>10</v>
      </c>
      <c r="F2" s="1" t="s">
        <v>9</v>
      </c>
      <c r="G2" s="3" t="s">
        <v>27</v>
      </c>
      <c r="H2" s="2" t="s">
        <v>29</v>
      </c>
    </row>
    <row r="3" spans="1:8" ht="27" x14ac:dyDescent="0.15">
      <c r="A3" s="6" t="s">
        <v>16</v>
      </c>
      <c r="B3" s="1" t="s">
        <v>0</v>
      </c>
      <c r="C3" s="1" t="s">
        <v>3</v>
      </c>
      <c r="D3" s="1" t="s">
        <v>10</v>
      </c>
      <c r="E3" s="1" t="s">
        <v>11</v>
      </c>
      <c r="F3" s="1" t="s">
        <v>10</v>
      </c>
      <c r="G3" s="4" t="s">
        <v>6</v>
      </c>
      <c r="H3" s="2" t="s">
        <v>29</v>
      </c>
    </row>
    <row r="4" spans="1:8" x14ac:dyDescent="0.15">
      <c r="A4" s="6" t="s">
        <v>113</v>
      </c>
      <c r="B4" s="1" t="s">
        <v>1</v>
      </c>
      <c r="C4" s="1" t="s">
        <v>2</v>
      </c>
      <c r="D4" s="1" t="s">
        <v>11</v>
      </c>
      <c r="E4" s="1" t="s">
        <v>10</v>
      </c>
      <c r="F4" s="1" t="s">
        <v>9</v>
      </c>
      <c r="G4" s="5" t="s">
        <v>4</v>
      </c>
      <c r="H4" s="2" t="s">
        <v>28</v>
      </c>
    </row>
    <row r="5" spans="1:8" x14ac:dyDescent="0.15">
      <c r="A5" s="6" t="s">
        <v>16</v>
      </c>
      <c r="B5" s="1" t="s">
        <v>1</v>
      </c>
      <c r="C5" s="1" t="s">
        <v>2</v>
      </c>
      <c r="D5" s="1" t="s">
        <v>10</v>
      </c>
      <c r="E5" s="1" t="s">
        <v>11</v>
      </c>
      <c r="F5" s="1" t="s">
        <v>14</v>
      </c>
      <c r="G5" s="5" t="s">
        <v>13</v>
      </c>
      <c r="H5" s="2" t="s">
        <v>28</v>
      </c>
    </row>
    <row r="6" spans="1:8" ht="27" x14ac:dyDescent="0.15">
      <c r="A6" s="7" t="s">
        <v>17</v>
      </c>
      <c r="B6" s="1" t="s">
        <v>0</v>
      </c>
      <c r="C6" s="1" t="s">
        <v>3</v>
      </c>
      <c r="D6" s="1" t="s">
        <v>22</v>
      </c>
      <c r="E6" s="1" t="s">
        <v>23</v>
      </c>
      <c r="F6" s="1" t="s">
        <v>24</v>
      </c>
      <c r="G6" s="3" t="s">
        <v>5</v>
      </c>
      <c r="H6" s="2" t="s">
        <v>28</v>
      </c>
    </row>
    <row r="7" spans="1:8" ht="27" x14ac:dyDescent="0.15">
      <c r="A7" s="7" t="s">
        <v>17</v>
      </c>
      <c r="B7" s="1" t="s">
        <v>0</v>
      </c>
      <c r="C7" s="1" t="s">
        <v>3</v>
      </c>
      <c r="D7" s="1" t="s">
        <v>10</v>
      </c>
      <c r="E7" s="1" t="s">
        <v>11</v>
      </c>
      <c r="F7" s="1" t="s">
        <v>10</v>
      </c>
      <c r="G7" s="4" t="s">
        <v>15</v>
      </c>
      <c r="H7" s="2" t="s">
        <v>28</v>
      </c>
    </row>
    <row r="8" spans="1:8" ht="27" x14ac:dyDescent="0.15">
      <c r="A8" s="7" t="s">
        <v>17</v>
      </c>
      <c r="B8" s="1" t="s">
        <v>1</v>
      </c>
      <c r="C8" s="1" t="s">
        <v>2</v>
      </c>
      <c r="D8" s="1" t="s">
        <v>22</v>
      </c>
      <c r="E8" s="1" t="s">
        <v>23</v>
      </c>
      <c r="F8" s="1" t="s">
        <v>24</v>
      </c>
      <c r="G8" s="3" t="s">
        <v>5</v>
      </c>
      <c r="H8" s="2" t="s">
        <v>28</v>
      </c>
    </row>
    <row r="9" spans="1:8" ht="27" x14ac:dyDescent="0.15">
      <c r="A9" s="7" t="s">
        <v>17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10</v>
      </c>
      <c r="G9" s="3" t="s">
        <v>5</v>
      </c>
      <c r="H9" s="2" t="s">
        <v>28</v>
      </c>
    </row>
  </sheetData>
  <autoFilter ref="A1:H1"/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>
      <selection activeCell="E25" sqref="E25"/>
    </sheetView>
  </sheetViews>
  <sheetFormatPr defaultRowHeight="13.5" x14ac:dyDescent="0.15"/>
  <cols>
    <col min="1" max="2" width="11.625" style="1" bestFit="1" customWidth="1"/>
    <col min="3" max="3" width="11.625" style="1" customWidth="1"/>
    <col min="4" max="4" width="6.875" style="1" customWidth="1"/>
    <col min="5" max="5" width="12.75" style="1" bestFit="1" customWidth="1"/>
    <col min="6" max="6" width="13.875" style="1" bestFit="1" customWidth="1"/>
    <col min="7" max="7" width="11.625" style="1" bestFit="1" customWidth="1"/>
    <col min="8" max="8" width="9.5" style="1" bestFit="1" customWidth="1"/>
    <col min="9" max="9" width="11.625" style="1" bestFit="1" customWidth="1"/>
    <col min="10" max="10" width="9.5" style="1" bestFit="1" customWidth="1"/>
    <col min="11" max="11" width="15" style="1" bestFit="1" customWidth="1"/>
    <col min="12" max="12" width="9" style="1"/>
    <col min="13" max="13" width="12.75" style="1" bestFit="1" customWidth="1"/>
    <col min="14" max="15" width="13.875" style="1" bestFit="1" customWidth="1"/>
    <col min="16" max="16" width="9.5" style="1" bestFit="1" customWidth="1"/>
    <col min="17" max="17" width="11.625" style="1" bestFit="1" customWidth="1"/>
    <col min="18" max="18" width="9.5" style="1" bestFit="1" customWidth="1"/>
    <col min="19" max="19" width="10.5" style="1" bestFit="1" customWidth="1"/>
    <col min="20" max="20" width="9" style="1"/>
    <col min="21" max="21" width="12.75" style="1" bestFit="1" customWidth="1"/>
    <col min="22" max="22" width="13.875" style="1" bestFit="1" customWidth="1"/>
    <col min="23" max="23" width="9" style="1"/>
    <col min="24" max="25" width="20.5" style="1" bestFit="1" customWidth="1"/>
    <col min="26" max="16384" width="9" style="1"/>
  </cols>
  <sheetData>
    <row r="1" spans="1:25" x14ac:dyDescent="0.1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x14ac:dyDescent="0.15">
      <c r="A2" s="8" t="s">
        <v>73</v>
      </c>
      <c r="B2" s="8"/>
      <c r="C2" s="21" t="s">
        <v>101</v>
      </c>
      <c r="D2" s="9" t="s">
        <v>40</v>
      </c>
      <c r="E2" s="9"/>
      <c r="F2" s="9"/>
      <c r="G2" s="8" t="s">
        <v>39</v>
      </c>
      <c r="H2" s="8"/>
      <c r="I2" s="8"/>
      <c r="J2" s="8"/>
      <c r="K2" s="21" t="s">
        <v>101</v>
      </c>
      <c r="L2" s="9" t="s">
        <v>40</v>
      </c>
      <c r="M2" s="9"/>
      <c r="N2" s="9"/>
      <c r="O2" s="8" t="s">
        <v>60</v>
      </c>
      <c r="P2" s="8"/>
      <c r="Q2" s="8"/>
      <c r="R2" s="8"/>
      <c r="S2" s="21" t="s">
        <v>101</v>
      </c>
      <c r="T2" s="9" t="s">
        <v>40</v>
      </c>
      <c r="U2" s="9"/>
      <c r="V2" s="9"/>
      <c r="W2" s="10" t="s">
        <v>61</v>
      </c>
      <c r="X2" s="16" t="s">
        <v>75</v>
      </c>
      <c r="Y2" s="16" t="s">
        <v>93</v>
      </c>
    </row>
    <row r="3" spans="1:25" x14ac:dyDescent="0.15">
      <c r="A3" s="11" t="s">
        <v>71</v>
      </c>
      <c r="B3" s="12" t="s">
        <v>72</v>
      </c>
      <c r="C3" s="21"/>
      <c r="D3" s="17" t="s">
        <v>111</v>
      </c>
      <c r="E3" s="18"/>
      <c r="F3" s="19"/>
      <c r="G3" s="11" t="s">
        <v>71</v>
      </c>
      <c r="H3" s="12" t="s">
        <v>72</v>
      </c>
      <c r="I3" s="11" t="s">
        <v>71</v>
      </c>
      <c r="J3" s="12" t="s">
        <v>72</v>
      </c>
      <c r="K3" s="21"/>
      <c r="L3" s="17" t="s">
        <v>108</v>
      </c>
      <c r="M3" s="18"/>
      <c r="N3" s="19"/>
      <c r="O3" s="11" t="s">
        <v>71</v>
      </c>
      <c r="P3" s="12" t="s">
        <v>72</v>
      </c>
      <c r="Q3" s="11" t="s">
        <v>71</v>
      </c>
      <c r="R3" s="12" t="s">
        <v>72</v>
      </c>
      <c r="S3" s="21"/>
      <c r="T3" s="17" t="s">
        <v>108</v>
      </c>
      <c r="U3" s="18"/>
      <c r="V3" s="19"/>
      <c r="W3" s="10"/>
      <c r="X3" s="16"/>
      <c r="Y3" s="16"/>
    </row>
    <row r="4" spans="1:25" x14ac:dyDescent="0.15">
      <c r="A4" s="13" t="s">
        <v>76</v>
      </c>
      <c r="B4" s="13" t="s">
        <v>31</v>
      </c>
      <c r="C4" s="13" t="s">
        <v>30</v>
      </c>
      <c r="D4" s="14">
        <v>0.25700000000000001</v>
      </c>
      <c r="E4" s="14" t="s">
        <v>74</v>
      </c>
      <c r="F4" s="14">
        <v>0.34100000000000003</v>
      </c>
      <c r="G4" s="13">
        <v>17</v>
      </c>
      <c r="H4" s="13" t="s">
        <v>41</v>
      </c>
      <c r="I4" s="13">
        <v>6</v>
      </c>
      <c r="J4" s="13" t="s">
        <v>56</v>
      </c>
      <c r="K4" s="13" t="s">
        <v>85</v>
      </c>
      <c r="L4" s="13">
        <v>0.17199999999999999</v>
      </c>
      <c r="M4" s="14" t="s">
        <v>74</v>
      </c>
      <c r="N4" s="13">
        <v>8.6999999999999994E-2</v>
      </c>
      <c r="O4" s="13">
        <v>12</v>
      </c>
      <c r="P4" s="13" t="s">
        <v>62</v>
      </c>
      <c r="Q4" s="13">
        <v>19</v>
      </c>
      <c r="R4" s="13" t="s">
        <v>63</v>
      </c>
      <c r="S4" s="13" t="s">
        <v>105</v>
      </c>
      <c r="T4" s="13">
        <v>8.8999999999999996E-2</v>
      </c>
      <c r="U4" s="14" t="s">
        <v>74</v>
      </c>
      <c r="V4" s="13">
        <v>1.31</v>
      </c>
      <c r="W4" s="13" t="s">
        <v>68</v>
      </c>
      <c r="X4" s="13">
        <f>D4+F4+L4+N4+T4+V4</f>
        <v>2.2560000000000002</v>
      </c>
      <c r="Y4" s="13">
        <f>X4*1000</f>
        <v>2256</v>
      </c>
    </row>
    <row r="5" spans="1:25" x14ac:dyDescent="0.15">
      <c r="A5" s="13" t="s">
        <v>49</v>
      </c>
      <c r="B5" s="13" t="s">
        <v>32</v>
      </c>
      <c r="C5" s="13" t="s">
        <v>94</v>
      </c>
      <c r="D5" s="14">
        <v>0.25700000000000001</v>
      </c>
      <c r="E5" s="14" t="s">
        <v>74</v>
      </c>
      <c r="F5" s="14">
        <v>0.311</v>
      </c>
      <c r="G5" s="13">
        <v>16</v>
      </c>
      <c r="H5" s="13" t="s">
        <v>42</v>
      </c>
      <c r="I5" s="13">
        <v>7</v>
      </c>
      <c r="J5" s="13" t="s">
        <v>57</v>
      </c>
      <c r="K5" s="13" t="s">
        <v>102</v>
      </c>
      <c r="L5" s="13">
        <v>0.192</v>
      </c>
      <c r="M5" s="14" t="s">
        <v>74</v>
      </c>
      <c r="N5" s="13">
        <v>8.6999999999999994E-2</v>
      </c>
      <c r="O5" s="13">
        <v>11</v>
      </c>
      <c r="P5" s="13" t="s">
        <v>64</v>
      </c>
      <c r="Q5" s="13">
        <v>20</v>
      </c>
      <c r="R5" s="13" t="s">
        <v>66</v>
      </c>
      <c r="S5" s="13" t="s">
        <v>106</v>
      </c>
      <c r="T5" s="13">
        <v>0.08</v>
      </c>
      <c r="U5" s="14" t="s">
        <v>74</v>
      </c>
      <c r="V5" s="13">
        <v>1.3180000000000001</v>
      </c>
      <c r="W5" s="13" t="s">
        <v>69</v>
      </c>
      <c r="X5" s="13">
        <f>D5+F5+L5+N5+T5+V5</f>
        <v>2.2450000000000001</v>
      </c>
      <c r="Y5" s="13">
        <f t="shared" ref="Y5:Y11" si="0">X5*1000</f>
        <v>2245</v>
      </c>
    </row>
    <row r="6" spans="1:25" x14ac:dyDescent="0.15">
      <c r="A6" s="13" t="s">
        <v>52</v>
      </c>
      <c r="B6" s="13" t="s">
        <v>33</v>
      </c>
      <c r="C6" s="13" t="s">
        <v>95</v>
      </c>
      <c r="D6" s="15">
        <v>0.82899999999999996</v>
      </c>
      <c r="E6" s="15"/>
      <c r="F6" s="15"/>
      <c r="G6" s="13">
        <v>15</v>
      </c>
      <c r="H6" s="13" t="s">
        <v>43</v>
      </c>
      <c r="I6" s="13">
        <v>9</v>
      </c>
      <c r="J6" s="13" t="s">
        <v>59</v>
      </c>
      <c r="K6" s="13" t="s">
        <v>103</v>
      </c>
      <c r="L6" s="13">
        <v>0.13700000000000001</v>
      </c>
      <c r="M6" s="14" t="s">
        <v>74</v>
      </c>
      <c r="N6" s="13">
        <v>0.307</v>
      </c>
      <c r="O6" s="13">
        <v>9</v>
      </c>
      <c r="P6" s="13" t="s">
        <v>43</v>
      </c>
      <c r="Q6" s="13">
        <v>22</v>
      </c>
      <c r="R6" s="13" t="s">
        <v>41</v>
      </c>
      <c r="S6" s="13" t="s">
        <v>89</v>
      </c>
      <c r="T6" s="13">
        <v>0.08</v>
      </c>
      <c r="U6" s="14" t="s">
        <v>74</v>
      </c>
      <c r="V6" s="13">
        <v>1.4830000000000001</v>
      </c>
      <c r="W6" s="13" t="s">
        <v>59</v>
      </c>
      <c r="X6" s="13">
        <f>D6+F6+L6+N6+T6+V6</f>
        <v>2.8360000000000003</v>
      </c>
      <c r="Y6" s="13">
        <f t="shared" si="0"/>
        <v>2836.0000000000005</v>
      </c>
    </row>
    <row r="7" spans="1:25" x14ac:dyDescent="0.15">
      <c r="A7" s="13" t="s">
        <v>53</v>
      </c>
      <c r="B7" s="13" t="s">
        <v>34</v>
      </c>
      <c r="C7" s="13" t="s">
        <v>96</v>
      </c>
      <c r="D7" s="15">
        <v>0.88300000000000001</v>
      </c>
      <c r="E7" s="15"/>
      <c r="F7" s="15"/>
      <c r="G7" s="13">
        <v>14</v>
      </c>
      <c r="H7" s="13" t="s">
        <v>46</v>
      </c>
      <c r="I7" s="13">
        <v>10</v>
      </c>
      <c r="J7" s="13" t="s">
        <v>58</v>
      </c>
      <c r="K7" s="13" t="s">
        <v>104</v>
      </c>
      <c r="L7" s="13">
        <v>0.13700000000000001</v>
      </c>
      <c r="M7" s="14" t="s">
        <v>74</v>
      </c>
      <c r="N7" s="13">
        <v>0.32700000000000001</v>
      </c>
      <c r="O7" s="13">
        <v>8</v>
      </c>
      <c r="P7" s="13" t="s">
        <v>65</v>
      </c>
      <c r="Q7" s="13">
        <v>23</v>
      </c>
      <c r="R7" s="13" t="s">
        <v>67</v>
      </c>
      <c r="S7" s="13" t="s">
        <v>90</v>
      </c>
      <c r="T7" s="13">
        <v>8.8999999999999996E-2</v>
      </c>
      <c r="U7" s="14" t="s">
        <v>74</v>
      </c>
      <c r="V7" s="13">
        <v>1.496</v>
      </c>
      <c r="W7" s="13" t="s">
        <v>70</v>
      </c>
      <c r="X7" s="13">
        <f>D7+F7+L7+N7+T7+V7</f>
        <v>2.9319999999999999</v>
      </c>
      <c r="Y7" s="13">
        <f t="shared" si="0"/>
        <v>2932</v>
      </c>
    </row>
    <row r="8" spans="1:25" x14ac:dyDescent="0.15">
      <c r="A8" s="13" t="s">
        <v>50</v>
      </c>
      <c r="B8" s="13" t="s">
        <v>35</v>
      </c>
      <c r="C8" s="13" t="s">
        <v>97</v>
      </c>
      <c r="D8" s="14">
        <v>0.501</v>
      </c>
      <c r="E8" s="14" t="s">
        <v>74</v>
      </c>
      <c r="F8" s="14">
        <v>0.129</v>
      </c>
      <c r="G8" s="13">
        <v>21</v>
      </c>
      <c r="H8" s="13" t="s">
        <v>44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f>D8+F8+L4+N4+T4+V4</f>
        <v>2.2880000000000003</v>
      </c>
      <c r="Y8" s="13">
        <f t="shared" si="0"/>
        <v>2288.0000000000005</v>
      </c>
    </row>
    <row r="9" spans="1:25" x14ac:dyDescent="0.15">
      <c r="A9" s="13" t="s">
        <v>51</v>
      </c>
      <c r="B9" s="13" t="s">
        <v>36</v>
      </c>
      <c r="C9" s="13" t="s">
        <v>98</v>
      </c>
      <c r="D9" s="14">
        <v>0.54</v>
      </c>
      <c r="E9" s="14" t="s">
        <v>74</v>
      </c>
      <c r="F9" s="14">
        <v>0.108</v>
      </c>
      <c r="G9" s="13">
        <v>20</v>
      </c>
      <c r="H9" s="13" t="s">
        <v>47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>
        <f>D9+F9+L5+N5+T5+V5</f>
        <v>2.3250000000000002</v>
      </c>
      <c r="Y9" s="13">
        <f t="shared" si="0"/>
        <v>2325</v>
      </c>
    </row>
    <row r="10" spans="1:25" x14ac:dyDescent="0.15">
      <c r="A10" s="13" t="s">
        <v>54</v>
      </c>
      <c r="B10" s="13" t="s">
        <v>37</v>
      </c>
      <c r="C10" s="13" t="s">
        <v>99</v>
      </c>
      <c r="D10" s="15">
        <v>0.40799999999999997</v>
      </c>
      <c r="E10" s="15"/>
      <c r="F10" s="15"/>
      <c r="G10" s="13">
        <v>19</v>
      </c>
      <c r="H10" s="13" t="s">
        <v>45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f>D10+F10+L6+N6+T6+V6</f>
        <v>2.415</v>
      </c>
      <c r="Y10" s="13">
        <f t="shared" si="0"/>
        <v>2415</v>
      </c>
    </row>
    <row r="11" spans="1:25" x14ac:dyDescent="0.15">
      <c r="A11" s="13" t="s">
        <v>55</v>
      </c>
      <c r="B11" s="13" t="s">
        <v>38</v>
      </c>
      <c r="C11" s="13" t="s">
        <v>100</v>
      </c>
      <c r="D11" s="15">
        <v>0.4</v>
      </c>
      <c r="E11" s="15"/>
      <c r="F11" s="15"/>
      <c r="G11" s="13">
        <v>18</v>
      </c>
      <c r="H11" s="13" t="s">
        <v>48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>
        <f>D11+F11+L7+N7+T7+V7</f>
        <v>2.4489999999999998</v>
      </c>
      <c r="Y11" s="13">
        <f t="shared" si="0"/>
        <v>2449</v>
      </c>
    </row>
    <row r="14" spans="1:25" x14ac:dyDescent="0.15">
      <c r="A14" s="22" t="s">
        <v>107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15">
      <c r="A15" s="8" t="s">
        <v>73</v>
      </c>
      <c r="B15" s="8"/>
      <c r="C15" s="21" t="s">
        <v>101</v>
      </c>
      <c r="D15" s="17" t="s">
        <v>40</v>
      </c>
      <c r="E15" s="18"/>
      <c r="F15" s="19"/>
      <c r="G15" s="8" t="s">
        <v>39</v>
      </c>
      <c r="H15" s="8"/>
      <c r="I15" s="8"/>
      <c r="J15" s="8"/>
      <c r="K15" s="21" t="s">
        <v>101</v>
      </c>
      <c r="L15" s="17" t="s">
        <v>40</v>
      </c>
      <c r="M15" s="18"/>
      <c r="N15" s="19"/>
      <c r="O15" s="8" t="s">
        <v>60</v>
      </c>
      <c r="P15" s="8"/>
      <c r="Q15" s="8"/>
      <c r="R15" s="8"/>
      <c r="S15" s="21" t="s">
        <v>101</v>
      </c>
      <c r="T15" s="17" t="s">
        <v>40</v>
      </c>
      <c r="U15" s="18"/>
      <c r="V15" s="19"/>
      <c r="W15" s="10" t="s">
        <v>61</v>
      </c>
      <c r="X15" s="16" t="s">
        <v>75</v>
      </c>
      <c r="Y15" s="16" t="s">
        <v>93</v>
      </c>
    </row>
    <row r="16" spans="1:25" x14ac:dyDescent="0.15">
      <c r="A16" s="11" t="s">
        <v>71</v>
      </c>
      <c r="B16" s="12" t="s">
        <v>72</v>
      </c>
      <c r="C16" s="21"/>
      <c r="D16" s="17" t="s">
        <v>110</v>
      </c>
      <c r="E16" s="18"/>
      <c r="F16" s="19"/>
      <c r="G16" s="11" t="s">
        <v>71</v>
      </c>
      <c r="H16" s="12" t="s">
        <v>72</v>
      </c>
      <c r="I16" s="11" t="s">
        <v>71</v>
      </c>
      <c r="J16" s="12" t="s">
        <v>72</v>
      </c>
      <c r="K16" s="21"/>
      <c r="L16" s="17" t="s">
        <v>109</v>
      </c>
      <c r="M16" s="18"/>
      <c r="N16" s="19"/>
      <c r="O16" s="11" t="s">
        <v>71</v>
      </c>
      <c r="P16" s="12" t="s">
        <v>72</v>
      </c>
      <c r="Q16" s="11" t="s">
        <v>71</v>
      </c>
      <c r="R16" s="12" t="s">
        <v>72</v>
      </c>
      <c r="S16" s="21"/>
      <c r="T16" s="17" t="s">
        <v>109</v>
      </c>
      <c r="U16" s="18"/>
      <c r="V16" s="19"/>
      <c r="W16" s="10"/>
      <c r="X16" s="16"/>
      <c r="Y16" s="16"/>
    </row>
    <row r="17" spans="1:25" x14ac:dyDescent="0.15">
      <c r="A17" s="13" t="s">
        <v>49</v>
      </c>
      <c r="B17" s="13" t="s">
        <v>32</v>
      </c>
      <c r="C17" s="13" t="s">
        <v>78</v>
      </c>
      <c r="D17" s="14">
        <v>187.65</v>
      </c>
      <c r="E17" s="14" t="s">
        <v>74</v>
      </c>
      <c r="F17" s="14">
        <v>134.04</v>
      </c>
      <c r="G17" s="13">
        <v>17</v>
      </c>
      <c r="H17" s="13" t="s">
        <v>41</v>
      </c>
      <c r="I17" s="13">
        <v>6</v>
      </c>
      <c r="J17" s="13" t="s">
        <v>56</v>
      </c>
      <c r="K17" s="13" t="s">
        <v>85</v>
      </c>
      <c r="L17" s="13">
        <v>109.42</v>
      </c>
      <c r="M17" s="14" t="s">
        <v>74</v>
      </c>
      <c r="N17" s="13">
        <v>153.54</v>
      </c>
      <c r="O17" s="13">
        <v>12</v>
      </c>
      <c r="P17" s="13" t="s">
        <v>62</v>
      </c>
      <c r="Q17" s="13">
        <v>19</v>
      </c>
      <c r="R17" s="13" t="s">
        <v>63</v>
      </c>
      <c r="S17" s="13" t="s">
        <v>91</v>
      </c>
      <c r="T17" s="13">
        <v>1832.95</v>
      </c>
      <c r="U17" s="14" t="s">
        <v>74</v>
      </c>
      <c r="V17" s="13">
        <v>185.66</v>
      </c>
      <c r="W17" s="13" t="s">
        <v>68</v>
      </c>
      <c r="X17" s="13">
        <f>Y17/1000</f>
        <v>2.6032599999999997</v>
      </c>
      <c r="Y17" s="20">
        <f>D17+F17+L17+N17+T17+V17</f>
        <v>2603.2599999999998</v>
      </c>
    </row>
    <row r="18" spans="1:25" x14ac:dyDescent="0.15">
      <c r="A18" s="13" t="s">
        <v>76</v>
      </c>
      <c r="B18" s="13" t="s">
        <v>31</v>
      </c>
      <c r="C18" s="13" t="s">
        <v>77</v>
      </c>
      <c r="D18" s="14">
        <v>187.43</v>
      </c>
      <c r="E18" s="14" t="s">
        <v>74</v>
      </c>
      <c r="F18" s="14">
        <v>134.04</v>
      </c>
      <c r="G18" s="13">
        <v>16</v>
      </c>
      <c r="H18" s="13" t="s">
        <v>42</v>
      </c>
      <c r="I18" s="13">
        <v>7</v>
      </c>
      <c r="J18" s="13" t="s">
        <v>57</v>
      </c>
      <c r="K18" s="13" t="s">
        <v>86</v>
      </c>
      <c r="L18" s="13">
        <v>109.62</v>
      </c>
      <c r="M18" s="14" t="s">
        <v>74</v>
      </c>
      <c r="N18" s="13">
        <v>153.58000000000001</v>
      </c>
      <c r="O18" s="13">
        <v>11</v>
      </c>
      <c r="P18" s="13" t="s">
        <v>64</v>
      </c>
      <c r="Q18" s="13">
        <v>20</v>
      </c>
      <c r="R18" s="13" t="s">
        <v>66</v>
      </c>
      <c r="S18" s="13" t="s">
        <v>92</v>
      </c>
      <c r="T18" s="13">
        <v>1832.26</v>
      </c>
      <c r="U18" s="14" t="s">
        <v>74</v>
      </c>
      <c r="V18" s="13">
        <v>186.78</v>
      </c>
      <c r="W18" s="13" t="s">
        <v>69</v>
      </c>
      <c r="X18" s="13">
        <f t="shared" ref="X18:X24" si="1">Y18/1000</f>
        <v>2.6037100000000004</v>
      </c>
      <c r="Y18" s="20">
        <f>D18+F18+L18+N18+T18+V18</f>
        <v>2603.7100000000005</v>
      </c>
    </row>
    <row r="19" spans="1:25" x14ac:dyDescent="0.15">
      <c r="A19" s="13" t="s">
        <v>53</v>
      </c>
      <c r="B19" s="13" t="s">
        <v>34</v>
      </c>
      <c r="C19" s="13" t="s">
        <v>80</v>
      </c>
      <c r="D19" s="15">
        <v>730.05</v>
      </c>
      <c r="E19" s="15"/>
      <c r="F19" s="15"/>
      <c r="G19" s="13">
        <v>15</v>
      </c>
      <c r="H19" s="13" t="s">
        <v>43</v>
      </c>
      <c r="I19" s="13">
        <v>9</v>
      </c>
      <c r="J19" s="13" t="s">
        <v>59</v>
      </c>
      <c r="K19" s="13" t="s">
        <v>87</v>
      </c>
      <c r="L19" s="13">
        <v>216.66</v>
      </c>
      <c r="M19" s="14" t="s">
        <v>74</v>
      </c>
      <c r="N19" s="13">
        <v>103.9</v>
      </c>
      <c r="O19" s="13">
        <v>9</v>
      </c>
      <c r="P19" s="13" t="s">
        <v>43</v>
      </c>
      <c r="Q19" s="13">
        <v>22</v>
      </c>
      <c r="R19" s="13" t="s">
        <v>41</v>
      </c>
      <c r="S19" s="13" t="s">
        <v>89</v>
      </c>
      <c r="T19" s="13">
        <v>166.65</v>
      </c>
      <c r="U19" s="14" t="s">
        <v>74</v>
      </c>
      <c r="V19" s="13">
        <v>1711.53</v>
      </c>
      <c r="W19" s="13" t="s">
        <v>59</v>
      </c>
      <c r="X19" s="13">
        <f t="shared" si="1"/>
        <v>2.9287899999999998</v>
      </c>
      <c r="Y19" s="20">
        <f>D19+F19+L19+N19+T19+V19</f>
        <v>2928.79</v>
      </c>
    </row>
    <row r="20" spans="1:25" x14ac:dyDescent="0.15">
      <c r="A20" s="13" t="s">
        <v>52</v>
      </c>
      <c r="B20" s="13" t="s">
        <v>33</v>
      </c>
      <c r="C20" s="13" t="s">
        <v>79</v>
      </c>
      <c r="D20" s="15">
        <v>729.77</v>
      </c>
      <c r="E20" s="15"/>
      <c r="F20" s="15"/>
      <c r="G20" s="13">
        <v>14</v>
      </c>
      <c r="H20" s="13" t="s">
        <v>46</v>
      </c>
      <c r="I20" s="13">
        <v>10</v>
      </c>
      <c r="J20" s="13" t="s">
        <v>58</v>
      </c>
      <c r="K20" s="13" t="s">
        <v>88</v>
      </c>
      <c r="L20" s="13">
        <v>216.66</v>
      </c>
      <c r="M20" s="14" t="s">
        <v>74</v>
      </c>
      <c r="N20" s="13">
        <v>103.9</v>
      </c>
      <c r="O20" s="13">
        <v>8</v>
      </c>
      <c r="P20" s="13" t="s">
        <v>65</v>
      </c>
      <c r="Q20" s="13">
        <v>23</v>
      </c>
      <c r="R20" s="13" t="s">
        <v>67</v>
      </c>
      <c r="S20" s="13" t="s">
        <v>90</v>
      </c>
      <c r="T20" s="13">
        <v>167.17</v>
      </c>
      <c r="U20" s="14" t="s">
        <v>74</v>
      </c>
      <c r="V20" s="13">
        <v>1710.79</v>
      </c>
      <c r="W20" s="13" t="s">
        <v>70</v>
      </c>
      <c r="X20" s="13">
        <f t="shared" si="1"/>
        <v>2.9282900000000001</v>
      </c>
      <c r="Y20" s="20">
        <f>D20+F20+L20+N20+T20+V20</f>
        <v>2928.29</v>
      </c>
    </row>
    <row r="21" spans="1:25" x14ac:dyDescent="0.15">
      <c r="A21" s="13" t="s">
        <v>50</v>
      </c>
      <c r="B21" s="13" t="s">
        <v>35</v>
      </c>
      <c r="C21" s="13" t="s">
        <v>83</v>
      </c>
      <c r="D21" s="14">
        <v>517.72</v>
      </c>
      <c r="E21" s="14" t="s">
        <v>74</v>
      </c>
      <c r="F21" s="14">
        <v>220.32</v>
      </c>
      <c r="G21" s="13">
        <v>21</v>
      </c>
      <c r="H21" s="13" t="s">
        <v>44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f t="shared" si="1"/>
        <v>3.0196099999999997</v>
      </c>
      <c r="Y21" s="20">
        <f>D21+F21+L17+N17+T17+V17</f>
        <v>3019.6099999999997</v>
      </c>
    </row>
    <row r="22" spans="1:25" x14ac:dyDescent="0.15">
      <c r="A22" s="13" t="s">
        <v>51</v>
      </c>
      <c r="B22" s="13" t="s">
        <v>36</v>
      </c>
      <c r="C22" s="13" t="s">
        <v>84</v>
      </c>
      <c r="D22" s="14">
        <v>517.04</v>
      </c>
      <c r="E22" s="14" t="s">
        <v>74</v>
      </c>
      <c r="F22" s="14">
        <v>220.32</v>
      </c>
      <c r="G22" s="13">
        <v>20</v>
      </c>
      <c r="H22" s="13" t="s">
        <v>47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>
        <f t="shared" si="1"/>
        <v>3.0196000000000001</v>
      </c>
      <c r="Y22" s="20">
        <f>D22+F22+L18+N18+T18+V18</f>
        <v>3019.6</v>
      </c>
    </row>
    <row r="23" spans="1:25" x14ac:dyDescent="0.15">
      <c r="A23" s="13" t="s">
        <v>54</v>
      </c>
      <c r="B23" s="13" t="s">
        <v>37</v>
      </c>
      <c r="C23" s="13" t="s">
        <v>82</v>
      </c>
      <c r="D23" s="15">
        <v>375.6</v>
      </c>
      <c r="E23" s="15"/>
      <c r="F23" s="15"/>
      <c r="G23" s="13">
        <v>19</v>
      </c>
      <c r="H23" s="13" t="s">
        <v>45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>
        <f t="shared" si="1"/>
        <v>2.5743400000000003</v>
      </c>
      <c r="Y23" s="20">
        <f>D23+F23+L19+N19+T19+V19</f>
        <v>2574.34</v>
      </c>
    </row>
    <row r="24" spans="1:25" x14ac:dyDescent="0.15">
      <c r="A24" s="13" t="s">
        <v>55</v>
      </c>
      <c r="B24" s="13" t="s">
        <v>38</v>
      </c>
      <c r="C24" s="13" t="s">
        <v>81</v>
      </c>
      <c r="D24" s="15">
        <v>375.19</v>
      </c>
      <c r="E24" s="15"/>
      <c r="F24" s="15"/>
      <c r="G24" s="13">
        <v>18</v>
      </c>
      <c r="H24" s="13" t="s">
        <v>48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>
        <f t="shared" si="1"/>
        <v>2.5737100000000002</v>
      </c>
      <c r="Y24" s="20">
        <f>D24+F24+L20+N20+T20+V20</f>
        <v>2573.71</v>
      </c>
    </row>
    <row r="28" spans="1:25" x14ac:dyDescent="0.15">
      <c r="A28" s="2" t="s">
        <v>112</v>
      </c>
      <c r="B28" s="2"/>
      <c r="C28" s="2"/>
      <c r="D28" s="2"/>
      <c r="E28" s="2"/>
      <c r="F28" s="2"/>
      <c r="G28" s="2"/>
      <c r="H28" s="2"/>
      <c r="I28" s="2"/>
      <c r="J28" s="2"/>
    </row>
  </sheetData>
  <mergeCells count="40">
    <mergeCell ref="L16:N16"/>
    <mergeCell ref="T16:V16"/>
    <mergeCell ref="D15:F15"/>
    <mergeCell ref="L15:N15"/>
    <mergeCell ref="A14:Y14"/>
    <mergeCell ref="A15:B15"/>
    <mergeCell ref="G15:J15"/>
    <mergeCell ref="O15:R15"/>
    <mergeCell ref="C15:C16"/>
    <mergeCell ref="D24:F24"/>
    <mergeCell ref="C2:C3"/>
    <mergeCell ref="G2:J2"/>
    <mergeCell ref="K2:K3"/>
    <mergeCell ref="O2:R2"/>
    <mergeCell ref="S2:S3"/>
    <mergeCell ref="A1:Y1"/>
    <mergeCell ref="T15:V15"/>
    <mergeCell ref="W15:W16"/>
    <mergeCell ref="Y15:Y16"/>
    <mergeCell ref="D19:F19"/>
    <mergeCell ref="D20:F20"/>
    <mergeCell ref="D23:F23"/>
    <mergeCell ref="K15:K16"/>
    <mergeCell ref="S15:S16"/>
    <mergeCell ref="X15:X16"/>
    <mergeCell ref="D16:F16"/>
    <mergeCell ref="X2:X3"/>
    <mergeCell ref="D2:F2"/>
    <mergeCell ref="L2:N2"/>
    <mergeCell ref="T2:V2"/>
    <mergeCell ref="Y2:Y3"/>
    <mergeCell ref="D10:F10"/>
    <mergeCell ref="D11:F11"/>
    <mergeCell ref="W2:W3"/>
    <mergeCell ref="D3:F3"/>
    <mergeCell ref="L3:N3"/>
    <mergeCell ref="T3:V3"/>
    <mergeCell ref="A2:B2"/>
    <mergeCell ref="D6:F6"/>
    <mergeCell ref="D7:F7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test result</vt:lpstr>
      <vt:lpstr>track length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2024-02-23T09:42:46Z</dcterms:modified>
</cp:coreProperties>
</file>