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filterPrivacy="1" defaultThemeVersion="124226"/>
  <xr:revisionPtr revIDLastSave="0" documentId="8_{61AEE666-8A35-4F51-B5CE-834F0A74B075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28" i="1" l="1"/>
  <c r="B9" i="1" l="1"/>
  <c r="B7" i="1"/>
  <c r="K33" i="1"/>
  <c r="D9" i="1" l="1"/>
</calcChain>
</file>

<file path=xl/sharedStrings.xml><?xml version="1.0" encoding="utf-8"?>
<sst xmlns="http://schemas.openxmlformats.org/spreadsheetml/2006/main" count="18" uniqueCount="15">
  <si>
    <t>Ts</t>
  </si>
  <si>
    <t>Transformer parameters</t>
  </si>
  <si>
    <t>µH</t>
  </si>
  <si>
    <t>kHz</t>
  </si>
  <si>
    <t>µS</t>
  </si>
  <si>
    <t>µF</t>
  </si>
  <si>
    <t>Lr</t>
  </si>
  <si>
    <t>Np</t>
  </si>
  <si>
    <t>Ns</t>
  </si>
  <si>
    <t>Lm</t>
  </si>
  <si>
    <t>Target switching frequency (Fsw)</t>
  </si>
  <si>
    <t>Target switching period (Tsw)</t>
  </si>
  <si>
    <t>CL</t>
  </si>
  <si>
    <t>Resonant frequency formed by CL and Lr (Tr)</t>
  </si>
  <si>
    <t>ACL function: 1. At DCM, help one primary leg to easy achieve ZVS. 2. At CCM, snubber output switch voltage stresses.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</si>
</sst>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/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18</xdr:col>
      <xdr:colOff>237744</xdr:colOff>
      <xdr:row>16</xdr:row>
      <xdr:rowOff>123444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0"/>
          <a:ext cx="6943344" cy="3742944"/>
        </a:xfrm>
        <a:prstGeom prst="rect">
          <a:avLst/>
        </a:prstGeom>
      </xdr:spPr>
    </xdr:pic>
    <xdr:clientData/>
  </xdr:twoCellAnchor>
  <xdr:oneCellAnchor>
    <xdr:from>
      <xdr:col>3</xdr:col>
      <xdr:colOff>28575</xdr:colOff>
      <xdr:row>9</xdr:row>
      <xdr:rowOff>19050</xdr:rowOff>
    </xdr:from>
    <xdr:ext cx="2047874" cy="7765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3114675" y="2305050"/>
              <a:ext cx="2047874" cy="776559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𝑇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𝑟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2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𝜋</m:t>
                        </m:r>
                        <m:rad>
                          <m:radPr>
                            <m:deg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  <m:t>𝑁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  <m:t>𝑠</m:t>
                                            </m:r>
                                          </m:sub>
                                        </m:sSub>
                                      </m:num>
                                      <m:den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  <m:t>𝑁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/>
                                                <a:ea typeface="+mn-ea"/>
                                                <a:cs typeface="+mn-cs"/>
                                              </a:rPr>
                                              <m:t>𝑝</m:t>
                                            </m:r>
                                          </m:sub>
                                        </m:sSub>
                                      </m:den>
                                    </m:f>
                                  </m:e>
                                </m:d>
                              </m:e>
                              <m:sup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𝐿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𝑟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𝐿</m:t>
                                </m:r>
                              </m:sub>
                            </m:sSub>
                          </m:e>
                        </m:rad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3114675" y="2305050"/>
              <a:ext cx="2047874" cy="776559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𝑇_𝑟=1/(2</a:t>
              </a:r>
              <a:r>
                <a:rPr lang="en-US" sz="1100" b="0" i="0">
                  <a:latin typeface="Cambria Math"/>
                  <a:ea typeface="Cambria Math"/>
                </a:rPr>
                <a:t>𝜋√(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(𝑁_𝑠/𝑁_𝑝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^</a:t>
              </a:r>
              <a:r>
                <a:rPr lang="en-US" sz="1100" b="0" i="0">
                  <a:latin typeface="Cambria Math"/>
                  <a:ea typeface="Cambria Math"/>
                </a:rPr>
                <a:t>2∙𝐿_𝑟∙𝐶_𝐿 ))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A16" sqref="A16"/>
    </sheetView>
  </sheetViews>
  <sheetFormatPr defaultRowHeight="14.5" x14ac:dyDescent="0.35"/>
  <cols>
    <col min="1" max="1" width="25.1796875" customWidth="1"/>
    <col min="2" max="2" width="12" bestFit="1" customWidth="1"/>
  </cols>
  <sheetData>
    <row r="1" spans="1:4" x14ac:dyDescent="0.35">
      <c r="A1" s="7" t="s">
        <v>1</v>
      </c>
      <c r="B1" s="7"/>
      <c r="C1" s="7"/>
    </row>
    <row r="2" spans="1:4" x14ac:dyDescent="0.35">
      <c r="A2" s="4" t="s">
        <v>7</v>
      </c>
      <c r="B2" s="2">
        <v>24</v>
      </c>
      <c r="C2" s="1" t="s">
        <v>0</v>
      </c>
    </row>
    <row r="3" spans="1:4" x14ac:dyDescent="0.35">
      <c r="A3" s="4" t="s">
        <v>8</v>
      </c>
      <c r="B3" s="2">
        <v>1</v>
      </c>
      <c r="C3" s="1" t="s">
        <v>0</v>
      </c>
    </row>
    <row r="4" spans="1:4" x14ac:dyDescent="0.35">
      <c r="A4" s="4" t="s">
        <v>6</v>
      </c>
      <c r="B4" s="2">
        <v>4</v>
      </c>
      <c r="C4" s="3" t="s">
        <v>2</v>
      </c>
    </row>
    <row r="5" spans="1:4" x14ac:dyDescent="0.35">
      <c r="A5" s="4" t="s">
        <v>9</v>
      </c>
      <c r="B5" s="2">
        <v>780</v>
      </c>
      <c r="C5" s="3" t="s">
        <v>2</v>
      </c>
    </row>
    <row r="6" spans="1:4" ht="29" x14ac:dyDescent="0.35">
      <c r="A6" s="4" t="s">
        <v>10</v>
      </c>
      <c r="B6" s="2">
        <v>100</v>
      </c>
      <c r="C6" s="1" t="s">
        <v>3</v>
      </c>
    </row>
    <row r="7" spans="1:4" ht="29" x14ac:dyDescent="0.35">
      <c r="A7" s="4" t="s">
        <v>11</v>
      </c>
      <c r="B7" s="6">
        <f>1/(B6*1000*0.000001)</f>
        <v>10</v>
      </c>
      <c r="C7" s="3" t="s">
        <v>4</v>
      </c>
    </row>
    <row r="8" spans="1:4" x14ac:dyDescent="0.35">
      <c r="A8" s="4" t="s">
        <v>12</v>
      </c>
      <c r="B8" s="2">
        <v>5</v>
      </c>
      <c r="C8" s="3" t="s">
        <v>5</v>
      </c>
    </row>
    <row r="9" spans="1:4" ht="29" x14ac:dyDescent="0.35">
      <c r="A9" s="4" t="s">
        <v>13</v>
      </c>
      <c r="B9" s="6">
        <f>0.001/(2*PI()*(B3^2/B2^2*B4*B8*0.000000000001)^0.5)</f>
        <v>854.1150521006125</v>
      </c>
      <c r="C9" s="3" t="s">
        <v>4</v>
      </c>
      <c r="D9" t="str">
        <f>IF(B9&gt;10*B7, "CL value is good, Tr&gt;&gt;Tsw", "Reselect CL, Tr&gt;&gt;Tsw criteria doesn't meet")</f>
        <v>CL value is good, Tr&gt;&gt;Tsw</v>
      </c>
    </row>
    <row r="10" spans="1:4" x14ac:dyDescent="0.35">
      <c r="A10" s="4"/>
      <c r="B10" s="1"/>
      <c r="C10" s="1"/>
    </row>
    <row r="11" spans="1:4" x14ac:dyDescent="0.35">
      <c r="A11" s="4"/>
      <c r="B11" s="1"/>
      <c r="C11" s="1"/>
    </row>
    <row r="12" spans="1:4" x14ac:dyDescent="0.35">
      <c r="A12" s="4"/>
      <c r="B12" s="1"/>
      <c r="C12" s="1"/>
    </row>
    <row r="13" spans="1:4" x14ac:dyDescent="0.35">
      <c r="A13" s="4"/>
      <c r="B13" s="1"/>
      <c r="C13" s="1"/>
    </row>
    <row r="14" spans="1:4" x14ac:dyDescent="0.35">
      <c r="A14" s="5"/>
    </row>
    <row r="15" spans="1:4" x14ac:dyDescent="0.35">
      <c r="A15" s="5"/>
    </row>
    <row r="16" spans="1:4" x14ac:dyDescent="0.35">
      <c r="A16" s="5"/>
    </row>
    <row r="17" spans="1:12" x14ac:dyDescent="0.35">
      <c r="A17" s="5"/>
    </row>
    <row r="18" spans="1:12" x14ac:dyDescent="0.35">
      <c r="A18" s="5"/>
      <c r="I18" t="s">
        <v>14</v>
      </c>
    </row>
    <row r="19" spans="1:12" x14ac:dyDescent="0.35">
      <c r="A19" s="5"/>
    </row>
    <row r="20" spans="1:12" x14ac:dyDescent="0.35">
      <c r="A20" s="5"/>
    </row>
    <row r="21" spans="1:12" x14ac:dyDescent="0.35">
      <c r="A21" s="5"/>
    </row>
    <row r="22" spans="1:12" x14ac:dyDescent="0.35">
      <c r="A22" s="5"/>
    </row>
    <row r="23" spans="1:12" x14ac:dyDescent="0.35">
      <c r="A23" s="5"/>
    </row>
    <row r="24" spans="1:12" x14ac:dyDescent="0.35">
      <c r="A24" s="5"/>
    </row>
    <row r="28" spans="1:12" x14ac:dyDescent="0.35">
      <c r="L28">
        <f>54^2/2700</f>
        <v>1.08</v>
      </c>
    </row>
    <row r="33" spans="11:11" x14ac:dyDescent="0.35">
      <c r="K33">
        <f>380-220</f>
        <v>160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2021-09-08T08:13:18Z</dcterms:modified>
</cp:coreProperties>
</file>