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Shami\Documents\Perforce\R&amp;D\Projects\IMS-157 (PACE)\Hardware\CORE\BQ34110 BATTERY MONITOR\"/>
    </mc:Choice>
  </mc:AlternateContent>
  <bookViews>
    <workbookView xWindow="0" yWindow="0" windowWidth="21210" windowHeight="7155"/>
  </bookViews>
  <sheets>
    <sheet name="Charging Parameters - All" sheetId="6" r:id="rId1"/>
    <sheet name="MC Battery Settings" sheetId="7" r:id="rId2"/>
    <sheet name="MC BQ Parameters" sheetId="8" r:id="rId3"/>
    <sheet name="Zoom Battery Settings" sheetId="9" r:id="rId4"/>
    <sheet name="Zoom BQ Parameters" sheetId="10" r:id="rId5"/>
  </sheets>
  <externalReferences>
    <externalReference r:id="rId6"/>
    <externalReference r:id="rId7"/>
  </externalReferences>
  <calcPr calcId="152511"/>
</workbook>
</file>

<file path=xl/calcChain.xml><?xml version="1.0" encoding="utf-8"?>
<calcChain xmlns="http://schemas.openxmlformats.org/spreadsheetml/2006/main">
  <c r="K287" i="10" l="1"/>
  <c r="K286" i="10"/>
  <c r="K285" i="10"/>
  <c r="K284" i="10"/>
  <c r="K283" i="10"/>
  <c r="K282" i="10"/>
  <c r="K281" i="10"/>
  <c r="K280" i="10"/>
  <c r="K279" i="10"/>
  <c r="K278" i="10"/>
  <c r="K277" i="10"/>
  <c r="K276" i="10"/>
  <c r="K275" i="10"/>
  <c r="K274" i="10"/>
  <c r="K273" i="10"/>
  <c r="K272" i="10"/>
  <c r="K271" i="10"/>
  <c r="K270" i="10"/>
  <c r="K269" i="10"/>
  <c r="K268" i="10"/>
  <c r="K267" i="10"/>
  <c r="K266" i="10"/>
  <c r="K265" i="10"/>
  <c r="K264" i="10"/>
  <c r="K263" i="10"/>
  <c r="K262" i="10"/>
  <c r="K261" i="10"/>
  <c r="K260" i="10"/>
  <c r="K259" i="10"/>
  <c r="K258" i="10"/>
  <c r="K257" i="10"/>
  <c r="K256" i="10"/>
  <c r="K255" i="10"/>
  <c r="K254" i="10"/>
  <c r="K253" i="10"/>
  <c r="K252" i="10"/>
  <c r="K251" i="10"/>
  <c r="K250" i="10"/>
  <c r="K249" i="10"/>
  <c r="K248" i="10"/>
  <c r="K247" i="10"/>
  <c r="K246" i="10"/>
  <c r="K245" i="10"/>
  <c r="K244" i="10"/>
  <c r="K242" i="10"/>
  <c r="K241" i="10"/>
  <c r="K240" i="10"/>
  <c r="K239" i="10"/>
  <c r="K243" i="10" s="1"/>
  <c r="K238" i="10"/>
  <c r="K237" i="10"/>
  <c r="K236" i="10"/>
  <c r="K235" i="10"/>
  <c r="K233" i="10"/>
  <c r="K232" i="10"/>
  <c r="K229" i="10"/>
  <c r="K228" i="10"/>
  <c r="K225" i="10"/>
  <c r="K224" i="10"/>
  <c r="K222" i="10"/>
  <c r="K221" i="10"/>
  <c r="K220" i="10"/>
  <c r="K208" i="10"/>
  <c r="K206" i="10"/>
  <c r="K204" i="10"/>
  <c r="K202" i="10"/>
  <c r="K194" i="10"/>
  <c r="K49" i="10" s="1"/>
  <c r="K193" i="10"/>
  <c r="K192" i="10"/>
  <c r="K191" i="10"/>
  <c r="K190" i="10"/>
  <c r="K189" i="10"/>
  <c r="K188" i="10"/>
  <c r="K187" i="10"/>
  <c r="K186" i="10"/>
  <c r="K185" i="10"/>
  <c r="K184" i="10"/>
  <c r="K183" i="10"/>
  <c r="K182" i="10"/>
  <c r="K181" i="10"/>
  <c r="K180" i="10"/>
  <c r="K179" i="10"/>
  <c r="K178" i="10"/>
  <c r="K177" i="10"/>
  <c r="K176" i="10"/>
  <c r="K175" i="10"/>
  <c r="K174" i="10"/>
  <c r="K173" i="10"/>
  <c r="K172" i="10"/>
  <c r="K171" i="10"/>
  <c r="K170" i="10"/>
  <c r="K169" i="10"/>
  <c r="K168" i="10"/>
  <c r="K167" i="10"/>
  <c r="K166" i="10"/>
  <c r="K165" i="10"/>
  <c r="K164" i="10"/>
  <c r="K163" i="10"/>
  <c r="K162" i="10"/>
  <c r="K161" i="10"/>
  <c r="K160" i="10"/>
  <c r="K159" i="10"/>
  <c r="K158" i="10"/>
  <c r="K157" i="10"/>
  <c r="K156" i="10"/>
  <c r="K155" i="10"/>
  <c r="K154" i="10"/>
  <c r="K153" i="10"/>
  <c r="K152" i="10"/>
  <c r="K151" i="10"/>
  <c r="K150" i="10"/>
  <c r="K149" i="10"/>
  <c r="K148" i="10"/>
  <c r="K147" i="10"/>
  <c r="K146" i="10"/>
  <c r="K145" i="10"/>
  <c r="K144" i="10"/>
  <c r="K143" i="10"/>
  <c r="K142" i="10"/>
  <c r="K141" i="10"/>
  <c r="K140" i="10"/>
  <c r="K139" i="10"/>
  <c r="K138" i="10"/>
  <c r="K137" i="10"/>
  <c r="K136" i="10"/>
  <c r="K135" i="10"/>
  <c r="K134" i="10"/>
  <c r="K133" i="10"/>
  <c r="K132" i="10"/>
  <c r="K131" i="10"/>
  <c r="K130" i="10"/>
  <c r="K129" i="10"/>
  <c r="K128" i="10"/>
  <c r="K126" i="10"/>
  <c r="K125" i="10"/>
  <c r="K124" i="10"/>
  <c r="K123" i="10"/>
  <c r="K120" i="10"/>
  <c r="K119" i="10"/>
  <c r="K121" i="10" s="1"/>
  <c r="K118" i="10"/>
  <c r="K117" i="10"/>
  <c r="K116" i="10"/>
  <c r="K115" i="10"/>
  <c r="K114" i="10"/>
  <c r="K113" i="10"/>
  <c r="K112" i="10"/>
  <c r="K111" i="10"/>
  <c r="K110" i="10"/>
  <c r="K109" i="10"/>
  <c r="K108" i="10"/>
  <c r="K107" i="10"/>
  <c r="K106" i="10"/>
  <c r="K105" i="10"/>
  <c r="K104" i="10"/>
  <c r="K103" i="10"/>
  <c r="K102" i="10"/>
  <c r="K101" i="10"/>
  <c r="K99" i="10"/>
  <c r="K98" i="10"/>
  <c r="K97" i="10"/>
  <c r="K96" i="10"/>
  <c r="K95" i="10"/>
  <c r="K94" i="10"/>
  <c r="K93" i="10"/>
  <c r="K92" i="10"/>
  <c r="K91" i="10"/>
  <c r="K90" i="10"/>
  <c r="K89" i="10"/>
  <c r="K88" i="10"/>
  <c r="K87" i="10"/>
  <c r="K86" i="10"/>
  <c r="K85" i="10"/>
  <c r="K84" i="10"/>
  <c r="K82" i="10"/>
  <c r="K81" i="10"/>
  <c r="K79" i="10"/>
  <c r="K80" i="10" s="1"/>
  <c r="K71" i="10"/>
  <c r="K72" i="10" s="1"/>
  <c r="K69" i="10"/>
  <c r="K68" i="10"/>
  <c r="K67" i="10"/>
  <c r="K66" i="10"/>
  <c r="K65" i="10"/>
  <c r="K64" i="10"/>
  <c r="K63" i="10"/>
  <c r="K62" i="10"/>
  <c r="K60" i="10"/>
  <c r="K61" i="10" s="1"/>
  <c r="K59" i="10"/>
  <c r="K58" i="10"/>
  <c r="K57" i="10"/>
  <c r="K56" i="10"/>
  <c r="K55" i="10"/>
  <c r="K53" i="10"/>
  <c r="K51" i="10"/>
  <c r="K52" i="10" s="1"/>
  <c r="K48" i="10"/>
  <c r="K47" i="10"/>
  <c r="K39" i="10"/>
  <c r="K38" i="10"/>
  <c r="K37" i="10"/>
  <c r="K36" i="10"/>
  <c r="K35" i="10"/>
  <c r="K34" i="10"/>
  <c r="K33" i="10"/>
  <c r="K32" i="10"/>
  <c r="K31" i="10"/>
  <c r="K30" i="10"/>
  <c r="K29" i="10"/>
  <c r="K28" i="10"/>
  <c r="K27" i="10"/>
  <c r="K26" i="10"/>
  <c r="K25" i="10"/>
  <c r="K24" i="10"/>
  <c r="K23" i="10"/>
  <c r="K22" i="10"/>
  <c r="K21" i="10"/>
  <c r="K20" i="10"/>
  <c r="K18" i="10"/>
  <c r="K17" i="10"/>
  <c r="K16" i="10"/>
  <c r="K50" i="10" l="1"/>
  <c r="K70" i="10"/>
  <c r="K78" i="10"/>
  <c r="K77" i="10" s="1"/>
  <c r="K76" i="10" s="1"/>
  <c r="K75" i="10" s="1"/>
  <c r="K74" i="10" s="1"/>
  <c r="K73" i="10" s="1"/>
  <c r="K287" i="8" l="1"/>
  <c r="K286" i="8"/>
  <c r="K285" i="8"/>
  <c r="K284" i="8"/>
  <c r="K283" i="8"/>
  <c r="K282" i="8"/>
  <c r="K281" i="8"/>
  <c r="K280" i="8"/>
  <c r="K279" i="8"/>
  <c r="K278" i="8"/>
  <c r="K277" i="8"/>
  <c r="K276" i="8"/>
  <c r="K275" i="8"/>
  <c r="K274" i="8"/>
  <c r="K273" i="8"/>
  <c r="K272" i="8"/>
  <c r="K271" i="8"/>
  <c r="K270" i="8"/>
  <c r="K269" i="8"/>
  <c r="K268" i="8"/>
  <c r="K267" i="8"/>
  <c r="K266" i="8"/>
  <c r="K265" i="8"/>
  <c r="K264" i="8"/>
  <c r="K263" i="8"/>
  <c r="K262" i="8"/>
  <c r="K261" i="8"/>
  <c r="K260" i="8"/>
  <c r="K259" i="8"/>
  <c r="K258" i="8"/>
  <c r="K257" i="8"/>
  <c r="K256" i="8"/>
  <c r="K255" i="8"/>
  <c r="K254" i="8"/>
  <c r="K253" i="8"/>
  <c r="K251" i="8"/>
  <c r="K250" i="8"/>
  <c r="K249" i="8"/>
  <c r="K248" i="8"/>
  <c r="K247" i="8"/>
  <c r="K246" i="8"/>
  <c r="K245" i="8"/>
  <c r="K244" i="8"/>
  <c r="K242" i="8"/>
  <c r="K241" i="8"/>
  <c r="K240" i="8"/>
  <c r="K238" i="8"/>
  <c r="K237" i="8"/>
  <c r="K236" i="8"/>
  <c r="K234" i="8"/>
  <c r="K235" i="8" s="1"/>
  <c r="K233" i="8"/>
  <c r="K232" i="8"/>
  <c r="K229" i="8"/>
  <c r="K228" i="8"/>
  <c r="K226" i="8"/>
  <c r="K227" i="8" s="1"/>
  <c r="K225" i="8"/>
  <c r="K224" i="8"/>
  <c r="K222" i="8"/>
  <c r="K223" i="8" s="1"/>
  <c r="K221" i="8"/>
  <c r="K220" i="8"/>
  <c r="K208" i="8"/>
  <c r="K206" i="8"/>
  <c r="K204" i="8"/>
  <c r="K202" i="8"/>
  <c r="K194" i="8"/>
  <c r="K239" i="8" s="1"/>
  <c r="K193" i="8"/>
  <c r="K192" i="8"/>
  <c r="K191" i="8"/>
  <c r="K190" i="8"/>
  <c r="K189" i="8"/>
  <c r="K188" i="8"/>
  <c r="K187" i="8"/>
  <c r="K186" i="8"/>
  <c r="K185" i="8"/>
  <c r="K184" i="8"/>
  <c r="K183" i="8"/>
  <c r="K182" i="8"/>
  <c r="K181" i="8"/>
  <c r="K180" i="8"/>
  <c r="K179" i="8"/>
  <c r="K178" i="8"/>
  <c r="K177" i="8"/>
  <c r="K176" i="8"/>
  <c r="K175" i="8"/>
  <c r="K174" i="8"/>
  <c r="K173" i="8"/>
  <c r="K172" i="8"/>
  <c r="K171" i="8"/>
  <c r="K170" i="8"/>
  <c r="K169" i="8"/>
  <c r="K168" i="8"/>
  <c r="K167" i="8"/>
  <c r="K166" i="8"/>
  <c r="K165" i="8"/>
  <c r="K164" i="8"/>
  <c r="K163" i="8"/>
  <c r="K162" i="8"/>
  <c r="K161" i="8"/>
  <c r="K160" i="8"/>
  <c r="K159" i="8"/>
  <c r="K158" i="8"/>
  <c r="K157" i="8"/>
  <c r="K156" i="8"/>
  <c r="K155" i="8"/>
  <c r="K154" i="8"/>
  <c r="K153" i="8"/>
  <c r="K152" i="8"/>
  <c r="K151" i="8"/>
  <c r="K150" i="8"/>
  <c r="K149" i="8"/>
  <c r="K148" i="8"/>
  <c r="K147" i="8"/>
  <c r="K146" i="8"/>
  <c r="K145" i="8"/>
  <c r="K144" i="8"/>
  <c r="K143" i="8"/>
  <c r="K142" i="8"/>
  <c r="K141" i="8"/>
  <c r="K140" i="8"/>
  <c r="K139" i="8"/>
  <c r="K138" i="8"/>
  <c r="K137" i="8"/>
  <c r="K136" i="8"/>
  <c r="K135" i="8"/>
  <c r="K134" i="8"/>
  <c r="K133" i="8"/>
  <c r="K132" i="8"/>
  <c r="K131" i="8"/>
  <c r="K130" i="8"/>
  <c r="K129" i="8"/>
  <c r="K128" i="8"/>
  <c r="K126" i="8"/>
  <c r="K125" i="8"/>
  <c r="K124" i="8"/>
  <c r="K123" i="8"/>
  <c r="K120" i="8"/>
  <c r="K119" i="8"/>
  <c r="K121" i="8" s="1"/>
  <c r="K118" i="8"/>
  <c r="K117" i="8"/>
  <c r="K116" i="8"/>
  <c r="K115" i="8"/>
  <c r="K114" i="8"/>
  <c r="K113" i="8"/>
  <c r="K112" i="8"/>
  <c r="K111" i="8"/>
  <c r="K110" i="8"/>
  <c r="K109" i="8"/>
  <c r="K108" i="8"/>
  <c r="K107" i="8"/>
  <c r="K106" i="8"/>
  <c r="K105" i="8"/>
  <c r="K104" i="8"/>
  <c r="K103" i="8"/>
  <c r="K102" i="8"/>
  <c r="K101" i="8"/>
  <c r="K100" i="8"/>
  <c r="K99" i="8"/>
  <c r="K98" i="8"/>
  <c r="K97" i="8"/>
  <c r="K96" i="8"/>
  <c r="K95" i="8"/>
  <c r="K94" i="8"/>
  <c r="K93" i="8"/>
  <c r="K92" i="8"/>
  <c r="K91" i="8"/>
  <c r="K90" i="8"/>
  <c r="K89" i="8"/>
  <c r="K88" i="8"/>
  <c r="K87" i="8"/>
  <c r="K86" i="8"/>
  <c r="K85" i="8"/>
  <c r="K84" i="8"/>
  <c r="K82" i="8"/>
  <c r="K81" i="8"/>
  <c r="K79" i="8"/>
  <c r="K80" i="8" s="1"/>
  <c r="K71" i="8"/>
  <c r="K72" i="8" s="1"/>
  <c r="K68" i="8"/>
  <c r="K67" i="8"/>
  <c r="K66" i="8"/>
  <c r="K65" i="8"/>
  <c r="K64" i="8"/>
  <c r="K63" i="8"/>
  <c r="K62" i="8"/>
  <c r="K60" i="8"/>
  <c r="K61" i="8" s="1"/>
  <c r="K59" i="8"/>
  <c r="K58" i="8"/>
  <c r="K57" i="8"/>
  <c r="K56" i="8"/>
  <c r="K55" i="8"/>
  <c r="K54" i="8"/>
  <c r="K53" i="8"/>
  <c r="K51" i="8"/>
  <c r="K52" i="8" s="1"/>
  <c r="K49" i="8"/>
  <c r="K46" i="8"/>
  <c r="K45" i="8"/>
  <c r="K44" i="8"/>
  <c r="K43" i="8"/>
  <c r="K42" i="8"/>
  <c r="K41" i="8"/>
  <c r="K40" i="8"/>
  <c r="K39" i="8"/>
  <c r="K38" i="8"/>
  <c r="K37" i="8"/>
  <c r="K36" i="8"/>
  <c r="K35" i="8"/>
  <c r="K34" i="8"/>
  <c r="K33" i="8"/>
  <c r="K32" i="8"/>
  <c r="K31" i="8"/>
  <c r="K30" i="8"/>
  <c r="K29" i="8"/>
  <c r="K28" i="8"/>
  <c r="K27" i="8"/>
  <c r="K26" i="8"/>
  <c r="K25" i="8"/>
  <c r="K24" i="8"/>
  <c r="K23" i="8"/>
  <c r="K22" i="8"/>
  <c r="K21" i="8"/>
  <c r="K20" i="8"/>
  <c r="K18" i="8"/>
  <c r="K17" i="8"/>
  <c r="K16" i="8"/>
  <c r="K47" i="8" l="1"/>
  <c r="K48" i="8"/>
  <c r="K50" i="8"/>
  <c r="K243" i="8"/>
  <c r="K252" i="8"/>
  <c r="K70" i="8"/>
  <c r="K78" i="8"/>
  <c r="K77" i="8" s="1"/>
  <c r="K76" i="8" s="1"/>
  <c r="K75" i="8" s="1"/>
  <c r="K74" i="8" s="1"/>
  <c r="K73" i="8" s="1"/>
  <c r="K230" i="8"/>
  <c r="K231" i="8" s="1"/>
  <c r="D13" i="6" l="1"/>
  <c r="D14" i="6"/>
  <c r="D12" i="6"/>
  <c r="C13" i="6"/>
  <c r="C14" i="6"/>
  <c r="C12" i="6"/>
  <c r="B13" i="6"/>
  <c r="B14" i="6"/>
  <c r="B12" i="6"/>
</calcChain>
</file>

<file path=xl/sharedStrings.xml><?xml version="1.0" encoding="utf-8"?>
<sst xmlns="http://schemas.openxmlformats.org/spreadsheetml/2006/main" count="2633" uniqueCount="560">
  <si>
    <t xml:space="preserve"> Parameter name</t>
  </si>
  <si>
    <t xml:space="preserve"> Display Units</t>
  </si>
  <si>
    <t>Notes</t>
  </si>
  <si>
    <t>Calibration</t>
  </si>
  <si>
    <t>Data</t>
  </si>
  <si>
    <t>CC Gain</t>
  </si>
  <si>
    <t>mOhm</t>
  </si>
  <si>
    <t>CC Delta</t>
  </si>
  <si>
    <t>CC Offset</t>
  </si>
  <si>
    <t>mA</t>
  </si>
  <si>
    <t>Board Offset</t>
  </si>
  <si>
    <t>uA</t>
  </si>
  <si>
    <t>Int Temp Offset</t>
  </si>
  <si>
    <t>Ext Temp Offset</t>
  </si>
  <si>
    <t>Pack V Offset</t>
  </si>
  <si>
    <t>mV</t>
  </si>
  <si>
    <t>Voltage Divider</t>
  </si>
  <si>
    <t>Temp Model</t>
  </si>
  <si>
    <t>Int Coeff 1</t>
  </si>
  <si>
    <t>Num</t>
  </si>
  <si>
    <t>Int Coeff 2</t>
  </si>
  <si>
    <t>Int Coeff 3</t>
  </si>
  <si>
    <t>Int Coeff 4</t>
  </si>
  <si>
    <t>degK</t>
  </si>
  <si>
    <t>Int Min AD</t>
  </si>
  <si>
    <t>-</t>
  </si>
  <si>
    <t>Int Max Temp</t>
  </si>
  <si>
    <t>0.1degK</t>
  </si>
  <si>
    <t>Ext Coeff 1</t>
  </si>
  <si>
    <t>Ext Coeff 2</t>
  </si>
  <si>
    <t>Ext Coeff 3</t>
  </si>
  <si>
    <t>Ext Coeff 4</t>
  </si>
  <si>
    <t>Ext Min AD</t>
  </si>
  <si>
    <t>Vcomp Coeff 1</t>
  </si>
  <si>
    <t>Vcomp Coeff 2</t>
  </si>
  <si>
    <t>Vcomp Coeff 3</t>
  </si>
  <si>
    <t>Vcomp Coeff 4</t>
  </si>
  <si>
    <t>Vcomp Input Multiplier</t>
  </si>
  <si>
    <t>Vcomp Output Divisor</t>
  </si>
  <si>
    <t>Current</t>
  </si>
  <si>
    <t>Filter</t>
  </si>
  <si>
    <t>Deadband</t>
  </si>
  <si>
    <t>CC Deadband</t>
  </si>
  <si>
    <t>Charger Control</t>
  </si>
  <si>
    <t>Charge Inhibit Cfg</t>
  </si>
  <si>
    <t>Chg Inhibit Temp Low</t>
  </si>
  <si>
    <t>Chg Inhibit Temp High</t>
  </si>
  <si>
    <t>Temp Hys</t>
  </si>
  <si>
    <t>JEITA Temperature</t>
  </si>
  <si>
    <t>T1 Temp</t>
  </si>
  <si>
    <t>T2 Temp</t>
  </si>
  <si>
    <t>T3 Temp</t>
  </si>
  <si>
    <t>T4 Temp</t>
  </si>
  <si>
    <t>Charge Current T1-T2</t>
  </si>
  <si>
    <t>Charge Current T2-T3</t>
  </si>
  <si>
    <t>Charge Current T3-T4</t>
  </si>
  <si>
    <t>Charge Voltage T1-T2</t>
  </si>
  <si>
    <t>Charge Voltage T2-T3</t>
  </si>
  <si>
    <t>Charge Voltage T3-T4</t>
  </si>
  <si>
    <t>Charge Termination</t>
  </si>
  <si>
    <t>Maintenance Current</t>
  </si>
  <si>
    <t>Minimum Taper Capacity</t>
  </si>
  <si>
    <t>mAh</t>
  </si>
  <si>
    <t>Taper Voltage</t>
  </si>
  <si>
    <t>Current Taper Window</t>
  </si>
  <si>
    <t>s</t>
  </si>
  <si>
    <t>WHr Charge Termination</t>
  </si>
  <si>
    <t>Max Charge Voltage</t>
  </si>
  <si>
    <t>WHr CV Step</t>
  </si>
  <si>
    <t>WHr Termination Capacity</t>
  </si>
  <si>
    <t>FC WHr Clear</t>
  </si>
  <si>
    <t>NiMH Charge Termination</t>
  </si>
  <si>
    <t>Delta Temperature</t>
  </si>
  <si>
    <t>Delta Temperature Time</t>
  </si>
  <si>
    <t>Holdoff Time</t>
  </si>
  <si>
    <t>Holdoff Current</t>
  </si>
  <si>
    <t>Holdoff Temperature</t>
  </si>
  <si>
    <t>Cell Negative Delta Voltage</t>
  </si>
  <si>
    <t>Cell Negative Delta Time</t>
  </si>
  <si>
    <t>Cell Negative Delta Qual Voltage</t>
  </si>
  <si>
    <t>Learned Charge Voltage</t>
  </si>
  <si>
    <t>Last Charge Voltage T1-T2</t>
  </si>
  <si>
    <t>Last Charge Voltage T2-T3</t>
  </si>
  <si>
    <t>Last Charge Voltage T3-T4</t>
  </si>
  <si>
    <t>Charge Level Control</t>
  </si>
  <si>
    <t>Charge Voltage Level A</t>
  </si>
  <si>
    <t>Charge Voltage Level B</t>
  </si>
  <si>
    <t>Charge Voltage Level C</t>
  </si>
  <si>
    <t>Charge Voltage Level D</t>
  </si>
  <si>
    <t>Charge Voltage Level E</t>
  </si>
  <si>
    <t>Charge Voltage Level F</t>
  </si>
  <si>
    <t>Charge Voltage Level G</t>
  </si>
  <si>
    <t>Charge Voltage Level H</t>
  </si>
  <si>
    <t>Settings</t>
  </si>
  <si>
    <t>Configuration</t>
  </si>
  <si>
    <t>Direct Charge Pin Control</t>
  </si>
  <si>
    <t>Charge Level Pin Control</t>
  </si>
  <si>
    <t>Pin Control Config</t>
  </si>
  <si>
    <t>Alert1_0 Config</t>
  </si>
  <si>
    <t>Alert1_1 Config</t>
  </si>
  <si>
    <t>Alert1_2 Config</t>
  </si>
  <si>
    <t>Alert1_3 Config</t>
  </si>
  <si>
    <t>Alert1_4 Config</t>
  </si>
  <si>
    <t>Alert1_5 Config</t>
  </si>
  <si>
    <t>Alert1_6 Config</t>
  </si>
  <si>
    <t>Alert2_0 Config</t>
  </si>
  <si>
    <t>Alert2_1 Config</t>
  </si>
  <si>
    <t>Alert2_2 Config</t>
  </si>
  <si>
    <t>Alert2_3 Config</t>
  </si>
  <si>
    <t>Alert2_4 Config</t>
  </si>
  <si>
    <t>Alert2_5 Config</t>
  </si>
  <si>
    <t>Alert2_6 Config</t>
  </si>
  <si>
    <t>SOC Flag Config A</t>
  </si>
  <si>
    <t>SOC Flag Config B</t>
  </si>
  <si>
    <t>CEDV Gauging Configuration</t>
  </si>
  <si>
    <t>EOS Configuration</t>
  </si>
  <si>
    <t>BLT</t>
  </si>
  <si>
    <t>Init Discharge Set</t>
  </si>
  <si>
    <t>Init Charge Set</t>
  </si>
  <si>
    <t>Accumulated Charge</t>
  </si>
  <si>
    <t>Accum Charge Positive Threshold</t>
  </si>
  <si>
    <t>Accum Charge Negative Threshold</t>
  </si>
  <si>
    <t>Manufacturing</t>
  </si>
  <si>
    <t>Safety</t>
  </si>
  <si>
    <t>OTC</t>
  </si>
  <si>
    <t>OT Chg</t>
  </si>
  <si>
    <t>OT Chg Time</t>
  </si>
  <si>
    <t>OT Chg Recovery</t>
  </si>
  <si>
    <t>OTD</t>
  </si>
  <si>
    <t>OT Dsg</t>
  </si>
  <si>
    <t>OT Dsg Time</t>
  </si>
  <si>
    <t>OT Dsg Recovery</t>
  </si>
  <si>
    <t>UTC</t>
  </si>
  <si>
    <t>UT Chg</t>
  </si>
  <si>
    <t>UT Chg Time</t>
  </si>
  <si>
    <t>UT Chg Recovery</t>
  </si>
  <si>
    <t>UTD</t>
  </si>
  <si>
    <t>UT Dsg</t>
  </si>
  <si>
    <t>UT Dsg Time</t>
  </si>
  <si>
    <t>UT Dsg Recovery</t>
  </si>
  <si>
    <t>BATLOW</t>
  </si>
  <si>
    <t>Battery Low Set Threshold</t>
  </si>
  <si>
    <t>Battery Low Time</t>
  </si>
  <si>
    <t>Battery Low Clear Threshold</t>
  </si>
  <si>
    <t>BATHIGH</t>
  </si>
  <si>
    <t>Battery High Set Threshold</t>
  </si>
  <si>
    <t>Battery High Time</t>
  </si>
  <si>
    <t>Battery High Clear Threshold</t>
  </si>
  <si>
    <t>SOCLOW</t>
  </si>
  <si>
    <t>SOC Low Threshold</t>
  </si>
  <si>
    <t>%</t>
  </si>
  <si>
    <t>SOC Low Recovery</t>
  </si>
  <si>
    <t>Registers</t>
  </si>
  <si>
    <t>Operation Config A</t>
  </si>
  <si>
    <t>Device Type</t>
  </si>
  <si>
    <t>Hex</t>
  </si>
  <si>
    <t>Number of Series Cells</t>
  </si>
  <si>
    <t>Power</t>
  </si>
  <si>
    <t>Flash Update OK Voltage</t>
  </si>
  <si>
    <t>Sleep Current</t>
  </si>
  <si>
    <t>Bus Low Time</t>
  </si>
  <si>
    <t>Offset Cal Inhibit Temp Low</t>
  </si>
  <si>
    <t>Offset Cal Inhibit Temp High</t>
  </si>
  <si>
    <t>Sleep Voltage Time</t>
  </si>
  <si>
    <t>Sleep Current Time</t>
  </si>
  <si>
    <t>Current Thresholds</t>
  </si>
  <si>
    <t>Discharge Detection Threshold</t>
  </si>
  <si>
    <t>Charge Detection Threshold</t>
  </si>
  <si>
    <t>Quit Current</t>
  </si>
  <si>
    <t>Discharge Relax Time</t>
  </si>
  <si>
    <t>Charge Relax Time</t>
  </si>
  <si>
    <t>Quit Relax Time</t>
  </si>
  <si>
    <t>Default Temperature</t>
  </si>
  <si>
    <t>K</t>
  </si>
  <si>
    <t>Device Name</t>
  </si>
  <si>
    <t>bq34110</t>
  </si>
  <si>
    <t>Data Flash Version</t>
  </si>
  <si>
    <t>Serial Number</t>
  </si>
  <si>
    <t>Manufacture Date</t>
  </si>
  <si>
    <t>Integrity Data</t>
  </si>
  <si>
    <t>DF Static Checksum</t>
  </si>
  <si>
    <t>All DF Checksum</t>
  </si>
  <si>
    <t>IF Checksum</t>
  </si>
  <si>
    <t>Full Reset Counter</t>
  </si>
  <si>
    <t>Reset Counter WD</t>
  </si>
  <si>
    <t>System Data</t>
  </si>
  <si>
    <t>Manufacturer Data</t>
  </si>
  <si>
    <t>Manufacturer Info Block A01</t>
  </si>
  <si>
    <t>Manufacturer Info Block A02</t>
  </si>
  <si>
    <t>Manufacturer Info Block A03</t>
  </si>
  <si>
    <t>Manufacturer Info Block A04</t>
  </si>
  <si>
    <t>Manufacturer Info Block A05</t>
  </si>
  <si>
    <t>Manufacturer Info Block A06</t>
  </si>
  <si>
    <t>Manufacturer Info Block A07</t>
  </si>
  <si>
    <t>Manufacturer Info Block A08</t>
  </si>
  <si>
    <t>Manufacturer Info Block A09</t>
  </si>
  <si>
    <t>Manufacturer Info Block A10</t>
  </si>
  <si>
    <t>Manufacturer Info Block A11</t>
  </si>
  <si>
    <t>Manufacturer Info Block A12</t>
  </si>
  <si>
    <t>Manufacturer Info Block A13</t>
  </si>
  <si>
    <t>Manufacturer Info Block A14</t>
  </si>
  <si>
    <t>Manufacturer Info Block A15</t>
  </si>
  <si>
    <t>Manufacturer Info Block A16</t>
  </si>
  <si>
    <t>Manufacturer Info Block A17</t>
  </si>
  <si>
    <t>Manufacturer Info Block A18</t>
  </si>
  <si>
    <t>Manufacturer Info Block A19</t>
  </si>
  <si>
    <t>Manufacturer Info Block A20</t>
  </si>
  <si>
    <t>Manufacturer Info Block A21</t>
  </si>
  <si>
    <t>Manufacturer Info Block A22</t>
  </si>
  <si>
    <t>Manufacturer Info Block A23</t>
  </si>
  <si>
    <t>Manufacturer Info Block A24</t>
  </si>
  <si>
    <t>Manufacturer Info Block A25</t>
  </si>
  <si>
    <t>Manufacturer Info Block A26</t>
  </si>
  <si>
    <t>Manufacturer Info Block A27</t>
  </si>
  <si>
    <t>Manufacturer Info Block A28</t>
  </si>
  <si>
    <t>Manufacturer Info Block A29</t>
  </si>
  <si>
    <t>Manufacturer Info Block A30</t>
  </si>
  <si>
    <t>Manufacturer Info Block A31</t>
  </si>
  <si>
    <t>Manufacturer Info Block A32</t>
  </si>
  <si>
    <t>Lifetimes</t>
  </si>
  <si>
    <t>Lifetime Resolution</t>
  </si>
  <si>
    <t>Temperature Resolution</t>
  </si>
  <si>
    <t>Current Resolution</t>
  </si>
  <si>
    <t>Voltage Resolution</t>
  </si>
  <si>
    <t>20mV</t>
  </si>
  <si>
    <t>Temperature</t>
  </si>
  <si>
    <t>Max Temperature</t>
  </si>
  <si>
    <t>Min Temperature</t>
  </si>
  <si>
    <t>Max Charge Current</t>
  </si>
  <si>
    <t>Max Discharge Current</t>
  </si>
  <si>
    <t>Voltage</t>
  </si>
  <si>
    <t>Max Pack Voltage</t>
  </si>
  <si>
    <t>Min Pack Voltage</t>
  </si>
  <si>
    <t>Gas Gauging</t>
  </si>
  <si>
    <t>CEDV Profile</t>
  </si>
  <si>
    <t>Design Capacity mAh</t>
  </si>
  <si>
    <t>EMF</t>
  </si>
  <si>
    <t>C0</t>
  </si>
  <si>
    <t>R0</t>
  </si>
  <si>
    <t>T0</t>
  </si>
  <si>
    <t>R1</t>
  </si>
  <si>
    <t>TC</t>
  </si>
  <si>
    <t>C1</t>
  </si>
  <si>
    <t>Age Factor</t>
  </si>
  <si>
    <t>Fixed EDV 0</t>
  </si>
  <si>
    <t>EDV 0 Hold Time</t>
  </si>
  <si>
    <t>Fixed EDV 1</t>
  </si>
  <si>
    <t>EDV 1 Hold Time</t>
  </si>
  <si>
    <t>Fixed EDV 2</t>
  </si>
  <si>
    <t>EDV 2 Hold Time</t>
  </si>
  <si>
    <t>Voltage 0% DOD</t>
  </si>
  <si>
    <t>Voltage 10% DOD</t>
  </si>
  <si>
    <t>Voltage 20% DOD</t>
  </si>
  <si>
    <t>Voltage 30% DOD</t>
  </si>
  <si>
    <t>Voltage 40% DOD</t>
  </si>
  <si>
    <t>Voltage 50% DOD</t>
  </si>
  <si>
    <t>Voltage 60% DOD</t>
  </si>
  <si>
    <t>Voltage 70% DOD</t>
  </si>
  <si>
    <t>Voltage 80% DOD</t>
  </si>
  <si>
    <t>Voltage 90% DOD</t>
  </si>
  <si>
    <t>Voltage 100% DOD</t>
  </si>
  <si>
    <t>Design</t>
  </si>
  <si>
    <t>Design Voltage</t>
  </si>
  <si>
    <t>Cycle</t>
  </si>
  <si>
    <t>Cycle Count Percentage</t>
  </si>
  <si>
    <t>FD</t>
  </si>
  <si>
    <t>Set Voltage Threshold</t>
  </si>
  <si>
    <t>Clear Voltage Threshold</t>
  </si>
  <si>
    <t>Set % RSOC Threshold</t>
  </si>
  <si>
    <t>Clear % RSOC Threshold</t>
  </si>
  <si>
    <t>FC</t>
  </si>
  <si>
    <t>TD</t>
  </si>
  <si>
    <t>State Profile</t>
  </si>
  <si>
    <t>Cycle Count</t>
  </si>
  <si>
    <t>Learned Full Charge Capacity</t>
  </si>
  <si>
    <t>CEDV Cfg</t>
  </si>
  <si>
    <t>Battery Low %</t>
  </si>
  <si>
    <t>Learning Low Temp</t>
  </si>
  <si>
    <t>OverLoad Current</t>
  </si>
  <si>
    <t>Self Discharge Rate</t>
  </si>
  <si>
    <t>0.01%/day</t>
  </si>
  <si>
    <t>Electronics Load</t>
  </si>
  <si>
    <t>3uA</t>
  </si>
  <si>
    <t>Near Full</t>
  </si>
  <si>
    <t>Reserve Capacity</t>
  </si>
  <si>
    <t>Chg Eff</t>
  </si>
  <si>
    <t>Dsg Eff</t>
  </si>
  <si>
    <t>RemCap Init Percent</t>
  </si>
  <si>
    <t>CEDV Smoothing Config</t>
  </si>
  <si>
    <t>Smoothing Config</t>
  </si>
  <si>
    <t>Smoothing Start Voltage</t>
  </si>
  <si>
    <t>Smoothing Delta Voltage</t>
  </si>
  <si>
    <t>Max Smoothing Current</t>
  </si>
  <si>
    <t>EOC Smooth Current</t>
  </si>
  <si>
    <t>EOC Smooth Current Time</t>
  </si>
  <si>
    <t>End Of Service</t>
  </si>
  <si>
    <t>Resistance Learning</t>
  </si>
  <si>
    <t>Auto Learn Time</t>
  </si>
  <si>
    <t>Hours</t>
  </si>
  <si>
    <t>Auto Learn Retry Time</t>
  </si>
  <si>
    <t>Minimum Learn Time</t>
  </si>
  <si>
    <t>Alert-Warn Learn Time</t>
  </si>
  <si>
    <t>Initial Learn Pulse Number</t>
  </si>
  <si>
    <t>Counts</t>
  </si>
  <si>
    <t>Learn Charge Voltage Delta</t>
  </si>
  <si>
    <t>Learn Charge Time Limit</t>
  </si>
  <si>
    <t>Learn Discharge Current</t>
  </si>
  <si>
    <t>Learn Discharge Current Boundary</t>
  </si>
  <si>
    <t>Learn Discharge Time</t>
  </si>
  <si>
    <t>Learn Request Timeout</t>
  </si>
  <si>
    <t>Learn Min Temperature</t>
  </si>
  <si>
    <t>Learn Max Temperature</t>
  </si>
  <si>
    <t>Learn Target Temperature</t>
  </si>
  <si>
    <t>Rcell High Temp Coefficient</t>
  </si>
  <si>
    <t>Rcell Low Temp Coefficient</t>
  </si>
  <si>
    <t>Direct Resistance Decision</t>
  </si>
  <si>
    <t>DRD Alert Level</t>
  </si>
  <si>
    <t>DRD Alert Counts</t>
  </si>
  <si>
    <t>DRD Warning Level</t>
  </si>
  <si>
    <t>DRD Warning Counts</t>
  </si>
  <si>
    <t>Initial Rcell</t>
  </si>
  <si>
    <t>Initial Rcell Learned</t>
  </si>
  <si>
    <t>Resistance Slope Decision</t>
  </si>
  <si>
    <t>RSD Alert Level</t>
  </si>
  <si>
    <t>RSD Alert Counts</t>
  </si>
  <si>
    <t>RSD Warning Level</t>
  </si>
  <si>
    <t>RSD Warning Counts</t>
  </si>
  <si>
    <t>RSDL Alert Level</t>
  </si>
  <si>
    <t>RSDL Warning Level</t>
  </si>
  <si>
    <t>Initial RRate</t>
  </si>
  <si>
    <t>Initial RRate Learned</t>
  </si>
  <si>
    <t>Safety Status</t>
  </si>
  <si>
    <t>Warning Status</t>
  </si>
  <si>
    <t>N/A</t>
  </si>
  <si>
    <t>Main Controller</t>
  </si>
  <si>
    <t>149nV</t>
  </si>
  <si>
    <t>0.01mAh</t>
  </si>
  <si>
    <t>Subsystem</t>
  </si>
  <si>
    <t>Zoom</t>
  </si>
  <si>
    <t>WIB</t>
  </si>
  <si>
    <t>Formula for calculating cross over current for every 100 (Ah)</t>
  </si>
  <si>
    <t>Contact</t>
  </si>
  <si>
    <t>Zane Shami</t>
  </si>
  <si>
    <t>Scott Kuebler</t>
  </si>
  <si>
    <t>Kirby Neihouser</t>
  </si>
  <si>
    <r>
      <t>Y = 34667x</t>
    </r>
    <r>
      <rPr>
        <vertAlign val="superscript"/>
        <sz val="11"/>
        <color theme="1"/>
        <rFont val="Calibri"/>
        <family val="2"/>
        <scheme val="minor"/>
      </rPr>
      <t>3</t>
    </r>
    <r>
      <rPr>
        <sz val="11"/>
        <color theme="1"/>
        <rFont val="Calibri"/>
        <family val="2"/>
        <scheme val="minor"/>
      </rPr>
      <t xml:space="preserve"> - 244400x</t>
    </r>
    <r>
      <rPr>
        <vertAlign val="superscript"/>
        <sz val="11"/>
        <color theme="1"/>
        <rFont val="Calibri"/>
        <family val="2"/>
        <scheme val="minor"/>
      </rPr>
      <t>2</t>
    </r>
    <r>
      <rPr>
        <sz val="11"/>
        <color theme="1"/>
        <rFont val="Calibri"/>
        <family val="2"/>
        <scheme val="minor"/>
      </rPr>
      <t xml:space="preserve"> + 576253x - 454146</t>
    </r>
  </si>
  <si>
    <t>Battery</t>
  </si>
  <si>
    <t>ES 1.2 - 12</t>
  </si>
  <si>
    <t>ES 20 -12C</t>
  </si>
  <si>
    <t>ES 1.9 - 12</t>
  </si>
  <si>
    <t>Amp Capacity (A)</t>
  </si>
  <si>
    <t>Formula for Calculating cross over current with respect to each batterys capacity</t>
  </si>
  <si>
    <t>Constant Current Upper (mA)</t>
  </si>
  <si>
    <t>Bulk Charging</t>
  </si>
  <si>
    <t>COC (A)/Amp Capacity (Ah) = Y (A)/100 (Ah)</t>
  </si>
  <si>
    <t>Constant Current Lower (mA)</t>
  </si>
  <si>
    <t>Constant Voltage Lower (V)</t>
  </si>
  <si>
    <t>Absorption Charging</t>
  </si>
  <si>
    <t>Constant Voltage Upper (V)</t>
  </si>
  <si>
    <t>Transition Current Low (mA)</t>
  </si>
  <si>
    <t>Absorption to Float Threshold</t>
  </si>
  <si>
    <t>Transition Current Nominal (mA)</t>
  </si>
  <si>
    <t>Transition Current High (mA)</t>
  </si>
  <si>
    <t>Float Voltage Lower (V)</t>
  </si>
  <si>
    <t>Float Charging</t>
  </si>
  <si>
    <t>Float Value Nominal (V)</t>
  </si>
  <si>
    <t>Float Voltage Upper (V)</t>
  </si>
  <si>
    <t>The data below was from a MK Battery Datasheet. The data was graphed and a polynomial equation was used to graph the line. The equation is used above to calculate the cross over current.</t>
  </si>
  <si>
    <t>Transition Current (mA) - Accelerated Testing</t>
  </si>
  <si>
    <t xml:space="preserve">Constant Voltage Nominal (V) </t>
  </si>
  <si>
    <t>Float Charging Data Points</t>
  </si>
  <si>
    <t>Software Parameters</t>
  </si>
  <si>
    <t>BatteryCurrentGain</t>
  </si>
  <si>
    <t>BatteryVoltageGain</t>
  </si>
  <si>
    <t>SupplyVoltageGain</t>
  </si>
  <si>
    <t>UseExternal</t>
  </si>
  <si>
    <t>Reduce the charge rate if current/voltage is above this</t>
  </si>
  <si>
    <t>constant current mode upper limit</t>
  </si>
  <si>
    <t>constant current mode lower limit</t>
  </si>
  <si>
    <t>voltage at which we transition to constant voltage mode</t>
  </si>
  <si>
    <t>constant voltage mode upper limit</t>
  </si>
  <si>
    <t>constant voltage mode lower limit</t>
  </si>
  <si>
    <t>current at which we transition to float voltage mode</t>
  </si>
  <si>
    <t>float voltage mode upper limit</t>
  </si>
  <si>
    <t>float voltage mode lower limit</t>
  </si>
  <si>
    <t>Descriptions</t>
  </si>
  <si>
    <t>Fault</t>
  </si>
  <si>
    <t>Fault Time</t>
  </si>
  <si>
    <t>Amplified analog circuit</t>
  </si>
  <si>
    <t>Analog Voltage devider</t>
  </si>
  <si>
    <t>False = No external temperature device</t>
  </si>
  <si>
    <t>OverVoltageFaultTime (mS)</t>
  </si>
  <si>
    <t>OverCurrentFaultTime (mS)</t>
  </si>
  <si>
    <t>ShortConnFaultTime (mS)</t>
  </si>
  <si>
    <t>SWChargerFaultVoltageTime(mS)</t>
  </si>
  <si>
    <t>SWChargerFaultCurrTime(mS)</t>
  </si>
  <si>
    <t>TransitionCurrent(mA)</t>
  </si>
  <si>
    <t>ConstantCurrentLower(mA)</t>
  </si>
  <si>
    <t>ConstantCurrentUpper(mA)</t>
  </si>
  <si>
    <t>Charging Current Limit(mA)</t>
  </si>
  <si>
    <t>ShortConnFaultCurr(mA)</t>
  </si>
  <si>
    <t>OverCurrentFaultCurr(mA)</t>
  </si>
  <si>
    <t>SWChargerFaultCurrent(mA)</t>
  </si>
  <si>
    <t>FloatVoltageLower(mV)</t>
  </si>
  <si>
    <t>FloatVoltageUpper(mV)</t>
  </si>
  <si>
    <t>ChargingVoltageLower(mV)</t>
  </si>
  <si>
    <t>TransitionVoltage(mV)</t>
  </si>
  <si>
    <t>ChargingVoltageUpper(mV)</t>
  </si>
  <si>
    <t>ChargingVoltageLimit(mV)</t>
  </si>
  <si>
    <t>SWChargerFaultVoltage(mV)</t>
  </si>
  <si>
    <t>Battery Chemistry</t>
  </si>
  <si>
    <t>cell</t>
  </si>
  <si>
    <t>Design Capacity</t>
  </si>
  <si>
    <t>mA/h</t>
  </si>
  <si>
    <t>Nominal Battery Cell Voltage</t>
  </si>
  <si>
    <t>Charge Voltage per cell</t>
  </si>
  <si>
    <t>Miniumum Cel Voltage (cut-off)</t>
  </si>
  <si>
    <t>Charge Taper Current</t>
  </si>
  <si>
    <t>Battery Chemistries</t>
  </si>
  <si>
    <t>Li Ion</t>
  </si>
  <si>
    <t>LiFePO4</t>
  </si>
  <si>
    <t>PbA</t>
  </si>
  <si>
    <t>NiMH</t>
  </si>
  <si>
    <t>Note: NiMH batteries require a high charging current (~ C/2) for reliable charge termination detection</t>
  </si>
  <si>
    <t>Data Flash Parameter Descriptions and Recommended Values</t>
  </si>
  <si>
    <t>The BQ34110 can work with multiple battery chemistries and cell configurations. It is important to understand and configure the dataflash parameters based on the application and battery used.</t>
  </si>
  <si>
    <t>First fill in the Application Settings tab of this workbook with the correct information which will update the recommended values in this spreadsheet.</t>
  </si>
  <si>
    <t>Color highlighting is used to help guide the user:</t>
  </si>
  <si>
    <t>Grey</t>
  </si>
  <si>
    <t>Modification from defaults is not likely needed.</t>
  </si>
  <si>
    <t>Yellow</t>
  </si>
  <si>
    <t>These parameters will very likely need to be updated, especially if a non Li-Ion battery chemistry is used.</t>
  </si>
  <si>
    <t>Green</t>
  </si>
  <si>
    <t>CEDV gauging parameters. These parameters are obtained from the GPCCEDV tool after collecting the required discharge logs from the battery.</t>
  </si>
  <si>
    <t>Purple</t>
  </si>
  <si>
    <t>Special Features. Settings will only be important if these special features are used in the application.</t>
  </si>
  <si>
    <t>Blue</t>
  </si>
  <si>
    <t>These are settings unique to NiMH battery chemistries.</t>
  </si>
  <si>
    <t>Class name</t>
  </si>
  <si>
    <t xml:space="preserve"> SubClass name</t>
  </si>
  <si>
    <t>Description</t>
  </si>
  <si>
    <t xml:space="preserve"> Default Value</t>
  </si>
  <si>
    <t>Lion example</t>
  </si>
  <si>
    <t>LiFePO4 example</t>
  </si>
  <si>
    <t>PbA example</t>
  </si>
  <si>
    <t>NiMH example</t>
  </si>
  <si>
    <r>
      <t xml:space="preserve">ES1.2-12 Calculated Value
(Non-defaults highlghted in </t>
    </r>
    <r>
      <rPr>
        <b/>
        <u/>
        <sz val="16"/>
        <color rgb="FF00B0F0"/>
        <rFont val="Calibri"/>
        <family val="2"/>
        <scheme val="minor"/>
      </rPr>
      <t>Blue</t>
    </r>
    <r>
      <rPr>
        <b/>
        <u/>
        <sz val="16"/>
        <color theme="1"/>
        <rFont val="Calibri"/>
        <family val="2"/>
        <scheme val="minor"/>
      </rPr>
      <t>)</t>
    </r>
  </si>
  <si>
    <t>Coulomb Counter  Gain Calibration - Modified by Current Calibration in bqStudio</t>
  </si>
  <si>
    <t>Coulomb Counter Delta Calibration - Modified by Current Calibration in bqStudio</t>
  </si>
  <si>
    <t>Coulomb Counter Offset calibration - Modified by Current Offset  Calibration in bqStudio</t>
  </si>
  <si>
    <t>Board Offset calibration - Modified by Board Offset Calibration in bqStudio</t>
  </si>
  <si>
    <t>Internal Temperature Sensor Offset Calibration - No change required</t>
  </si>
  <si>
    <t>Â°C</t>
  </si>
  <si>
    <t>External Temperature Sensor Offset Calibration - No change required</t>
  </si>
  <si>
    <t>Pack Voltage Offset Calibration - Modified by Voltage Calibration in bqStudio</t>
  </si>
  <si>
    <t>ratio based on external res div, or ~5000 for int div.  See TRM Section 2.3 for examples. If the stack voltage is less than 5V, set to 5000. If greater than 5V: 1) Use an External Divider 2) Set VEN_EN in Pin Control Config to 1, 3) Set this value to 1000 * voltage divider value. This will give a good starting point for voltage accuracy. This value will be updated after running Voltage Calibration in bqStudio.</t>
  </si>
  <si>
    <t>Internal Temperature Compensation Model Parameters - Do no modify</t>
  </si>
  <si>
    <t>External Temperature Compensation Model Parameters - Do not modify if using the recommended 103AT NTC thermistor</t>
  </si>
  <si>
    <t xml:space="preserve">Internal Voltage Refereence Temperature Compensation Model Parameters - Do not modify </t>
  </si>
  <si>
    <t>filter coefficient for average current IIR calc. See TRM section 3.9 - Do not modify</t>
  </si>
  <si>
    <t>Current() will be reported as zero for values below this number. This only affect the value reported by the Current() function, but does not affect the coulomb counting</t>
  </si>
  <si>
    <t>Ignores currents below value for Coulomb counting and will not contribute to accumulated capacity. Applications using a very small sense resistor value may benefit from increasing the deadband.</t>
  </si>
  <si>
    <t>Sets status bit and can set ALERT pin to notifiy charger control to not charge outside of this temperature range. Does not affect gauging - see TRM section 2.9.1</t>
  </si>
  <si>
    <t>Temperature range definitions for charge control</t>
  </si>
  <si>
    <t>Currents for charge control - This communicates the charge current recommendation to the host. Does not affect gauging. Use values recommended by the battery datasheet.</t>
  </si>
  <si>
    <t xml:space="preserve">Voltages for charge control. If JEITA bit is set in Operation Config A, </t>
  </si>
  <si>
    <t>Charger maintenance current - Use value recommended in battery datasheet.</t>
  </si>
  <si>
    <t xml:space="preserve"> Taper Current</t>
  </si>
  <si>
    <t>Taper current for charging. Use value recommended by the battery datasheet.</t>
  </si>
  <si>
    <t>Used for charge termination detection if Current Taper Method is used to detect full charge. See TRM Section 2.9
Typically 40s is used, but a lower value may be better for LiFePO4.</t>
  </si>
  <si>
    <t>WHr charging can be used to increase charging voltage over time for rarely discharged applications. WHr charging provides an adaptive chage voltage as the battery ages. Not applicable for NiMH batteries.</t>
  </si>
  <si>
    <r>
      <t xml:space="preserve">NiMH Delta Temperature Chg term parameters. NiMH batteries should use delta-Temperature or Negative delta-Voltage methods to detect full charge. </t>
    </r>
    <r>
      <rPr>
        <b/>
        <sz val="11"/>
        <color theme="1"/>
        <rFont val="Calibri"/>
        <family val="2"/>
        <scheme val="minor"/>
      </rPr>
      <t>NOTE:</t>
    </r>
    <r>
      <rPr>
        <sz val="11"/>
        <color theme="1"/>
        <rFont val="Calibri"/>
        <family val="2"/>
        <scheme val="minor"/>
      </rPr>
      <t xml:space="preserve"> </t>
    </r>
    <r>
      <rPr>
        <b/>
        <sz val="11"/>
        <color theme="1"/>
        <rFont val="Calibri"/>
        <family val="2"/>
        <scheme val="minor"/>
      </rPr>
      <t>Charging current must be high enough (~ C/2) for either of these methods to successfully detect charge termination.</t>
    </r>
  </si>
  <si>
    <t>Negative Delta voltage Chg term parameters (see above)</t>
  </si>
  <si>
    <t>For WHr Charging. After charging, voltage used is stored. The stored values are increased by a delta voltage when FCC reduces below the target.</t>
  </si>
  <si>
    <t>Charge levels for a discrete charge control implementation. Selected pins can be used to enable/disable charging and to adjust the charging voltage of an external supply.</t>
  </si>
  <si>
    <t>Configures one of the output pins to enable/disable a charger. See TRM section 2.9.2</t>
  </si>
  <si>
    <t>hex</t>
  </si>
  <si>
    <t>Configures multiple pins for discrete charge control voltage selection. See TRM section 2.9.2</t>
  </si>
  <si>
    <t>Configures VEN_EN (important to select internal/external divider) and Alert pin settings. See TRM section 2.2.1</t>
  </si>
  <si>
    <t>Maps ALERT pins to different status bits. See TRM section 2.2.1</t>
  </si>
  <si>
    <t>Configures how flags in GaugingStatus and BatteryStatus registers set and clear.</t>
  </si>
  <si>
    <t>0c8c</t>
  </si>
  <si>
    <t>0c9c</t>
  </si>
  <si>
    <t>8c</t>
  </si>
  <si>
    <t>8d</t>
  </si>
  <si>
    <t>Configures multiple gauge settings. Selects whether compensated or fixed EDV is used. See TRM section 2.7.9</t>
  </si>
  <si>
    <t>102a</t>
  </si>
  <si>
    <t>002a</t>
  </si>
  <si>
    <t>Configures multiple settings for End of Service. See TRM Section 2.11.1</t>
  </si>
  <si>
    <t>Flags can be configured and mapped to the ALERT pins to notify the host when specific capacity based thresholds are reached. See TRM Section 2.12</t>
  </si>
  <si>
    <t>These thresholds can be used to generate an alert to the host when achieved. See Section 2.6 of TRM.</t>
  </si>
  <si>
    <t>Mfg Status Init</t>
  </si>
  <si>
    <t>Contains enable bits for multiple device features: WHr Charge termination, Lifetime Data Collection, Pin Control, End-Of-Service Determination, Ignore Self-Discharge Control, and Accumulated Charge</t>
  </si>
  <si>
    <t>Over temperature During Charge Settings (If temp crosses threshold for time, sets OTC)</t>
  </si>
  <si>
    <t>Over temperature During Discharge Settings (If temp crosses threshold for time, sets OTD)</t>
  </si>
  <si>
    <t>Under temperature During Charge Settings (If temp crosses threshold for time, sets OTC)</t>
  </si>
  <si>
    <t>Under temperature During Discharge Settings (If temp crosses threshold for time, sets OTD)</t>
  </si>
  <si>
    <t>Battery Low and High Thresholds Should be adjusted based on cell voltage</t>
  </si>
  <si>
    <t>These parameters can be used to indicate and trigger an alert signal  when the state of charge falls below the programmable threshold. See TRM section 2.8.3</t>
  </si>
  <si>
    <t>Important parameters such as internal/external temp selection, current or capacity scaling, sleep configuration, JEITA charging, GNDSEL, NiMH charging, wake settings are contained here. See TRM Section 2.1.1</t>
  </si>
  <si>
    <t>Device number - Do not modify</t>
  </si>
  <si>
    <t>Number of series cells</t>
  </si>
  <si>
    <t>Data Flash can only be updated if Voltage() is greater than this setting. This voltage often needs to be lowered based on the voltage divider settings.</t>
  </si>
  <si>
    <t>Current threshold for sleep Mode</t>
  </si>
  <si>
    <t>Device releases I2C bus if bus is held low for this time</t>
  </si>
  <si>
    <t>Offset calibration will not happen in SLEEP mode if outside of this temp range</t>
  </si>
  <si>
    <t>Interval to take measurements in sleep mode</t>
  </si>
  <si>
    <t>These current thresholds and times determine when the gas gauge is in different operating modes CHARGE, DISCHARGE, and RELAX) - See TRM section 2.7.11 and Figure 2-4 for details. Charge and Discharge detection thresholds should always be lower than the Charge taper current (in the Charge Termination settings). Quit current should be lower than Charge and Discharge Detection Thresholds.
The settings can be scaled higher for applications with very high current.</t>
  </si>
  <si>
    <t>default temperature, 298.2K ~= 25C</t>
  </si>
  <si>
    <t>Data flash version</t>
  </si>
  <si>
    <t>ffff</t>
  </si>
  <si>
    <t>Can be programmed in production</t>
  </si>
  <si>
    <t>Day + Mo*32 + (Yr -1980)*512</t>
  </si>
  <si>
    <t>Dataflash Checksums (based on flash settings)</t>
  </si>
  <si>
    <t># of full resets</t>
  </si>
  <si>
    <t>watchdog reset counter</t>
  </si>
  <si>
    <t>Manufacturing Info Space - This dataflash space can be used to store manufacturing information such as product information. See TRM section 4.6</t>
  </si>
  <si>
    <t>Lifetime Data - The device can log the lifetime data for the device if enabled. See TRM section 2.13</t>
  </si>
  <si>
    <t>C</t>
  </si>
  <si>
    <t>Design capacity of the battery - set based on battery datasheet.</t>
  </si>
  <si>
    <t>CEDV Gauging Parameters. These parameters are obtained from the online GPCCEDV tool after collecting the needed log files. These parameters are important for accurate SOC reporting from the gauge.</t>
  </si>
  <si>
    <t>Can be used to compensate for cell aging over time. See TRM section 2.7.6</t>
  </si>
  <si>
    <r>
      <t xml:space="preserve">EDV Compensation is enabled by default. If the EDV_CMP bit is set to 0 in </t>
    </r>
    <r>
      <rPr>
        <b/>
        <i/>
        <sz val="11"/>
        <color theme="1"/>
        <rFont val="Calibri"/>
        <family val="2"/>
        <scheme val="minor"/>
      </rPr>
      <t>CEDV Gauging Configuration</t>
    </r>
    <r>
      <rPr>
        <sz val="11"/>
        <color theme="1"/>
        <rFont val="Calibri"/>
        <family val="2"/>
        <scheme val="minor"/>
      </rPr>
      <t>, then fixed EDV values will be used. See TRM section 2.7.4</t>
    </r>
  </si>
  <si>
    <t>Battery voltage table - initial remaining capacity at device reset is estimated using the voltage characteristics from this table.See TRM section 2.7.4</t>
  </si>
  <si>
    <t>Battery voltage from battery spec.</t>
  </si>
  <si>
    <t>Percentage of FCC (or Design Capacity if depending on CCT bit setting) to qualify a cycle.</t>
  </si>
  <si>
    <t>Full discharge threshold, qualifies the setting of the FD flag.</t>
  </si>
  <si>
    <t>Threshold to clear FD flag once it is set.</t>
  </si>
  <si>
    <t>Full discharge threshold as a percentage of RSOC.</t>
  </si>
  <si>
    <t>Threshold to clear FD flag.</t>
  </si>
  <si>
    <t>Full charge threshold, qualifies setting of the FC flag.</t>
  </si>
  <si>
    <t>Threshold to clear FC once it is set.</t>
  </si>
  <si>
    <t>Full charge threshold as a percentage of RSOC.</t>
  </si>
  <si>
    <t>Threshold to clear FC flag.</t>
  </si>
  <si>
    <t>Terminate discharge voltage threshold to set TD flag.</t>
  </si>
  <si>
    <t>Threshold to clear TD flag.</t>
  </si>
  <si>
    <t>Terminate discharge threshold as a percentage of RSOC.</t>
  </si>
  <si>
    <t>Terminate charge threshold, qualifies setting of the TC flag.</t>
  </si>
  <si>
    <t>Threshold to clear TC once it is set.</t>
  </si>
  <si>
    <t>Terminate charge threshold as a percentage of RSOC.</t>
  </si>
  <si>
    <t>Threshold to clear TC flag.</t>
  </si>
  <si>
    <t>Number of cycles battery has experienced.</t>
  </si>
  <si>
    <t>This value should be initialized to the same value as Design Capacity. It will get updated with each learning cycle.</t>
  </si>
  <si>
    <t>Stored Remaining Capacity</t>
  </si>
  <si>
    <t>Previous value of remaining capacity stored before shutdown.</t>
  </si>
  <si>
    <t>Typically this is set to 7% (near the EDV2 threshold). See TRM section 2.7.3</t>
  </si>
  <si>
    <t>Temperature must remaing above this value * 0.1 degrees C for a qualified discharge.</t>
  </si>
  <si>
    <t>0.1Â°C</t>
  </si>
  <si>
    <t>The device disables EDV detection while current exceeds the overload current threshold.</t>
  </si>
  <si>
    <t>Self discharge rate of the battery. See TRM section 2.7.7</t>
  </si>
  <si>
    <t>Device can be configured to compensate for constant load from battery electronics.</t>
  </si>
  <si>
    <t>A qualified discharge must start from (FCC - Near Full) See TRM section 2.7.3</t>
  </si>
  <si>
    <t>Can be used as a buffer if system needs a reserve capacity. Normally set to zero.</t>
  </si>
  <si>
    <t>Normally set to 100%</t>
  </si>
  <si>
    <t>Can be used to scale remaining capicity determined from battery voltage table on reset.</t>
  </si>
  <si>
    <t>A smoothing feature can be applied to RemainingCapacity() during discharge to avoid a drop in RSOC when the EDV thresholds are reached. See TRM section 2.7.12</t>
  </si>
  <si>
    <t xml:space="preserve">End-of-Service Parameters - See section 2.11 of the TRM if this feature will be used in rarely discharged application. Additional presentation material for this feature is also available.
</t>
  </si>
  <si>
    <t>1Â°C</t>
  </si>
  <si>
    <t>2^-16/0.1Â°C</t>
  </si>
  <si>
    <r>
      <t xml:space="preserve">ES20-12C Calculated Value
(Non-defaults highlghted in </t>
    </r>
    <r>
      <rPr>
        <b/>
        <u/>
        <sz val="16"/>
        <color rgb="FF00B0F0"/>
        <rFont val="Calibri"/>
        <family val="2"/>
        <scheme val="minor"/>
      </rPr>
      <t>Blue</t>
    </r>
    <r>
      <rPr>
        <b/>
        <u/>
        <sz val="16"/>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</si>
</sst>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4"/>
      <color rgb="FFFA7D00"/>
      <name val="Calibri"/>
      <family val="2"/>
      <scheme val="minor"/>
    </font>
    <font>
      <b/>
      <sz val="12"/>
      <color theme="1"/>
      <name val="Calibri"/>
      <family val="2"/>
      <scheme val="minor"/>
    </font>
    <font>
      <vertAlign val="superscript"/>
      <sz val="11"/>
      <color theme="1"/>
      <name val="Calibri"/>
      <family val="2"/>
      <scheme val="minor"/>
    </font>
    <font>
      <b/>
      <sz val="12"/>
      <color rgb="FFFF0000"/>
      <name val="Calibri"/>
      <family val="2"/>
      <scheme val="minor"/>
    </font>
    <font>
      <b/>
      <u/>
      <sz val="11"/>
      <color theme="1"/>
      <name val="Calibri"/>
      <family val="2"/>
      <scheme val="minor"/>
    </font>
    <font>
      <b/>
      <sz val="18"/>
      <color theme="1"/>
      <name val="Calibri"/>
      <family val="2"/>
      <scheme val="minor"/>
    </font>
    <font>
      <sz val="14"/>
      <color theme="1"/>
      <name val="Calibri"/>
      <family val="2"/>
      <scheme val="minor"/>
    </font>
    <font>
      <b/>
      <u/>
      <sz val="16"/>
      <color theme="1"/>
      <name val="Calibri"/>
      <family val="2"/>
      <scheme val="minor"/>
    </font>
    <font>
      <b/>
      <u/>
      <sz val="16"/>
      <color rgb="FF00B0F0"/>
      <name val="Calibri"/>
      <family val="2"/>
      <scheme val="minor"/>
    </font>
    <font>
      <b/>
      <i/>
      <sz val="11"/>
      <color theme="1"/>
      <name val="Calibri"/>
      <family val="2"/>
      <scheme val="minor"/>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1" tint="4.9989318521683403E-2"/>
        <bgColor indexed="64"/>
      </patternFill>
    </fill>
    <fill>
      <patternFill patternType="solid">
        <fgColor theme="0" tint="-0.249977111117893"/>
        <bgColor indexed="64"/>
      </patternFill>
    </fill>
    <fill>
      <patternFill patternType="solid">
        <fgColor rgb="FF00B0F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4.9989318521683403E-2"/>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rgb="FF7F7F7F"/>
      </left>
      <right style="thin">
        <color rgb="FF7F7F7F"/>
      </right>
      <top/>
      <bottom style="thin">
        <color rgb="FF7F7F7F"/>
      </bottom>
      <diagonal/>
    </border>
    <border>
      <left style="thin">
        <color indexed="64"/>
      </left>
      <right style="thin">
        <color indexed="64"/>
      </right>
      <top/>
      <bottom/>
      <diagonal/>
    </border>
    <border>
      <left style="thin">
        <color rgb="FF7F7F7F"/>
      </left>
      <right style="thin">
        <color rgb="FF7F7F7F"/>
      </right>
      <top/>
      <bottom/>
      <diagonal/>
    </border>
    <border>
      <left style="thin">
        <color rgb="FF7F7F7F"/>
      </left>
      <right style="thin">
        <color rgb="FF7F7F7F"/>
      </right>
      <top style="thin">
        <color rgb="FF7F7F7F"/>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rgb="FF7F7F7F"/>
      </bottom>
      <diagonal/>
    </border>
    <border>
      <left style="medium">
        <color indexed="64"/>
      </left>
      <right style="medium">
        <color indexed="64"/>
      </right>
      <top style="thin">
        <color rgb="FF7F7F7F"/>
      </top>
      <bottom style="thin">
        <color rgb="FF7F7F7F"/>
      </bottom>
      <diagonal/>
    </border>
    <border>
      <left style="medium">
        <color indexed="64"/>
      </left>
      <right style="medium">
        <color indexed="64"/>
      </right>
      <top style="thin">
        <color rgb="FF7F7F7F"/>
      </top>
      <bottom style="medium">
        <color indexed="64"/>
      </bottom>
      <diagonal/>
    </border>
    <border>
      <left/>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89">
    <xf numFmtId="0" fontId="0" fillId="0" borderId="0" xfId="0"/>
    <xf numFmtId="0" fontId="0" fillId="0" borderId="0" xfId="0" applyAlignment="1">
      <alignment wrapText="1"/>
    </xf>
    <xf numFmtId="0" fontId="16" fillId="0" borderId="0" xfId="0" applyFont="1"/>
    <xf numFmtId="0" fontId="0" fillId="0" borderId="0" xfId="0" quotePrefix="1"/>
    <xf numFmtId="0" fontId="0" fillId="0" borderId="0" xfId="0" applyAlignment="1">
      <alignment horizontal="right"/>
    </xf>
    <xf numFmtId="0" fontId="12" fillId="0" borderId="6" xfId="12"/>
    <xf numFmtId="4" fontId="18" fillId="33" borderId="10" xfId="6" applyNumberFormat="1" applyFont="1" applyFill="1" applyBorder="1"/>
    <xf numFmtId="4" fontId="18" fillId="34" borderId="10" xfId="0" applyNumberFormat="1" applyFont="1" applyFill="1" applyBorder="1"/>
    <xf numFmtId="4" fontId="18" fillId="34" borderId="10" xfId="6" applyNumberFormat="1" applyFont="1" applyFill="1" applyBorder="1"/>
    <xf numFmtId="4" fontId="18" fillId="36" borderId="10" xfId="0" applyNumberFormat="1" applyFont="1" applyFill="1" applyBorder="1"/>
    <xf numFmtId="0" fontId="0" fillId="0" borderId="10" xfId="0" applyBorder="1"/>
    <xf numFmtId="0" fontId="20" fillId="37" borderId="10" xfId="0" applyFont="1" applyFill="1" applyBorder="1" applyAlignment="1">
      <alignment horizontal="left"/>
    </xf>
    <xf numFmtId="4" fontId="18" fillId="37" borderId="10" xfId="0" applyNumberFormat="1" applyFont="1" applyFill="1" applyBorder="1"/>
    <xf numFmtId="0" fontId="19" fillId="33" borderId="10" xfId="11" applyFont="1" applyFill="1" applyBorder="1"/>
    <xf numFmtId="0" fontId="19" fillId="34" borderId="10" xfId="11" applyFont="1" applyFill="1" applyBorder="1"/>
    <xf numFmtId="0" fontId="19" fillId="35" borderId="10" xfId="11" applyFont="1" applyFill="1" applyBorder="1"/>
    <xf numFmtId="0" fontId="19" fillId="36" borderId="10" xfId="11" applyFont="1" applyFill="1" applyBorder="1"/>
    <xf numFmtId="0" fontId="22" fillId="0" borderId="0" xfId="0" applyFont="1" applyFill="1" applyBorder="1" applyAlignment="1">
      <alignment horizontal="left"/>
    </xf>
    <xf numFmtId="0" fontId="14" fillId="0" borderId="0" xfId="0" applyFont="1"/>
    <xf numFmtId="4" fontId="0" fillId="33" borderId="10" xfId="0" applyNumberFormat="1" applyFont="1" applyFill="1" applyBorder="1"/>
    <xf numFmtId="0" fontId="0" fillId="0" borderId="0" xfId="0" applyAlignment="1">
      <alignment vertical="top" wrapText="1"/>
    </xf>
    <xf numFmtId="0" fontId="0" fillId="0" borderId="0" xfId="0" applyAlignment="1">
      <alignment horizontal="center" vertical="top" wrapText="1"/>
    </xf>
    <xf numFmtId="0" fontId="1" fillId="30" borderId="10" xfId="39" applyBorder="1"/>
    <xf numFmtId="0" fontId="1" fillId="30" borderId="10" xfId="39" applyBorder="1" applyAlignment="1">
      <alignment vertical="top" wrapText="1"/>
    </xf>
    <xf numFmtId="0" fontId="1" fillId="15" borderId="10" xfId="24" applyBorder="1"/>
    <xf numFmtId="0" fontId="1" fillId="15" borderId="18" xfId="24" applyBorder="1"/>
    <xf numFmtId="0" fontId="19" fillId="6" borderId="10" xfId="11" applyFont="1" applyBorder="1"/>
    <xf numFmtId="4" fontId="18" fillId="35" borderId="10" xfId="0" applyNumberFormat="1" applyFont="1" applyFill="1" applyBorder="1"/>
    <xf numFmtId="4" fontId="18" fillId="35" borderId="10" xfId="0" applyNumberFormat="1" applyFont="1" applyFill="1" applyBorder="1" applyAlignment="1">
      <alignment horizontal="right"/>
    </xf>
    <xf numFmtId="4" fontId="18" fillId="36" borderId="10" xfId="6" applyNumberFormat="1" applyFont="1" applyFill="1" applyBorder="1"/>
    <xf numFmtId="0" fontId="1" fillId="0" borderId="0" xfId="35" applyFill="1" applyBorder="1" applyAlignment="1">
      <alignment horizontal="center" vertical="center"/>
    </xf>
    <xf numFmtId="0" fontId="1" fillId="0" borderId="0" xfId="23" applyFill="1" applyBorder="1" applyAlignment="1">
      <alignment horizontal="center" vertical="center"/>
    </xf>
    <xf numFmtId="0" fontId="1" fillId="0" borderId="0" xfId="39" applyFill="1" applyBorder="1" applyAlignment="1">
      <alignment horizontal="center" vertical="center"/>
    </xf>
    <xf numFmtId="0" fontId="1" fillId="0" borderId="0" xfId="28" applyFill="1" applyBorder="1" applyAlignment="1">
      <alignment horizontal="center" vertical="center"/>
    </xf>
    <xf numFmtId="0" fontId="0" fillId="30" borderId="18" xfId="39" applyFont="1" applyBorder="1"/>
    <xf numFmtId="0" fontId="20" fillId="37" borderId="11" xfId="0" applyFont="1" applyFill="1" applyBorder="1" applyAlignment="1">
      <alignment horizontal="left"/>
    </xf>
    <xf numFmtId="0" fontId="1" fillId="30" borderId="11" xfId="39" applyBorder="1" applyAlignment="1">
      <alignment horizontal="right" vertical="center"/>
    </xf>
    <xf numFmtId="0" fontId="1" fillId="30" borderId="11" xfId="39" applyBorder="1" applyAlignment="1">
      <alignment horizontal="right" vertical="center" wrapText="1"/>
    </xf>
    <xf numFmtId="0" fontId="0" fillId="15" borderId="11" xfId="24" applyFont="1" applyBorder="1" applyAlignment="1">
      <alignment horizontal="right" vertical="center"/>
    </xf>
    <xf numFmtId="0" fontId="1" fillId="15" borderId="11" xfId="24" applyBorder="1" applyAlignment="1">
      <alignment horizontal="right" vertical="center"/>
    </xf>
    <xf numFmtId="0" fontId="0" fillId="0" borderId="10" xfId="0" applyBorder="1" applyAlignment="1">
      <alignment horizontal="left"/>
    </xf>
    <xf numFmtId="0" fontId="0" fillId="0" borderId="19" xfId="0" applyBorder="1"/>
    <xf numFmtId="0" fontId="0" fillId="0" borderId="14" xfId="0" applyBorder="1"/>
    <xf numFmtId="0" fontId="0" fillId="0" borderId="17" xfId="0" applyBorder="1"/>
    <xf numFmtId="0" fontId="23" fillId="0" borderId="0" xfId="0" applyFont="1"/>
    <xf numFmtId="0" fontId="0" fillId="38" borderId="0" xfId="0" applyFill="1"/>
    <xf numFmtId="0" fontId="25" fillId="39" borderId="0" xfId="0" applyFont="1" applyFill="1"/>
    <xf numFmtId="0" fontId="25" fillId="40" borderId="0" xfId="0" applyFont="1" applyFill="1"/>
    <xf numFmtId="0" fontId="25" fillId="41" borderId="0" xfId="0" applyFont="1" applyFill="1"/>
    <xf numFmtId="0" fontId="25" fillId="42" borderId="0" xfId="0" applyFont="1" applyFill="1"/>
    <xf numFmtId="0" fontId="25" fillId="43" borderId="0" xfId="0" applyFont="1" applyFill="1"/>
    <xf numFmtId="0" fontId="0" fillId="44" borderId="0" xfId="0" applyFill="1"/>
    <xf numFmtId="0" fontId="26" fillId="0" borderId="0" xfId="0" applyFont="1"/>
    <xf numFmtId="0" fontId="26" fillId="0" borderId="0" xfId="0" applyFont="1" applyAlignment="1">
      <alignment wrapText="1"/>
    </xf>
    <xf numFmtId="0" fontId="26" fillId="15" borderId="4" xfId="24" applyFont="1" applyBorder="1" applyAlignment="1">
      <alignment wrapText="1"/>
    </xf>
    <xf numFmtId="0" fontId="23" fillId="38" borderId="0" xfId="0" applyFont="1" applyFill="1"/>
    <xf numFmtId="0" fontId="0" fillId="45" borderId="10" xfId="0" applyFill="1" applyBorder="1"/>
    <xf numFmtId="0" fontId="16" fillId="46" borderId="23" xfId="24" applyFont="1" applyFill="1" applyBorder="1"/>
    <xf numFmtId="0" fontId="0" fillId="45" borderId="0" xfId="0" applyFill="1"/>
    <xf numFmtId="0" fontId="1" fillId="15" borderId="4" xfId="24" applyBorder="1"/>
    <xf numFmtId="0" fontId="0" fillId="40" borderId="10" xfId="0" applyFill="1" applyBorder="1"/>
    <xf numFmtId="0" fontId="16" fillId="40" borderId="10" xfId="0" applyFont="1" applyFill="1" applyBorder="1"/>
    <xf numFmtId="0" fontId="16" fillId="40" borderId="10" xfId="0" applyFont="1" applyFill="1" applyBorder="1" applyAlignment="1">
      <alignment wrapText="1"/>
    </xf>
    <xf numFmtId="0" fontId="0" fillId="45" borderId="17" xfId="0" applyFill="1" applyBorder="1"/>
    <xf numFmtId="0" fontId="0" fillId="45" borderId="16" xfId="0" applyFill="1" applyBorder="1"/>
    <xf numFmtId="0" fontId="0" fillId="45" borderId="15" xfId="0" applyFill="1" applyBorder="1"/>
    <xf numFmtId="0" fontId="1" fillId="15" borderId="24" xfId="24" applyBorder="1"/>
    <xf numFmtId="0" fontId="0" fillId="45" borderId="19" xfId="0" applyFill="1" applyBorder="1"/>
    <xf numFmtId="0" fontId="0" fillId="45" borderId="25" xfId="0" applyFill="1" applyBorder="1"/>
    <xf numFmtId="0" fontId="0" fillId="45" borderId="21" xfId="0" applyFill="1" applyBorder="1"/>
    <xf numFmtId="0" fontId="0" fillId="45" borderId="14" xfId="0" applyFill="1" applyBorder="1"/>
    <xf numFmtId="0" fontId="0" fillId="45" borderId="13" xfId="0" applyFill="1" applyBorder="1"/>
    <xf numFmtId="0" fontId="0" fillId="45" borderId="12" xfId="0" applyFill="1" applyBorder="1"/>
    <xf numFmtId="0" fontId="0" fillId="38" borderId="10" xfId="0" applyFill="1" applyBorder="1"/>
    <xf numFmtId="0" fontId="0" fillId="38" borderId="10" xfId="0" applyFill="1" applyBorder="1" applyAlignment="1">
      <alignment wrapText="1"/>
    </xf>
    <xf numFmtId="0" fontId="0" fillId="0" borderId="16" xfId="0" applyBorder="1"/>
    <xf numFmtId="0" fontId="0" fillId="38" borderId="15" xfId="0" applyFill="1" applyBorder="1"/>
    <xf numFmtId="0" fontId="0" fillId="0" borderId="25" xfId="0" applyBorder="1"/>
    <xf numFmtId="0" fontId="0" fillId="38" borderId="21" xfId="0" applyFill="1" applyBorder="1"/>
    <xf numFmtId="0" fontId="0" fillId="0" borderId="13" xfId="0" applyBorder="1"/>
    <xf numFmtId="0" fontId="0" fillId="38" borderId="12" xfId="0" applyFill="1" applyBorder="1"/>
    <xf numFmtId="0" fontId="0" fillId="40" borderId="17" xfId="0" applyFill="1" applyBorder="1"/>
    <xf numFmtId="0" fontId="0" fillId="40" borderId="16" xfId="0" applyFill="1" applyBorder="1"/>
    <xf numFmtId="0" fontId="0" fillId="40" borderId="15" xfId="0" applyFill="1" applyBorder="1"/>
    <xf numFmtId="0" fontId="0" fillId="40" borderId="19" xfId="0" applyFill="1" applyBorder="1"/>
    <xf numFmtId="0" fontId="0" fillId="40" borderId="25" xfId="0" applyFill="1" applyBorder="1"/>
    <xf numFmtId="0" fontId="0" fillId="40" borderId="21" xfId="0" applyFill="1" applyBorder="1"/>
    <xf numFmtId="0" fontId="0" fillId="40" borderId="14" xfId="0" applyFill="1" applyBorder="1"/>
    <xf numFmtId="0" fontId="0" fillId="40" borderId="13" xfId="0" applyFill="1" applyBorder="1"/>
    <xf numFmtId="0" fontId="0" fillId="40" borderId="12" xfId="0" applyFill="1" applyBorder="1"/>
    <xf numFmtId="0" fontId="0" fillId="38" borderId="13" xfId="0" applyFill="1" applyBorder="1"/>
    <xf numFmtId="0" fontId="1" fillId="15" borderId="26" xfId="24" applyBorder="1"/>
    <xf numFmtId="0" fontId="1" fillId="15" borderId="27" xfId="24" applyBorder="1"/>
    <xf numFmtId="0" fontId="0" fillId="42" borderId="17" xfId="0" applyFill="1" applyBorder="1"/>
    <xf numFmtId="0" fontId="0" fillId="42" borderId="20" xfId="0" applyFill="1" applyBorder="1"/>
    <xf numFmtId="0" fontId="0" fillId="42" borderId="15" xfId="0" applyFill="1" applyBorder="1"/>
    <xf numFmtId="0" fontId="0" fillId="42" borderId="19" xfId="0" applyFill="1" applyBorder="1"/>
    <xf numFmtId="0" fontId="0" fillId="42" borderId="0" xfId="0" applyFill="1" applyBorder="1"/>
    <xf numFmtId="0" fontId="0" fillId="42" borderId="21" xfId="0" applyFill="1" applyBorder="1"/>
    <xf numFmtId="0" fontId="1" fillId="47" borderId="26" xfId="24" applyFill="1" applyBorder="1"/>
    <xf numFmtId="0" fontId="0" fillId="42" borderId="14" xfId="0" applyFill="1" applyBorder="1"/>
    <xf numFmtId="0" fontId="0" fillId="42" borderId="22" xfId="0" applyFill="1" applyBorder="1"/>
    <xf numFmtId="0" fontId="0" fillId="42" borderId="12" xfId="0" applyFill="1" applyBorder="1"/>
    <xf numFmtId="0" fontId="0" fillId="48" borderId="17" xfId="0" applyFill="1" applyBorder="1"/>
    <xf numFmtId="0" fontId="0" fillId="48" borderId="16" xfId="0" applyFill="1" applyBorder="1"/>
    <xf numFmtId="0" fontId="0" fillId="48" borderId="15" xfId="0" applyFill="1" applyBorder="1"/>
    <xf numFmtId="0" fontId="0" fillId="48" borderId="19" xfId="0" applyFill="1" applyBorder="1"/>
    <xf numFmtId="0" fontId="0" fillId="48" borderId="25" xfId="0" applyFill="1" applyBorder="1"/>
    <xf numFmtId="0" fontId="0" fillId="48" borderId="21" xfId="0" applyFill="1" applyBorder="1"/>
    <xf numFmtId="0" fontId="0" fillId="48" borderId="14" xfId="0" applyFill="1" applyBorder="1"/>
    <xf numFmtId="0" fontId="0" fillId="48" borderId="13" xfId="0" applyFill="1" applyBorder="1"/>
    <xf numFmtId="0" fontId="0" fillId="48" borderId="12" xfId="0" applyFill="1" applyBorder="1"/>
    <xf numFmtId="0" fontId="16" fillId="46" borderId="28" xfId="24" applyFont="1" applyFill="1" applyBorder="1"/>
    <xf numFmtId="0" fontId="0" fillId="42" borderId="16" xfId="0" applyFill="1" applyBorder="1"/>
    <xf numFmtId="0" fontId="16" fillId="46" borderId="29" xfId="24" applyFont="1" applyFill="1" applyBorder="1"/>
    <xf numFmtId="0" fontId="0" fillId="42" borderId="25" xfId="0" applyFill="1" applyBorder="1"/>
    <xf numFmtId="0" fontId="16" fillId="46" borderId="30" xfId="24" applyFont="1" applyFill="1" applyBorder="1"/>
    <xf numFmtId="0" fontId="0" fillId="42" borderId="13" xfId="0" applyFill="1" applyBorder="1"/>
    <xf numFmtId="0" fontId="16" fillId="46" borderId="31" xfId="24" applyFont="1" applyFill="1" applyBorder="1"/>
    <xf numFmtId="0" fontId="0" fillId="42" borderId="11" xfId="0" applyFill="1" applyBorder="1"/>
    <xf numFmtId="0" fontId="0" fillId="42" borderId="10" xfId="0" applyFill="1" applyBorder="1"/>
    <xf numFmtId="0" fontId="0" fillId="38" borderId="17" xfId="0" applyFill="1" applyBorder="1"/>
    <xf numFmtId="0" fontId="0" fillId="38" borderId="16" xfId="0" applyFill="1" applyBorder="1"/>
    <xf numFmtId="0" fontId="0" fillId="49" borderId="0" xfId="0" applyFill="1"/>
    <xf numFmtId="0" fontId="0" fillId="38" borderId="19" xfId="0" applyFill="1" applyBorder="1"/>
    <xf numFmtId="0" fontId="0" fillId="38" borderId="25" xfId="0" applyFill="1" applyBorder="1"/>
    <xf numFmtId="0" fontId="0" fillId="38" borderId="14" xfId="0" applyFill="1" applyBorder="1"/>
    <xf numFmtId="0" fontId="1" fillId="15" borderId="4" xfId="24" applyBorder="1" applyAlignment="1">
      <alignment horizontal="right"/>
    </xf>
    <xf numFmtId="0" fontId="0" fillId="40" borderId="0" xfId="0" applyFill="1"/>
    <xf numFmtId="0" fontId="0" fillId="42" borderId="10" xfId="0" applyFill="1" applyBorder="1" applyAlignment="1">
      <alignment wrapText="1"/>
    </xf>
    <xf numFmtId="1" fontId="16" fillId="46" borderId="23" xfId="24" applyNumberFormat="1" applyFont="1" applyFill="1" applyBorder="1"/>
    <xf numFmtId="0" fontId="0" fillId="40" borderId="10" xfId="0" applyFill="1" applyBorder="1" applyAlignment="1">
      <alignment wrapText="1"/>
    </xf>
    <xf numFmtId="0" fontId="0" fillId="39" borderId="10" xfId="0" applyFill="1" applyBorder="1"/>
    <xf numFmtId="0" fontId="0" fillId="39" borderId="0" xfId="0" applyFill="1"/>
    <xf numFmtId="0" fontId="0" fillId="38" borderId="10" xfId="0" applyFill="1" applyBorder="1" applyAlignment="1">
      <alignment horizontal="left"/>
    </xf>
    <xf numFmtId="0" fontId="0" fillId="45" borderId="10" xfId="0" applyFill="1" applyBorder="1" applyAlignment="1">
      <alignment horizontal="left"/>
    </xf>
    <xf numFmtId="0" fontId="0" fillId="41" borderId="16" xfId="0" applyFill="1" applyBorder="1"/>
    <xf numFmtId="0" fontId="0" fillId="41" borderId="25" xfId="0" applyFill="1" applyBorder="1"/>
    <xf numFmtId="0" fontId="0" fillId="15" borderId="24" xfId="24" applyFont="1" applyBorder="1"/>
    <xf numFmtId="0" fontId="0" fillId="41" borderId="13" xfId="0" applyFill="1" applyBorder="1"/>
    <xf numFmtId="1" fontId="16" fillId="46" borderId="29" xfId="24" applyNumberFormat="1" applyFont="1" applyFill="1" applyBorder="1"/>
    <xf numFmtId="1" fontId="1" fillId="15" borderId="4" xfId="24" applyNumberFormat="1" applyBorder="1"/>
    <xf numFmtId="1" fontId="1" fillId="15" borderId="27" xfId="24" applyNumberFormat="1" applyBorder="1"/>
    <xf numFmtId="1" fontId="16" fillId="46" borderId="30" xfId="24" applyNumberFormat="1" applyFont="1" applyFill="1" applyBorder="1"/>
    <xf numFmtId="1" fontId="16" fillId="46" borderId="31" xfId="24" applyNumberFormat="1" applyFont="1" applyFill="1" applyBorder="1"/>
    <xf numFmtId="0" fontId="0" fillId="45" borderId="32" xfId="0" applyFill="1" applyBorder="1"/>
    <xf numFmtId="0" fontId="0" fillId="45" borderId="16" xfId="0" applyFill="1" applyBorder="1" applyAlignment="1"/>
    <xf numFmtId="0" fontId="16" fillId="46" borderId="23" xfId="24" applyFont="1" applyFill="1" applyBorder="1" applyAlignment="1">
      <alignment horizontal="right"/>
    </xf>
    <xf numFmtId="0" fontId="1" fillId="15" borderId="24" xfId="24" applyBorder="1" applyAlignment="1">
      <alignment horizontal="right"/>
    </xf>
    <xf numFmtId="0" fontId="1" fillId="15" borderId="26" xfId="24" applyBorder="1" applyAlignment="1">
      <alignment horizontal="right"/>
    </xf>
    <xf numFmtId="0" fontId="0" fillId="0" borderId="10" xfId="0" applyBorder="1" applyAlignment="1">
      <alignment horizontal="left"/>
    </xf>
    <xf numFmtId="0" fontId="0" fillId="0" borderId="10" xfId="0" applyBorder="1" applyAlignment="1">
      <alignment horizontal="left" vertical="top" wrapText="1"/>
    </xf>
    <xf numFmtId="0" fontId="0" fillId="0" borderId="0" xfId="0" applyAlignment="1">
      <alignment horizontal="center"/>
    </xf>
    <xf numFmtId="0" fontId="0" fillId="0" borderId="0" xfId="0" applyBorder="1" applyAlignment="1">
      <alignment horizontal="center"/>
    </xf>
    <xf numFmtId="0" fontId="1" fillId="26" borderId="10" xfId="35" applyBorder="1" applyAlignment="1">
      <alignment horizontal="center" vertical="center"/>
    </xf>
    <xf numFmtId="0" fontId="1" fillId="14" borderId="10" xfId="23" applyBorder="1" applyAlignment="1">
      <alignment horizontal="center" vertical="center"/>
    </xf>
    <xf numFmtId="0" fontId="1" fillId="30" borderId="10" xfId="39" applyBorder="1" applyAlignment="1">
      <alignment horizontal="center" vertical="center"/>
    </xf>
    <xf numFmtId="0" fontId="1" fillId="19" borderId="10" xfId="28" applyBorder="1" applyAlignment="1">
      <alignment horizontal="center" vertical="center"/>
    </xf>
    <xf numFmtId="0" fontId="0" fillId="0" borderId="0" xfId="0" applyAlignment="1">
      <alignment horizontal="center" vertical="top" wrapText="1"/>
    </xf>
    <xf numFmtId="0" fontId="8" fillId="4" borderId="10" xfId="8" applyBorder="1" applyAlignment="1">
      <alignment horizontal="left"/>
    </xf>
    <xf numFmtId="0" fontId="0" fillId="0" borderId="10" xfId="0" applyFont="1" applyBorder="1" applyAlignment="1">
      <alignment horizontal="left"/>
    </xf>
    <xf numFmtId="0" fontId="0" fillId="42" borderId="16" xfId="0" applyFill="1" applyBorder="1" applyAlignment="1">
      <alignment horizontal="left" vertical="center" wrapText="1"/>
    </xf>
    <xf numFmtId="0" fontId="0" fillId="42" borderId="25" xfId="0" applyFill="1" applyBorder="1" applyAlignment="1">
      <alignment horizontal="left" vertical="center" wrapText="1"/>
    </xf>
    <xf numFmtId="0" fontId="0" fillId="42" borderId="13" xfId="0" applyFill="1" applyBorder="1" applyAlignment="1">
      <alignment horizontal="left" vertical="center" wrapText="1"/>
    </xf>
    <xf numFmtId="0" fontId="0" fillId="45" borderId="16" xfId="0" applyFill="1" applyBorder="1" applyAlignment="1">
      <alignment horizontal="left" vertical="center" wrapText="1"/>
    </xf>
    <xf numFmtId="0" fontId="0" fillId="45" borderId="25" xfId="0" applyFill="1" applyBorder="1" applyAlignment="1">
      <alignment horizontal="left" vertical="center" wrapText="1"/>
    </xf>
    <xf numFmtId="0" fontId="0" fillId="45" borderId="13" xfId="0" applyFill="1" applyBorder="1" applyAlignment="1">
      <alignment horizontal="left" vertical="center" wrapText="1"/>
    </xf>
    <xf numFmtId="0" fontId="0" fillId="41" borderId="16" xfId="0" applyFill="1" applyBorder="1" applyAlignment="1">
      <alignment horizontal="left" vertical="center" wrapText="1"/>
    </xf>
    <xf numFmtId="0" fontId="0" fillId="41" borderId="25" xfId="0" applyFill="1" applyBorder="1" applyAlignment="1">
      <alignment horizontal="left" vertical="center" wrapText="1"/>
    </xf>
    <xf numFmtId="0" fontId="0" fillId="41" borderId="13" xfId="0" applyFill="1" applyBorder="1" applyAlignment="1">
      <alignment horizontal="left" vertical="center" wrapText="1"/>
    </xf>
    <xf numFmtId="0" fontId="0" fillId="40" borderId="16" xfId="0" applyFill="1" applyBorder="1" applyAlignment="1">
      <alignment horizontal="left" vertical="center" wrapText="1"/>
    </xf>
    <xf numFmtId="0" fontId="0" fillId="40" borderId="25" xfId="0" applyFill="1" applyBorder="1" applyAlignment="1">
      <alignment horizontal="left" vertical="center" wrapText="1"/>
    </xf>
    <xf numFmtId="0" fontId="0" fillId="40" borderId="13" xfId="0" applyFill="1" applyBorder="1" applyAlignment="1">
      <alignment horizontal="left" vertical="center" wrapText="1"/>
    </xf>
    <xf numFmtId="0" fontId="0" fillId="38" borderId="16" xfId="0" applyFill="1" applyBorder="1" applyAlignment="1">
      <alignment horizontal="left" vertical="center" wrapText="1"/>
    </xf>
    <xf numFmtId="0" fontId="0" fillId="38" borderId="25" xfId="0" applyFill="1" applyBorder="1" applyAlignment="1">
      <alignment horizontal="left" vertical="center" wrapText="1"/>
    </xf>
    <xf numFmtId="0" fontId="0" fillId="38" borderId="13" xfId="0" applyFill="1" applyBorder="1" applyAlignment="1">
      <alignment horizontal="left" vertical="center" wrapText="1"/>
    </xf>
    <xf numFmtId="0" fontId="0" fillId="38" borderId="16" xfId="0" applyFill="1" applyBorder="1" applyAlignment="1">
      <alignment horizontal="left" vertical="center"/>
    </xf>
    <xf numFmtId="0" fontId="0" fillId="38" borderId="13" xfId="0" applyFill="1" applyBorder="1" applyAlignment="1">
      <alignment horizontal="left" vertical="center"/>
    </xf>
    <xf numFmtId="0" fontId="0" fillId="45" borderId="16" xfId="0" applyFill="1" applyBorder="1" applyAlignment="1">
      <alignment horizontal="left" vertical="center"/>
    </xf>
    <xf numFmtId="0" fontId="0" fillId="45" borderId="25" xfId="0" applyFill="1" applyBorder="1" applyAlignment="1">
      <alignment horizontal="left" vertical="center"/>
    </xf>
    <xf numFmtId="0" fontId="0" fillId="45" borderId="13" xfId="0" applyFill="1" applyBorder="1" applyAlignment="1">
      <alignment horizontal="left" vertical="center"/>
    </xf>
    <xf numFmtId="0" fontId="0" fillId="40" borderId="16" xfId="0" applyFill="1" applyBorder="1" applyAlignment="1">
      <alignment horizontal="left" vertical="center"/>
    </xf>
    <xf numFmtId="0" fontId="0" fillId="40" borderId="25" xfId="0" applyFill="1" applyBorder="1" applyAlignment="1">
      <alignment horizontal="left" vertical="center"/>
    </xf>
    <xf numFmtId="0" fontId="0" fillId="40" borderId="13" xfId="0" applyFill="1" applyBorder="1" applyAlignment="1">
      <alignment horizontal="left" vertical="center"/>
    </xf>
    <xf numFmtId="0" fontId="0" fillId="48" borderId="16" xfId="0" applyFill="1" applyBorder="1" applyAlignment="1">
      <alignment horizontal="left" vertical="center" wrapText="1"/>
    </xf>
    <xf numFmtId="0" fontId="0" fillId="48" borderId="25" xfId="0" applyFill="1" applyBorder="1" applyAlignment="1">
      <alignment horizontal="left" vertical="center" wrapText="1"/>
    </xf>
    <xf numFmtId="0" fontId="0" fillId="48" borderId="13" xfId="0" applyFill="1" applyBorder="1" applyAlignment="1">
      <alignment horizontal="left" vertical="center" wrapText="1"/>
    </xf>
    <xf numFmtId="0" fontId="24" fillId="0" borderId="0" xfId="0" applyFont="1" applyAlignment="1">
      <alignment horizontal="left"/>
    </xf>
    <xf numFmtId="0" fontId="25" fillId="0" borderId="0" xfId="0" applyFont="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Steady State Current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3"/>
            <c:dispRSqr val="1"/>
            <c:dispEq val="1"/>
            <c:trendlineLbl>
              <c:layout>
                <c:manualLayout>
                  <c:x val="-0.24312820512820515"/>
                  <c:y val="1.3623916205520751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Lit>
              <c:formatCode>General</c:formatCode>
              <c:ptCount val="4"/>
              <c:pt idx="0">
                <c:v>2.25</c:v>
              </c:pt>
              <c:pt idx="1">
                <c:v>2.2999999999999998</c:v>
              </c:pt>
              <c:pt idx="2">
                <c:v>2.3499999999999996</c:v>
              </c:pt>
              <c:pt idx="3">
                <c:v>2.4</c:v>
              </c:pt>
            </c:numLit>
          </c:xVal>
          <c:yVal>
            <c:numLit>
              <c:formatCode>General</c:formatCode>
              <c:ptCount val="4"/>
              <c:pt idx="0">
                <c:v>24</c:v>
              </c:pt>
              <c:pt idx="1">
                <c:v>150</c:v>
              </c:pt>
              <c:pt idx="2">
                <c:v>250</c:v>
              </c:pt>
              <c:pt idx="3">
                <c:v>350</c:v>
              </c:pt>
            </c:numLit>
          </c:yVal>
          <c:smooth val="1"/>
          <c:extLst xmlns:c16r2="http://schemas.microsoft.com/office/drawing/2015/06/chart">
            <c:ext xmlns:c16="http://schemas.microsoft.com/office/drawing/2014/chart" uri="{C3380CC4-5D6E-409C-BE32-E72D297353CC}">
              <c16:uniqueId val="{00000001-EFDE-4F30-8B04-1374A8208767}"/>
            </c:ext>
          </c:extLst>
        </c:ser>
        <c:dLbls>
          <c:showLegendKey val="0"/>
          <c:showVal val="0"/>
          <c:showCatName val="0"/>
          <c:showSerName val="0"/>
          <c:showPercent val="0"/>
          <c:showBubbleSize val="0"/>
        </c:dLbls>
        <c:axId val="192122336"/>
        <c:axId val="192121160"/>
      </c:scatterChart>
      <c:valAx>
        <c:axId val="192122336"/>
        <c:scaling>
          <c:orientation val="minMax"/>
          <c:max val="2.4"/>
          <c:min val="2.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Volts</a:t>
                </a:r>
                <a:r>
                  <a:rPr lang="en-US" baseline="0"/>
                  <a:t> per cell</a:t>
                </a:r>
              </a:p>
            </c:rich>
          </c:tx>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21160"/>
        <c:crosses val="autoZero"/>
        <c:crossBetween val="midCat"/>
      </c:valAx>
      <c:valAx>
        <c:axId val="192121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Nominal Steady State Current (mA) per</a:t>
                </a:r>
                <a:r>
                  <a:rPr lang="en-US" baseline="0"/>
                  <a:t> </a:t>
                </a:r>
                <a:r>
                  <a:rPr lang="en-US"/>
                  <a:t>100 Ah</a:t>
                </a:r>
              </a:p>
            </c:rich>
          </c:tx>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22336"/>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47625</xdr:colOff>
      <xdr:row>7</xdr:row>
      <xdr:rowOff>104775</xdr:rowOff>
    </xdr:from>
    <xdr:to>
      <xdr:col>6</xdr:col>
      <xdr:colOff>3829050</xdr:colOff>
      <xdr:row>19</xdr:row>
      <xdr:rowOff>139432</xdr:rowOff>
    </xdr:to>
    <xdr:pic>
      <xdr:nvPicPr>
        <xdr:cNvPr id="2" name="Picture 1" descr="Image result for constant current constant voltage float charging">
          <a:extLst>
            <a:ext uri="{FF2B5EF4-FFF2-40B4-BE49-F238E27FC236}">
              <a16:creationId xmlns:a16="http://schemas.microsoft.com/office/drawing/2014/main" xmlns="" id="{111566D7-9EAA-432C-80CE-774B2A6D1C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58275" y="1533525"/>
          <a:ext cx="3781425" cy="2854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5443</xdr:colOff>
      <xdr:row>0</xdr:row>
      <xdr:rowOff>85724</xdr:rowOff>
    </xdr:from>
    <xdr:to>
      <xdr:col>15</xdr:col>
      <xdr:colOff>521154</xdr:colOff>
      <xdr:row>14</xdr:row>
      <xdr:rowOff>81643</xdr:rowOff>
    </xdr:to>
    <xdr:graphicFrame macro="">
      <xdr:nvGraphicFramePr>
        <xdr:cNvPr id="3" name="Chart 2">
          <a:extLst>
            <a:ext uri="{FF2B5EF4-FFF2-40B4-BE49-F238E27FC236}">
              <a16:creationId xmlns:a16="http://schemas.microsoft.com/office/drawing/2014/main" xmlns="" id="{170D824A-84B2-4187-9638-1422C3B759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Shami/Documents/Projects/Main_Controller/Bat/SOC/MC/bq34110_dataflash_notes_rev02_20180924-%20Z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Shami/Documents/Projects/Main_Controller/Bat/SOC/Zoom/bq34110_dataflash_notes_rev02_20180924-%20Zo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 Battery Settings"/>
      <sheetName val="MC BQ Parameters"/>
    </sheetNames>
    <sheetDataSet>
      <sheetData sheetId="0">
        <row r="1">
          <cell r="B1">
            <v>3</v>
          </cell>
        </row>
        <row r="2">
          <cell r="B2">
            <v>12</v>
          </cell>
        </row>
        <row r="3">
          <cell r="B3">
            <v>1200</v>
          </cell>
        </row>
        <row r="4">
          <cell r="B4">
            <v>2450</v>
          </cell>
        </row>
        <row r="5">
          <cell r="B5">
            <v>2500</v>
          </cell>
        </row>
        <row r="6">
          <cell r="B6">
            <v>1700</v>
          </cell>
        </row>
        <row r="7">
          <cell r="B7">
            <v>35</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oom Battery Settings"/>
      <sheetName val="Zoom BQ Parameters"/>
    </sheetNames>
    <sheetDataSet>
      <sheetData sheetId="0">
        <row r="1">
          <cell r="B1">
            <v>3</v>
          </cell>
        </row>
        <row r="2">
          <cell r="B2">
            <v>12</v>
          </cell>
        </row>
        <row r="3">
          <cell r="B3">
            <v>10000</v>
          </cell>
        </row>
        <row r="4">
          <cell r="B4">
            <v>2450</v>
          </cell>
        </row>
        <row r="5">
          <cell r="B5">
            <v>2500</v>
          </cell>
        </row>
        <row r="6">
          <cell r="B6">
            <v>1700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abSelected="1" zoomScale="80" zoomScaleNormal="80" workbookViewId="0">
      <selection activeCell="B26" sqref="B26"/>
    </sheetView>
  </sheetViews>
  <sheetFormatPr defaultRowHeight="15" x14ac:dyDescent="0.25"/>
  <cols>
    <col min="1" max="1" width="59.42578125" bestFit="1" customWidth="1"/>
    <col min="2" max="2" width="16.5703125" bestFit="1" customWidth="1"/>
    <col min="3" max="3" width="19.42578125" bestFit="1" customWidth="1"/>
    <col min="4" max="4" width="24.28515625" bestFit="1" customWidth="1"/>
    <col min="5" max="5" width="37.7109375" customWidth="1"/>
    <col min="6" max="6" width="12.140625" customWidth="1"/>
    <col min="7" max="7" width="73.28515625" bestFit="1" customWidth="1"/>
    <col min="8" max="8" width="10.140625" bestFit="1" customWidth="1"/>
    <col min="9" max="9" width="21.42578125" bestFit="1" customWidth="1"/>
    <col min="10" max="10" width="10.7109375" customWidth="1"/>
  </cols>
  <sheetData>
    <row r="1" spans="1:13" x14ac:dyDescent="0.25">
      <c r="A1" s="152" t="s">
        <v>370</v>
      </c>
      <c r="B1" s="152"/>
      <c r="C1" s="152"/>
      <c r="D1" s="152"/>
    </row>
    <row r="2" spans="1:13" x14ac:dyDescent="0.25">
      <c r="A2" s="153"/>
      <c r="B2" s="153"/>
      <c r="C2" s="153"/>
      <c r="D2" s="153"/>
    </row>
    <row r="3" spans="1:13" ht="19.5" thickBot="1" x14ac:dyDescent="0.35">
      <c r="A3" s="26" t="s">
        <v>337</v>
      </c>
      <c r="B3" s="11" t="s">
        <v>334</v>
      </c>
      <c r="C3" s="11" t="s">
        <v>338</v>
      </c>
      <c r="D3" s="11" t="s">
        <v>339</v>
      </c>
      <c r="E3" s="17" t="s">
        <v>2</v>
      </c>
      <c r="F3" s="17"/>
      <c r="G3" s="5" t="s">
        <v>340</v>
      </c>
    </row>
    <row r="4" spans="1:13" ht="19.5" thickTop="1" x14ac:dyDescent="0.3">
      <c r="A4" s="26" t="s">
        <v>341</v>
      </c>
      <c r="B4" s="11" t="s">
        <v>342</v>
      </c>
      <c r="C4" s="11" t="s">
        <v>343</v>
      </c>
      <c r="D4" s="11" t="s">
        <v>344</v>
      </c>
      <c r="E4" s="18"/>
      <c r="F4" s="18"/>
      <c r="G4" s="3" t="s">
        <v>345</v>
      </c>
    </row>
    <row r="5" spans="1:13" ht="18.75" x14ac:dyDescent="0.3">
      <c r="A5" s="26" t="s">
        <v>346</v>
      </c>
      <c r="B5" s="11" t="s">
        <v>347</v>
      </c>
      <c r="C5" s="11" t="s">
        <v>348</v>
      </c>
      <c r="D5" s="11" t="s">
        <v>349</v>
      </c>
      <c r="E5" s="18"/>
      <c r="F5" s="18"/>
      <c r="G5" s="3"/>
    </row>
    <row r="6" spans="1:13" ht="19.5" thickBot="1" x14ac:dyDescent="0.35">
      <c r="A6" s="26" t="s">
        <v>350</v>
      </c>
      <c r="B6" s="12">
        <v>1.2</v>
      </c>
      <c r="C6" s="12">
        <v>20</v>
      </c>
      <c r="D6" s="12">
        <v>1.9</v>
      </c>
      <c r="E6" s="18"/>
      <c r="F6" s="18"/>
      <c r="G6" s="5" t="s">
        <v>351</v>
      </c>
    </row>
    <row r="7" spans="1:13" ht="19.5" thickTop="1" x14ac:dyDescent="0.3">
      <c r="A7" s="13" t="s">
        <v>352</v>
      </c>
      <c r="B7" s="6">
        <v>360</v>
      </c>
      <c r="C7" s="6">
        <v>6000</v>
      </c>
      <c r="D7" s="6">
        <v>690</v>
      </c>
      <c r="E7" s="154" t="s">
        <v>353</v>
      </c>
      <c r="F7" s="30"/>
      <c r="G7" s="3" t="s">
        <v>354</v>
      </c>
    </row>
    <row r="8" spans="1:13" ht="18.75" x14ac:dyDescent="0.3">
      <c r="A8" s="13" t="s">
        <v>355</v>
      </c>
      <c r="B8" s="19">
        <v>300</v>
      </c>
      <c r="C8" s="19">
        <v>4000</v>
      </c>
      <c r="D8" s="19">
        <v>600</v>
      </c>
      <c r="E8" s="154"/>
      <c r="F8" s="30"/>
      <c r="G8" s="3"/>
    </row>
    <row r="9" spans="1:13" ht="18.75" x14ac:dyDescent="0.3">
      <c r="A9" s="14" t="s">
        <v>356</v>
      </c>
      <c r="B9" s="7">
        <v>28.8</v>
      </c>
      <c r="C9" s="7">
        <v>28.8</v>
      </c>
      <c r="D9" s="7">
        <v>14.4</v>
      </c>
      <c r="E9" s="155" t="s">
        <v>357</v>
      </c>
      <c r="F9" s="31"/>
    </row>
    <row r="10" spans="1:13" ht="18.75" x14ac:dyDescent="0.3">
      <c r="A10" s="14" t="s">
        <v>369</v>
      </c>
      <c r="B10" s="8">
        <v>29.4</v>
      </c>
      <c r="C10" s="8">
        <v>29.4</v>
      </c>
      <c r="D10" s="8">
        <v>14.7</v>
      </c>
      <c r="E10" s="155"/>
      <c r="F10" s="31"/>
    </row>
    <row r="11" spans="1:13" ht="18.75" x14ac:dyDescent="0.3">
      <c r="A11" s="14" t="s">
        <v>358</v>
      </c>
      <c r="B11" s="7">
        <v>30</v>
      </c>
      <c r="C11" s="7">
        <v>30</v>
      </c>
      <c r="D11" s="7">
        <v>15</v>
      </c>
      <c r="E11" s="155"/>
      <c r="F11" s="31"/>
    </row>
    <row r="12" spans="1:13" ht="18.75" x14ac:dyDescent="0.3">
      <c r="A12" s="15" t="s">
        <v>359</v>
      </c>
      <c r="B12" s="27">
        <f>(34667*(B9/12)^3-244400*(B9/12)^2+576253*(B9/12)-454146)/(100*1000)*($B$6*1000)</f>
        <v>4.2456959999995307</v>
      </c>
      <c r="C12" s="27">
        <f>(34667*(C9/12)^3-244400*(C9/12)^2+576253*(C9/12)-454146)/(100*1000)*($C$6*1000)</f>
        <v>70.761599999992171</v>
      </c>
      <c r="D12" s="27">
        <f>(34667*(D9/6)^3-244400*(D9/6)^2+576253*(D9/6)-454146)/(100*1000)*($D$6*1000)</f>
        <v>6.7223519999992565</v>
      </c>
      <c r="E12" s="156" t="s">
        <v>360</v>
      </c>
      <c r="F12" s="32"/>
    </row>
    <row r="13" spans="1:13" ht="18.75" x14ac:dyDescent="0.3">
      <c r="A13" s="15" t="s">
        <v>361</v>
      </c>
      <c r="B13" s="27">
        <f>(34667*(B10/12)^3-244400*(B10/12)^2+576253*(B10/12)-454146)/(100*1000)*($B$6*1000)</f>
        <v>5.7610244999988938</v>
      </c>
      <c r="C13" s="27">
        <f t="shared" ref="C13:C14" si="0">(34667*(C10/12)^3-244400*(C10/12)^2+576253*(C10/12)-454146)/(100*1000)*($C$6*1000)</f>
        <v>96.017074999981574</v>
      </c>
      <c r="D13" s="27">
        <f t="shared" ref="D13:D14" si="1">(34667*(D10/6)^3-244400*(D10/6)^2+576253*(D10/6)-454146)/(100*1000)*($D$6*1000)</f>
        <v>9.1216221249982485</v>
      </c>
      <c r="E13" s="156"/>
      <c r="F13" s="32"/>
    </row>
    <row r="14" spans="1:13" ht="18.75" x14ac:dyDescent="0.3">
      <c r="A14" s="15" t="s">
        <v>362</v>
      </c>
      <c r="B14" s="27">
        <f>(34667*(B11/12)^3-244400*(B11/12)^2+576253*(B11/12)-454146)/(100*1000)*($B$6*1000)</f>
        <v>7.9005000000000001</v>
      </c>
      <c r="C14" s="27">
        <f t="shared" si="0"/>
        <v>131.67500000000001</v>
      </c>
      <c r="D14" s="27">
        <f t="shared" si="1"/>
        <v>12.509125000000001</v>
      </c>
      <c r="E14" s="156"/>
      <c r="F14" s="32"/>
    </row>
    <row r="15" spans="1:13" ht="18.75" x14ac:dyDescent="0.3">
      <c r="A15" s="15" t="s">
        <v>368</v>
      </c>
      <c r="B15" s="27">
        <v>100</v>
      </c>
      <c r="C15" s="27">
        <v>600</v>
      </c>
      <c r="D15" s="28" t="s">
        <v>333</v>
      </c>
      <c r="E15" s="156"/>
      <c r="F15" s="32"/>
    </row>
    <row r="16" spans="1:13" ht="18.75" x14ac:dyDescent="0.3">
      <c r="A16" s="16" t="s">
        <v>363</v>
      </c>
      <c r="B16" s="9">
        <v>27</v>
      </c>
      <c r="C16" s="9">
        <v>27</v>
      </c>
      <c r="D16" s="9">
        <v>13.5</v>
      </c>
      <c r="E16" s="157" t="s">
        <v>364</v>
      </c>
      <c r="F16" s="33"/>
      <c r="I16" s="158" t="s">
        <v>367</v>
      </c>
      <c r="J16" s="158"/>
      <c r="K16" s="158"/>
      <c r="L16" s="158"/>
      <c r="M16" s="158"/>
    </row>
    <row r="17" spans="1:14" ht="18.75" x14ac:dyDescent="0.3">
      <c r="A17" s="16" t="s">
        <v>365</v>
      </c>
      <c r="B17" s="29">
        <v>27.3</v>
      </c>
      <c r="C17" s="29">
        <v>27.3</v>
      </c>
      <c r="D17" s="29">
        <v>13.65</v>
      </c>
      <c r="E17" s="157"/>
      <c r="F17" s="33"/>
      <c r="I17" s="158"/>
      <c r="J17" s="158"/>
      <c r="K17" s="158"/>
      <c r="L17" s="158"/>
      <c r="M17" s="158"/>
    </row>
    <row r="18" spans="1:14" ht="18.75" x14ac:dyDescent="0.3">
      <c r="A18" s="16" t="s">
        <v>366</v>
      </c>
      <c r="B18" s="9">
        <v>27.6</v>
      </c>
      <c r="C18" s="9">
        <v>27.6</v>
      </c>
      <c r="D18" s="9">
        <v>13.8</v>
      </c>
      <c r="E18" s="157"/>
      <c r="F18" s="33"/>
      <c r="I18" s="158"/>
      <c r="J18" s="158"/>
      <c r="K18" s="158"/>
      <c r="L18" s="158"/>
      <c r="M18" s="158"/>
    </row>
    <row r="19" spans="1:14" x14ac:dyDescent="0.25">
      <c r="I19" s="10">
        <v>2.25</v>
      </c>
      <c r="J19" s="10">
        <v>24</v>
      </c>
    </row>
    <row r="20" spans="1:14" x14ac:dyDescent="0.25">
      <c r="I20" s="10">
        <v>2.2999999999999998</v>
      </c>
      <c r="J20" s="10">
        <v>150</v>
      </c>
    </row>
    <row r="21" spans="1:14" x14ac:dyDescent="0.25">
      <c r="I21" s="10">
        <v>2.35</v>
      </c>
      <c r="J21" s="10">
        <v>250</v>
      </c>
    </row>
    <row r="22" spans="1:14" x14ac:dyDescent="0.25">
      <c r="I22" s="10">
        <v>2.4</v>
      </c>
      <c r="J22" s="10">
        <v>350</v>
      </c>
    </row>
    <row r="23" spans="1:14" x14ac:dyDescent="0.25">
      <c r="A23" s="152" t="s">
        <v>371</v>
      </c>
      <c r="B23" s="152"/>
      <c r="C23" s="152"/>
      <c r="D23" s="152"/>
    </row>
    <row r="24" spans="1:14" x14ac:dyDescent="0.25">
      <c r="A24" s="152"/>
      <c r="B24" s="152"/>
      <c r="C24" s="152"/>
      <c r="D24" s="152"/>
    </row>
    <row r="25" spans="1:14" ht="18.75" x14ac:dyDescent="0.3">
      <c r="A25" s="26" t="s">
        <v>371</v>
      </c>
      <c r="B25" s="11" t="s">
        <v>334</v>
      </c>
      <c r="C25" s="11" t="s">
        <v>338</v>
      </c>
      <c r="D25" s="35" t="s">
        <v>339</v>
      </c>
      <c r="E25" s="159" t="s">
        <v>385</v>
      </c>
      <c r="F25" s="159"/>
      <c r="G25" s="159"/>
    </row>
    <row r="26" spans="1:14" x14ac:dyDescent="0.25">
      <c r="A26" s="34" t="s">
        <v>396</v>
      </c>
      <c r="B26" s="22">
        <v>5</v>
      </c>
      <c r="C26" s="22"/>
      <c r="D26" s="36"/>
      <c r="E26" s="150" t="s">
        <v>382</v>
      </c>
      <c r="F26" s="150"/>
      <c r="G26" s="150"/>
    </row>
    <row r="27" spans="1:14" x14ac:dyDescent="0.25">
      <c r="A27" s="34" t="s">
        <v>397</v>
      </c>
      <c r="B27" s="22">
        <v>300</v>
      </c>
      <c r="C27" s="22"/>
      <c r="D27" s="36"/>
      <c r="E27" s="150" t="s">
        <v>378</v>
      </c>
      <c r="F27" s="150"/>
      <c r="G27" s="150"/>
    </row>
    <row r="28" spans="1:14" x14ac:dyDescent="0.25">
      <c r="A28" s="34" t="s">
        <v>398</v>
      </c>
      <c r="B28" s="22">
        <v>350</v>
      </c>
      <c r="C28" s="22"/>
      <c r="D28" s="36"/>
      <c r="E28" s="150" t="s">
        <v>377</v>
      </c>
      <c r="F28" s="150"/>
      <c r="G28" s="150"/>
    </row>
    <row r="29" spans="1:14" x14ac:dyDescent="0.25">
      <c r="A29" s="34" t="s">
        <v>399</v>
      </c>
      <c r="B29" s="22">
        <v>360</v>
      </c>
      <c r="C29" s="22"/>
      <c r="D29" s="36"/>
      <c r="E29" s="160" t="s">
        <v>376</v>
      </c>
      <c r="F29" s="160"/>
      <c r="G29" s="160"/>
    </row>
    <row r="30" spans="1:14" x14ac:dyDescent="0.25">
      <c r="A30" s="34" t="s">
        <v>400</v>
      </c>
      <c r="B30" s="22">
        <v>1000</v>
      </c>
      <c r="C30" s="22"/>
      <c r="D30" s="36"/>
      <c r="E30" s="150" t="s">
        <v>386</v>
      </c>
      <c r="F30" s="150"/>
      <c r="G30" s="150"/>
    </row>
    <row r="31" spans="1:14" ht="15" customHeight="1" x14ac:dyDescent="0.25">
      <c r="A31" s="34" t="s">
        <v>401</v>
      </c>
      <c r="B31" s="23">
        <v>10000</v>
      </c>
      <c r="C31" s="23"/>
      <c r="D31" s="37"/>
      <c r="E31" s="150" t="s">
        <v>386</v>
      </c>
      <c r="F31" s="150"/>
      <c r="G31" s="150"/>
      <c r="I31" s="20"/>
      <c r="J31" s="20"/>
      <c r="K31" s="20"/>
      <c r="L31" s="20"/>
      <c r="M31" s="20"/>
      <c r="N31" s="20"/>
    </row>
    <row r="32" spans="1:14" ht="15" customHeight="1" x14ac:dyDescent="0.25">
      <c r="A32" s="34" t="s">
        <v>402</v>
      </c>
      <c r="B32" s="23">
        <v>360</v>
      </c>
      <c r="C32" s="23"/>
      <c r="D32" s="37"/>
      <c r="E32" s="150" t="s">
        <v>386</v>
      </c>
      <c r="F32" s="150"/>
      <c r="G32" s="150"/>
      <c r="H32" s="20"/>
      <c r="I32" s="20"/>
      <c r="J32" s="20"/>
      <c r="K32" s="20"/>
      <c r="L32" s="20"/>
      <c r="M32" s="20"/>
      <c r="N32" s="20"/>
    </row>
    <row r="33" spans="1:14" ht="15" customHeight="1" x14ac:dyDescent="0.25">
      <c r="A33" s="34" t="s">
        <v>393</v>
      </c>
      <c r="B33" s="23">
        <v>4000</v>
      </c>
      <c r="C33" s="23"/>
      <c r="D33" s="23"/>
      <c r="E33" s="150" t="s">
        <v>387</v>
      </c>
      <c r="F33" s="150"/>
      <c r="G33" s="150"/>
      <c r="H33" s="20"/>
      <c r="I33" s="20"/>
      <c r="J33" s="20"/>
      <c r="K33" s="20"/>
      <c r="L33" s="20"/>
      <c r="M33" s="20"/>
      <c r="N33" s="20"/>
    </row>
    <row r="34" spans="1:14" ht="15" customHeight="1" x14ac:dyDescent="0.25">
      <c r="A34" s="34" t="s">
        <v>392</v>
      </c>
      <c r="B34" s="23">
        <v>4000</v>
      </c>
      <c r="C34" s="23"/>
      <c r="D34" s="23"/>
      <c r="E34" s="150" t="s">
        <v>387</v>
      </c>
      <c r="F34" s="150"/>
      <c r="G34" s="150"/>
      <c r="J34" s="20"/>
      <c r="K34" s="20"/>
      <c r="L34" s="20"/>
      <c r="M34" s="20"/>
      <c r="N34" s="20"/>
    </row>
    <row r="35" spans="1:14" ht="15" customHeight="1" x14ac:dyDescent="0.25">
      <c r="A35" s="34" t="s">
        <v>391</v>
      </c>
      <c r="B35" s="23">
        <v>4000</v>
      </c>
      <c r="C35" s="23"/>
      <c r="D35" s="23"/>
      <c r="E35" s="40" t="s">
        <v>387</v>
      </c>
      <c r="F35" s="40"/>
      <c r="G35" s="40"/>
      <c r="J35" s="20"/>
      <c r="K35" s="20"/>
      <c r="L35" s="20"/>
      <c r="M35" s="20"/>
      <c r="N35" s="20"/>
    </row>
    <row r="36" spans="1:14" ht="15" customHeight="1" x14ac:dyDescent="0.25">
      <c r="A36" s="34" t="s">
        <v>394</v>
      </c>
      <c r="B36" s="23">
        <v>4000</v>
      </c>
      <c r="C36" s="23"/>
      <c r="D36" s="23"/>
      <c r="E36" s="40" t="s">
        <v>387</v>
      </c>
      <c r="F36" s="40"/>
      <c r="G36" s="40"/>
      <c r="J36" s="20"/>
      <c r="K36" s="20"/>
      <c r="L36" s="20"/>
      <c r="M36" s="20"/>
      <c r="N36" s="20"/>
    </row>
    <row r="37" spans="1:14" ht="15" customHeight="1" x14ac:dyDescent="0.25">
      <c r="A37" s="34" t="s">
        <v>395</v>
      </c>
      <c r="B37" s="23">
        <v>4000</v>
      </c>
      <c r="C37" s="23"/>
      <c r="D37" s="23"/>
      <c r="E37" s="40" t="s">
        <v>387</v>
      </c>
      <c r="F37" s="40"/>
      <c r="G37" s="40"/>
      <c r="J37" s="20"/>
      <c r="K37" s="20"/>
      <c r="L37" s="20"/>
      <c r="M37" s="20"/>
      <c r="N37" s="20"/>
    </row>
    <row r="38" spans="1:14" ht="15" customHeight="1" x14ac:dyDescent="0.25">
      <c r="A38" s="34" t="s">
        <v>403</v>
      </c>
      <c r="B38" s="22">
        <v>27000</v>
      </c>
      <c r="C38" s="22"/>
      <c r="D38" s="36"/>
      <c r="E38" s="151" t="s">
        <v>384</v>
      </c>
      <c r="F38" s="151"/>
      <c r="G38" s="151"/>
      <c r="J38" s="20"/>
      <c r="K38" s="20"/>
      <c r="L38" s="20"/>
      <c r="M38" s="20"/>
      <c r="N38" s="20"/>
    </row>
    <row r="39" spans="1:14" ht="15" customHeight="1" x14ac:dyDescent="0.25">
      <c r="A39" s="34" t="s">
        <v>404</v>
      </c>
      <c r="B39" s="22">
        <v>27600</v>
      </c>
      <c r="C39" s="22"/>
      <c r="D39" s="36"/>
      <c r="E39" s="151" t="s">
        <v>383</v>
      </c>
      <c r="F39" s="151"/>
      <c r="G39" s="151"/>
      <c r="J39" s="20"/>
      <c r="K39" s="20"/>
      <c r="L39" s="20"/>
      <c r="M39" s="20"/>
      <c r="N39" s="20"/>
    </row>
    <row r="40" spans="1:14" x14ac:dyDescent="0.25">
      <c r="A40" s="34" t="s">
        <v>405</v>
      </c>
      <c r="B40" s="22">
        <v>28800</v>
      </c>
      <c r="C40" s="22"/>
      <c r="D40" s="36"/>
      <c r="E40" s="151" t="s">
        <v>381</v>
      </c>
      <c r="F40" s="151"/>
      <c r="G40" s="151"/>
      <c r="J40" s="20"/>
      <c r="K40" s="20"/>
      <c r="L40" s="20"/>
      <c r="M40" s="20"/>
      <c r="N40" s="20"/>
    </row>
    <row r="41" spans="1:14" x14ac:dyDescent="0.25">
      <c r="A41" s="34" t="s">
        <v>406</v>
      </c>
      <c r="B41" s="22">
        <v>29400</v>
      </c>
      <c r="C41" s="22"/>
      <c r="D41" s="36"/>
      <c r="E41" s="151" t="s">
        <v>379</v>
      </c>
      <c r="F41" s="151"/>
      <c r="G41" s="151"/>
      <c r="H41" s="21"/>
      <c r="I41" s="21"/>
      <c r="J41" s="21"/>
      <c r="K41" s="21"/>
      <c r="L41" s="21"/>
      <c r="M41" s="21"/>
      <c r="N41" s="21"/>
    </row>
    <row r="42" spans="1:14" x14ac:dyDescent="0.25">
      <c r="A42" s="34" t="s">
        <v>407</v>
      </c>
      <c r="B42" s="22">
        <v>29500</v>
      </c>
      <c r="C42" s="22"/>
      <c r="D42" s="36"/>
      <c r="E42" s="151" t="s">
        <v>380</v>
      </c>
      <c r="F42" s="151"/>
      <c r="G42" s="151"/>
    </row>
    <row r="43" spans="1:14" x14ac:dyDescent="0.25">
      <c r="A43" s="34" t="s">
        <v>408</v>
      </c>
      <c r="B43" s="23">
        <v>30000</v>
      </c>
      <c r="C43" s="23"/>
      <c r="D43" s="37"/>
      <c r="E43" s="151" t="s">
        <v>376</v>
      </c>
      <c r="F43" s="151"/>
      <c r="G43" s="151"/>
    </row>
    <row r="44" spans="1:14" x14ac:dyDescent="0.25">
      <c r="A44" s="34" t="s">
        <v>409</v>
      </c>
      <c r="B44" s="22">
        <v>30000</v>
      </c>
      <c r="C44" s="22"/>
      <c r="D44" s="36"/>
      <c r="E44" s="151" t="s">
        <v>386</v>
      </c>
      <c r="F44" s="151"/>
      <c r="G44" s="151"/>
    </row>
    <row r="45" spans="1:14" x14ac:dyDescent="0.25">
      <c r="A45" s="25" t="s">
        <v>372</v>
      </c>
      <c r="B45" s="24"/>
      <c r="C45" s="24"/>
      <c r="D45" s="38"/>
      <c r="E45" s="151" t="s">
        <v>388</v>
      </c>
      <c r="F45" s="151"/>
      <c r="G45" s="151"/>
    </row>
    <row r="46" spans="1:14" x14ac:dyDescent="0.25">
      <c r="A46" s="25" t="s">
        <v>373</v>
      </c>
      <c r="B46" s="24"/>
      <c r="C46" s="24"/>
      <c r="D46" s="38"/>
      <c r="E46" s="151" t="s">
        <v>389</v>
      </c>
      <c r="F46" s="151"/>
      <c r="G46" s="151"/>
    </row>
    <row r="47" spans="1:14" x14ac:dyDescent="0.25">
      <c r="A47" s="25" t="s">
        <v>374</v>
      </c>
      <c r="B47" s="24"/>
      <c r="C47" s="24"/>
      <c r="D47" s="39"/>
      <c r="E47" s="151"/>
      <c r="F47" s="151"/>
      <c r="G47" s="151"/>
    </row>
    <row r="48" spans="1:14" x14ac:dyDescent="0.25">
      <c r="A48" s="25" t="s">
        <v>375</v>
      </c>
      <c r="B48" s="24" t="b">
        <v>1</v>
      </c>
      <c r="C48" s="24"/>
      <c r="D48" s="39"/>
      <c r="E48" s="151" t="s">
        <v>390</v>
      </c>
      <c r="F48" s="151"/>
      <c r="G48" s="151"/>
    </row>
  </sheetData>
  <mergeCells count="28">
    <mergeCell ref="I16:M18"/>
    <mergeCell ref="E48:G48"/>
    <mergeCell ref="E41:G41"/>
    <mergeCell ref="E25:G25"/>
    <mergeCell ref="E47:G47"/>
    <mergeCell ref="E46:G46"/>
    <mergeCell ref="E42:G42"/>
    <mergeCell ref="E40:G40"/>
    <mergeCell ref="E43:G43"/>
    <mergeCell ref="E44:G44"/>
    <mergeCell ref="E45:G45"/>
    <mergeCell ref="E26:G26"/>
    <mergeCell ref="E27:G27"/>
    <mergeCell ref="E28:G28"/>
    <mergeCell ref="E29:G29"/>
    <mergeCell ref="E31:G31"/>
    <mergeCell ref="E30:G30"/>
    <mergeCell ref="A1:D2"/>
    <mergeCell ref="A23:D24"/>
    <mergeCell ref="E7:E8"/>
    <mergeCell ref="E9:E11"/>
    <mergeCell ref="E12:E15"/>
    <mergeCell ref="E16:E18"/>
    <mergeCell ref="E32:G32"/>
    <mergeCell ref="E33:G33"/>
    <mergeCell ref="E34:G34"/>
    <mergeCell ref="E38:G38"/>
    <mergeCell ref="E39:G3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25" sqref="A25"/>
    </sheetView>
  </sheetViews>
  <sheetFormatPr defaultRowHeight="15" x14ac:dyDescent="0.25"/>
  <cols>
    <col min="1" max="1" width="29.7109375" customWidth="1"/>
    <col min="6" max="6" width="18.7109375" bestFit="1" customWidth="1"/>
    <col min="8" max="8" width="93" bestFit="1" customWidth="1"/>
  </cols>
  <sheetData>
    <row r="1" spans="1:8" x14ac:dyDescent="0.25">
      <c r="A1" s="2" t="s">
        <v>410</v>
      </c>
      <c r="B1" s="4">
        <v>3</v>
      </c>
    </row>
    <row r="2" spans="1:8" x14ac:dyDescent="0.25">
      <c r="A2" s="2" t="s">
        <v>156</v>
      </c>
      <c r="B2">
        <v>12</v>
      </c>
      <c r="C2" t="s">
        <v>411</v>
      </c>
    </row>
    <row r="3" spans="1:8" x14ac:dyDescent="0.25">
      <c r="A3" s="2" t="s">
        <v>412</v>
      </c>
      <c r="B3">
        <v>1200</v>
      </c>
      <c r="C3" t="s">
        <v>413</v>
      </c>
    </row>
    <row r="4" spans="1:8" x14ac:dyDescent="0.25">
      <c r="A4" s="2" t="s">
        <v>414</v>
      </c>
      <c r="B4">
        <v>2450</v>
      </c>
      <c r="C4" t="s">
        <v>15</v>
      </c>
    </row>
    <row r="5" spans="1:8" x14ac:dyDescent="0.25">
      <c r="A5" s="2" t="s">
        <v>415</v>
      </c>
      <c r="B5">
        <v>2500</v>
      </c>
      <c r="C5" t="s">
        <v>15</v>
      </c>
    </row>
    <row r="6" spans="1:8" x14ac:dyDescent="0.25">
      <c r="A6" s="2" t="s">
        <v>416</v>
      </c>
      <c r="B6">
        <v>1700</v>
      </c>
      <c r="C6" t="s">
        <v>15</v>
      </c>
    </row>
    <row r="7" spans="1:8" x14ac:dyDescent="0.25">
      <c r="A7" s="2" t="s">
        <v>417</v>
      </c>
      <c r="B7">
        <v>35</v>
      </c>
      <c r="C7" t="s">
        <v>9</v>
      </c>
      <c r="F7" s="44" t="s">
        <v>418</v>
      </c>
    </row>
    <row r="8" spans="1:8" x14ac:dyDescent="0.25">
      <c r="A8" s="2"/>
      <c r="F8" t="s">
        <v>419</v>
      </c>
      <c r="G8">
        <v>1</v>
      </c>
    </row>
    <row r="9" spans="1:8" x14ac:dyDescent="0.25">
      <c r="F9" t="s">
        <v>420</v>
      </c>
      <c r="G9">
        <v>2</v>
      </c>
    </row>
    <row r="10" spans="1:8" x14ac:dyDescent="0.25">
      <c r="F10" t="s">
        <v>421</v>
      </c>
      <c r="G10">
        <v>3</v>
      </c>
    </row>
    <row r="11" spans="1:8" x14ac:dyDescent="0.25">
      <c r="F11" t="s">
        <v>422</v>
      </c>
      <c r="G11">
        <v>4</v>
      </c>
      <c r="H11" s="2" t="s">
        <v>423</v>
      </c>
    </row>
  </sheetData>
  <dataValidations count="1">
    <dataValidation type="list" allowBlank="1" showInputMessage="1" showErrorMessage="1" prompt="1=Li Ion_x000a_2=LiFePO4_x000a_3=PbA_x000a_4=NiMH" sqref="B1">
      <formula1>$G$8:$G$11</formula1>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509"/>
  <sheetViews>
    <sheetView zoomScale="70" zoomScaleNormal="70" workbookViewId="0">
      <pane ySplit="11" topLeftCell="A12" activePane="bottomLeft" state="frozen"/>
      <selection activeCell="A32" sqref="A32"/>
      <selection pane="bottomLeft" activeCell="K12" sqref="K12"/>
    </sheetView>
  </sheetViews>
  <sheetFormatPr defaultRowHeight="15" x14ac:dyDescent="0.25"/>
  <cols>
    <col min="1" max="1" width="18.7109375" customWidth="1"/>
    <col min="2" max="2" width="21.42578125" customWidth="1"/>
    <col min="3" max="3" width="34.85546875" bestFit="1" customWidth="1"/>
    <col min="4" max="4" width="118.7109375" customWidth="1"/>
    <col min="5" max="5" width="19.7109375" customWidth="1"/>
    <col min="6" max="10" width="15.7109375" customWidth="1"/>
    <col min="11" max="11" width="26.5703125" customWidth="1"/>
    <col min="12" max="12" width="8.85546875" bestFit="1" customWidth="1"/>
    <col min="13" max="13" width="31.85546875" customWidth="1"/>
    <col min="14" max="118" width="9.140625" style="45"/>
  </cols>
  <sheetData>
    <row r="1" spans="1:118" ht="23.25" x14ac:dyDescent="0.35">
      <c r="A1" s="187" t="s">
        <v>424</v>
      </c>
      <c r="B1" s="187"/>
      <c r="C1" s="187"/>
      <c r="D1" s="187"/>
      <c r="E1" s="187"/>
      <c r="F1" s="187"/>
    </row>
    <row r="2" spans="1:118" ht="18.75" x14ac:dyDescent="0.3">
      <c r="A2" s="188" t="s">
        <v>425</v>
      </c>
      <c r="B2" s="188"/>
      <c r="C2" s="188"/>
      <c r="D2" s="188"/>
      <c r="E2" s="188"/>
      <c r="F2" s="188"/>
    </row>
    <row r="3" spans="1:118" ht="18.75" x14ac:dyDescent="0.3">
      <c r="A3" s="188" t="s">
        <v>426</v>
      </c>
      <c r="B3" s="188"/>
      <c r="C3" s="188"/>
      <c r="D3" s="188"/>
      <c r="E3" s="188"/>
      <c r="F3" s="188"/>
    </row>
    <row r="4" spans="1:118" ht="18.75" x14ac:dyDescent="0.3">
      <c r="A4" s="188" t="s">
        <v>427</v>
      </c>
      <c r="B4" s="188"/>
      <c r="C4" s="188"/>
      <c r="D4" s="188"/>
      <c r="E4" s="188"/>
      <c r="F4" s="188"/>
    </row>
    <row r="5" spans="1:118" ht="18.75" x14ac:dyDescent="0.3">
      <c r="A5" s="46" t="s">
        <v>428</v>
      </c>
      <c r="B5" s="188" t="s">
        <v>429</v>
      </c>
      <c r="C5" s="188"/>
      <c r="D5" s="188"/>
      <c r="E5" s="188"/>
      <c r="F5" s="188"/>
    </row>
    <row r="6" spans="1:118" ht="18.75" x14ac:dyDescent="0.3">
      <c r="A6" s="47" t="s">
        <v>430</v>
      </c>
      <c r="B6" s="188" t="s">
        <v>431</v>
      </c>
      <c r="C6" s="188"/>
      <c r="D6" s="188"/>
      <c r="E6" s="188"/>
      <c r="F6" s="188"/>
    </row>
    <row r="7" spans="1:118" ht="18.75" x14ac:dyDescent="0.3">
      <c r="A7" s="48" t="s">
        <v>432</v>
      </c>
      <c r="B7" s="188" t="s">
        <v>433</v>
      </c>
      <c r="C7" s="188"/>
      <c r="D7" s="188"/>
      <c r="E7" s="188"/>
      <c r="F7" s="188"/>
    </row>
    <row r="8" spans="1:118" ht="18.75" x14ac:dyDescent="0.3">
      <c r="A8" s="49" t="s">
        <v>434</v>
      </c>
      <c r="B8" s="188" t="s">
        <v>435</v>
      </c>
      <c r="C8" s="188"/>
      <c r="D8" s="188"/>
      <c r="E8" s="188"/>
      <c r="F8" s="188"/>
    </row>
    <row r="9" spans="1:118" ht="18.75" x14ac:dyDescent="0.3">
      <c r="A9" s="50" t="s">
        <v>436</v>
      </c>
      <c r="B9" s="188" t="s">
        <v>437</v>
      </c>
      <c r="C9" s="188"/>
      <c r="D9" s="188"/>
      <c r="E9" s="188"/>
      <c r="F9" s="188"/>
    </row>
    <row r="10" spans="1:118" ht="9.75" customHeight="1" x14ac:dyDescent="0.25">
      <c r="A10" s="51"/>
      <c r="B10" s="51"/>
      <c r="C10" s="51"/>
      <c r="D10" s="51"/>
      <c r="E10" s="51"/>
      <c r="F10" s="51"/>
      <c r="G10" s="51"/>
      <c r="H10" s="51"/>
      <c r="I10" s="51"/>
      <c r="J10" s="51"/>
      <c r="K10" s="51"/>
      <c r="L10" s="51"/>
      <c r="M10" s="51"/>
    </row>
    <row r="11" spans="1:118" s="44" customFormat="1" ht="84.75" thickBot="1" x14ac:dyDescent="0.4">
      <c r="A11" s="52" t="s">
        <v>438</v>
      </c>
      <c r="B11" s="52" t="s">
        <v>439</v>
      </c>
      <c r="C11" s="52" t="s">
        <v>0</v>
      </c>
      <c r="D11" s="52" t="s">
        <v>440</v>
      </c>
      <c r="E11" s="53" t="s">
        <v>1</v>
      </c>
      <c r="F11" s="53" t="s">
        <v>441</v>
      </c>
      <c r="G11" s="53" t="s">
        <v>442</v>
      </c>
      <c r="H11" s="53" t="s">
        <v>443</v>
      </c>
      <c r="I11" s="53" t="s">
        <v>444</v>
      </c>
      <c r="J11" s="53" t="s">
        <v>445</v>
      </c>
      <c r="K11" s="54" t="s">
        <v>446</v>
      </c>
      <c r="L11"/>
      <c r="M11"/>
      <c r="N11"/>
      <c r="O11"/>
      <c r="P11"/>
      <c r="Q11"/>
      <c r="R11"/>
      <c r="S11"/>
      <c r="T11"/>
      <c r="U11"/>
      <c r="V11"/>
      <c r="W11"/>
      <c r="X11"/>
      <c r="Y11"/>
      <c r="Z11"/>
      <c r="AA11"/>
      <c r="AB11"/>
      <c r="AC11"/>
      <c r="AD11"/>
      <c r="AE11"/>
      <c r="AF11"/>
      <c r="AG11"/>
      <c r="AH11"/>
      <c r="AI11"/>
      <c r="AJ11"/>
      <c r="AK11"/>
      <c r="AL11"/>
      <c r="AM11"/>
      <c r="AN11"/>
      <c r="AO11"/>
      <c r="AP11"/>
      <c r="AQ11"/>
      <c r="AR11"/>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row>
    <row r="12" spans="1:118" s="58" customFormat="1" ht="15.75" thickBot="1" x14ac:dyDescent="0.3">
      <c r="A12" s="56" t="s">
        <v>3</v>
      </c>
      <c r="B12" s="56" t="s">
        <v>4</v>
      </c>
      <c r="C12" s="56" t="s">
        <v>5</v>
      </c>
      <c r="D12" s="56" t="s">
        <v>447</v>
      </c>
      <c r="E12" t="s">
        <v>6</v>
      </c>
      <c r="F12">
        <v>10</v>
      </c>
      <c r="G12">
        <v>10</v>
      </c>
      <c r="H12">
        <v>10</v>
      </c>
      <c r="I12">
        <v>10</v>
      </c>
      <c r="J12">
        <v>10</v>
      </c>
      <c r="K12" s="57">
        <v>10.057</v>
      </c>
      <c r="L12"/>
      <c r="M12"/>
      <c r="N12"/>
      <c r="O12"/>
      <c r="P12"/>
      <c r="Q12"/>
      <c r="R12"/>
      <c r="S12"/>
      <c r="T12"/>
      <c r="U12"/>
      <c r="V12"/>
      <c r="W12"/>
      <c r="X12"/>
      <c r="Y12"/>
      <c r="Z12"/>
      <c r="AA12"/>
      <c r="AB12"/>
      <c r="AC12"/>
      <c r="AD12"/>
      <c r="AE12"/>
      <c r="AF12"/>
      <c r="AG12"/>
      <c r="AH12"/>
      <c r="AI12"/>
      <c r="AJ12"/>
      <c r="AK12"/>
      <c r="AL12"/>
      <c r="AM12"/>
      <c r="AN12"/>
      <c r="AO12"/>
      <c r="AP12"/>
      <c r="AQ12"/>
      <c r="AR12"/>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row>
    <row r="13" spans="1:118" s="58" customFormat="1" ht="15.75" thickBot="1" x14ac:dyDescent="0.3">
      <c r="A13" s="56" t="s">
        <v>3</v>
      </c>
      <c r="B13" s="56" t="s">
        <v>4</v>
      </c>
      <c r="C13" s="56" t="s">
        <v>7</v>
      </c>
      <c r="D13" s="56" t="s">
        <v>448</v>
      </c>
      <c r="E13" t="s">
        <v>6</v>
      </c>
      <c r="F13">
        <v>10</v>
      </c>
      <c r="G13">
        <v>10</v>
      </c>
      <c r="H13">
        <v>10</v>
      </c>
      <c r="I13">
        <v>10</v>
      </c>
      <c r="J13">
        <v>10</v>
      </c>
      <c r="K13" s="57">
        <v>10.161</v>
      </c>
      <c r="L13"/>
      <c r="M13"/>
      <c r="N13"/>
      <c r="O13"/>
      <c r="P13"/>
      <c r="Q13"/>
      <c r="R13"/>
      <c r="S13"/>
      <c r="T13"/>
      <c r="U13"/>
      <c r="V13"/>
      <c r="W13"/>
      <c r="X13"/>
      <c r="Y13"/>
      <c r="Z13"/>
      <c r="AA13"/>
      <c r="AB13"/>
      <c r="AC13"/>
      <c r="AD13"/>
      <c r="AE13"/>
      <c r="AF13"/>
      <c r="AG13"/>
      <c r="AH13"/>
      <c r="AI13"/>
      <c r="AJ13"/>
      <c r="AK13"/>
      <c r="AL13"/>
      <c r="AM13"/>
      <c r="AN13"/>
      <c r="AO13"/>
      <c r="AP13"/>
      <c r="AQ13"/>
      <c r="AR13"/>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row>
    <row r="14" spans="1:118" s="58" customFormat="1" ht="15.75" thickBot="1" x14ac:dyDescent="0.3">
      <c r="A14" s="56" t="s">
        <v>3</v>
      </c>
      <c r="B14" s="56" t="s">
        <v>4</v>
      </c>
      <c r="C14" s="56" t="s">
        <v>8</v>
      </c>
      <c r="D14" s="56" t="s">
        <v>449</v>
      </c>
      <c r="E14" t="s">
        <v>9</v>
      </c>
      <c r="F14">
        <v>-42.96</v>
      </c>
      <c r="G14">
        <v>-42.96</v>
      </c>
      <c r="H14">
        <v>-42.96</v>
      </c>
      <c r="I14">
        <v>-42.96</v>
      </c>
      <c r="J14">
        <v>-42.96</v>
      </c>
      <c r="K14" s="57">
        <v>-44.61</v>
      </c>
      <c r="L14"/>
      <c r="M14"/>
      <c r="N14"/>
      <c r="O14"/>
      <c r="P14"/>
      <c r="Q14"/>
      <c r="R14"/>
      <c r="S14"/>
      <c r="T14"/>
      <c r="U14"/>
      <c r="V14"/>
      <c r="W14"/>
      <c r="X14"/>
      <c r="Y14"/>
      <c r="Z14"/>
      <c r="AA14"/>
      <c r="AB14"/>
      <c r="AC14"/>
      <c r="AD14"/>
      <c r="AE14"/>
      <c r="AF14"/>
      <c r="AG14"/>
      <c r="AH14"/>
      <c r="AI14"/>
      <c r="AJ14"/>
      <c r="AK14"/>
      <c r="AL14"/>
      <c r="AM14"/>
      <c r="AN14"/>
      <c r="AO14"/>
      <c r="AP14"/>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row>
    <row r="15" spans="1:118" s="58" customFormat="1" ht="15.75" thickBot="1" x14ac:dyDescent="0.3">
      <c r="A15" s="56" t="s">
        <v>3</v>
      </c>
      <c r="B15" s="56" t="s">
        <v>4</v>
      </c>
      <c r="C15" s="56" t="s">
        <v>10</v>
      </c>
      <c r="D15" s="56" t="s">
        <v>450</v>
      </c>
      <c r="E15" t="s">
        <v>11</v>
      </c>
      <c r="F15">
        <v>0</v>
      </c>
      <c r="G15">
        <v>0</v>
      </c>
      <c r="H15">
        <v>0</v>
      </c>
      <c r="I15">
        <v>0</v>
      </c>
      <c r="J15">
        <v>0</v>
      </c>
      <c r="K15" s="57">
        <v>-0.6</v>
      </c>
      <c r="L15"/>
      <c r="M15"/>
      <c r="N15"/>
      <c r="O15"/>
      <c r="P15"/>
      <c r="Q15"/>
      <c r="R15"/>
      <c r="S15"/>
      <c r="T15"/>
      <c r="U15"/>
      <c r="V15"/>
      <c r="W15"/>
      <c r="X15"/>
      <c r="Y15"/>
      <c r="Z15"/>
      <c r="AA15"/>
      <c r="AB15"/>
      <c r="AC15"/>
      <c r="AD15"/>
      <c r="AE15"/>
      <c r="AF15"/>
      <c r="AG15"/>
      <c r="AH15"/>
      <c r="AI15"/>
      <c r="AJ15"/>
      <c r="AK15"/>
      <c r="AL15"/>
      <c r="AM15"/>
      <c r="AN15"/>
      <c r="AO15"/>
      <c r="AP1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row>
    <row r="16" spans="1:118" s="58" customFormat="1" x14ac:dyDescent="0.25">
      <c r="A16" s="56" t="s">
        <v>3</v>
      </c>
      <c r="B16" s="56" t="s">
        <v>4</v>
      </c>
      <c r="C16" s="56" t="s">
        <v>12</v>
      </c>
      <c r="D16" s="56" t="s">
        <v>451</v>
      </c>
      <c r="E16" t="s">
        <v>452</v>
      </c>
      <c r="F16">
        <v>0</v>
      </c>
      <c r="G16">
        <v>0</v>
      </c>
      <c r="H16">
        <v>0</v>
      </c>
      <c r="I16">
        <v>0</v>
      </c>
      <c r="J16">
        <v>0</v>
      </c>
      <c r="K16" s="59">
        <f t="shared" ref="K16:K18" si="0">I16</f>
        <v>0</v>
      </c>
      <c r="L16"/>
      <c r="M16"/>
      <c r="N16"/>
      <c r="O16"/>
      <c r="P16"/>
      <c r="Q16"/>
      <c r="R16"/>
      <c r="S16"/>
      <c r="T16"/>
      <c r="U16"/>
      <c r="V16"/>
      <c r="W16"/>
      <c r="X16"/>
      <c r="Y16"/>
      <c r="Z16"/>
      <c r="AA16"/>
      <c r="AB16"/>
      <c r="AC16"/>
      <c r="AD16"/>
      <c r="AE16"/>
      <c r="AF16"/>
      <c r="AG16"/>
      <c r="AH16"/>
      <c r="AI16"/>
      <c r="AJ16"/>
      <c r="AK16"/>
      <c r="AL16"/>
      <c r="AM16"/>
      <c r="AN16"/>
      <c r="AO16"/>
      <c r="AP16"/>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row>
    <row r="17" spans="1:118" s="58" customFormat="1" x14ac:dyDescent="0.25">
      <c r="A17" s="56" t="s">
        <v>3</v>
      </c>
      <c r="B17" s="56" t="s">
        <v>4</v>
      </c>
      <c r="C17" s="56" t="s">
        <v>13</v>
      </c>
      <c r="D17" s="56" t="s">
        <v>453</v>
      </c>
      <c r="E17" t="s">
        <v>452</v>
      </c>
      <c r="F17">
        <v>0</v>
      </c>
      <c r="G17">
        <v>0</v>
      </c>
      <c r="H17">
        <v>0</v>
      </c>
      <c r="I17">
        <v>0</v>
      </c>
      <c r="J17">
        <v>0</v>
      </c>
      <c r="K17" s="59">
        <f t="shared" si="0"/>
        <v>0</v>
      </c>
      <c r="L17"/>
      <c r="M17"/>
      <c r="N17"/>
      <c r="O17"/>
      <c r="P17"/>
      <c r="Q17"/>
      <c r="R17"/>
      <c r="S17"/>
      <c r="T17"/>
      <c r="U17"/>
      <c r="V17"/>
      <c r="W17"/>
      <c r="X17"/>
      <c r="Y17"/>
      <c r="Z17"/>
      <c r="AA17"/>
      <c r="AB17"/>
      <c r="AC17"/>
      <c r="AD17"/>
      <c r="AE17"/>
      <c r="AF17"/>
      <c r="AG17"/>
      <c r="AH17"/>
      <c r="AI17"/>
      <c r="AJ17"/>
      <c r="AK17"/>
      <c r="AL17"/>
      <c r="AM17"/>
      <c r="AN17"/>
      <c r="AO17"/>
      <c r="AP17"/>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row>
    <row r="18" spans="1:118" s="58" customFormat="1" ht="15.75" thickBot="1" x14ac:dyDescent="0.3">
      <c r="A18" s="56" t="s">
        <v>3</v>
      </c>
      <c r="B18" s="56" t="s">
        <v>4</v>
      </c>
      <c r="C18" s="56" t="s">
        <v>14</v>
      </c>
      <c r="D18" s="56" t="s">
        <v>454</v>
      </c>
      <c r="E18" t="s">
        <v>15</v>
      </c>
      <c r="F18">
        <v>0</v>
      </c>
      <c r="G18">
        <v>0</v>
      </c>
      <c r="H18">
        <v>0</v>
      </c>
      <c r="I18">
        <v>0</v>
      </c>
      <c r="J18">
        <v>0</v>
      </c>
      <c r="K18" s="59">
        <f t="shared" si="0"/>
        <v>0</v>
      </c>
      <c r="L18"/>
      <c r="M18"/>
      <c r="N18"/>
      <c r="O18"/>
      <c r="P18"/>
      <c r="Q18"/>
      <c r="R18"/>
      <c r="S18"/>
      <c r="T18"/>
      <c r="U18"/>
      <c r="V18"/>
      <c r="W18"/>
      <c r="X18"/>
      <c r="Y18"/>
      <c r="Z18"/>
      <c r="AA18"/>
      <c r="AB18"/>
      <c r="AC18"/>
      <c r="AD18"/>
      <c r="AE18"/>
      <c r="AF18"/>
      <c r="AG18"/>
      <c r="AH18"/>
      <c r="AI18"/>
      <c r="AJ18"/>
      <c r="AK18"/>
      <c r="AL18"/>
      <c r="AM18"/>
      <c r="AN18"/>
      <c r="AO18"/>
      <c r="AP18"/>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row>
    <row r="19" spans="1:118" ht="60.75" thickBot="1" x14ac:dyDescent="0.3">
      <c r="A19" s="60" t="s">
        <v>3</v>
      </c>
      <c r="B19" s="60" t="s">
        <v>4</v>
      </c>
      <c r="C19" s="61" t="s">
        <v>16</v>
      </c>
      <c r="D19" s="62" t="s">
        <v>455</v>
      </c>
      <c r="E19" t="s">
        <v>15</v>
      </c>
      <c r="F19">
        <v>5000</v>
      </c>
      <c r="G19">
        <v>5000</v>
      </c>
      <c r="H19">
        <v>5000</v>
      </c>
      <c r="I19">
        <v>5000</v>
      </c>
      <c r="J19">
        <v>5000</v>
      </c>
      <c r="K19" s="57">
        <v>32862</v>
      </c>
      <c r="M19" s="1"/>
      <c r="N19"/>
      <c r="O19"/>
      <c r="P19"/>
      <c r="Q19"/>
      <c r="R19"/>
      <c r="S19"/>
      <c r="T19"/>
      <c r="U19"/>
      <c r="V19"/>
      <c r="W19"/>
      <c r="X19"/>
      <c r="Y19"/>
      <c r="Z19"/>
      <c r="AA19"/>
      <c r="AB19"/>
      <c r="AC19"/>
      <c r="AD19"/>
      <c r="AE19"/>
      <c r="AF19"/>
      <c r="AG19"/>
    </row>
    <row r="20" spans="1:118" s="58" customFormat="1" ht="15" customHeight="1" x14ac:dyDescent="0.25">
      <c r="A20" s="63" t="s">
        <v>3</v>
      </c>
      <c r="B20" s="64" t="s">
        <v>17</v>
      </c>
      <c r="C20" s="65" t="s">
        <v>18</v>
      </c>
      <c r="D20" s="178" t="s">
        <v>456</v>
      </c>
      <c r="E20" t="s">
        <v>19</v>
      </c>
      <c r="F20">
        <v>0</v>
      </c>
      <c r="G20">
        <v>0</v>
      </c>
      <c r="H20">
        <v>0</v>
      </c>
      <c r="I20">
        <v>0</v>
      </c>
      <c r="J20">
        <v>0</v>
      </c>
      <c r="K20" s="66">
        <f>I20</f>
        <v>0</v>
      </c>
      <c r="L20"/>
      <c r="M20"/>
      <c r="N20"/>
      <c r="O20"/>
      <c r="P20"/>
      <c r="Q20"/>
      <c r="R20"/>
      <c r="S20"/>
      <c r="T20"/>
      <c r="U20"/>
      <c r="V20"/>
      <c r="W20"/>
      <c r="X20"/>
      <c r="Y20"/>
      <c r="Z20"/>
      <c r="AA20"/>
      <c r="AB20"/>
      <c r="AC20"/>
      <c r="AD20"/>
      <c r="AE20"/>
      <c r="AF20"/>
      <c r="AG20"/>
      <c r="AH20"/>
      <c r="AI20"/>
      <c r="AJ20"/>
      <c r="AK20"/>
      <c r="AL20"/>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row>
    <row r="21" spans="1:118" s="58" customFormat="1" x14ac:dyDescent="0.25">
      <c r="A21" s="67" t="s">
        <v>3</v>
      </c>
      <c r="B21" s="68" t="s">
        <v>17</v>
      </c>
      <c r="C21" s="69" t="s">
        <v>20</v>
      </c>
      <c r="D21" s="179"/>
      <c r="E21" t="s">
        <v>19</v>
      </c>
      <c r="F21">
        <v>0</v>
      </c>
      <c r="G21">
        <v>0</v>
      </c>
      <c r="H21">
        <v>0</v>
      </c>
      <c r="I21">
        <v>0</v>
      </c>
      <c r="J21">
        <v>0</v>
      </c>
      <c r="K21" s="59">
        <f>I21</f>
        <v>0</v>
      </c>
      <c r="L21"/>
      <c r="M21"/>
      <c r="N21"/>
      <c r="O21"/>
      <c r="P21"/>
      <c r="Q21"/>
      <c r="R21"/>
      <c r="S21"/>
      <c r="T21"/>
      <c r="U21"/>
      <c r="V21"/>
      <c r="W21"/>
      <c r="X21"/>
      <c r="Y21"/>
      <c r="Z21"/>
      <c r="AA21"/>
      <c r="AB21"/>
      <c r="AC21"/>
      <c r="AD21"/>
      <c r="AE21"/>
      <c r="AF21"/>
      <c r="AG21"/>
      <c r="AH21"/>
      <c r="AI21"/>
      <c r="AJ21"/>
      <c r="AK21"/>
      <c r="AL21"/>
      <c r="AM21"/>
      <c r="AN21"/>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row>
    <row r="22" spans="1:118" s="58" customFormat="1" x14ac:dyDescent="0.25">
      <c r="A22" s="67" t="s">
        <v>3</v>
      </c>
      <c r="B22" s="68" t="s">
        <v>17</v>
      </c>
      <c r="C22" s="69" t="s">
        <v>21</v>
      </c>
      <c r="D22" s="179"/>
      <c r="E22" t="s">
        <v>19</v>
      </c>
      <c r="F22">
        <v>-12324</v>
      </c>
      <c r="G22">
        <v>-12324</v>
      </c>
      <c r="H22">
        <v>-12324</v>
      </c>
      <c r="I22">
        <v>-12324</v>
      </c>
      <c r="J22">
        <v>-12324</v>
      </c>
      <c r="K22" s="66">
        <f t="shared" ref="K22:K46" si="1">I22</f>
        <v>-12324</v>
      </c>
      <c r="L22"/>
      <c r="M22"/>
      <c r="N22"/>
      <c r="O22"/>
      <c r="P22"/>
      <c r="Q22"/>
      <c r="R22"/>
      <c r="S22"/>
      <c r="T22"/>
      <c r="U22"/>
      <c r="V22"/>
      <c r="W22"/>
      <c r="X22"/>
      <c r="Y22"/>
      <c r="Z22"/>
      <c r="AA22"/>
      <c r="AB22"/>
      <c r="AC22"/>
      <c r="AD22"/>
      <c r="AE22"/>
      <c r="AF22"/>
      <c r="AG22"/>
      <c r="AH22"/>
      <c r="AI22"/>
      <c r="AJ22"/>
      <c r="AK22"/>
      <c r="AL22"/>
      <c r="AM22"/>
      <c r="AN22"/>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row>
    <row r="23" spans="1:118" s="58" customFormat="1" x14ac:dyDescent="0.25">
      <c r="A23" s="67" t="s">
        <v>3</v>
      </c>
      <c r="B23" s="68" t="s">
        <v>17</v>
      </c>
      <c r="C23" s="69" t="s">
        <v>22</v>
      </c>
      <c r="D23" s="179"/>
      <c r="E23" t="s">
        <v>23</v>
      </c>
      <c r="F23">
        <v>613.1</v>
      </c>
      <c r="G23">
        <v>613.1</v>
      </c>
      <c r="H23">
        <v>613.1</v>
      </c>
      <c r="I23">
        <v>613.1</v>
      </c>
      <c r="J23">
        <v>613.1</v>
      </c>
      <c r="K23" s="59">
        <f t="shared" si="1"/>
        <v>613.1</v>
      </c>
      <c r="L23"/>
      <c r="M23"/>
      <c r="N23"/>
      <c r="O23"/>
      <c r="P23"/>
      <c r="Q23"/>
      <c r="R23"/>
      <c r="S23"/>
      <c r="T23"/>
      <c r="U23"/>
      <c r="V23"/>
      <c r="W23"/>
      <c r="X23"/>
      <c r="Y23"/>
      <c r="Z23"/>
      <c r="AA23"/>
      <c r="AB23"/>
      <c r="AC23"/>
      <c r="AD23"/>
      <c r="AE23"/>
      <c r="AF23"/>
      <c r="AG23"/>
      <c r="AH23"/>
      <c r="AI23"/>
      <c r="AJ23"/>
      <c r="AK23"/>
      <c r="AL23"/>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row>
    <row r="24" spans="1:118" s="58" customFormat="1" x14ac:dyDescent="0.25">
      <c r="A24" s="67" t="s">
        <v>3</v>
      </c>
      <c r="B24" s="68" t="s">
        <v>17</v>
      </c>
      <c r="C24" s="69" t="s">
        <v>24</v>
      </c>
      <c r="D24" s="179"/>
      <c r="E24" t="s">
        <v>25</v>
      </c>
      <c r="F24">
        <v>0</v>
      </c>
      <c r="G24">
        <v>0</v>
      </c>
      <c r="H24">
        <v>0</v>
      </c>
      <c r="I24">
        <v>0</v>
      </c>
      <c r="J24">
        <v>0</v>
      </c>
      <c r="K24" s="66">
        <f t="shared" si="1"/>
        <v>0</v>
      </c>
      <c r="L24"/>
      <c r="M24"/>
      <c r="N24"/>
      <c r="O24"/>
      <c r="P24"/>
      <c r="Q24"/>
      <c r="R24"/>
      <c r="S24"/>
      <c r="T24"/>
      <c r="U24"/>
      <c r="V24"/>
      <c r="W24"/>
      <c r="X24"/>
      <c r="Y24"/>
      <c r="Z24"/>
      <c r="AA24"/>
      <c r="AB24"/>
      <c r="AC24"/>
      <c r="AD24"/>
      <c r="AE24"/>
      <c r="AF24"/>
      <c r="AG24"/>
      <c r="AH24"/>
      <c r="AI24"/>
      <c r="AJ24"/>
      <c r="AK24"/>
      <c r="AL24"/>
      <c r="AM24"/>
      <c r="AN24"/>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row>
    <row r="25" spans="1:118" s="58" customFormat="1" x14ac:dyDescent="0.25">
      <c r="A25" s="70" t="s">
        <v>3</v>
      </c>
      <c r="B25" s="71" t="s">
        <v>17</v>
      </c>
      <c r="C25" s="72" t="s">
        <v>26</v>
      </c>
      <c r="D25" s="180"/>
      <c r="E25" t="s">
        <v>27</v>
      </c>
      <c r="F25">
        <v>6131</v>
      </c>
      <c r="G25">
        <v>6131</v>
      </c>
      <c r="H25">
        <v>6131</v>
      </c>
      <c r="I25">
        <v>6131</v>
      </c>
      <c r="J25">
        <v>6131</v>
      </c>
      <c r="K25" s="59">
        <f t="shared" si="1"/>
        <v>6131</v>
      </c>
      <c r="L25"/>
      <c r="M25"/>
      <c r="N25"/>
      <c r="O25"/>
      <c r="P25"/>
      <c r="Q25"/>
      <c r="R25"/>
      <c r="S25"/>
      <c r="T25"/>
      <c r="U25"/>
      <c r="V25"/>
      <c r="W25"/>
      <c r="X25"/>
      <c r="Y25"/>
      <c r="Z25"/>
      <c r="AA25"/>
      <c r="AB25"/>
      <c r="AC25"/>
      <c r="AD25"/>
      <c r="AE25"/>
      <c r="AF25"/>
      <c r="AG25"/>
      <c r="AH25"/>
      <c r="AI25"/>
      <c r="AJ25"/>
      <c r="AK25"/>
      <c r="AL25"/>
      <c r="AM25"/>
      <c r="AN2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row>
    <row r="26" spans="1:118" s="58" customFormat="1" x14ac:dyDescent="0.25">
      <c r="A26" s="64" t="s">
        <v>3</v>
      </c>
      <c r="B26" s="64" t="s">
        <v>17</v>
      </c>
      <c r="C26" s="64" t="s">
        <v>28</v>
      </c>
      <c r="D26" s="164" t="s">
        <v>457</v>
      </c>
      <c r="E26" t="s">
        <v>19</v>
      </c>
      <c r="F26">
        <v>20982</v>
      </c>
      <c r="G26">
        <v>20982</v>
      </c>
      <c r="H26">
        <v>20982</v>
      </c>
      <c r="I26">
        <v>20982</v>
      </c>
      <c r="J26">
        <v>20982</v>
      </c>
      <c r="K26" s="66">
        <f t="shared" si="1"/>
        <v>20982</v>
      </c>
      <c r="L26"/>
      <c r="M26"/>
      <c r="N26"/>
      <c r="O26"/>
      <c r="P26"/>
      <c r="Q26"/>
      <c r="R26"/>
      <c r="S26"/>
      <c r="T26"/>
      <c r="U26"/>
      <c r="V26"/>
      <c r="W26"/>
      <c r="X26"/>
      <c r="Y26"/>
      <c r="Z26"/>
      <c r="AA26"/>
      <c r="AB26"/>
      <c r="AC26"/>
      <c r="AD26"/>
      <c r="AE26"/>
      <c r="AF26"/>
      <c r="AG26"/>
      <c r="AH26"/>
      <c r="AI26"/>
      <c r="AJ26"/>
      <c r="AK26"/>
      <c r="AL26"/>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row>
    <row r="27" spans="1:118" s="58" customFormat="1" x14ac:dyDescent="0.25">
      <c r="A27" s="68" t="s">
        <v>3</v>
      </c>
      <c r="B27" s="68" t="s">
        <v>17</v>
      </c>
      <c r="C27" s="68" t="s">
        <v>29</v>
      </c>
      <c r="D27" s="165"/>
      <c r="E27" t="s">
        <v>19</v>
      </c>
      <c r="F27">
        <v>-13836</v>
      </c>
      <c r="G27">
        <v>-13836</v>
      </c>
      <c r="H27">
        <v>-13836</v>
      </c>
      <c r="I27">
        <v>-13836</v>
      </c>
      <c r="J27">
        <v>-13836</v>
      </c>
      <c r="K27" s="59">
        <f t="shared" si="1"/>
        <v>-13836</v>
      </c>
      <c r="L27"/>
      <c r="M27"/>
      <c r="N27"/>
      <c r="O27"/>
      <c r="P27"/>
      <c r="Q27"/>
      <c r="R27"/>
      <c r="S27"/>
      <c r="T27"/>
      <c r="U27"/>
      <c r="V27"/>
      <c r="W27"/>
      <c r="X27"/>
      <c r="Y27"/>
      <c r="Z27"/>
      <c r="AA27"/>
      <c r="AB27"/>
      <c r="AC27"/>
      <c r="AD27"/>
      <c r="AE27"/>
      <c r="AF27"/>
      <c r="AG27"/>
      <c r="AH27"/>
      <c r="AI27"/>
      <c r="AJ27"/>
      <c r="AK27"/>
      <c r="AL27"/>
      <c r="AM27"/>
      <c r="AN27"/>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row>
    <row r="28" spans="1:118" s="58" customFormat="1" x14ac:dyDescent="0.25">
      <c r="A28" s="68" t="s">
        <v>3</v>
      </c>
      <c r="B28" s="68" t="s">
        <v>17</v>
      </c>
      <c r="C28" s="68" t="s">
        <v>30</v>
      </c>
      <c r="D28" s="165"/>
      <c r="E28" t="s">
        <v>19</v>
      </c>
      <c r="F28">
        <v>5202</v>
      </c>
      <c r="G28">
        <v>5202</v>
      </c>
      <c r="H28">
        <v>5202</v>
      </c>
      <c r="I28">
        <v>5202</v>
      </c>
      <c r="J28">
        <v>5202</v>
      </c>
      <c r="K28" s="66">
        <f t="shared" si="1"/>
        <v>5202</v>
      </c>
      <c r="L28"/>
      <c r="M28"/>
      <c r="N28"/>
      <c r="O28"/>
      <c r="P28"/>
      <c r="Q28"/>
      <c r="R28"/>
      <c r="S28"/>
      <c r="T28"/>
      <c r="U28"/>
      <c r="V28"/>
      <c r="W28"/>
      <c r="X28"/>
      <c r="Y28"/>
      <c r="Z28"/>
      <c r="AA28"/>
      <c r="AB28"/>
      <c r="AC28"/>
      <c r="AD28"/>
      <c r="AE28"/>
      <c r="AF28"/>
      <c r="AG28"/>
      <c r="AH28"/>
      <c r="AI28"/>
      <c r="AJ28"/>
      <c r="AK28"/>
      <c r="AL28"/>
      <c r="AM28"/>
      <c r="AN28"/>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row>
    <row r="29" spans="1:118" s="58" customFormat="1" x14ac:dyDescent="0.25">
      <c r="A29" s="68" t="s">
        <v>3</v>
      </c>
      <c r="B29" s="68" t="s">
        <v>17</v>
      </c>
      <c r="C29" s="68" t="s">
        <v>31</v>
      </c>
      <c r="D29" s="165"/>
      <c r="E29" t="s">
        <v>23</v>
      </c>
      <c r="F29">
        <v>233.7</v>
      </c>
      <c r="G29">
        <v>233.7</v>
      </c>
      <c r="H29">
        <v>233.7</v>
      </c>
      <c r="I29">
        <v>233.7</v>
      </c>
      <c r="J29">
        <v>233.7</v>
      </c>
      <c r="K29" s="59">
        <f t="shared" si="1"/>
        <v>233.7</v>
      </c>
      <c r="L29"/>
      <c r="M29"/>
      <c r="N29"/>
      <c r="O29"/>
      <c r="P29"/>
      <c r="Q29"/>
      <c r="R29"/>
      <c r="S29"/>
      <c r="T29"/>
      <c r="U29"/>
      <c r="V29"/>
      <c r="W29"/>
      <c r="X29"/>
      <c r="Y29"/>
      <c r="Z29"/>
      <c r="AA29"/>
      <c r="AB29"/>
      <c r="AC29"/>
      <c r="AD29"/>
      <c r="AE29"/>
      <c r="AF29"/>
      <c r="AG29"/>
      <c r="AH29"/>
      <c r="AI29"/>
      <c r="AJ29"/>
      <c r="AK29"/>
      <c r="AL29"/>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row>
    <row r="30" spans="1:118" s="58" customFormat="1" x14ac:dyDescent="0.25">
      <c r="A30" s="71" t="s">
        <v>3</v>
      </c>
      <c r="B30" s="71" t="s">
        <v>17</v>
      </c>
      <c r="C30" s="71" t="s">
        <v>32</v>
      </c>
      <c r="D30" s="166"/>
      <c r="E30" t="s">
        <v>25</v>
      </c>
      <c r="F30">
        <v>12909</v>
      </c>
      <c r="G30">
        <v>12909</v>
      </c>
      <c r="H30">
        <v>12909</v>
      </c>
      <c r="I30">
        <v>12909</v>
      </c>
      <c r="J30">
        <v>12909</v>
      </c>
      <c r="K30" s="66">
        <f t="shared" si="1"/>
        <v>12909</v>
      </c>
      <c r="L30"/>
      <c r="M30"/>
      <c r="N30"/>
      <c r="O30"/>
      <c r="P30"/>
      <c r="Q30"/>
      <c r="R30"/>
      <c r="S30"/>
      <c r="T30"/>
      <c r="U30"/>
      <c r="V30"/>
      <c r="W30"/>
      <c r="X30"/>
      <c r="Y30"/>
      <c r="Z30"/>
      <c r="AA30"/>
      <c r="AB30"/>
      <c r="AC30"/>
      <c r="AD30"/>
      <c r="AE30"/>
      <c r="AF30"/>
      <c r="AG30"/>
      <c r="AH30"/>
      <c r="AI30"/>
      <c r="AJ30"/>
      <c r="AK30"/>
      <c r="AL30"/>
      <c r="AM30"/>
      <c r="AN30"/>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row>
    <row r="31" spans="1:118" s="58" customFormat="1" x14ac:dyDescent="0.25">
      <c r="A31" s="64" t="s">
        <v>3</v>
      </c>
      <c r="B31" s="64" t="s">
        <v>17</v>
      </c>
      <c r="C31" s="64" t="s">
        <v>33</v>
      </c>
      <c r="D31" s="164" t="s">
        <v>458</v>
      </c>
      <c r="E31" t="s">
        <v>19</v>
      </c>
      <c r="F31">
        <v>0</v>
      </c>
      <c r="G31">
        <v>0</v>
      </c>
      <c r="H31">
        <v>0</v>
      </c>
      <c r="I31">
        <v>0</v>
      </c>
      <c r="J31">
        <v>0</v>
      </c>
      <c r="K31" s="59">
        <f t="shared" si="1"/>
        <v>0</v>
      </c>
      <c r="L31"/>
      <c r="M31"/>
      <c r="N31"/>
      <c r="O31"/>
      <c r="P31"/>
      <c r="Q31"/>
      <c r="R31"/>
      <c r="S31"/>
      <c r="T31"/>
      <c r="U31"/>
      <c r="V31"/>
      <c r="W31"/>
      <c r="X31"/>
      <c r="Y31"/>
      <c r="Z31"/>
      <c r="AA31"/>
      <c r="AB31"/>
      <c r="AC31"/>
      <c r="AD31"/>
      <c r="AE31"/>
      <c r="AF31"/>
      <c r="AG31"/>
      <c r="AH31"/>
      <c r="AI31"/>
      <c r="AJ31"/>
      <c r="AK31"/>
      <c r="AL31"/>
      <c r="AM31"/>
      <c r="AN31"/>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c r="DM31" s="45"/>
      <c r="DN31" s="45"/>
    </row>
    <row r="32" spans="1:118" s="58" customFormat="1" x14ac:dyDescent="0.25">
      <c r="A32" s="68" t="s">
        <v>3</v>
      </c>
      <c r="B32" s="68" t="s">
        <v>17</v>
      </c>
      <c r="C32" s="68" t="s">
        <v>34</v>
      </c>
      <c r="D32" s="165"/>
      <c r="E32" t="s">
        <v>19</v>
      </c>
      <c r="F32">
        <v>14902</v>
      </c>
      <c r="G32">
        <v>14902</v>
      </c>
      <c r="H32">
        <v>14902</v>
      </c>
      <c r="I32">
        <v>14902</v>
      </c>
      <c r="J32">
        <v>14902</v>
      </c>
      <c r="K32" s="66">
        <f t="shared" si="1"/>
        <v>14902</v>
      </c>
      <c r="L32"/>
      <c r="M32"/>
      <c r="N32"/>
      <c r="O32"/>
      <c r="P32"/>
      <c r="Q32"/>
      <c r="R32"/>
      <c r="S32"/>
      <c r="T32"/>
      <c r="U32"/>
      <c r="V32"/>
      <c r="W32"/>
      <c r="X32"/>
      <c r="Y32"/>
      <c r="Z32"/>
      <c r="AA32"/>
      <c r="AB32"/>
      <c r="AC32"/>
      <c r="AD32"/>
      <c r="AE32"/>
      <c r="AF32"/>
      <c r="AG32"/>
      <c r="AH32"/>
      <c r="AI32"/>
      <c r="AJ32"/>
      <c r="AK32"/>
      <c r="AL32"/>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row>
    <row r="33" spans="1:118" s="58" customFormat="1" x14ac:dyDescent="0.25">
      <c r="A33" s="68" t="s">
        <v>3</v>
      </c>
      <c r="B33" s="68" t="s">
        <v>17</v>
      </c>
      <c r="C33" s="68" t="s">
        <v>35</v>
      </c>
      <c r="D33" s="165"/>
      <c r="E33" t="s">
        <v>19</v>
      </c>
      <c r="F33">
        <v>-623</v>
      </c>
      <c r="G33">
        <v>-623</v>
      </c>
      <c r="H33">
        <v>-623</v>
      </c>
      <c r="I33">
        <v>-623</v>
      </c>
      <c r="J33">
        <v>-623</v>
      </c>
      <c r="K33" s="59">
        <f t="shared" si="1"/>
        <v>-623</v>
      </c>
      <c r="L33"/>
      <c r="M33"/>
      <c r="N33"/>
      <c r="O33"/>
      <c r="P33"/>
      <c r="Q33"/>
      <c r="R33"/>
      <c r="S33"/>
      <c r="T33"/>
      <c r="U33"/>
      <c r="V33"/>
      <c r="W33"/>
      <c r="X33"/>
      <c r="Y33"/>
      <c r="Z33"/>
      <c r="AA33"/>
      <c r="AB33"/>
      <c r="AC33"/>
      <c r="AD33"/>
      <c r="AE33"/>
      <c r="AF33"/>
      <c r="AG33"/>
      <c r="AH33"/>
      <c r="AI33"/>
      <c r="AJ33"/>
      <c r="AK33"/>
      <c r="AL33"/>
      <c r="AM33"/>
      <c r="AN33"/>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c r="DE33" s="45"/>
      <c r="DF33" s="45"/>
      <c r="DG33" s="45"/>
      <c r="DH33" s="45"/>
      <c r="DI33" s="45"/>
      <c r="DJ33" s="45"/>
      <c r="DK33" s="45"/>
      <c r="DL33" s="45"/>
      <c r="DM33" s="45"/>
      <c r="DN33" s="45"/>
    </row>
    <row r="34" spans="1:118" s="58" customFormat="1" x14ac:dyDescent="0.25">
      <c r="A34" s="68" t="s">
        <v>3</v>
      </c>
      <c r="B34" s="68" t="s">
        <v>17</v>
      </c>
      <c r="C34" s="68" t="s">
        <v>36</v>
      </c>
      <c r="D34" s="165"/>
      <c r="E34" t="s">
        <v>19</v>
      </c>
      <c r="F34">
        <v>37</v>
      </c>
      <c r="G34">
        <v>37</v>
      </c>
      <c r="H34">
        <v>37</v>
      </c>
      <c r="I34">
        <v>37</v>
      </c>
      <c r="J34">
        <v>37</v>
      </c>
      <c r="K34" s="66">
        <f t="shared" si="1"/>
        <v>37</v>
      </c>
      <c r="L34"/>
      <c r="M34"/>
      <c r="N34"/>
      <c r="O34"/>
      <c r="P34"/>
      <c r="Q34"/>
      <c r="R34"/>
      <c r="S34"/>
      <c r="T34"/>
      <c r="U34"/>
      <c r="V34"/>
      <c r="W34"/>
      <c r="X34"/>
      <c r="Y34"/>
      <c r="Z34"/>
      <c r="AA34"/>
      <c r="AB34"/>
      <c r="AC34"/>
      <c r="AD34"/>
      <c r="AE34"/>
      <c r="AF34"/>
      <c r="AG34"/>
      <c r="AH34"/>
      <c r="AI34"/>
      <c r="AJ34"/>
      <c r="AK34"/>
      <c r="AL34"/>
      <c r="AM34"/>
      <c r="AN34"/>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5"/>
      <c r="DC34" s="45"/>
      <c r="DD34" s="45"/>
      <c r="DE34" s="45"/>
      <c r="DF34" s="45"/>
      <c r="DG34" s="45"/>
      <c r="DH34" s="45"/>
      <c r="DI34" s="45"/>
      <c r="DJ34" s="45"/>
      <c r="DK34" s="45"/>
      <c r="DL34" s="45"/>
      <c r="DM34" s="45"/>
      <c r="DN34" s="45"/>
    </row>
    <row r="35" spans="1:118" s="58" customFormat="1" x14ac:dyDescent="0.25">
      <c r="A35" s="68" t="s">
        <v>3</v>
      </c>
      <c r="B35" s="68" t="s">
        <v>17</v>
      </c>
      <c r="C35" s="68" t="s">
        <v>37</v>
      </c>
      <c r="D35" s="165"/>
      <c r="E35" t="s">
        <v>19</v>
      </c>
      <c r="F35">
        <v>48</v>
      </c>
      <c r="G35">
        <v>48</v>
      </c>
      <c r="H35">
        <v>48</v>
      </c>
      <c r="I35">
        <v>48</v>
      </c>
      <c r="J35">
        <v>48</v>
      </c>
      <c r="K35" s="59">
        <f t="shared" si="1"/>
        <v>48</v>
      </c>
      <c r="L35"/>
      <c r="M35"/>
      <c r="N35"/>
      <c r="O35"/>
      <c r="P35"/>
      <c r="Q35"/>
      <c r="R35"/>
      <c r="S35"/>
      <c r="T35"/>
      <c r="U35"/>
      <c r="V35"/>
      <c r="W35"/>
      <c r="X35"/>
      <c r="Y35"/>
      <c r="Z35"/>
      <c r="AA35"/>
      <c r="AB35"/>
      <c r="AC35"/>
      <c r="AD35"/>
      <c r="AE35"/>
      <c r="AF35"/>
      <c r="AG35"/>
      <c r="AH35"/>
      <c r="AI35"/>
      <c r="AJ35"/>
      <c r="AK35"/>
      <c r="AL3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c r="DE35" s="45"/>
      <c r="DF35" s="45"/>
      <c r="DG35" s="45"/>
      <c r="DH35" s="45"/>
      <c r="DI35" s="45"/>
      <c r="DJ35" s="45"/>
      <c r="DK35" s="45"/>
      <c r="DL35" s="45"/>
      <c r="DM35" s="45"/>
      <c r="DN35" s="45"/>
    </row>
    <row r="36" spans="1:118" s="58" customFormat="1" x14ac:dyDescent="0.25">
      <c r="A36" s="71" t="s">
        <v>3</v>
      </c>
      <c r="B36" s="71" t="s">
        <v>17</v>
      </c>
      <c r="C36" s="71" t="s">
        <v>38</v>
      </c>
      <c r="D36" s="166"/>
      <c r="E36" t="s">
        <v>19</v>
      </c>
      <c r="F36">
        <v>256</v>
      </c>
      <c r="G36">
        <v>256</v>
      </c>
      <c r="H36">
        <v>256</v>
      </c>
      <c r="I36">
        <v>256</v>
      </c>
      <c r="J36">
        <v>256</v>
      </c>
      <c r="K36" s="66">
        <f t="shared" si="1"/>
        <v>256</v>
      </c>
      <c r="L36"/>
      <c r="M36"/>
      <c r="N36"/>
      <c r="O36"/>
      <c r="P36"/>
      <c r="Q36"/>
      <c r="R36"/>
      <c r="S36"/>
      <c r="T36"/>
      <c r="U36"/>
      <c r="V36"/>
      <c r="W36"/>
      <c r="X36"/>
      <c r="Y36"/>
      <c r="Z36"/>
      <c r="AA36"/>
      <c r="AB36"/>
      <c r="AC36"/>
      <c r="AD36"/>
      <c r="AE36"/>
      <c r="AF36"/>
      <c r="AG36"/>
      <c r="AH36"/>
      <c r="AI36"/>
      <c r="AJ36"/>
      <c r="AK36"/>
      <c r="AL36"/>
      <c r="AM36"/>
      <c r="AN36"/>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row>
    <row r="37" spans="1:118" x14ac:dyDescent="0.25">
      <c r="A37" s="56" t="s">
        <v>3</v>
      </c>
      <c r="B37" s="56" t="s">
        <v>39</v>
      </c>
      <c r="C37" s="56" t="s">
        <v>40</v>
      </c>
      <c r="D37" s="56" t="s">
        <v>459</v>
      </c>
      <c r="E37" t="s">
        <v>19</v>
      </c>
      <c r="F37">
        <v>239</v>
      </c>
      <c r="G37">
        <v>239</v>
      </c>
      <c r="H37">
        <v>239</v>
      </c>
      <c r="I37">
        <v>239</v>
      </c>
      <c r="J37">
        <v>239</v>
      </c>
      <c r="K37" s="59">
        <f t="shared" si="1"/>
        <v>239</v>
      </c>
      <c r="N37"/>
      <c r="O37"/>
      <c r="P37"/>
      <c r="Q37"/>
      <c r="R37"/>
      <c r="S37"/>
      <c r="T37"/>
      <c r="U37"/>
      <c r="V37"/>
      <c r="W37"/>
      <c r="X37"/>
      <c r="Y37"/>
      <c r="Z37"/>
      <c r="AA37"/>
      <c r="AB37"/>
      <c r="AC37"/>
      <c r="AD37"/>
      <c r="AE37"/>
      <c r="AF37"/>
      <c r="AG37"/>
      <c r="AH37"/>
      <c r="AI37"/>
      <c r="AJ37"/>
      <c r="AK37"/>
      <c r="AL37"/>
      <c r="AM37"/>
      <c r="AN37"/>
    </row>
    <row r="38" spans="1:118" ht="30" x14ac:dyDescent="0.25">
      <c r="A38" s="10" t="s">
        <v>3</v>
      </c>
      <c r="B38" s="10" t="s">
        <v>39</v>
      </c>
      <c r="C38" s="73" t="s">
        <v>41</v>
      </c>
      <c r="D38" s="74" t="s">
        <v>460</v>
      </c>
      <c r="E38" t="s">
        <v>9</v>
      </c>
      <c r="F38">
        <v>5</v>
      </c>
      <c r="G38">
        <v>5</v>
      </c>
      <c r="H38">
        <v>5</v>
      </c>
      <c r="I38">
        <v>5</v>
      </c>
      <c r="J38">
        <v>5</v>
      </c>
      <c r="K38" s="66">
        <f t="shared" si="1"/>
        <v>5</v>
      </c>
      <c r="N38"/>
      <c r="O38"/>
      <c r="P38"/>
      <c r="Q38"/>
      <c r="R38"/>
      <c r="S38"/>
      <c r="T38"/>
      <c r="U38"/>
      <c r="V38"/>
      <c r="W38"/>
      <c r="X38"/>
      <c r="Y38"/>
      <c r="Z38"/>
      <c r="AA38"/>
      <c r="AB38"/>
      <c r="AC38"/>
      <c r="AD38"/>
      <c r="AE38"/>
      <c r="AF38"/>
      <c r="AG38"/>
      <c r="AH38"/>
      <c r="AI38"/>
      <c r="AJ38"/>
      <c r="AK38"/>
      <c r="AL38"/>
    </row>
    <row r="39" spans="1:118" ht="30" x14ac:dyDescent="0.25">
      <c r="A39" s="10" t="s">
        <v>3</v>
      </c>
      <c r="B39" s="10" t="s">
        <v>39</v>
      </c>
      <c r="C39" s="73" t="s">
        <v>42</v>
      </c>
      <c r="D39" s="74" t="s">
        <v>461</v>
      </c>
      <c r="E39" t="s">
        <v>335</v>
      </c>
      <c r="F39">
        <v>34</v>
      </c>
      <c r="G39">
        <v>34</v>
      </c>
      <c r="H39">
        <v>34</v>
      </c>
      <c r="I39">
        <v>34</v>
      </c>
      <c r="J39">
        <v>34</v>
      </c>
      <c r="K39" s="59">
        <f t="shared" si="1"/>
        <v>34</v>
      </c>
      <c r="N39"/>
      <c r="O39"/>
      <c r="P39"/>
      <c r="Q39"/>
      <c r="R39"/>
      <c r="S39"/>
      <c r="T39"/>
      <c r="U39"/>
      <c r="V39"/>
      <c r="W39"/>
      <c r="X39"/>
      <c r="Y39"/>
      <c r="Z39"/>
      <c r="AA39"/>
      <c r="AB39"/>
      <c r="AC39"/>
      <c r="AD39"/>
      <c r="AE39"/>
      <c r="AF39"/>
      <c r="AG39"/>
      <c r="AH39"/>
      <c r="AI39"/>
      <c r="AJ39"/>
      <c r="AK39"/>
      <c r="AL39"/>
      <c r="AM39"/>
      <c r="AN39"/>
    </row>
    <row r="40" spans="1:118" x14ac:dyDescent="0.25">
      <c r="A40" s="64" t="s">
        <v>43</v>
      </c>
      <c r="B40" s="64" t="s">
        <v>44</v>
      </c>
      <c r="C40" s="64" t="s">
        <v>45</v>
      </c>
      <c r="D40" s="164" t="s">
        <v>462</v>
      </c>
      <c r="E40" t="s">
        <v>452</v>
      </c>
      <c r="F40">
        <v>0</v>
      </c>
      <c r="G40">
        <v>0</v>
      </c>
      <c r="H40">
        <v>0</v>
      </c>
      <c r="I40">
        <v>0</v>
      </c>
      <c r="J40">
        <v>0</v>
      </c>
      <c r="K40" s="66">
        <f t="shared" si="1"/>
        <v>0</v>
      </c>
      <c r="N40"/>
      <c r="O40"/>
      <c r="P40"/>
      <c r="Q40"/>
      <c r="R40"/>
      <c r="S40"/>
      <c r="T40"/>
      <c r="U40"/>
      <c r="V40"/>
      <c r="W40"/>
      <c r="X40"/>
      <c r="Y40"/>
      <c r="Z40"/>
      <c r="AA40"/>
      <c r="AB40"/>
      <c r="AC40"/>
      <c r="AD40"/>
      <c r="AE40"/>
      <c r="AF40"/>
      <c r="AG40"/>
      <c r="AH40"/>
      <c r="AI40"/>
      <c r="AJ40"/>
      <c r="AK40"/>
      <c r="AL40"/>
      <c r="AM40"/>
      <c r="AN40"/>
    </row>
    <row r="41" spans="1:118" x14ac:dyDescent="0.25">
      <c r="A41" s="68" t="s">
        <v>43</v>
      </c>
      <c r="B41" s="68" t="s">
        <v>44</v>
      </c>
      <c r="C41" s="68" t="s">
        <v>46</v>
      </c>
      <c r="D41" s="165"/>
      <c r="E41" t="s">
        <v>452</v>
      </c>
      <c r="F41">
        <v>45</v>
      </c>
      <c r="G41">
        <v>45</v>
      </c>
      <c r="H41">
        <v>45</v>
      </c>
      <c r="I41">
        <v>45</v>
      </c>
      <c r="J41">
        <v>45</v>
      </c>
      <c r="K41" s="59">
        <f t="shared" si="1"/>
        <v>45</v>
      </c>
      <c r="N41"/>
      <c r="O41"/>
      <c r="P41"/>
      <c r="Q41"/>
      <c r="R41"/>
      <c r="S41"/>
      <c r="T41"/>
      <c r="U41"/>
      <c r="V41"/>
      <c r="W41"/>
      <c r="X41"/>
      <c r="Y41"/>
      <c r="Z41"/>
      <c r="AA41"/>
      <c r="AB41"/>
      <c r="AC41"/>
      <c r="AD41"/>
      <c r="AE41"/>
      <c r="AF41"/>
      <c r="AG41"/>
      <c r="AH41"/>
      <c r="AI41"/>
      <c r="AJ41"/>
      <c r="AK41"/>
      <c r="AL41"/>
    </row>
    <row r="42" spans="1:118" x14ac:dyDescent="0.25">
      <c r="A42" s="71" t="s">
        <v>43</v>
      </c>
      <c r="B42" s="71" t="s">
        <v>44</v>
      </c>
      <c r="C42" s="71" t="s">
        <v>47</v>
      </c>
      <c r="D42" s="166"/>
      <c r="E42" t="s">
        <v>452</v>
      </c>
      <c r="F42">
        <v>5</v>
      </c>
      <c r="G42">
        <v>5</v>
      </c>
      <c r="H42">
        <v>5</v>
      </c>
      <c r="I42">
        <v>5</v>
      </c>
      <c r="J42">
        <v>5</v>
      </c>
      <c r="K42" s="66">
        <f t="shared" si="1"/>
        <v>5</v>
      </c>
      <c r="N42"/>
      <c r="O42"/>
      <c r="P42"/>
      <c r="Q42"/>
      <c r="R42"/>
      <c r="S42"/>
      <c r="T42"/>
      <c r="U42"/>
      <c r="V42"/>
      <c r="W42"/>
      <c r="X42"/>
      <c r="Y42"/>
      <c r="Z42"/>
      <c r="AA42"/>
      <c r="AB42"/>
      <c r="AC42"/>
      <c r="AD42"/>
      <c r="AE42"/>
      <c r="AF42"/>
      <c r="AG42"/>
      <c r="AH42"/>
      <c r="AI42"/>
      <c r="AJ42"/>
      <c r="AK42"/>
      <c r="AL42"/>
      <c r="AM42"/>
      <c r="AN42"/>
    </row>
    <row r="43" spans="1:118" x14ac:dyDescent="0.25">
      <c r="A43" s="63" t="s">
        <v>43</v>
      </c>
      <c r="B43" s="64" t="s">
        <v>48</v>
      </c>
      <c r="C43" s="65" t="s">
        <v>49</v>
      </c>
      <c r="D43" s="178" t="s">
        <v>463</v>
      </c>
      <c r="E43" t="s">
        <v>452</v>
      </c>
      <c r="F43">
        <v>0</v>
      </c>
      <c r="G43">
        <v>0</v>
      </c>
      <c r="H43">
        <v>0</v>
      </c>
      <c r="I43">
        <v>0</v>
      </c>
      <c r="J43">
        <v>0</v>
      </c>
      <c r="K43" s="59">
        <f t="shared" si="1"/>
        <v>0</v>
      </c>
      <c r="N43"/>
      <c r="O43"/>
      <c r="P43"/>
      <c r="Q43"/>
      <c r="R43"/>
      <c r="S43"/>
      <c r="T43"/>
      <c r="U43"/>
      <c r="V43"/>
      <c r="W43"/>
      <c r="X43"/>
      <c r="Y43"/>
      <c r="Z43"/>
      <c r="AA43"/>
      <c r="AB43"/>
      <c r="AC43"/>
      <c r="AD43"/>
      <c r="AE43"/>
      <c r="AF43"/>
      <c r="AG43"/>
      <c r="AH43"/>
      <c r="AI43"/>
      <c r="AJ43"/>
      <c r="AK43"/>
      <c r="AL43"/>
      <c r="AM43"/>
      <c r="AN43"/>
    </row>
    <row r="44" spans="1:118" x14ac:dyDescent="0.25">
      <c r="A44" s="67" t="s">
        <v>43</v>
      </c>
      <c r="B44" s="68" t="s">
        <v>48</v>
      </c>
      <c r="C44" s="69" t="s">
        <v>50</v>
      </c>
      <c r="D44" s="179"/>
      <c r="E44" t="s">
        <v>452</v>
      </c>
      <c r="F44">
        <v>10</v>
      </c>
      <c r="G44">
        <v>10</v>
      </c>
      <c r="H44">
        <v>10</v>
      </c>
      <c r="I44">
        <v>10</v>
      </c>
      <c r="J44">
        <v>10</v>
      </c>
      <c r="K44" s="66">
        <f t="shared" si="1"/>
        <v>10</v>
      </c>
      <c r="N44"/>
      <c r="O44"/>
      <c r="P44"/>
      <c r="Q44"/>
      <c r="R44"/>
      <c r="S44"/>
      <c r="T44"/>
      <c r="U44"/>
      <c r="V44"/>
      <c r="W44"/>
      <c r="X44"/>
      <c r="Y44"/>
      <c r="Z44"/>
      <c r="AA44"/>
      <c r="AB44"/>
      <c r="AC44"/>
      <c r="AD44"/>
      <c r="AE44"/>
      <c r="AF44"/>
      <c r="AG44"/>
      <c r="AH44"/>
      <c r="AI44"/>
      <c r="AJ44"/>
      <c r="AK44"/>
      <c r="AL44"/>
    </row>
    <row r="45" spans="1:118" x14ac:dyDescent="0.25">
      <c r="A45" s="67" t="s">
        <v>43</v>
      </c>
      <c r="B45" s="68" t="s">
        <v>48</v>
      </c>
      <c r="C45" s="69" t="s">
        <v>51</v>
      </c>
      <c r="D45" s="179"/>
      <c r="E45" t="s">
        <v>452</v>
      </c>
      <c r="F45">
        <v>45</v>
      </c>
      <c r="G45">
        <v>45</v>
      </c>
      <c r="H45">
        <v>45</v>
      </c>
      <c r="I45">
        <v>45</v>
      </c>
      <c r="J45">
        <v>40</v>
      </c>
      <c r="K45" s="59">
        <f t="shared" si="1"/>
        <v>45</v>
      </c>
      <c r="N45"/>
      <c r="O45"/>
      <c r="P45"/>
      <c r="Q45"/>
      <c r="R45"/>
      <c r="S45"/>
      <c r="T45"/>
      <c r="U45"/>
      <c r="V45"/>
      <c r="W45"/>
      <c r="X45"/>
      <c r="Y45"/>
      <c r="Z45"/>
      <c r="AA45"/>
      <c r="AB45"/>
      <c r="AC45"/>
      <c r="AD45"/>
      <c r="AE45"/>
      <c r="AF45"/>
      <c r="AG45"/>
      <c r="AH45"/>
      <c r="AI45"/>
      <c r="AJ45"/>
      <c r="AK45"/>
      <c r="AL45"/>
      <c r="AM45"/>
      <c r="AN45"/>
    </row>
    <row r="46" spans="1:118" ht="15.75" thickBot="1" x14ac:dyDescent="0.3">
      <c r="A46" s="70" t="s">
        <v>43</v>
      </c>
      <c r="B46" s="71" t="s">
        <v>48</v>
      </c>
      <c r="C46" s="72" t="s">
        <v>52</v>
      </c>
      <c r="D46" s="180"/>
      <c r="E46" t="s">
        <v>452</v>
      </c>
      <c r="F46">
        <v>55</v>
      </c>
      <c r="G46">
        <v>55</v>
      </c>
      <c r="H46">
        <v>55</v>
      </c>
      <c r="I46">
        <v>55</v>
      </c>
      <c r="J46">
        <v>50</v>
      </c>
      <c r="K46" s="66">
        <f t="shared" si="1"/>
        <v>55</v>
      </c>
      <c r="N46"/>
      <c r="O46"/>
      <c r="P46"/>
      <c r="Q46"/>
      <c r="R46"/>
      <c r="S46"/>
      <c r="T46"/>
      <c r="U46"/>
      <c r="V46"/>
      <c r="W46"/>
      <c r="X46"/>
      <c r="Y46"/>
      <c r="Z46"/>
      <c r="AA46"/>
      <c r="AB46"/>
      <c r="AC46"/>
      <c r="AD46"/>
      <c r="AE46"/>
      <c r="AF46"/>
      <c r="AG46"/>
      <c r="AH46"/>
      <c r="AI46"/>
      <c r="AJ46"/>
      <c r="AK46"/>
      <c r="AL46"/>
      <c r="AM46"/>
      <c r="AN46"/>
    </row>
    <row r="47" spans="1:118" ht="15.75" thickBot="1" x14ac:dyDescent="0.3">
      <c r="A47" s="43" t="s">
        <v>43</v>
      </c>
      <c r="B47" s="75" t="s">
        <v>48</v>
      </c>
      <c r="C47" s="76" t="s">
        <v>53</v>
      </c>
      <c r="D47" s="173" t="s">
        <v>464</v>
      </c>
      <c r="E47" t="s">
        <v>9</v>
      </c>
      <c r="F47">
        <v>300</v>
      </c>
      <c r="G47">
        <v>300</v>
      </c>
      <c r="H47">
        <v>300</v>
      </c>
      <c r="I47">
        <v>300</v>
      </c>
      <c r="J47">
        <v>256</v>
      </c>
      <c r="K47" s="57">
        <f>ROUND(K194*(3/22),0)</f>
        <v>164</v>
      </c>
      <c r="N47"/>
      <c r="O47"/>
      <c r="P47"/>
      <c r="Q47"/>
      <c r="R47"/>
      <c r="S47"/>
      <c r="T47"/>
      <c r="U47"/>
      <c r="V47"/>
      <c r="W47"/>
      <c r="X47"/>
      <c r="Y47"/>
      <c r="Z47"/>
      <c r="AA47"/>
      <c r="AB47"/>
      <c r="AC47"/>
      <c r="AD47"/>
      <c r="AE47"/>
      <c r="AF47"/>
      <c r="AG47"/>
      <c r="AH47"/>
      <c r="AI47"/>
      <c r="AJ47"/>
      <c r="AK47"/>
      <c r="AL47"/>
    </row>
    <row r="48" spans="1:118" ht="15.75" thickBot="1" x14ac:dyDescent="0.3">
      <c r="A48" s="41" t="s">
        <v>43</v>
      </c>
      <c r="B48" s="77" t="s">
        <v>48</v>
      </c>
      <c r="C48" s="78" t="s">
        <v>54</v>
      </c>
      <c r="D48" s="174"/>
      <c r="E48" t="s">
        <v>9</v>
      </c>
      <c r="F48">
        <v>1100</v>
      </c>
      <c r="G48">
        <v>660</v>
      </c>
      <c r="H48">
        <v>660</v>
      </c>
      <c r="I48">
        <v>660</v>
      </c>
      <c r="J48">
        <v>512</v>
      </c>
      <c r="K48" s="57">
        <f>K194/2</f>
        <v>600</v>
      </c>
      <c r="N48"/>
      <c r="O48"/>
      <c r="P48"/>
      <c r="Q48"/>
      <c r="R48"/>
      <c r="S48"/>
      <c r="T48"/>
      <c r="U48"/>
      <c r="V48"/>
      <c r="W48"/>
      <c r="X48"/>
      <c r="Y48"/>
      <c r="Z48"/>
      <c r="AA48"/>
      <c r="AB48"/>
      <c r="AC48"/>
      <c r="AD48"/>
      <c r="AE48"/>
      <c r="AF48"/>
      <c r="AG48"/>
      <c r="AH48"/>
      <c r="AI48"/>
      <c r="AJ48"/>
      <c r="AK48"/>
      <c r="AL48"/>
      <c r="AM48"/>
      <c r="AN48"/>
    </row>
    <row r="49" spans="1:40" ht="15.75" thickBot="1" x14ac:dyDescent="0.3">
      <c r="A49" s="42" t="s">
        <v>43</v>
      </c>
      <c r="B49" s="79" t="s">
        <v>48</v>
      </c>
      <c r="C49" s="80" t="s">
        <v>55</v>
      </c>
      <c r="D49" s="175"/>
      <c r="E49" t="s">
        <v>9</v>
      </c>
      <c r="F49">
        <v>660</v>
      </c>
      <c r="G49">
        <v>1100</v>
      </c>
      <c r="H49">
        <v>1100</v>
      </c>
      <c r="I49">
        <v>1100</v>
      </c>
      <c r="J49">
        <v>192</v>
      </c>
      <c r="K49" s="57">
        <f>K194*(3/10)</f>
        <v>360</v>
      </c>
      <c r="N49"/>
      <c r="O49"/>
      <c r="P49"/>
      <c r="Q49"/>
      <c r="R49"/>
      <c r="S49"/>
      <c r="T49"/>
      <c r="U49"/>
      <c r="V49"/>
      <c r="W49"/>
      <c r="X49"/>
      <c r="Y49"/>
      <c r="Z49"/>
      <c r="AA49"/>
      <c r="AB49"/>
      <c r="AC49"/>
      <c r="AD49"/>
      <c r="AE49"/>
      <c r="AF49"/>
      <c r="AG49"/>
      <c r="AH49"/>
      <c r="AI49"/>
      <c r="AJ49"/>
      <c r="AK49"/>
      <c r="AL49"/>
      <c r="AM49"/>
      <c r="AN49"/>
    </row>
    <row r="50" spans="1:40" ht="15.75" thickBot="1" x14ac:dyDescent="0.3">
      <c r="A50" s="81" t="s">
        <v>43</v>
      </c>
      <c r="B50" s="82" t="s">
        <v>48</v>
      </c>
      <c r="C50" s="83" t="s">
        <v>56</v>
      </c>
      <c r="D50" s="181" t="s">
        <v>465</v>
      </c>
      <c r="E50" t="s">
        <v>15</v>
      </c>
      <c r="F50">
        <v>4100</v>
      </c>
      <c r="G50">
        <v>4100</v>
      </c>
      <c r="H50">
        <v>3550</v>
      </c>
      <c r="I50">
        <v>2200</v>
      </c>
      <c r="J50">
        <v>1500</v>
      </c>
      <c r="K50" s="57">
        <f>IF(INT('[1]MC Battery Settings'!B1) &gt; 2,'MC BQ Parameters'!K51,'MC BQ Parameters'!K51-100)</f>
        <v>2500</v>
      </c>
      <c r="N50"/>
      <c r="O50"/>
      <c r="P50"/>
      <c r="Q50"/>
      <c r="R50"/>
      <c r="S50"/>
      <c r="T50"/>
      <c r="U50"/>
      <c r="V50"/>
      <c r="W50"/>
      <c r="X50"/>
      <c r="Y50"/>
      <c r="Z50"/>
      <c r="AA50"/>
      <c r="AB50"/>
      <c r="AC50"/>
      <c r="AD50"/>
      <c r="AE50"/>
      <c r="AF50"/>
      <c r="AG50"/>
      <c r="AH50"/>
      <c r="AI50"/>
      <c r="AJ50"/>
      <c r="AK50"/>
      <c r="AL50"/>
    </row>
    <row r="51" spans="1:40" ht="15.75" thickBot="1" x14ac:dyDescent="0.3">
      <c r="A51" s="84" t="s">
        <v>43</v>
      </c>
      <c r="B51" s="85" t="s">
        <v>48</v>
      </c>
      <c r="C51" s="86" t="s">
        <v>57</v>
      </c>
      <c r="D51" s="182"/>
      <c r="E51" t="s">
        <v>15</v>
      </c>
      <c r="F51">
        <v>4200</v>
      </c>
      <c r="G51">
        <v>4200</v>
      </c>
      <c r="H51">
        <v>3650</v>
      </c>
      <c r="I51">
        <v>2200</v>
      </c>
      <c r="J51">
        <v>1500</v>
      </c>
      <c r="K51" s="57">
        <f>'[1]MC Battery Settings'!B5</f>
        <v>2500</v>
      </c>
      <c r="N51"/>
      <c r="O51"/>
      <c r="P51"/>
      <c r="Q51"/>
      <c r="R51"/>
      <c r="S51"/>
      <c r="T51"/>
      <c r="U51"/>
      <c r="V51"/>
      <c r="W51"/>
      <c r="X51"/>
      <c r="Y51"/>
      <c r="Z51"/>
      <c r="AA51"/>
      <c r="AB51"/>
      <c r="AC51"/>
      <c r="AD51"/>
      <c r="AE51"/>
      <c r="AF51"/>
      <c r="AG51"/>
      <c r="AH51"/>
      <c r="AI51"/>
      <c r="AJ51"/>
      <c r="AK51"/>
      <c r="AL51"/>
      <c r="AM51"/>
      <c r="AN51"/>
    </row>
    <row r="52" spans="1:40" ht="15.75" thickBot="1" x14ac:dyDescent="0.3">
      <c r="A52" s="87" t="s">
        <v>43</v>
      </c>
      <c r="B52" s="88" t="s">
        <v>48</v>
      </c>
      <c r="C52" s="89" t="s">
        <v>58</v>
      </c>
      <c r="D52" s="183"/>
      <c r="E52" t="s">
        <v>9</v>
      </c>
      <c r="F52">
        <v>4100</v>
      </c>
      <c r="G52">
        <v>4100</v>
      </c>
      <c r="H52">
        <v>3550</v>
      </c>
      <c r="I52">
        <v>2200</v>
      </c>
      <c r="J52">
        <v>1500</v>
      </c>
      <c r="K52" s="57">
        <f>IF(INT('[1]MC Battery Settings'!B1) &gt; 2,'MC BQ Parameters'!K51,'MC BQ Parameters'!K51-100)</f>
        <v>2500</v>
      </c>
      <c r="N52"/>
      <c r="O52"/>
      <c r="P52"/>
      <c r="Q52"/>
      <c r="R52"/>
      <c r="S52"/>
      <c r="T52"/>
      <c r="U52"/>
      <c r="V52"/>
      <c r="W52"/>
      <c r="X52"/>
      <c r="Y52"/>
      <c r="Z52"/>
      <c r="AA52"/>
      <c r="AB52"/>
      <c r="AC52"/>
      <c r="AD52"/>
      <c r="AE52"/>
      <c r="AF52"/>
      <c r="AG52"/>
      <c r="AH52"/>
      <c r="AI52"/>
      <c r="AJ52"/>
      <c r="AK52"/>
      <c r="AL52"/>
      <c r="AM52"/>
      <c r="AN52"/>
    </row>
    <row r="53" spans="1:40" ht="15.75" thickBot="1" x14ac:dyDescent="0.3">
      <c r="A53" s="10" t="s">
        <v>43</v>
      </c>
      <c r="B53" s="10" t="s">
        <v>59</v>
      </c>
      <c r="C53" s="73" t="s">
        <v>60</v>
      </c>
      <c r="D53" s="90" t="s">
        <v>466</v>
      </c>
      <c r="E53" t="s">
        <v>9</v>
      </c>
      <c r="F53">
        <v>200</v>
      </c>
      <c r="G53">
        <v>200</v>
      </c>
      <c r="H53">
        <v>200</v>
      </c>
      <c r="I53">
        <v>200</v>
      </c>
      <c r="J53">
        <v>0</v>
      </c>
      <c r="K53" s="91">
        <f>I53</f>
        <v>200</v>
      </c>
      <c r="N53"/>
      <c r="O53"/>
      <c r="P53"/>
      <c r="Q53"/>
      <c r="R53"/>
      <c r="S53"/>
      <c r="T53"/>
      <c r="U53"/>
      <c r="V53"/>
      <c r="W53"/>
      <c r="X53"/>
      <c r="Y53"/>
      <c r="Z53"/>
      <c r="AA53"/>
      <c r="AB53"/>
      <c r="AC53"/>
      <c r="AD53"/>
      <c r="AE53"/>
      <c r="AF53"/>
      <c r="AG53"/>
      <c r="AH53"/>
      <c r="AI53"/>
      <c r="AJ53"/>
      <c r="AK53"/>
      <c r="AL53"/>
    </row>
    <row r="54" spans="1:40" ht="15.75" thickBot="1" x14ac:dyDescent="0.3">
      <c r="A54" s="60" t="s">
        <v>43</v>
      </c>
      <c r="B54" s="60" t="s">
        <v>59</v>
      </c>
      <c r="C54" s="60" t="s">
        <v>467</v>
      </c>
      <c r="D54" s="60" t="s">
        <v>468</v>
      </c>
      <c r="E54" t="s">
        <v>9</v>
      </c>
      <c r="F54">
        <v>100</v>
      </c>
      <c r="G54">
        <v>70</v>
      </c>
      <c r="H54">
        <v>50</v>
      </c>
      <c r="I54">
        <v>34</v>
      </c>
      <c r="J54">
        <v>150</v>
      </c>
      <c r="K54" s="57">
        <f>'[1]MC Battery Settings'!B7</f>
        <v>35</v>
      </c>
      <c r="N54"/>
      <c r="O54"/>
      <c r="P54"/>
      <c r="Q54"/>
      <c r="R54"/>
      <c r="S54"/>
      <c r="T54"/>
      <c r="U54"/>
      <c r="V54"/>
      <c r="W54"/>
      <c r="X54"/>
      <c r="Y54"/>
      <c r="Z54"/>
      <c r="AA54"/>
      <c r="AB54"/>
      <c r="AC54"/>
      <c r="AD54"/>
      <c r="AE54"/>
      <c r="AF54"/>
      <c r="AG54"/>
      <c r="AH54"/>
      <c r="AI54"/>
      <c r="AJ54"/>
      <c r="AK54"/>
      <c r="AL54"/>
      <c r="AM54"/>
      <c r="AN54"/>
    </row>
    <row r="55" spans="1:40" x14ac:dyDescent="0.25">
      <c r="A55" s="43" t="s">
        <v>43</v>
      </c>
      <c r="B55" s="75" t="s">
        <v>59</v>
      </c>
      <c r="C55" s="76" t="s">
        <v>61</v>
      </c>
      <c r="D55" s="173" t="s">
        <v>469</v>
      </c>
      <c r="E55" t="s">
        <v>336</v>
      </c>
      <c r="F55">
        <v>25</v>
      </c>
      <c r="G55">
        <v>25</v>
      </c>
      <c r="H55">
        <v>25</v>
      </c>
      <c r="I55">
        <v>25</v>
      </c>
      <c r="J55">
        <v>25</v>
      </c>
      <c r="K55" s="66">
        <f>I55</f>
        <v>25</v>
      </c>
      <c r="N55"/>
      <c r="O55"/>
      <c r="P55"/>
      <c r="Q55"/>
      <c r="R55"/>
      <c r="S55"/>
      <c r="T55"/>
      <c r="U55"/>
      <c r="V55"/>
      <c r="W55"/>
      <c r="X55"/>
      <c r="Y55"/>
      <c r="Z55"/>
      <c r="AA55"/>
      <c r="AB55"/>
      <c r="AC55"/>
      <c r="AD55"/>
      <c r="AE55"/>
      <c r="AF55"/>
      <c r="AG55"/>
      <c r="AH55"/>
      <c r="AI55"/>
      <c r="AJ55"/>
      <c r="AK55"/>
      <c r="AL55"/>
      <c r="AM55"/>
      <c r="AN55"/>
    </row>
    <row r="56" spans="1:40" ht="15.75" thickBot="1" x14ac:dyDescent="0.3">
      <c r="A56" s="41" t="s">
        <v>43</v>
      </c>
      <c r="B56" s="77" t="s">
        <v>59</v>
      </c>
      <c r="C56" s="78" t="s">
        <v>63</v>
      </c>
      <c r="D56" s="174"/>
      <c r="E56" t="s">
        <v>15</v>
      </c>
      <c r="F56">
        <v>100</v>
      </c>
      <c r="G56">
        <v>100</v>
      </c>
      <c r="H56">
        <v>100</v>
      </c>
      <c r="I56">
        <v>100</v>
      </c>
      <c r="J56">
        <v>200</v>
      </c>
      <c r="K56" s="92">
        <f>I56</f>
        <v>100</v>
      </c>
      <c r="N56"/>
      <c r="O56"/>
      <c r="P56"/>
      <c r="Q56"/>
      <c r="R56"/>
      <c r="S56"/>
      <c r="T56"/>
      <c r="U56"/>
      <c r="V56"/>
      <c r="W56"/>
      <c r="X56"/>
      <c r="Y56"/>
      <c r="Z56"/>
      <c r="AA56"/>
      <c r="AB56"/>
      <c r="AC56"/>
      <c r="AD56"/>
      <c r="AE56"/>
      <c r="AF56"/>
      <c r="AG56"/>
      <c r="AH56"/>
      <c r="AI56"/>
      <c r="AJ56"/>
      <c r="AK56"/>
      <c r="AL56"/>
    </row>
    <row r="57" spans="1:40" ht="15.75" thickBot="1" x14ac:dyDescent="0.3">
      <c r="A57" s="42" t="s">
        <v>43</v>
      </c>
      <c r="B57" s="79" t="s">
        <v>59</v>
      </c>
      <c r="C57" s="80" t="s">
        <v>64</v>
      </c>
      <c r="D57" s="175"/>
      <c r="E57" t="s">
        <v>65</v>
      </c>
      <c r="F57">
        <v>40</v>
      </c>
      <c r="G57">
        <v>40</v>
      </c>
      <c r="H57">
        <v>10</v>
      </c>
      <c r="I57">
        <v>40</v>
      </c>
      <c r="J57">
        <v>40</v>
      </c>
      <c r="K57" s="57">
        <f>IF('MC BQ Parameters'!B11=2,10,40)</f>
        <v>40</v>
      </c>
      <c r="N57"/>
      <c r="O57"/>
      <c r="P57"/>
      <c r="Q57"/>
      <c r="R57"/>
      <c r="S57"/>
      <c r="T57"/>
      <c r="U57"/>
      <c r="V57"/>
      <c r="W57"/>
      <c r="X57"/>
      <c r="Y57"/>
      <c r="Z57"/>
      <c r="AA57"/>
      <c r="AB57"/>
      <c r="AC57"/>
      <c r="AD57"/>
      <c r="AE57"/>
      <c r="AF57"/>
      <c r="AG57"/>
      <c r="AH57"/>
      <c r="AI57"/>
      <c r="AJ57"/>
      <c r="AK57"/>
      <c r="AL57"/>
      <c r="AM57"/>
      <c r="AN57"/>
    </row>
    <row r="58" spans="1:40" ht="15" customHeight="1" thickBot="1" x14ac:dyDescent="0.3">
      <c r="A58" s="93" t="s">
        <v>43</v>
      </c>
      <c r="B58" s="94" t="s">
        <v>66</v>
      </c>
      <c r="C58" s="95" t="s">
        <v>67</v>
      </c>
      <c r="D58" s="161" t="s">
        <v>470</v>
      </c>
      <c r="E58" t="s">
        <v>15</v>
      </c>
      <c r="F58">
        <v>4200</v>
      </c>
      <c r="G58">
        <v>4200</v>
      </c>
      <c r="H58">
        <v>4200</v>
      </c>
      <c r="I58">
        <v>4200</v>
      </c>
      <c r="J58">
        <v>1500</v>
      </c>
      <c r="K58" s="57">
        <f>'[1]MC Battery Settings'!B5</f>
        <v>2500</v>
      </c>
      <c r="N58"/>
      <c r="O58"/>
      <c r="P58"/>
      <c r="Q58"/>
      <c r="R58"/>
      <c r="S58"/>
      <c r="T58"/>
      <c r="U58"/>
      <c r="V58"/>
      <c r="W58"/>
      <c r="X58"/>
      <c r="Y58"/>
      <c r="Z58"/>
      <c r="AA58"/>
      <c r="AB58"/>
      <c r="AC58"/>
      <c r="AD58"/>
      <c r="AE58"/>
      <c r="AF58"/>
      <c r="AG58"/>
      <c r="AH58"/>
      <c r="AI58"/>
      <c r="AJ58"/>
      <c r="AK58"/>
      <c r="AL58"/>
      <c r="AM58"/>
      <c r="AN58"/>
    </row>
    <row r="59" spans="1:40" ht="15.75" thickBot="1" x14ac:dyDescent="0.3">
      <c r="A59" s="96" t="s">
        <v>43</v>
      </c>
      <c r="B59" s="97" t="s">
        <v>66</v>
      </c>
      <c r="C59" s="98" t="s">
        <v>68</v>
      </c>
      <c r="D59" s="162"/>
      <c r="E59" t="s">
        <v>15</v>
      </c>
      <c r="F59">
        <v>50</v>
      </c>
      <c r="G59">
        <v>50</v>
      </c>
      <c r="H59">
        <v>50</v>
      </c>
      <c r="I59">
        <v>50</v>
      </c>
      <c r="J59">
        <v>50</v>
      </c>
      <c r="K59" s="99">
        <f>I59</f>
        <v>50</v>
      </c>
      <c r="N59"/>
      <c r="O59"/>
      <c r="P59"/>
      <c r="Q59"/>
      <c r="R59"/>
      <c r="S59"/>
      <c r="T59"/>
      <c r="U59"/>
      <c r="V59"/>
      <c r="W59"/>
      <c r="X59"/>
      <c r="Y59"/>
      <c r="Z59"/>
      <c r="AA59"/>
      <c r="AB59"/>
      <c r="AC59"/>
      <c r="AD59"/>
      <c r="AE59"/>
      <c r="AF59"/>
      <c r="AG59"/>
      <c r="AH59"/>
      <c r="AI59"/>
      <c r="AJ59"/>
      <c r="AK59"/>
      <c r="AL59"/>
    </row>
    <row r="60" spans="1:40" ht="15.75" thickBot="1" x14ac:dyDescent="0.3">
      <c r="A60" s="96" t="s">
        <v>43</v>
      </c>
      <c r="B60" s="97" t="s">
        <v>66</v>
      </c>
      <c r="C60" s="98" t="s">
        <v>69</v>
      </c>
      <c r="D60" s="162"/>
      <c r="E60" t="s">
        <v>62</v>
      </c>
      <c r="F60">
        <v>1100</v>
      </c>
      <c r="G60">
        <v>2200</v>
      </c>
      <c r="H60">
        <v>2200</v>
      </c>
      <c r="I60">
        <v>2200</v>
      </c>
      <c r="J60">
        <v>1100</v>
      </c>
      <c r="K60" s="57">
        <f>'[1]MC Battery Settings'!B3/2</f>
        <v>600</v>
      </c>
      <c r="N60"/>
      <c r="O60"/>
      <c r="P60"/>
      <c r="Q60"/>
      <c r="R60"/>
      <c r="S60"/>
      <c r="T60"/>
      <c r="U60"/>
      <c r="V60"/>
      <c r="W60"/>
      <c r="X60"/>
      <c r="Y60"/>
      <c r="Z60"/>
      <c r="AA60"/>
      <c r="AB60"/>
      <c r="AC60"/>
      <c r="AD60"/>
      <c r="AE60"/>
      <c r="AF60"/>
      <c r="AG60"/>
      <c r="AH60"/>
      <c r="AI60"/>
      <c r="AJ60"/>
      <c r="AK60"/>
      <c r="AL60"/>
      <c r="AM60"/>
      <c r="AN60"/>
    </row>
    <row r="61" spans="1:40" ht="15.75" thickBot="1" x14ac:dyDescent="0.3">
      <c r="A61" s="100" t="s">
        <v>43</v>
      </c>
      <c r="B61" s="101" t="s">
        <v>66</v>
      </c>
      <c r="C61" s="102" t="s">
        <v>70</v>
      </c>
      <c r="D61" s="163"/>
      <c r="E61" t="s">
        <v>62</v>
      </c>
      <c r="F61">
        <v>1000</v>
      </c>
      <c r="G61">
        <v>2090</v>
      </c>
      <c r="H61">
        <v>2090</v>
      </c>
      <c r="I61">
        <v>2090</v>
      </c>
      <c r="J61">
        <v>1000</v>
      </c>
      <c r="K61" s="57">
        <f>ROUND((10/11)*K60,0)</f>
        <v>545</v>
      </c>
      <c r="N61"/>
      <c r="O61"/>
      <c r="P61"/>
      <c r="Q61"/>
      <c r="R61"/>
      <c r="S61"/>
      <c r="T61"/>
      <c r="U61"/>
      <c r="V61"/>
      <c r="W61"/>
      <c r="X61"/>
      <c r="Y61"/>
      <c r="Z61"/>
      <c r="AA61"/>
      <c r="AB61"/>
      <c r="AC61"/>
      <c r="AD61"/>
      <c r="AE61"/>
      <c r="AF61"/>
      <c r="AG61"/>
      <c r="AH61"/>
      <c r="AI61"/>
      <c r="AJ61"/>
      <c r="AK61"/>
      <c r="AL61"/>
      <c r="AM61"/>
      <c r="AN61"/>
    </row>
    <row r="62" spans="1:40" ht="15" customHeight="1" x14ac:dyDescent="0.25">
      <c r="A62" s="103" t="s">
        <v>43</v>
      </c>
      <c r="B62" s="104" t="s">
        <v>71</v>
      </c>
      <c r="C62" s="105" t="s">
        <v>72</v>
      </c>
      <c r="D62" s="184" t="s">
        <v>471</v>
      </c>
      <c r="E62" t="s">
        <v>452</v>
      </c>
      <c r="F62">
        <v>3</v>
      </c>
      <c r="G62">
        <v>3</v>
      </c>
      <c r="H62">
        <v>3</v>
      </c>
      <c r="I62">
        <v>3</v>
      </c>
      <c r="J62">
        <v>5</v>
      </c>
      <c r="K62" s="66">
        <f>I62</f>
        <v>3</v>
      </c>
      <c r="N62"/>
      <c r="O62"/>
      <c r="P62"/>
      <c r="Q62"/>
      <c r="R62"/>
      <c r="S62"/>
      <c r="T62"/>
      <c r="U62"/>
      <c r="V62"/>
      <c r="W62"/>
      <c r="X62"/>
      <c r="Y62"/>
      <c r="Z62"/>
      <c r="AA62"/>
      <c r="AB62"/>
      <c r="AC62"/>
      <c r="AD62"/>
      <c r="AE62"/>
      <c r="AF62"/>
      <c r="AG62"/>
      <c r="AH62"/>
      <c r="AI62"/>
      <c r="AJ62"/>
      <c r="AK62"/>
      <c r="AL62"/>
    </row>
    <row r="63" spans="1:40" x14ac:dyDescent="0.25">
      <c r="A63" s="106" t="s">
        <v>43</v>
      </c>
      <c r="B63" s="107" t="s">
        <v>71</v>
      </c>
      <c r="C63" s="108" t="s">
        <v>73</v>
      </c>
      <c r="D63" s="185"/>
      <c r="E63" t="s">
        <v>65</v>
      </c>
      <c r="F63">
        <v>100</v>
      </c>
      <c r="G63">
        <v>100</v>
      </c>
      <c r="H63">
        <v>100</v>
      </c>
      <c r="I63">
        <v>100</v>
      </c>
      <c r="J63">
        <v>10</v>
      </c>
      <c r="K63" s="66">
        <f t="shared" ref="K63:K68" si="2">I63</f>
        <v>100</v>
      </c>
      <c r="N63"/>
      <c r="O63"/>
      <c r="P63"/>
      <c r="Q63"/>
      <c r="R63"/>
      <c r="S63"/>
      <c r="T63"/>
      <c r="U63"/>
      <c r="V63"/>
      <c r="W63"/>
      <c r="X63"/>
      <c r="Y63"/>
      <c r="Z63"/>
      <c r="AA63"/>
      <c r="AB63"/>
      <c r="AC63"/>
      <c r="AD63"/>
      <c r="AE63"/>
      <c r="AF63"/>
      <c r="AG63"/>
      <c r="AH63"/>
      <c r="AI63"/>
      <c r="AJ63"/>
      <c r="AK63"/>
      <c r="AL63"/>
      <c r="AM63"/>
      <c r="AN63"/>
    </row>
    <row r="64" spans="1:40" x14ac:dyDescent="0.25">
      <c r="A64" s="106" t="s">
        <v>43</v>
      </c>
      <c r="B64" s="107" t="s">
        <v>71</v>
      </c>
      <c r="C64" s="108" t="s">
        <v>74</v>
      </c>
      <c r="D64" s="185"/>
      <c r="E64" t="s">
        <v>65</v>
      </c>
      <c r="F64">
        <v>180</v>
      </c>
      <c r="G64">
        <v>180</v>
      </c>
      <c r="H64">
        <v>180</v>
      </c>
      <c r="I64">
        <v>180</v>
      </c>
      <c r="J64">
        <v>10</v>
      </c>
      <c r="K64" s="66">
        <f t="shared" si="2"/>
        <v>180</v>
      </c>
      <c r="N64"/>
      <c r="O64"/>
      <c r="P64"/>
      <c r="Q64"/>
      <c r="R64"/>
      <c r="S64"/>
      <c r="T64"/>
      <c r="U64"/>
      <c r="V64"/>
      <c r="W64"/>
      <c r="X64"/>
      <c r="Y64"/>
      <c r="Z64"/>
      <c r="AA64"/>
      <c r="AB64"/>
      <c r="AC64"/>
      <c r="AD64"/>
      <c r="AE64"/>
      <c r="AF64"/>
      <c r="AG64"/>
      <c r="AH64"/>
      <c r="AI64"/>
      <c r="AJ64"/>
      <c r="AK64"/>
      <c r="AL64"/>
      <c r="AM64"/>
      <c r="AN64"/>
    </row>
    <row r="65" spans="1:40" x14ac:dyDescent="0.25">
      <c r="A65" s="106" t="s">
        <v>43</v>
      </c>
      <c r="B65" s="107" t="s">
        <v>71</v>
      </c>
      <c r="C65" s="108" t="s">
        <v>75</v>
      </c>
      <c r="D65" s="185"/>
      <c r="E65" t="s">
        <v>9</v>
      </c>
      <c r="F65">
        <v>240</v>
      </c>
      <c r="G65">
        <v>240</v>
      </c>
      <c r="H65">
        <v>240</v>
      </c>
      <c r="I65">
        <v>240</v>
      </c>
      <c r="J65">
        <v>100</v>
      </c>
      <c r="K65" s="66">
        <f t="shared" si="2"/>
        <v>240</v>
      </c>
      <c r="N65"/>
      <c r="O65"/>
      <c r="P65"/>
      <c r="Q65"/>
      <c r="R65"/>
      <c r="S65"/>
      <c r="T65"/>
      <c r="U65"/>
      <c r="V65"/>
      <c r="W65"/>
      <c r="X65"/>
      <c r="Y65"/>
      <c r="Z65"/>
      <c r="AA65"/>
      <c r="AB65"/>
      <c r="AC65"/>
      <c r="AD65"/>
      <c r="AE65"/>
      <c r="AF65"/>
      <c r="AG65"/>
      <c r="AH65"/>
      <c r="AI65"/>
      <c r="AJ65"/>
      <c r="AK65"/>
      <c r="AL65"/>
    </row>
    <row r="66" spans="1:40" x14ac:dyDescent="0.25">
      <c r="A66" s="109" t="s">
        <v>43</v>
      </c>
      <c r="B66" s="110" t="s">
        <v>71</v>
      </c>
      <c r="C66" s="111" t="s">
        <v>76</v>
      </c>
      <c r="D66" s="186"/>
      <c r="E66" t="s">
        <v>452</v>
      </c>
      <c r="F66">
        <v>25</v>
      </c>
      <c r="G66">
        <v>25</v>
      </c>
      <c r="H66">
        <v>25</v>
      </c>
      <c r="I66">
        <v>25</v>
      </c>
      <c r="J66">
        <v>20</v>
      </c>
      <c r="K66" s="66">
        <f t="shared" si="2"/>
        <v>25</v>
      </c>
      <c r="N66"/>
      <c r="O66"/>
      <c r="P66"/>
      <c r="Q66"/>
      <c r="R66"/>
      <c r="S66"/>
      <c r="T66"/>
      <c r="U66"/>
      <c r="V66"/>
      <c r="W66"/>
      <c r="X66"/>
      <c r="Y66"/>
      <c r="Z66"/>
      <c r="AA66"/>
      <c r="AB66"/>
      <c r="AC66"/>
      <c r="AD66"/>
      <c r="AE66"/>
      <c r="AF66"/>
      <c r="AG66"/>
      <c r="AH66"/>
      <c r="AI66"/>
      <c r="AJ66"/>
      <c r="AK66"/>
      <c r="AL66"/>
      <c r="AM66"/>
      <c r="AN66"/>
    </row>
    <row r="67" spans="1:40" x14ac:dyDescent="0.25">
      <c r="A67" s="103" t="s">
        <v>43</v>
      </c>
      <c r="B67" s="104" t="s">
        <v>71</v>
      </c>
      <c r="C67" s="105" t="s">
        <v>77</v>
      </c>
      <c r="D67" s="184" t="s">
        <v>472</v>
      </c>
      <c r="E67" t="s">
        <v>15</v>
      </c>
      <c r="F67">
        <v>17</v>
      </c>
      <c r="G67">
        <v>17</v>
      </c>
      <c r="H67">
        <v>17</v>
      </c>
      <c r="I67">
        <v>17</v>
      </c>
      <c r="J67">
        <v>10</v>
      </c>
      <c r="K67" s="66">
        <f t="shared" si="2"/>
        <v>17</v>
      </c>
      <c r="N67"/>
      <c r="O67"/>
      <c r="P67"/>
      <c r="Q67"/>
      <c r="R67"/>
      <c r="S67"/>
      <c r="T67"/>
      <c r="U67"/>
      <c r="V67"/>
      <c r="W67"/>
      <c r="X67"/>
      <c r="Y67"/>
      <c r="Z67"/>
      <c r="AA67"/>
      <c r="AB67"/>
      <c r="AC67"/>
      <c r="AD67"/>
      <c r="AE67"/>
      <c r="AF67"/>
      <c r="AG67"/>
      <c r="AH67"/>
      <c r="AI67"/>
      <c r="AJ67"/>
      <c r="AK67"/>
      <c r="AL67"/>
      <c r="AM67"/>
      <c r="AN67"/>
    </row>
    <row r="68" spans="1:40" ht="15.75" thickBot="1" x14ac:dyDescent="0.3">
      <c r="A68" s="106" t="s">
        <v>43</v>
      </c>
      <c r="B68" s="107" t="s">
        <v>71</v>
      </c>
      <c r="C68" s="108" t="s">
        <v>78</v>
      </c>
      <c r="D68" s="185"/>
      <c r="E68" t="s">
        <v>65</v>
      </c>
      <c r="F68">
        <v>16</v>
      </c>
      <c r="G68">
        <v>16</v>
      </c>
      <c r="H68">
        <v>16</v>
      </c>
      <c r="I68">
        <v>16</v>
      </c>
      <c r="J68">
        <v>10</v>
      </c>
      <c r="K68" s="66">
        <f t="shared" si="2"/>
        <v>16</v>
      </c>
      <c r="N68"/>
      <c r="O68"/>
      <c r="P68"/>
      <c r="Q68"/>
      <c r="R68"/>
      <c r="S68"/>
      <c r="T68"/>
      <c r="U68"/>
      <c r="V68"/>
      <c r="W68"/>
      <c r="X68"/>
      <c r="Y68"/>
      <c r="Z68"/>
      <c r="AA68"/>
      <c r="AB68"/>
      <c r="AC68"/>
      <c r="AD68"/>
      <c r="AE68"/>
      <c r="AF68"/>
      <c r="AG68"/>
      <c r="AH68"/>
      <c r="AI68"/>
      <c r="AJ68"/>
      <c r="AK68"/>
      <c r="AL68"/>
    </row>
    <row r="69" spans="1:40" ht="15.75" thickBot="1" x14ac:dyDescent="0.3">
      <c r="A69" s="109" t="s">
        <v>43</v>
      </c>
      <c r="B69" s="110" t="s">
        <v>71</v>
      </c>
      <c r="C69" s="111" t="s">
        <v>79</v>
      </c>
      <c r="D69" s="186"/>
      <c r="E69" t="s">
        <v>15</v>
      </c>
      <c r="F69">
        <v>3600</v>
      </c>
      <c r="G69">
        <v>4200</v>
      </c>
      <c r="H69">
        <v>3650</v>
      </c>
      <c r="I69">
        <v>4200</v>
      </c>
      <c r="J69">
        <v>1200</v>
      </c>
      <c r="K69" s="112">
        <v>2500</v>
      </c>
      <c r="N69"/>
      <c r="O69"/>
      <c r="P69"/>
      <c r="Q69"/>
      <c r="R69"/>
      <c r="S69"/>
      <c r="T69"/>
      <c r="U69"/>
      <c r="V69"/>
      <c r="W69"/>
      <c r="X69"/>
      <c r="Y69"/>
      <c r="Z69"/>
      <c r="AA69"/>
      <c r="AB69"/>
      <c r="AC69"/>
      <c r="AD69"/>
      <c r="AE69"/>
      <c r="AF69"/>
      <c r="AG69"/>
      <c r="AH69"/>
      <c r="AI69"/>
      <c r="AJ69"/>
      <c r="AK69"/>
      <c r="AL69"/>
      <c r="AM69"/>
      <c r="AN69"/>
    </row>
    <row r="70" spans="1:40" ht="15" customHeight="1" x14ac:dyDescent="0.25">
      <c r="A70" s="93" t="s">
        <v>43</v>
      </c>
      <c r="B70" s="113" t="s">
        <v>80</v>
      </c>
      <c r="C70" s="95" t="s">
        <v>81</v>
      </c>
      <c r="D70" s="161" t="s">
        <v>473</v>
      </c>
      <c r="E70" t="s">
        <v>15</v>
      </c>
      <c r="F70">
        <v>4100</v>
      </c>
      <c r="G70">
        <v>4100</v>
      </c>
      <c r="H70">
        <v>3550</v>
      </c>
      <c r="I70">
        <v>4100</v>
      </c>
      <c r="J70">
        <v>1500</v>
      </c>
      <c r="K70" s="114">
        <f>K71-100</f>
        <v>2400</v>
      </c>
      <c r="N70"/>
      <c r="O70"/>
      <c r="P70"/>
      <c r="Q70"/>
      <c r="R70"/>
      <c r="S70"/>
      <c r="T70"/>
      <c r="U70"/>
      <c r="V70"/>
      <c r="W70"/>
      <c r="X70"/>
      <c r="Y70"/>
      <c r="Z70"/>
      <c r="AA70"/>
      <c r="AB70"/>
      <c r="AC70"/>
      <c r="AD70"/>
      <c r="AE70"/>
      <c r="AF70"/>
      <c r="AG70"/>
      <c r="AH70"/>
      <c r="AI70"/>
      <c r="AJ70"/>
      <c r="AK70"/>
      <c r="AL70"/>
      <c r="AM70"/>
      <c r="AN70"/>
    </row>
    <row r="71" spans="1:40" x14ac:dyDescent="0.25">
      <c r="A71" s="96" t="s">
        <v>43</v>
      </c>
      <c r="B71" s="115" t="s">
        <v>80</v>
      </c>
      <c r="C71" s="98" t="s">
        <v>82</v>
      </c>
      <c r="D71" s="162"/>
      <c r="E71" t="s">
        <v>15</v>
      </c>
      <c r="F71">
        <v>4200</v>
      </c>
      <c r="G71">
        <v>4200</v>
      </c>
      <c r="H71">
        <v>3650</v>
      </c>
      <c r="I71">
        <v>4200</v>
      </c>
      <c r="J71">
        <v>1500</v>
      </c>
      <c r="K71" s="116">
        <f>'[1]MC Battery Settings'!B5</f>
        <v>2500</v>
      </c>
      <c r="N71"/>
      <c r="O71"/>
      <c r="P71"/>
      <c r="Q71"/>
      <c r="R71"/>
      <c r="S71"/>
      <c r="T71"/>
      <c r="U71"/>
      <c r="V71"/>
      <c r="W71"/>
      <c r="X71"/>
      <c r="Y71"/>
      <c r="Z71"/>
      <c r="AA71"/>
      <c r="AB71"/>
      <c r="AC71"/>
      <c r="AD71"/>
      <c r="AE71"/>
      <c r="AF71"/>
      <c r="AG71"/>
      <c r="AH71"/>
      <c r="AI71"/>
      <c r="AJ71"/>
      <c r="AK71"/>
      <c r="AL71"/>
    </row>
    <row r="72" spans="1:40" ht="15.75" thickBot="1" x14ac:dyDescent="0.3">
      <c r="A72" s="100" t="s">
        <v>43</v>
      </c>
      <c r="B72" s="117" t="s">
        <v>80</v>
      </c>
      <c r="C72" s="102" t="s">
        <v>83</v>
      </c>
      <c r="D72" s="163"/>
      <c r="E72" t="s">
        <v>15</v>
      </c>
      <c r="F72">
        <v>4100</v>
      </c>
      <c r="G72">
        <v>4100</v>
      </c>
      <c r="H72">
        <v>3550</v>
      </c>
      <c r="I72">
        <v>4100</v>
      </c>
      <c r="J72">
        <v>1500</v>
      </c>
      <c r="K72" s="118">
        <f>K71-100</f>
        <v>2400</v>
      </c>
      <c r="N72"/>
      <c r="O72"/>
      <c r="P72"/>
      <c r="Q72"/>
      <c r="R72"/>
      <c r="S72"/>
      <c r="T72"/>
      <c r="U72"/>
      <c r="V72"/>
      <c r="W72"/>
      <c r="X72"/>
      <c r="Y72"/>
      <c r="Z72"/>
      <c r="AA72"/>
      <c r="AB72"/>
      <c r="AC72"/>
      <c r="AD72"/>
      <c r="AE72"/>
      <c r="AF72"/>
      <c r="AG72"/>
      <c r="AH72"/>
      <c r="AI72"/>
      <c r="AJ72"/>
      <c r="AK72"/>
      <c r="AL72"/>
      <c r="AM72"/>
      <c r="AN72"/>
    </row>
    <row r="73" spans="1:40" ht="15" customHeight="1" x14ac:dyDescent="0.25">
      <c r="A73" s="81" t="s">
        <v>43</v>
      </c>
      <c r="B73" s="82" t="s">
        <v>84</v>
      </c>
      <c r="C73" s="83" t="s">
        <v>85</v>
      </c>
      <c r="D73" s="170" t="s">
        <v>474</v>
      </c>
      <c r="E73" t="s">
        <v>15</v>
      </c>
      <c r="F73">
        <v>3900</v>
      </c>
      <c r="G73">
        <v>3900</v>
      </c>
      <c r="H73">
        <v>3350</v>
      </c>
      <c r="I73">
        <v>3900</v>
      </c>
      <c r="J73">
        <v>1200</v>
      </c>
      <c r="K73" s="114">
        <f t="shared" ref="K73:K78" si="3">K74-50</f>
        <v>2200</v>
      </c>
      <c r="N73"/>
      <c r="O73"/>
      <c r="P73"/>
      <c r="Q73"/>
      <c r="R73"/>
      <c r="S73"/>
      <c r="T73"/>
      <c r="U73"/>
      <c r="V73"/>
      <c r="W73"/>
      <c r="X73"/>
      <c r="Y73"/>
      <c r="Z73"/>
      <c r="AA73"/>
      <c r="AB73"/>
      <c r="AC73"/>
      <c r="AD73"/>
      <c r="AE73"/>
      <c r="AF73"/>
      <c r="AG73"/>
      <c r="AH73"/>
      <c r="AI73"/>
      <c r="AJ73"/>
      <c r="AK73"/>
      <c r="AL73"/>
      <c r="AM73"/>
      <c r="AN73"/>
    </row>
    <row r="74" spans="1:40" x14ac:dyDescent="0.25">
      <c r="A74" s="84" t="s">
        <v>43</v>
      </c>
      <c r="B74" s="85" t="s">
        <v>84</v>
      </c>
      <c r="C74" s="86" t="s">
        <v>86</v>
      </c>
      <c r="D74" s="171"/>
      <c r="E74" t="s">
        <v>15</v>
      </c>
      <c r="F74">
        <v>3950</v>
      </c>
      <c r="G74">
        <v>3950</v>
      </c>
      <c r="H74">
        <v>3400</v>
      </c>
      <c r="I74">
        <v>3950</v>
      </c>
      <c r="J74">
        <v>1300</v>
      </c>
      <c r="K74" s="116">
        <f t="shared" si="3"/>
        <v>2250</v>
      </c>
      <c r="N74"/>
      <c r="O74"/>
      <c r="P74"/>
      <c r="Q74"/>
      <c r="R74"/>
      <c r="S74"/>
      <c r="T74"/>
      <c r="U74"/>
      <c r="V74"/>
      <c r="W74"/>
      <c r="X74"/>
      <c r="Y74"/>
      <c r="Z74"/>
      <c r="AA74"/>
      <c r="AB74"/>
      <c r="AC74"/>
      <c r="AD74"/>
      <c r="AE74"/>
      <c r="AF74"/>
      <c r="AG74"/>
      <c r="AH74"/>
      <c r="AI74"/>
      <c r="AJ74"/>
      <c r="AK74"/>
      <c r="AL74"/>
    </row>
    <row r="75" spans="1:40" x14ac:dyDescent="0.25">
      <c r="A75" s="84" t="s">
        <v>43</v>
      </c>
      <c r="B75" s="85" t="s">
        <v>84</v>
      </c>
      <c r="C75" s="86" t="s">
        <v>87</v>
      </c>
      <c r="D75" s="171"/>
      <c r="E75" t="s">
        <v>15</v>
      </c>
      <c r="F75">
        <v>4000</v>
      </c>
      <c r="G75">
        <v>4000</v>
      </c>
      <c r="H75">
        <v>3450</v>
      </c>
      <c r="I75">
        <v>4000</v>
      </c>
      <c r="J75">
        <v>1350</v>
      </c>
      <c r="K75" s="116">
        <f t="shared" si="3"/>
        <v>2300</v>
      </c>
      <c r="N75"/>
      <c r="O75"/>
      <c r="P75"/>
      <c r="Q75"/>
      <c r="R75"/>
      <c r="S75"/>
      <c r="T75"/>
      <c r="U75"/>
      <c r="V75"/>
      <c r="W75"/>
      <c r="X75"/>
      <c r="Y75"/>
      <c r="Z75"/>
      <c r="AA75"/>
      <c r="AB75"/>
      <c r="AC75"/>
      <c r="AD75"/>
      <c r="AE75"/>
      <c r="AF75"/>
      <c r="AG75"/>
      <c r="AH75"/>
      <c r="AI75"/>
      <c r="AJ75"/>
      <c r="AK75"/>
      <c r="AL75"/>
      <c r="AM75"/>
      <c r="AN75"/>
    </row>
    <row r="76" spans="1:40" x14ac:dyDescent="0.25">
      <c r="A76" s="84" t="s">
        <v>43</v>
      </c>
      <c r="B76" s="85" t="s">
        <v>84</v>
      </c>
      <c r="C76" s="86" t="s">
        <v>88</v>
      </c>
      <c r="D76" s="171"/>
      <c r="E76" t="s">
        <v>15</v>
      </c>
      <c r="F76">
        <v>4050</v>
      </c>
      <c r="G76">
        <v>4050</v>
      </c>
      <c r="H76">
        <v>3500</v>
      </c>
      <c r="I76">
        <v>4050</v>
      </c>
      <c r="J76">
        <v>1400</v>
      </c>
      <c r="K76" s="116">
        <f t="shared" si="3"/>
        <v>2350</v>
      </c>
      <c r="N76"/>
      <c r="O76"/>
      <c r="P76"/>
      <c r="Q76"/>
      <c r="R76"/>
      <c r="S76"/>
      <c r="T76"/>
      <c r="U76"/>
      <c r="V76"/>
      <c r="W76"/>
      <c r="X76"/>
      <c r="Y76"/>
      <c r="Z76"/>
      <c r="AA76"/>
      <c r="AB76"/>
      <c r="AC76"/>
      <c r="AD76"/>
      <c r="AE76"/>
      <c r="AF76"/>
      <c r="AG76"/>
      <c r="AH76"/>
      <c r="AI76"/>
      <c r="AJ76"/>
      <c r="AK76"/>
      <c r="AL76"/>
      <c r="AM76"/>
      <c r="AN76"/>
    </row>
    <row r="77" spans="1:40" x14ac:dyDescent="0.25">
      <c r="A77" s="84" t="s">
        <v>43</v>
      </c>
      <c r="B77" s="85" t="s">
        <v>84</v>
      </c>
      <c r="C77" s="86" t="s">
        <v>89</v>
      </c>
      <c r="D77" s="171"/>
      <c r="E77" t="s">
        <v>15</v>
      </c>
      <c r="F77">
        <v>4100</v>
      </c>
      <c r="G77">
        <v>4100</v>
      </c>
      <c r="H77">
        <v>3550</v>
      </c>
      <c r="I77">
        <v>4100</v>
      </c>
      <c r="J77">
        <v>1450</v>
      </c>
      <c r="K77" s="116">
        <f t="shared" si="3"/>
        <v>2400</v>
      </c>
      <c r="N77"/>
      <c r="O77"/>
      <c r="P77"/>
      <c r="Q77"/>
      <c r="R77"/>
      <c r="S77"/>
      <c r="T77"/>
      <c r="U77"/>
      <c r="V77"/>
      <c r="W77"/>
      <c r="X77"/>
      <c r="Y77"/>
      <c r="Z77"/>
      <c r="AA77"/>
      <c r="AB77"/>
      <c r="AC77"/>
      <c r="AD77"/>
      <c r="AE77"/>
      <c r="AF77"/>
      <c r="AG77"/>
      <c r="AH77"/>
      <c r="AI77"/>
      <c r="AJ77"/>
      <c r="AK77"/>
      <c r="AL77"/>
    </row>
    <row r="78" spans="1:40" x14ac:dyDescent="0.25">
      <c r="A78" s="84" t="s">
        <v>43</v>
      </c>
      <c r="B78" s="85" t="s">
        <v>84</v>
      </c>
      <c r="C78" s="86" t="s">
        <v>90</v>
      </c>
      <c r="D78" s="171"/>
      <c r="E78" t="s">
        <v>15</v>
      </c>
      <c r="F78">
        <v>4150</v>
      </c>
      <c r="G78">
        <v>4150</v>
      </c>
      <c r="H78">
        <v>3600</v>
      </c>
      <c r="I78">
        <v>4150</v>
      </c>
      <c r="J78">
        <v>1500</v>
      </c>
      <c r="K78" s="116">
        <f t="shared" si="3"/>
        <v>2450</v>
      </c>
      <c r="N78"/>
      <c r="O78"/>
      <c r="P78"/>
      <c r="Q78"/>
      <c r="R78"/>
      <c r="S78"/>
      <c r="T78"/>
      <c r="U78"/>
      <c r="V78"/>
      <c r="W78"/>
      <c r="X78"/>
      <c r="Y78"/>
      <c r="Z78"/>
      <c r="AA78"/>
      <c r="AB78"/>
      <c r="AC78"/>
      <c r="AD78"/>
      <c r="AE78"/>
      <c r="AF78"/>
      <c r="AG78"/>
      <c r="AH78"/>
      <c r="AI78"/>
      <c r="AJ78"/>
      <c r="AK78"/>
      <c r="AL78"/>
      <c r="AM78"/>
      <c r="AN78"/>
    </row>
    <row r="79" spans="1:40" x14ac:dyDescent="0.25">
      <c r="A79" s="84" t="s">
        <v>43</v>
      </c>
      <c r="B79" s="85" t="s">
        <v>84</v>
      </c>
      <c r="C79" s="86" t="s">
        <v>91</v>
      </c>
      <c r="D79" s="171"/>
      <c r="E79" t="s">
        <v>15</v>
      </c>
      <c r="F79">
        <v>4200</v>
      </c>
      <c r="G79">
        <v>4200</v>
      </c>
      <c r="H79">
        <v>3650</v>
      </c>
      <c r="I79">
        <v>4200</v>
      </c>
      <c r="J79">
        <v>1500</v>
      </c>
      <c r="K79" s="116">
        <f>'[1]MC Battery Settings'!B5</f>
        <v>2500</v>
      </c>
      <c r="N79"/>
      <c r="O79"/>
      <c r="P79"/>
      <c r="Q79"/>
      <c r="R79"/>
      <c r="S79"/>
      <c r="T79"/>
      <c r="U79"/>
      <c r="V79"/>
      <c r="W79"/>
      <c r="X79"/>
      <c r="Y79"/>
      <c r="Z79"/>
      <c r="AA79"/>
      <c r="AB79"/>
      <c r="AC79"/>
      <c r="AD79"/>
      <c r="AE79"/>
      <c r="AF79"/>
      <c r="AG79"/>
      <c r="AH79"/>
      <c r="AI79"/>
      <c r="AJ79"/>
      <c r="AK79"/>
      <c r="AL79"/>
      <c r="AM79"/>
      <c r="AN79"/>
    </row>
    <row r="80" spans="1:40" ht="15.75" thickBot="1" x14ac:dyDescent="0.3">
      <c r="A80" s="87" t="s">
        <v>43</v>
      </c>
      <c r="B80" s="88" t="s">
        <v>84</v>
      </c>
      <c r="C80" s="89" t="s">
        <v>92</v>
      </c>
      <c r="D80" s="172"/>
      <c r="E80" t="s">
        <v>15</v>
      </c>
      <c r="F80">
        <v>4250</v>
      </c>
      <c r="G80">
        <v>4250</v>
      </c>
      <c r="H80">
        <v>3700</v>
      </c>
      <c r="I80">
        <v>4250</v>
      </c>
      <c r="J80">
        <v>1500</v>
      </c>
      <c r="K80" s="118">
        <f>K79+50</f>
        <v>2550</v>
      </c>
      <c r="N80"/>
      <c r="O80"/>
      <c r="P80"/>
      <c r="Q80"/>
      <c r="R80"/>
      <c r="S80"/>
      <c r="T80"/>
      <c r="U80"/>
      <c r="V80"/>
      <c r="W80"/>
      <c r="X80"/>
      <c r="Y80"/>
      <c r="Z80"/>
      <c r="AA80"/>
      <c r="AB80"/>
      <c r="AC80"/>
      <c r="AD80"/>
      <c r="AE80"/>
      <c r="AF80"/>
      <c r="AG80"/>
      <c r="AH80"/>
      <c r="AI80"/>
      <c r="AJ80"/>
      <c r="AK80"/>
      <c r="AL80"/>
    </row>
    <row r="81" spans="1:118" x14ac:dyDescent="0.25">
      <c r="A81" s="119" t="s">
        <v>93</v>
      </c>
      <c r="B81" s="120" t="s">
        <v>94</v>
      </c>
      <c r="C81" s="117" t="s">
        <v>95</v>
      </c>
      <c r="D81" s="120" t="s">
        <v>475</v>
      </c>
      <c r="E81" t="s">
        <v>476</v>
      </c>
      <c r="F81">
        <v>0</v>
      </c>
      <c r="G81">
        <v>0</v>
      </c>
      <c r="H81">
        <v>0</v>
      </c>
      <c r="I81">
        <v>0</v>
      </c>
      <c r="J81">
        <v>0</v>
      </c>
      <c r="K81" s="66">
        <f>I81</f>
        <v>0</v>
      </c>
      <c r="N81"/>
      <c r="O81"/>
      <c r="P81"/>
      <c r="Q81"/>
      <c r="R81"/>
      <c r="S81"/>
      <c r="T81"/>
      <c r="U81"/>
      <c r="V81"/>
      <c r="W81"/>
      <c r="X81"/>
      <c r="Y81"/>
      <c r="Z81"/>
      <c r="AA81"/>
      <c r="AB81"/>
      <c r="AC81"/>
      <c r="AD81"/>
      <c r="AE81"/>
      <c r="AF81"/>
      <c r="AG81"/>
      <c r="AH81"/>
      <c r="AI81"/>
      <c r="AJ81"/>
      <c r="AK81"/>
      <c r="AL81"/>
      <c r="AM81"/>
      <c r="AN81"/>
    </row>
    <row r="82" spans="1:118" ht="15.75" thickBot="1" x14ac:dyDescent="0.3">
      <c r="A82" s="120" t="s">
        <v>93</v>
      </c>
      <c r="B82" s="120" t="s">
        <v>94</v>
      </c>
      <c r="C82" s="120" t="s">
        <v>96</v>
      </c>
      <c r="D82" s="120" t="s">
        <v>477</v>
      </c>
      <c r="E82" t="s">
        <v>476</v>
      </c>
      <c r="F82">
        <v>0</v>
      </c>
      <c r="G82">
        <v>0</v>
      </c>
      <c r="H82">
        <v>0</v>
      </c>
      <c r="I82">
        <v>0</v>
      </c>
      <c r="J82">
        <v>0</v>
      </c>
      <c r="K82" s="92">
        <f>I82</f>
        <v>0</v>
      </c>
      <c r="N82"/>
      <c r="O82"/>
      <c r="P82"/>
      <c r="Q82"/>
      <c r="R82"/>
      <c r="S82"/>
      <c r="T82"/>
      <c r="U82"/>
      <c r="V82"/>
      <c r="W82"/>
      <c r="X82"/>
      <c r="Y82"/>
      <c r="Z82"/>
      <c r="AA82"/>
      <c r="AB82"/>
      <c r="AC82"/>
      <c r="AD82"/>
      <c r="AE82"/>
      <c r="AF82"/>
      <c r="AG82"/>
      <c r="AH82"/>
      <c r="AI82"/>
      <c r="AJ82"/>
      <c r="AK82"/>
      <c r="AL82"/>
      <c r="AM82"/>
      <c r="AN82"/>
    </row>
    <row r="83" spans="1:118" ht="15.75" thickBot="1" x14ac:dyDescent="0.3">
      <c r="A83" s="60" t="s">
        <v>93</v>
      </c>
      <c r="B83" s="60" t="s">
        <v>94</v>
      </c>
      <c r="C83" s="60" t="s">
        <v>97</v>
      </c>
      <c r="D83" s="60" t="s">
        <v>478</v>
      </c>
      <c r="E83" t="s">
        <v>476</v>
      </c>
      <c r="F83">
        <v>0</v>
      </c>
      <c r="G83">
        <v>0</v>
      </c>
      <c r="H83">
        <v>0</v>
      </c>
      <c r="I83">
        <v>10</v>
      </c>
      <c r="J83">
        <v>15</v>
      </c>
      <c r="K83" s="57">
        <v>10</v>
      </c>
      <c r="M83" s="1"/>
      <c r="N83"/>
      <c r="O83"/>
      <c r="P83"/>
      <c r="Q83"/>
      <c r="R83"/>
      <c r="S83"/>
      <c r="T83"/>
      <c r="U83"/>
      <c r="V83"/>
      <c r="W83"/>
      <c r="X83"/>
      <c r="Y83"/>
      <c r="Z83"/>
      <c r="AA83"/>
      <c r="AB83"/>
      <c r="AC83"/>
      <c r="AD83"/>
      <c r="AE83"/>
      <c r="AF83"/>
      <c r="AG83"/>
      <c r="AH83"/>
      <c r="AI83"/>
      <c r="AJ83"/>
      <c r="AK83"/>
      <c r="AL83"/>
    </row>
    <row r="84" spans="1:118" s="123" customFormat="1" x14ac:dyDescent="0.25">
      <c r="A84" s="121" t="s">
        <v>93</v>
      </c>
      <c r="B84" s="122" t="s">
        <v>94</v>
      </c>
      <c r="C84" s="76" t="s">
        <v>98</v>
      </c>
      <c r="D84" s="173" t="s">
        <v>479</v>
      </c>
      <c r="E84" t="s">
        <v>476</v>
      </c>
      <c r="F84">
        <v>0</v>
      </c>
      <c r="G84">
        <v>0</v>
      </c>
      <c r="H84">
        <v>0</v>
      </c>
      <c r="I84">
        <v>0</v>
      </c>
      <c r="J84">
        <v>10</v>
      </c>
      <c r="K84" s="66">
        <f>I84</f>
        <v>0</v>
      </c>
      <c r="L84"/>
      <c r="M84"/>
      <c r="N84"/>
      <c r="O84"/>
      <c r="P84"/>
      <c r="Q84"/>
      <c r="R84"/>
      <c r="S84"/>
      <c r="T84"/>
      <c r="U84"/>
      <c r="V84"/>
      <c r="W84"/>
      <c r="X84"/>
      <c r="Y84"/>
      <c r="Z84"/>
      <c r="AA84"/>
      <c r="AB84"/>
      <c r="AC84"/>
      <c r="AD84"/>
      <c r="AE84"/>
      <c r="AF84"/>
      <c r="AG84"/>
      <c r="AH84"/>
      <c r="AI84"/>
      <c r="AJ84"/>
      <c r="AK84"/>
      <c r="AL84"/>
      <c r="AM84"/>
      <c r="AN84"/>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5"/>
      <c r="CC84" s="45"/>
      <c r="CD84" s="45"/>
      <c r="CE84" s="45"/>
      <c r="CF84" s="45"/>
      <c r="CG84" s="45"/>
      <c r="CH84" s="45"/>
      <c r="CI84" s="45"/>
      <c r="CJ84" s="45"/>
      <c r="CK84" s="45"/>
      <c r="CL84" s="45"/>
      <c r="CM84" s="45"/>
      <c r="CN84" s="45"/>
      <c r="CO84" s="45"/>
      <c r="CP84" s="45"/>
      <c r="CQ84" s="45"/>
      <c r="CR84" s="45"/>
      <c r="CS84" s="45"/>
      <c r="CT84" s="45"/>
      <c r="CU84" s="45"/>
      <c r="CV84" s="45"/>
      <c r="CW84" s="45"/>
      <c r="CX84" s="45"/>
      <c r="CY84" s="45"/>
      <c r="CZ84" s="45"/>
      <c r="DA84" s="45"/>
      <c r="DB84" s="45"/>
      <c r="DC84" s="45"/>
      <c r="DD84" s="45"/>
      <c r="DE84" s="45"/>
      <c r="DF84" s="45"/>
      <c r="DG84" s="45"/>
      <c r="DH84" s="45"/>
      <c r="DI84" s="45"/>
      <c r="DJ84" s="45"/>
      <c r="DK84" s="45"/>
      <c r="DL84" s="45"/>
      <c r="DM84" s="45"/>
      <c r="DN84" s="45"/>
    </row>
    <row r="85" spans="1:118" s="123" customFormat="1" x14ac:dyDescent="0.25">
      <c r="A85" s="124" t="s">
        <v>93</v>
      </c>
      <c r="B85" s="125" t="s">
        <v>94</v>
      </c>
      <c r="C85" s="78" t="s">
        <v>99</v>
      </c>
      <c r="D85" s="174"/>
      <c r="E85" t="s">
        <v>476</v>
      </c>
      <c r="F85">
        <v>0</v>
      </c>
      <c r="G85">
        <v>0</v>
      </c>
      <c r="H85">
        <v>0</v>
      </c>
      <c r="I85">
        <v>0</v>
      </c>
      <c r="J85">
        <v>0</v>
      </c>
      <c r="K85" s="59">
        <f>I85</f>
        <v>0</v>
      </c>
      <c r="L85"/>
      <c r="M85"/>
      <c r="N85"/>
      <c r="O85"/>
      <c r="P85"/>
      <c r="Q85"/>
      <c r="R85"/>
      <c r="S85"/>
      <c r="T85"/>
      <c r="U85"/>
      <c r="V85"/>
      <c r="W85"/>
      <c r="X85"/>
      <c r="Y85"/>
      <c r="Z85"/>
      <c r="AA85"/>
      <c r="AB85"/>
      <c r="AC85"/>
      <c r="AD85"/>
      <c r="AE85"/>
      <c r="AF85"/>
      <c r="AG85"/>
      <c r="AH85"/>
      <c r="AI85"/>
      <c r="AJ85"/>
      <c r="AK85"/>
      <c r="AL85"/>
      <c r="AM85"/>
      <c r="AN8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5"/>
      <c r="CD85" s="45"/>
      <c r="CE85" s="45"/>
      <c r="CF85" s="45"/>
      <c r="CG85" s="45"/>
      <c r="CH85" s="45"/>
      <c r="CI85" s="45"/>
      <c r="CJ85" s="45"/>
      <c r="CK85" s="45"/>
      <c r="CL85" s="45"/>
      <c r="CM85" s="45"/>
      <c r="CN85" s="45"/>
      <c r="CO85" s="45"/>
      <c r="CP85" s="45"/>
      <c r="CQ85" s="45"/>
      <c r="CR85" s="45"/>
      <c r="CS85" s="45"/>
      <c r="CT85" s="45"/>
      <c r="CU85" s="45"/>
      <c r="CV85" s="45"/>
      <c r="CW85" s="45"/>
      <c r="CX85" s="45"/>
      <c r="CY85" s="45"/>
      <c r="CZ85" s="45"/>
      <c r="DA85" s="45"/>
      <c r="DB85" s="45"/>
      <c r="DC85" s="45"/>
      <c r="DD85" s="45"/>
      <c r="DE85" s="45"/>
      <c r="DF85" s="45"/>
      <c r="DG85" s="45"/>
      <c r="DH85" s="45"/>
      <c r="DI85" s="45"/>
      <c r="DJ85" s="45"/>
      <c r="DK85" s="45"/>
      <c r="DL85" s="45"/>
      <c r="DM85" s="45"/>
      <c r="DN85" s="45"/>
    </row>
    <row r="86" spans="1:118" s="123" customFormat="1" x14ac:dyDescent="0.25">
      <c r="A86" s="124" t="s">
        <v>93</v>
      </c>
      <c r="B86" s="125" t="s">
        <v>94</v>
      </c>
      <c r="C86" s="78" t="s">
        <v>100</v>
      </c>
      <c r="D86" s="174"/>
      <c r="E86" t="s">
        <v>476</v>
      </c>
      <c r="F86">
        <v>0</v>
      </c>
      <c r="G86">
        <v>0</v>
      </c>
      <c r="H86">
        <v>0</v>
      </c>
      <c r="I86">
        <v>0</v>
      </c>
      <c r="J86">
        <v>0</v>
      </c>
      <c r="K86" s="66">
        <f t="shared" ref="K86:K97" si="4">I86</f>
        <v>0</v>
      </c>
      <c r="L86"/>
      <c r="M86"/>
      <c r="N86"/>
      <c r="O86"/>
      <c r="P86"/>
      <c r="Q86"/>
      <c r="R86"/>
      <c r="S86"/>
      <c r="T86"/>
      <c r="U86"/>
      <c r="V86"/>
      <c r="W86"/>
      <c r="X86"/>
      <c r="Y86"/>
      <c r="Z86"/>
      <c r="AA86"/>
      <c r="AB86"/>
      <c r="AC86"/>
      <c r="AD86"/>
      <c r="AE86"/>
      <c r="AF86"/>
      <c r="AG86"/>
      <c r="AH86"/>
      <c r="AI86"/>
      <c r="AJ86"/>
      <c r="AK86"/>
      <c r="AL86"/>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c r="DE86" s="45"/>
      <c r="DF86" s="45"/>
      <c r="DG86" s="45"/>
      <c r="DH86" s="45"/>
      <c r="DI86" s="45"/>
      <c r="DJ86" s="45"/>
      <c r="DK86" s="45"/>
      <c r="DL86" s="45"/>
      <c r="DM86" s="45"/>
      <c r="DN86" s="45"/>
    </row>
    <row r="87" spans="1:118" s="123" customFormat="1" x14ac:dyDescent="0.25">
      <c r="A87" s="124" t="s">
        <v>93</v>
      </c>
      <c r="B87" s="125" t="s">
        <v>94</v>
      </c>
      <c r="C87" s="78" t="s">
        <v>101</v>
      </c>
      <c r="D87" s="174"/>
      <c r="E87" t="s">
        <v>476</v>
      </c>
      <c r="F87">
        <v>0</v>
      </c>
      <c r="G87">
        <v>0</v>
      </c>
      <c r="H87">
        <v>0</v>
      </c>
      <c r="I87">
        <v>0</v>
      </c>
      <c r="J87">
        <v>0</v>
      </c>
      <c r="K87" s="59">
        <f t="shared" si="4"/>
        <v>0</v>
      </c>
      <c r="L87"/>
      <c r="M87"/>
      <c r="N87"/>
      <c r="O87"/>
      <c r="P87"/>
      <c r="Q87"/>
      <c r="R87"/>
      <c r="S87"/>
      <c r="T87"/>
      <c r="U87"/>
      <c r="V87"/>
      <c r="W87"/>
      <c r="X87"/>
      <c r="Y87"/>
      <c r="Z87"/>
      <c r="AA87"/>
      <c r="AB87"/>
      <c r="AC87"/>
      <c r="AD87"/>
      <c r="AE87"/>
      <c r="AF87"/>
      <c r="AG87"/>
      <c r="AH87"/>
      <c r="AI87"/>
      <c r="AJ87"/>
      <c r="AK87"/>
      <c r="AL87"/>
      <c r="AM87"/>
      <c r="AN87"/>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c r="CG87" s="45"/>
      <c r="CH87" s="45"/>
      <c r="CI87" s="45"/>
      <c r="CJ87" s="45"/>
      <c r="CK87" s="45"/>
      <c r="CL87" s="45"/>
      <c r="CM87" s="45"/>
      <c r="CN87" s="45"/>
      <c r="CO87" s="45"/>
      <c r="CP87" s="45"/>
      <c r="CQ87" s="45"/>
      <c r="CR87" s="45"/>
      <c r="CS87" s="45"/>
      <c r="CT87" s="45"/>
      <c r="CU87" s="45"/>
      <c r="CV87" s="45"/>
      <c r="CW87" s="45"/>
      <c r="CX87" s="45"/>
      <c r="CY87" s="45"/>
      <c r="CZ87" s="45"/>
      <c r="DA87" s="45"/>
      <c r="DB87" s="45"/>
      <c r="DC87" s="45"/>
      <c r="DD87" s="45"/>
      <c r="DE87" s="45"/>
      <c r="DF87" s="45"/>
      <c r="DG87" s="45"/>
      <c r="DH87" s="45"/>
      <c r="DI87" s="45"/>
      <c r="DJ87" s="45"/>
      <c r="DK87" s="45"/>
      <c r="DL87" s="45"/>
      <c r="DM87" s="45"/>
      <c r="DN87" s="45"/>
    </row>
    <row r="88" spans="1:118" s="123" customFormat="1" x14ac:dyDescent="0.25">
      <c r="A88" s="124" t="s">
        <v>93</v>
      </c>
      <c r="B88" s="125" t="s">
        <v>94</v>
      </c>
      <c r="C88" s="78" t="s">
        <v>102</v>
      </c>
      <c r="D88" s="174"/>
      <c r="E88" t="s">
        <v>476</v>
      </c>
      <c r="F88">
        <v>0</v>
      </c>
      <c r="G88">
        <v>0</v>
      </c>
      <c r="H88">
        <v>0</v>
      </c>
      <c r="I88">
        <v>0</v>
      </c>
      <c r="J88">
        <v>0</v>
      </c>
      <c r="K88" s="66">
        <f t="shared" si="4"/>
        <v>0</v>
      </c>
      <c r="L88"/>
      <c r="M88"/>
      <c r="N88"/>
      <c r="O88"/>
      <c r="P88"/>
      <c r="Q88"/>
      <c r="R88"/>
      <c r="S88"/>
      <c r="T88"/>
      <c r="U88"/>
      <c r="V88"/>
      <c r="W88"/>
      <c r="X88"/>
      <c r="Y88"/>
      <c r="Z88"/>
      <c r="AA88"/>
      <c r="AB88"/>
      <c r="AC88"/>
      <c r="AD88"/>
      <c r="AE88"/>
      <c r="AF88"/>
      <c r="AG88"/>
      <c r="AH88"/>
      <c r="AI88"/>
      <c r="AJ88"/>
      <c r="AK88"/>
      <c r="AL88"/>
      <c r="AM88"/>
      <c r="AN88"/>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c r="CG88" s="45"/>
      <c r="CH88" s="45"/>
      <c r="CI88" s="45"/>
      <c r="CJ88" s="45"/>
      <c r="CK88" s="45"/>
      <c r="CL88" s="45"/>
      <c r="CM88" s="45"/>
      <c r="CN88" s="45"/>
      <c r="CO88" s="45"/>
      <c r="CP88" s="45"/>
      <c r="CQ88" s="45"/>
      <c r="CR88" s="45"/>
      <c r="CS88" s="45"/>
      <c r="CT88" s="45"/>
      <c r="CU88" s="45"/>
      <c r="CV88" s="45"/>
      <c r="CW88" s="45"/>
      <c r="CX88" s="45"/>
      <c r="CY88" s="45"/>
      <c r="CZ88" s="45"/>
      <c r="DA88" s="45"/>
      <c r="DB88" s="45"/>
      <c r="DC88" s="45"/>
      <c r="DD88" s="45"/>
      <c r="DE88" s="45"/>
      <c r="DF88" s="45"/>
      <c r="DG88" s="45"/>
      <c r="DH88" s="45"/>
      <c r="DI88" s="45"/>
      <c r="DJ88" s="45"/>
      <c r="DK88" s="45"/>
      <c r="DL88" s="45"/>
      <c r="DM88" s="45"/>
      <c r="DN88" s="45"/>
    </row>
    <row r="89" spans="1:118" s="123" customFormat="1" x14ac:dyDescent="0.25">
      <c r="A89" s="124" t="s">
        <v>93</v>
      </c>
      <c r="B89" s="125" t="s">
        <v>94</v>
      </c>
      <c r="C89" s="78" t="s">
        <v>103</v>
      </c>
      <c r="D89" s="174"/>
      <c r="E89" t="s">
        <v>476</v>
      </c>
      <c r="F89">
        <v>0</v>
      </c>
      <c r="G89">
        <v>0</v>
      </c>
      <c r="H89">
        <v>0</v>
      </c>
      <c r="I89">
        <v>0</v>
      </c>
      <c r="J89">
        <v>0</v>
      </c>
      <c r="K89" s="59">
        <f t="shared" si="4"/>
        <v>0</v>
      </c>
      <c r="L89"/>
      <c r="M89"/>
      <c r="N89"/>
      <c r="O89"/>
      <c r="P89"/>
      <c r="Q89"/>
      <c r="R89"/>
      <c r="S89"/>
      <c r="T89"/>
      <c r="U89"/>
      <c r="V89"/>
      <c r="W89"/>
      <c r="X89"/>
      <c r="Y89"/>
      <c r="Z89"/>
      <c r="AA89"/>
      <c r="AB89"/>
      <c r="AC89"/>
      <c r="AD89"/>
      <c r="AE89"/>
      <c r="AF89"/>
      <c r="AG89"/>
      <c r="AH89"/>
      <c r="AI89"/>
      <c r="AJ89"/>
      <c r="AK89"/>
      <c r="AL89"/>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c r="CH89" s="45"/>
      <c r="CI89" s="45"/>
      <c r="CJ89" s="45"/>
      <c r="CK89" s="45"/>
      <c r="CL89" s="45"/>
      <c r="CM89" s="45"/>
      <c r="CN89" s="45"/>
      <c r="CO89" s="45"/>
      <c r="CP89" s="45"/>
      <c r="CQ89" s="45"/>
      <c r="CR89" s="45"/>
      <c r="CS89" s="45"/>
      <c r="CT89" s="45"/>
      <c r="CU89" s="45"/>
      <c r="CV89" s="45"/>
      <c r="CW89" s="45"/>
      <c r="CX89" s="45"/>
      <c r="CY89" s="45"/>
      <c r="CZ89" s="45"/>
      <c r="DA89" s="45"/>
      <c r="DB89" s="45"/>
      <c r="DC89" s="45"/>
      <c r="DD89" s="45"/>
      <c r="DE89" s="45"/>
      <c r="DF89" s="45"/>
      <c r="DG89" s="45"/>
      <c r="DH89" s="45"/>
      <c r="DI89" s="45"/>
      <c r="DJ89" s="45"/>
      <c r="DK89" s="45"/>
      <c r="DL89" s="45"/>
      <c r="DM89" s="45"/>
      <c r="DN89" s="45"/>
    </row>
    <row r="90" spans="1:118" s="123" customFormat="1" x14ac:dyDescent="0.25">
      <c r="A90" s="124" t="s">
        <v>93</v>
      </c>
      <c r="B90" s="125" t="s">
        <v>94</v>
      </c>
      <c r="C90" s="78" t="s">
        <v>104</v>
      </c>
      <c r="D90" s="174"/>
      <c r="E90" t="s">
        <v>476</v>
      </c>
      <c r="F90">
        <v>0</v>
      </c>
      <c r="G90">
        <v>0</v>
      </c>
      <c r="H90">
        <v>0</v>
      </c>
      <c r="I90">
        <v>0</v>
      </c>
      <c r="J90">
        <v>0</v>
      </c>
      <c r="K90" s="66">
        <f t="shared" si="4"/>
        <v>0</v>
      </c>
      <c r="L90"/>
      <c r="M90"/>
      <c r="N90"/>
      <c r="O90"/>
      <c r="P90"/>
      <c r="Q90"/>
      <c r="R90"/>
      <c r="S90"/>
      <c r="T90"/>
      <c r="U90"/>
      <c r="V90"/>
      <c r="W90"/>
      <c r="X90"/>
      <c r="Y90"/>
      <c r="Z90"/>
      <c r="AA90"/>
      <c r="AB90"/>
      <c r="AC90"/>
      <c r="AD90"/>
      <c r="AE90"/>
      <c r="AF90"/>
      <c r="AG90"/>
      <c r="AH90"/>
      <c r="AI90"/>
      <c r="AJ90"/>
      <c r="AK90"/>
      <c r="AL90"/>
      <c r="AM90"/>
      <c r="AN90"/>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5"/>
      <c r="CD90" s="45"/>
      <c r="CE90" s="45"/>
      <c r="CF90" s="45"/>
      <c r="CG90" s="45"/>
      <c r="CH90" s="45"/>
      <c r="CI90" s="45"/>
      <c r="CJ90" s="45"/>
      <c r="CK90" s="45"/>
      <c r="CL90" s="45"/>
      <c r="CM90" s="45"/>
      <c r="CN90" s="45"/>
      <c r="CO90" s="45"/>
      <c r="CP90" s="45"/>
      <c r="CQ90" s="45"/>
      <c r="CR90" s="45"/>
      <c r="CS90" s="45"/>
      <c r="CT90" s="45"/>
      <c r="CU90" s="45"/>
      <c r="CV90" s="45"/>
      <c r="CW90" s="45"/>
      <c r="CX90" s="45"/>
      <c r="CY90" s="45"/>
      <c r="CZ90" s="45"/>
      <c r="DA90" s="45"/>
      <c r="DB90" s="45"/>
      <c r="DC90" s="45"/>
      <c r="DD90" s="45"/>
      <c r="DE90" s="45"/>
      <c r="DF90" s="45"/>
      <c r="DG90" s="45"/>
      <c r="DH90" s="45"/>
      <c r="DI90" s="45"/>
      <c r="DJ90" s="45"/>
      <c r="DK90" s="45"/>
      <c r="DL90" s="45"/>
      <c r="DM90" s="45"/>
      <c r="DN90" s="45"/>
    </row>
    <row r="91" spans="1:118" s="123" customFormat="1" x14ac:dyDescent="0.25">
      <c r="A91" s="124" t="s">
        <v>93</v>
      </c>
      <c r="B91" s="125" t="s">
        <v>94</v>
      </c>
      <c r="C91" s="78" t="s">
        <v>105</v>
      </c>
      <c r="D91" s="174"/>
      <c r="E91" t="s">
        <v>476</v>
      </c>
      <c r="F91">
        <v>0</v>
      </c>
      <c r="G91">
        <v>0</v>
      </c>
      <c r="H91">
        <v>0</v>
      </c>
      <c r="I91">
        <v>0</v>
      </c>
      <c r="J91">
        <v>0</v>
      </c>
      <c r="K91" s="59">
        <f t="shared" si="4"/>
        <v>0</v>
      </c>
      <c r="L91"/>
      <c r="M91"/>
      <c r="N91"/>
      <c r="O91"/>
      <c r="P91"/>
      <c r="Q91"/>
      <c r="R91"/>
      <c r="S91"/>
      <c r="T91"/>
      <c r="U91"/>
      <c r="V91"/>
      <c r="W91"/>
      <c r="X91"/>
      <c r="Y91"/>
      <c r="Z91"/>
      <c r="AA91"/>
      <c r="AB91"/>
      <c r="AC91"/>
      <c r="AD91"/>
      <c r="AE91"/>
      <c r="AF91"/>
      <c r="AG91"/>
      <c r="AH91"/>
      <c r="AI91"/>
      <c r="AJ91"/>
      <c r="AK91"/>
      <c r="AL91"/>
      <c r="AM91"/>
      <c r="AN91"/>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c r="BR91" s="45"/>
      <c r="BS91" s="45"/>
      <c r="BT91" s="45"/>
      <c r="BU91" s="45"/>
      <c r="BV91" s="45"/>
      <c r="BW91" s="45"/>
      <c r="BX91" s="45"/>
      <c r="BY91" s="45"/>
      <c r="BZ91" s="45"/>
      <c r="CA91" s="45"/>
      <c r="CB91" s="45"/>
      <c r="CC91" s="45"/>
      <c r="CD91" s="45"/>
      <c r="CE91" s="45"/>
      <c r="CF91" s="45"/>
      <c r="CG91" s="45"/>
      <c r="CH91" s="45"/>
      <c r="CI91" s="45"/>
      <c r="CJ91" s="45"/>
      <c r="CK91" s="45"/>
      <c r="CL91" s="45"/>
      <c r="CM91" s="45"/>
      <c r="CN91" s="45"/>
      <c r="CO91" s="45"/>
      <c r="CP91" s="45"/>
      <c r="CQ91" s="45"/>
      <c r="CR91" s="45"/>
      <c r="CS91" s="45"/>
      <c r="CT91" s="45"/>
      <c r="CU91" s="45"/>
      <c r="CV91" s="45"/>
      <c r="CW91" s="45"/>
      <c r="CX91" s="45"/>
      <c r="CY91" s="45"/>
      <c r="CZ91" s="45"/>
      <c r="DA91" s="45"/>
      <c r="DB91" s="45"/>
      <c r="DC91" s="45"/>
      <c r="DD91" s="45"/>
      <c r="DE91" s="45"/>
      <c r="DF91" s="45"/>
      <c r="DG91" s="45"/>
      <c r="DH91" s="45"/>
      <c r="DI91" s="45"/>
      <c r="DJ91" s="45"/>
      <c r="DK91" s="45"/>
      <c r="DL91" s="45"/>
      <c r="DM91" s="45"/>
      <c r="DN91" s="45"/>
    </row>
    <row r="92" spans="1:118" s="123" customFormat="1" x14ac:dyDescent="0.25">
      <c r="A92" s="124" t="s">
        <v>93</v>
      </c>
      <c r="B92" s="125" t="s">
        <v>94</v>
      </c>
      <c r="C92" s="78" t="s">
        <v>106</v>
      </c>
      <c r="D92" s="174"/>
      <c r="E92" t="s">
        <v>476</v>
      </c>
      <c r="F92">
        <v>0</v>
      </c>
      <c r="G92">
        <v>0</v>
      </c>
      <c r="H92">
        <v>0</v>
      </c>
      <c r="I92">
        <v>0</v>
      </c>
      <c r="J92">
        <v>0</v>
      </c>
      <c r="K92" s="66">
        <f t="shared" si="4"/>
        <v>0</v>
      </c>
      <c r="L92"/>
      <c r="M92"/>
      <c r="N92"/>
      <c r="O92"/>
      <c r="P92"/>
      <c r="Q92"/>
      <c r="R92"/>
      <c r="S92"/>
      <c r="T92"/>
      <c r="U92"/>
      <c r="V92"/>
      <c r="W92"/>
      <c r="X92"/>
      <c r="Y92"/>
      <c r="Z92"/>
      <c r="AA92"/>
      <c r="AB92"/>
      <c r="AC92"/>
      <c r="AD92"/>
      <c r="AE92"/>
      <c r="AF92"/>
      <c r="AG92"/>
      <c r="AH92"/>
      <c r="AI92"/>
      <c r="AJ92"/>
      <c r="AK92"/>
      <c r="AL92"/>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c r="BQ92" s="45"/>
      <c r="BR92" s="45"/>
      <c r="BS92" s="45"/>
      <c r="BT92" s="45"/>
      <c r="BU92" s="45"/>
      <c r="BV92" s="45"/>
      <c r="BW92" s="45"/>
      <c r="BX92" s="45"/>
      <c r="BY92" s="45"/>
      <c r="BZ92" s="45"/>
      <c r="CA92" s="45"/>
      <c r="CB92" s="45"/>
      <c r="CC92" s="45"/>
      <c r="CD92" s="45"/>
      <c r="CE92" s="45"/>
      <c r="CF92" s="45"/>
      <c r="CG92" s="45"/>
      <c r="CH92" s="45"/>
      <c r="CI92" s="45"/>
      <c r="CJ92" s="45"/>
      <c r="CK92" s="45"/>
      <c r="CL92" s="45"/>
      <c r="CM92" s="45"/>
      <c r="CN92" s="45"/>
      <c r="CO92" s="45"/>
      <c r="CP92" s="45"/>
      <c r="CQ92" s="45"/>
      <c r="CR92" s="45"/>
      <c r="CS92" s="45"/>
      <c r="CT92" s="45"/>
      <c r="CU92" s="45"/>
      <c r="CV92" s="45"/>
      <c r="CW92" s="45"/>
      <c r="CX92" s="45"/>
      <c r="CY92" s="45"/>
      <c r="CZ92" s="45"/>
      <c r="DA92" s="45"/>
      <c r="DB92" s="45"/>
      <c r="DC92" s="45"/>
      <c r="DD92" s="45"/>
      <c r="DE92" s="45"/>
      <c r="DF92" s="45"/>
      <c r="DG92" s="45"/>
      <c r="DH92" s="45"/>
      <c r="DI92" s="45"/>
      <c r="DJ92" s="45"/>
      <c r="DK92" s="45"/>
      <c r="DL92" s="45"/>
      <c r="DM92" s="45"/>
      <c r="DN92" s="45"/>
    </row>
    <row r="93" spans="1:118" s="123" customFormat="1" x14ac:dyDescent="0.25">
      <c r="A93" s="124" t="s">
        <v>93</v>
      </c>
      <c r="B93" s="125" t="s">
        <v>94</v>
      </c>
      <c r="C93" s="78" t="s">
        <v>107</v>
      </c>
      <c r="D93" s="174"/>
      <c r="E93" t="s">
        <v>476</v>
      </c>
      <c r="F93">
        <v>0</v>
      </c>
      <c r="G93">
        <v>0</v>
      </c>
      <c r="H93">
        <v>0</v>
      </c>
      <c r="I93">
        <v>0</v>
      </c>
      <c r="J93">
        <v>0</v>
      </c>
      <c r="K93" s="59">
        <f t="shared" si="4"/>
        <v>0</v>
      </c>
      <c r="L93"/>
      <c r="M93"/>
      <c r="N93"/>
      <c r="O93"/>
      <c r="P93"/>
      <c r="Q93"/>
      <c r="R93"/>
      <c r="S93"/>
      <c r="T93"/>
      <c r="U93"/>
      <c r="V93"/>
      <c r="W93"/>
      <c r="X93"/>
      <c r="Y93"/>
      <c r="Z93"/>
      <c r="AA93"/>
      <c r="AB93"/>
      <c r="AC93"/>
      <c r="AD93"/>
      <c r="AE93"/>
      <c r="AF93"/>
      <c r="AG93"/>
      <c r="AH93"/>
      <c r="AI93"/>
      <c r="AJ93"/>
      <c r="AK93"/>
      <c r="AL93"/>
      <c r="AM93"/>
      <c r="AN93"/>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c r="BR93" s="45"/>
      <c r="BS93" s="45"/>
      <c r="BT93" s="45"/>
      <c r="BU93" s="45"/>
      <c r="BV93" s="45"/>
      <c r="BW93" s="45"/>
      <c r="BX93" s="45"/>
      <c r="BY93" s="45"/>
      <c r="BZ93" s="45"/>
      <c r="CA93" s="45"/>
      <c r="CB93" s="45"/>
      <c r="CC93" s="45"/>
      <c r="CD93" s="45"/>
      <c r="CE93" s="45"/>
      <c r="CF93" s="45"/>
      <c r="CG93" s="45"/>
      <c r="CH93" s="45"/>
      <c r="CI93" s="45"/>
      <c r="CJ93" s="45"/>
      <c r="CK93" s="45"/>
      <c r="CL93" s="45"/>
      <c r="CM93" s="45"/>
      <c r="CN93" s="45"/>
      <c r="CO93" s="45"/>
      <c r="CP93" s="45"/>
      <c r="CQ93" s="45"/>
      <c r="CR93" s="45"/>
      <c r="CS93" s="45"/>
      <c r="CT93" s="45"/>
      <c r="CU93" s="45"/>
      <c r="CV93" s="45"/>
      <c r="CW93" s="45"/>
      <c r="CX93" s="45"/>
      <c r="CY93" s="45"/>
      <c r="CZ93" s="45"/>
      <c r="DA93" s="45"/>
      <c r="DB93" s="45"/>
      <c r="DC93" s="45"/>
      <c r="DD93" s="45"/>
      <c r="DE93" s="45"/>
      <c r="DF93" s="45"/>
      <c r="DG93" s="45"/>
      <c r="DH93" s="45"/>
      <c r="DI93" s="45"/>
      <c r="DJ93" s="45"/>
      <c r="DK93" s="45"/>
      <c r="DL93" s="45"/>
      <c r="DM93" s="45"/>
      <c r="DN93" s="45"/>
    </row>
    <row r="94" spans="1:118" s="123" customFormat="1" x14ac:dyDescent="0.25">
      <c r="A94" s="124" t="s">
        <v>93</v>
      </c>
      <c r="B94" s="125" t="s">
        <v>94</v>
      </c>
      <c r="C94" s="78" t="s">
        <v>108</v>
      </c>
      <c r="D94" s="174"/>
      <c r="E94" t="s">
        <v>476</v>
      </c>
      <c r="F94">
        <v>0</v>
      </c>
      <c r="G94">
        <v>0</v>
      </c>
      <c r="H94">
        <v>0</v>
      </c>
      <c r="I94">
        <v>0</v>
      </c>
      <c r="J94">
        <v>0</v>
      </c>
      <c r="K94" s="66">
        <f t="shared" si="4"/>
        <v>0</v>
      </c>
      <c r="L94"/>
      <c r="M94"/>
      <c r="N94"/>
      <c r="O94"/>
      <c r="P94"/>
      <c r="Q94"/>
      <c r="R94"/>
      <c r="S94"/>
      <c r="T94"/>
      <c r="U94"/>
      <c r="V94"/>
      <c r="W94"/>
      <c r="X94"/>
      <c r="Y94"/>
      <c r="Z94"/>
      <c r="AA94"/>
      <c r="AB94"/>
      <c r="AC94"/>
      <c r="AD94"/>
      <c r="AE94"/>
      <c r="AF94"/>
      <c r="AG94"/>
      <c r="AH94"/>
      <c r="AI94"/>
      <c r="AJ94"/>
      <c r="AK94"/>
      <c r="AL94"/>
      <c r="AM94"/>
      <c r="AN94"/>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c r="BM94" s="45"/>
      <c r="BN94" s="45"/>
      <c r="BO94" s="45"/>
      <c r="BP94" s="45"/>
      <c r="BQ94" s="45"/>
      <c r="BR94" s="45"/>
      <c r="BS94" s="45"/>
      <c r="BT94" s="45"/>
      <c r="BU94" s="45"/>
      <c r="BV94" s="45"/>
      <c r="BW94" s="45"/>
      <c r="BX94" s="45"/>
      <c r="BY94" s="45"/>
      <c r="BZ94" s="45"/>
      <c r="CA94" s="45"/>
      <c r="CB94" s="45"/>
      <c r="CC94" s="45"/>
      <c r="CD94" s="45"/>
      <c r="CE94" s="45"/>
      <c r="CF94" s="45"/>
      <c r="CG94" s="45"/>
      <c r="CH94" s="45"/>
      <c r="CI94" s="45"/>
      <c r="CJ94" s="45"/>
      <c r="CK94" s="45"/>
      <c r="CL94" s="45"/>
      <c r="CM94" s="45"/>
      <c r="CN94" s="45"/>
      <c r="CO94" s="45"/>
      <c r="CP94" s="45"/>
      <c r="CQ94" s="45"/>
      <c r="CR94" s="45"/>
      <c r="CS94" s="45"/>
      <c r="CT94" s="45"/>
      <c r="CU94" s="45"/>
      <c r="CV94" s="45"/>
      <c r="CW94" s="45"/>
      <c r="CX94" s="45"/>
      <c r="CY94" s="45"/>
      <c r="CZ94" s="45"/>
      <c r="DA94" s="45"/>
      <c r="DB94" s="45"/>
      <c r="DC94" s="45"/>
      <c r="DD94" s="45"/>
      <c r="DE94" s="45"/>
      <c r="DF94" s="45"/>
      <c r="DG94" s="45"/>
      <c r="DH94" s="45"/>
      <c r="DI94" s="45"/>
      <c r="DJ94" s="45"/>
      <c r="DK94" s="45"/>
      <c r="DL94" s="45"/>
      <c r="DM94" s="45"/>
      <c r="DN94" s="45"/>
    </row>
    <row r="95" spans="1:118" s="123" customFormat="1" x14ac:dyDescent="0.25">
      <c r="A95" s="124" t="s">
        <v>93</v>
      </c>
      <c r="B95" s="125" t="s">
        <v>94</v>
      </c>
      <c r="C95" s="78" t="s">
        <v>109</v>
      </c>
      <c r="D95" s="174"/>
      <c r="E95" t="s">
        <v>476</v>
      </c>
      <c r="F95">
        <v>0</v>
      </c>
      <c r="G95">
        <v>0</v>
      </c>
      <c r="H95">
        <v>0</v>
      </c>
      <c r="I95">
        <v>0</v>
      </c>
      <c r="J95">
        <v>0</v>
      </c>
      <c r="K95" s="59">
        <f t="shared" si="4"/>
        <v>0</v>
      </c>
      <c r="L95"/>
      <c r="M95"/>
      <c r="N95"/>
      <c r="O95"/>
      <c r="P95"/>
      <c r="Q95"/>
      <c r="R95"/>
      <c r="S95"/>
      <c r="T95"/>
      <c r="U95"/>
      <c r="V95"/>
      <c r="W95"/>
      <c r="X95"/>
      <c r="Y95"/>
      <c r="Z95"/>
      <c r="AA95"/>
      <c r="AB95"/>
      <c r="AC95"/>
      <c r="AD95"/>
      <c r="AE95"/>
      <c r="AF95"/>
      <c r="AG95"/>
      <c r="AH95"/>
      <c r="AI95"/>
      <c r="AJ95"/>
      <c r="AK95"/>
      <c r="AL95"/>
      <c r="AM95" s="45"/>
      <c r="AN95" s="45"/>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c r="BM95" s="45"/>
      <c r="BN95" s="45"/>
      <c r="BO95" s="45"/>
      <c r="BP95" s="45"/>
      <c r="BQ95" s="45"/>
      <c r="BR95" s="45"/>
      <c r="BS95" s="45"/>
      <c r="BT95" s="45"/>
      <c r="BU95" s="45"/>
      <c r="BV95" s="45"/>
      <c r="BW95" s="45"/>
      <c r="BX95" s="45"/>
      <c r="BY95" s="45"/>
      <c r="BZ95" s="45"/>
      <c r="CA95" s="45"/>
      <c r="CB95" s="45"/>
      <c r="CC95" s="45"/>
      <c r="CD95" s="45"/>
      <c r="CE95" s="45"/>
      <c r="CF95" s="45"/>
      <c r="CG95" s="45"/>
      <c r="CH95" s="45"/>
      <c r="CI95" s="45"/>
      <c r="CJ95" s="45"/>
      <c r="CK95" s="45"/>
      <c r="CL95" s="45"/>
      <c r="CM95" s="45"/>
      <c r="CN95" s="45"/>
      <c r="CO95" s="45"/>
      <c r="CP95" s="45"/>
      <c r="CQ95" s="45"/>
      <c r="CR95" s="45"/>
      <c r="CS95" s="45"/>
      <c r="CT95" s="45"/>
      <c r="CU95" s="45"/>
      <c r="CV95" s="45"/>
      <c r="CW95" s="45"/>
      <c r="CX95" s="45"/>
      <c r="CY95" s="45"/>
      <c r="CZ95" s="45"/>
      <c r="DA95" s="45"/>
      <c r="DB95" s="45"/>
      <c r="DC95" s="45"/>
      <c r="DD95" s="45"/>
      <c r="DE95" s="45"/>
      <c r="DF95" s="45"/>
      <c r="DG95" s="45"/>
      <c r="DH95" s="45"/>
      <c r="DI95" s="45"/>
      <c r="DJ95" s="45"/>
      <c r="DK95" s="45"/>
      <c r="DL95" s="45"/>
      <c r="DM95" s="45"/>
      <c r="DN95" s="45"/>
    </row>
    <row r="96" spans="1:118" s="123" customFormat="1" x14ac:dyDescent="0.25">
      <c r="A96" s="124" t="s">
        <v>93</v>
      </c>
      <c r="B96" s="125" t="s">
        <v>94</v>
      </c>
      <c r="C96" s="78" t="s">
        <v>110</v>
      </c>
      <c r="D96" s="174"/>
      <c r="E96" t="s">
        <v>476</v>
      </c>
      <c r="F96">
        <v>0</v>
      </c>
      <c r="G96">
        <v>0</v>
      </c>
      <c r="H96">
        <v>0</v>
      </c>
      <c r="I96">
        <v>0</v>
      </c>
      <c r="J96">
        <v>0</v>
      </c>
      <c r="K96" s="66">
        <f t="shared" si="4"/>
        <v>0</v>
      </c>
      <c r="L96"/>
      <c r="M96"/>
      <c r="N96"/>
      <c r="O96"/>
      <c r="P96"/>
      <c r="Q96"/>
      <c r="R96"/>
      <c r="S96"/>
      <c r="T96"/>
      <c r="U96"/>
      <c r="V96"/>
      <c r="W96"/>
      <c r="X96"/>
      <c r="Y96"/>
      <c r="Z96"/>
      <c r="AA96"/>
      <c r="AB96"/>
      <c r="AC96"/>
      <c r="AD96"/>
      <c r="AE96"/>
      <c r="AF96"/>
      <c r="AG96"/>
      <c r="AH96"/>
      <c r="AI96"/>
      <c r="AJ96"/>
      <c r="AK96"/>
      <c r="AL96"/>
      <c r="AM96"/>
      <c r="AN96"/>
      <c r="AO96" s="45"/>
      <c r="AP96" s="45"/>
      <c r="AQ96" s="45"/>
      <c r="AR96" s="45"/>
      <c r="AS96" s="45"/>
      <c r="AT96" s="45"/>
      <c r="AU96" s="45"/>
      <c r="AV96" s="45"/>
      <c r="AW96" s="45"/>
      <c r="AX96" s="45"/>
      <c r="AY96" s="45"/>
      <c r="AZ96" s="45"/>
      <c r="BA96" s="45"/>
      <c r="BB96" s="45"/>
      <c r="BC96" s="45"/>
      <c r="BD96" s="45"/>
      <c r="BE96" s="45"/>
      <c r="BF96" s="45"/>
      <c r="BG96" s="45"/>
      <c r="BH96" s="45"/>
      <c r="BI96" s="45"/>
      <c r="BJ96" s="45"/>
      <c r="BK96" s="45"/>
      <c r="BL96" s="45"/>
      <c r="BM96" s="45"/>
      <c r="BN96" s="45"/>
      <c r="BO96" s="45"/>
      <c r="BP96" s="45"/>
      <c r="BQ96" s="45"/>
      <c r="BR96" s="45"/>
      <c r="BS96" s="45"/>
      <c r="BT96" s="45"/>
      <c r="BU96" s="45"/>
      <c r="BV96" s="45"/>
      <c r="BW96" s="45"/>
      <c r="BX96" s="45"/>
      <c r="BY96" s="45"/>
      <c r="BZ96" s="45"/>
      <c r="CA96" s="45"/>
      <c r="CB96" s="45"/>
      <c r="CC96" s="45"/>
      <c r="CD96" s="45"/>
      <c r="CE96" s="45"/>
      <c r="CF96" s="45"/>
      <c r="CG96" s="45"/>
      <c r="CH96" s="45"/>
      <c r="CI96" s="45"/>
      <c r="CJ96" s="45"/>
      <c r="CK96" s="45"/>
      <c r="CL96" s="45"/>
      <c r="CM96" s="45"/>
      <c r="CN96" s="45"/>
      <c r="CO96" s="45"/>
      <c r="CP96" s="45"/>
      <c r="CQ96" s="45"/>
      <c r="CR96" s="45"/>
      <c r="CS96" s="45"/>
      <c r="CT96" s="45"/>
      <c r="CU96" s="45"/>
      <c r="CV96" s="45"/>
      <c r="CW96" s="45"/>
      <c r="CX96" s="45"/>
      <c r="CY96" s="45"/>
      <c r="CZ96" s="45"/>
      <c r="DA96" s="45"/>
      <c r="DB96" s="45"/>
      <c r="DC96" s="45"/>
      <c r="DD96" s="45"/>
      <c r="DE96" s="45"/>
      <c r="DF96" s="45"/>
      <c r="DG96" s="45"/>
      <c r="DH96" s="45"/>
      <c r="DI96" s="45"/>
      <c r="DJ96" s="45"/>
      <c r="DK96" s="45"/>
      <c r="DL96" s="45"/>
      <c r="DM96" s="45"/>
      <c r="DN96" s="45"/>
    </row>
    <row r="97" spans="1:118" s="123" customFormat="1" x14ac:dyDescent="0.25">
      <c r="A97" s="126" t="s">
        <v>93</v>
      </c>
      <c r="B97" s="90" t="s">
        <v>94</v>
      </c>
      <c r="C97" s="80" t="s">
        <v>111</v>
      </c>
      <c r="D97" s="175"/>
      <c r="E97" t="s">
        <v>476</v>
      </c>
      <c r="F97">
        <v>0</v>
      </c>
      <c r="G97">
        <v>0</v>
      </c>
      <c r="H97">
        <v>0</v>
      </c>
      <c r="I97">
        <v>0</v>
      </c>
      <c r="J97">
        <v>0</v>
      </c>
      <c r="K97" s="59">
        <f t="shared" si="4"/>
        <v>0</v>
      </c>
      <c r="L97"/>
      <c r="M97"/>
      <c r="N97"/>
      <c r="O97"/>
      <c r="P97"/>
      <c r="Q97"/>
      <c r="R97"/>
      <c r="S97"/>
      <c r="T97"/>
      <c r="U97"/>
      <c r="V97"/>
      <c r="W97"/>
      <c r="X97"/>
      <c r="Y97"/>
      <c r="Z97"/>
      <c r="AA97"/>
      <c r="AB97"/>
      <c r="AC97"/>
      <c r="AD97"/>
      <c r="AE97"/>
      <c r="AF97"/>
      <c r="AG97"/>
      <c r="AH97"/>
      <c r="AI97"/>
      <c r="AJ97"/>
      <c r="AK97"/>
      <c r="AL97"/>
      <c r="AM97"/>
      <c r="AN97"/>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5"/>
      <c r="BS97" s="45"/>
      <c r="BT97" s="45"/>
      <c r="BU97" s="45"/>
      <c r="BV97" s="45"/>
      <c r="BW97" s="45"/>
      <c r="BX97" s="45"/>
      <c r="BY97" s="45"/>
      <c r="BZ97" s="45"/>
      <c r="CA97" s="45"/>
      <c r="CB97" s="45"/>
      <c r="CC97" s="45"/>
      <c r="CD97" s="45"/>
      <c r="CE97" s="45"/>
      <c r="CF97" s="45"/>
      <c r="CG97" s="45"/>
      <c r="CH97" s="45"/>
      <c r="CI97" s="45"/>
      <c r="CJ97" s="45"/>
      <c r="CK97" s="45"/>
      <c r="CL97" s="45"/>
      <c r="CM97" s="45"/>
      <c r="CN97" s="45"/>
      <c r="CO97" s="45"/>
      <c r="CP97" s="45"/>
      <c r="CQ97" s="45"/>
      <c r="CR97" s="45"/>
      <c r="CS97" s="45"/>
      <c r="CT97" s="45"/>
      <c r="CU97" s="45"/>
      <c r="CV97" s="45"/>
      <c r="CW97" s="45"/>
      <c r="CX97" s="45"/>
      <c r="CY97" s="45"/>
      <c r="CZ97" s="45"/>
      <c r="DA97" s="45"/>
      <c r="DB97" s="45"/>
      <c r="DC97" s="45"/>
      <c r="DD97" s="45"/>
      <c r="DE97" s="45"/>
      <c r="DF97" s="45"/>
      <c r="DG97" s="45"/>
      <c r="DH97" s="45"/>
      <c r="DI97" s="45"/>
      <c r="DJ97" s="45"/>
      <c r="DK97" s="45"/>
      <c r="DL97" s="45"/>
      <c r="DM97" s="45"/>
      <c r="DN97" s="45"/>
    </row>
    <row r="98" spans="1:118" x14ac:dyDescent="0.25">
      <c r="A98" s="43" t="s">
        <v>93</v>
      </c>
      <c r="B98" s="75" t="s">
        <v>94</v>
      </c>
      <c r="C98" s="76" t="s">
        <v>112</v>
      </c>
      <c r="D98" s="176" t="s">
        <v>480</v>
      </c>
      <c r="E98" t="s">
        <v>476</v>
      </c>
      <c r="F98" t="s">
        <v>481</v>
      </c>
      <c r="G98" t="s">
        <v>481</v>
      </c>
      <c r="H98" t="s">
        <v>481</v>
      </c>
      <c r="I98" t="s">
        <v>481</v>
      </c>
      <c r="J98" t="s">
        <v>482</v>
      </c>
      <c r="K98" s="127" t="str">
        <f>I98</f>
        <v>0c8c</v>
      </c>
      <c r="N98"/>
      <c r="O98"/>
      <c r="P98"/>
      <c r="Q98"/>
      <c r="R98"/>
      <c r="S98"/>
      <c r="T98"/>
      <c r="U98"/>
      <c r="V98"/>
      <c r="W98"/>
      <c r="X98"/>
      <c r="Y98"/>
      <c r="Z98"/>
      <c r="AA98"/>
      <c r="AB98"/>
      <c r="AC98"/>
      <c r="AD98"/>
      <c r="AE98"/>
      <c r="AF98"/>
      <c r="AG98"/>
      <c r="AH98"/>
      <c r="AI98"/>
      <c r="AJ98"/>
      <c r="AK98"/>
      <c r="AL98"/>
    </row>
    <row r="99" spans="1:118" ht="15.75" thickBot="1" x14ac:dyDescent="0.3">
      <c r="A99" s="42" t="s">
        <v>93</v>
      </c>
      <c r="B99" s="79" t="s">
        <v>94</v>
      </c>
      <c r="C99" s="80" t="s">
        <v>113</v>
      </c>
      <c r="D99" s="177"/>
      <c r="E99" t="s">
        <v>476</v>
      </c>
      <c r="F99" t="s">
        <v>483</v>
      </c>
      <c r="G99" t="s">
        <v>483</v>
      </c>
      <c r="H99" t="s">
        <v>483</v>
      </c>
      <c r="I99" t="s">
        <v>483</v>
      </c>
      <c r="J99" t="s">
        <v>484</v>
      </c>
      <c r="K99" s="127" t="str">
        <f>I99</f>
        <v>8c</v>
      </c>
      <c r="N99"/>
      <c r="O99"/>
      <c r="P99"/>
      <c r="Q99"/>
      <c r="R99"/>
      <c r="S99"/>
      <c r="T99"/>
      <c r="U99"/>
      <c r="V99"/>
      <c r="W99"/>
      <c r="X99"/>
      <c r="Y99"/>
      <c r="Z99"/>
      <c r="AA99"/>
      <c r="AB99"/>
      <c r="AC99"/>
      <c r="AD99"/>
      <c r="AE99"/>
      <c r="AF99"/>
      <c r="AG99"/>
      <c r="AH99"/>
      <c r="AI99"/>
      <c r="AJ99"/>
      <c r="AK99"/>
      <c r="AL99"/>
      <c r="AM99"/>
      <c r="AN99"/>
    </row>
    <row r="100" spans="1:118" ht="15.75" thickBot="1" x14ac:dyDescent="0.3">
      <c r="A100" s="88" t="s">
        <v>93</v>
      </c>
      <c r="B100" s="88" t="s">
        <v>94</v>
      </c>
      <c r="C100" s="128" t="s">
        <v>114</v>
      </c>
      <c r="D100" s="60" t="s">
        <v>485</v>
      </c>
      <c r="E100" t="s">
        <v>476</v>
      </c>
      <c r="F100" t="s">
        <v>486</v>
      </c>
      <c r="G100" t="s">
        <v>487</v>
      </c>
      <c r="H100" t="s">
        <v>487</v>
      </c>
      <c r="I100" t="s">
        <v>486</v>
      </c>
      <c r="J100" t="s">
        <v>486</v>
      </c>
      <c r="K100" s="147" t="str">
        <f>I100</f>
        <v>102a</v>
      </c>
      <c r="N100"/>
      <c r="O100"/>
      <c r="P100"/>
      <c r="Q100"/>
      <c r="R100"/>
      <c r="S100"/>
      <c r="T100"/>
      <c r="U100"/>
      <c r="V100"/>
      <c r="W100"/>
      <c r="X100"/>
      <c r="Y100"/>
      <c r="Z100"/>
      <c r="AA100"/>
      <c r="AB100"/>
      <c r="AC100"/>
      <c r="AD100"/>
      <c r="AE100"/>
      <c r="AF100"/>
      <c r="AG100"/>
      <c r="AH100"/>
      <c r="AI100"/>
      <c r="AJ100"/>
      <c r="AK100"/>
      <c r="AL100"/>
      <c r="AM100"/>
      <c r="AN100"/>
    </row>
    <row r="101" spans="1:118" x14ac:dyDescent="0.25">
      <c r="A101" s="120" t="s">
        <v>93</v>
      </c>
      <c r="B101" s="120" t="s">
        <v>94</v>
      </c>
      <c r="C101" s="120" t="s">
        <v>115</v>
      </c>
      <c r="D101" s="120" t="s">
        <v>488</v>
      </c>
      <c r="E101" t="s">
        <v>476</v>
      </c>
      <c r="F101">
        <v>1</v>
      </c>
      <c r="G101">
        <v>0</v>
      </c>
      <c r="H101">
        <v>0</v>
      </c>
      <c r="I101">
        <v>0</v>
      </c>
      <c r="J101">
        <v>1</v>
      </c>
      <c r="K101" s="127">
        <f t="shared" ref="K101:K118" si="5">I101</f>
        <v>0</v>
      </c>
      <c r="N101"/>
      <c r="O101"/>
      <c r="P101"/>
      <c r="Q101"/>
      <c r="R101"/>
      <c r="S101"/>
      <c r="T101"/>
      <c r="U101"/>
      <c r="V101"/>
      <c r="W101"/>
      <c r="X101"/>
      <c r="Y101"/>
      <c r="Z101"/>
      <c r="AA101"/>
      <c r="AB101"/>
      <c r="AC101"/>
      <c r="AD101"/>
      <c r="AE101"/>
      <c r="AF101"/>
      <c r="AG101"/>
      <c r="AH101"/>
      <c r="AI101"/>
      <c r="AJ101"/>
      <c r="AK101"/>
      <c r="AL101"/>
    </row>
    <row r="102" spans="1:118" ht="15" customHeight="1" x14ac:dyDescent="0.25">
      <c r="A102" s="113" t="s">
        <v>93</v>
      </c>
      <c r="B102" s="113" t="s">
        <v>116</v>
      </c>
      <c r="C102" s="113" t="s">
        <v>117</v>
      </c>
      <c r="D102" s="161" t="s">
        <v>489</v>
      </c>
      <c r="E102" t="s">
        <v>62</v>
      </c>
      <c r="F102">
        <v>150</v>
      </c>
      <c r="G102">
        <v>150</v>
      </c>
      <c r="H102">
        <v>150</v>
      </c>
      <c r="I102">
        <v>150</v>
      </c>
      <c r="J102">
        <v>150</v>
      </c>
      <c r="K102" s="127">
        <f t="shared" si="5"/>
        <v>150</v>
      </c>
      <c r="N102"/>
      <c r="O102"/>
      <c r="P102"/>
      <c r="Q102"/>
      <c r="R102"/>
      <c r="S102"/>
      <c r="T102"/>
      <c r="U102"/>
      <c r="V102"/>
      <c r="W102"/>
      <c r="X102"/>
      <c r="Y102"/>
      <c r="Z102"/>
      <c r="AA102"/>
      <c r="AB102"/>
      <c r="AC102"/>
      <c r="AD102"/>
      <c r="AE102"/>
      <c r="AF102"/>
      <c r="AG102"/>
      <c r="AH102"/>
      <c r="AI102"/>
      <c r="AJ102"/>
      <c r="AK102"/>
      <c r="AL102"/>
      <c r="AM102"/>
      <c r="AN102"/>
    </row>
    <row r="103" spans="1:118" x14ac:dyDescent="0.25">
      <c r="A103" s="117" t="s">
        <v>93</v>
      </c>
      <c r="B103" s="117" t="s">
        <v>116</v>
      </c>
      <c r="C103" s="117" t="s">
        <v>118</v>
      </c>
      <c r="D103" s="163"/>
      <c r="E103" t="s">
        <v>62</v>
      </c>
      <c r="F103">
        <v>175</v>
      </c>
      <c r="G103">
        <v>175</v>
      </c>
      <c r="H103">
        <v>175</v>
      </c>
      <c r="I103">
        <v>175</v>
      </c>
      <c r="J103">
        <v>175</v>
      </c>
      <c r="K103" s="127">
        <f t="shared" si="5"/>
        <v>175</v>
      </c>
      <c r="N103"/>
      <c r="O103"/>
      <c r="P103"/>
      <c r="Q103"/>
      <c r="R103"/>
      <c r="S103"/>
      <c r="T103"/>
      <c r="U103"/>
      <c r="V103"/>
      <c r="W103"/>
      <c r="X103"/>
      <c r="Y103"/>
      <c r="Z103"/>
      <c r="AA103"/>
      <c r="AB103"/>
      <c r="AC103"/>
      <c r="AD103"/>
      <c r="AE103"/>
      <c r="AF103"/>
      <c r="AG103"/>
      <c r="AH103"/>
      <c r="AI103"/>
      <c r="AJ103"/>
      <c r="AK103"/>
      <c r="AL103"/>
      <c r="AM103"/>
      <c r="AN103"/>
    </row>
    <row r="104" spans="1:118" ht="15" customHeight="1" x14ac:dyDescent="0.25">
      <c r="A104" s="113" t="s">
        <v>93</v>
      </c>
      <c r="B104" s="113" t="s">
        <v>119</v>
      </c>
      <c r="C104" s="113" t="s">
        <v>120</v>
      </c>
      <c r="D104" s="161" t="s">
        <v>490</v>
      </c>
      <c r="E104" t="s">
        <v>62</v>
      </c>
      <c r="F104">
        <v>1000</v>
      </c>
      <c r="G104">
        <v>2600</v>
      </c>
      <c r="H104">
        <v>1450</v>
      </c>
      <c r="I104">
        <v>3400</v>
      </c>
      <c r="J104">
        <v>2300</v>
      </c>
      <c r="K104" s="127">
        <f t="shared" si="5"/>
        <v>3400</v>
      </c>
      <c r="N104"/>
      <c r="O104"/>
      <c r="P104"/>
      <c r="Q104"/>
      <c r="R104"/>
      <c r="S104"/>
      <c r="T104"/>
      <c r="U104"/>
      <c r="V104"/>
      <c r="W104"/>
      <c r="X104"/>
      <c r="Y104"/>
      <c r="Z104"/>
      <c r="AA104"/>
      <c r="AB104"/>
      <c r="AC104"/>
      <c r="AD104"/>
      <c r="AE104"/>
      <c r="AF104"/>
      <c r="AG104"/>
      <c r="AH104"/>
      <c r="AI104"/>
      <c r="AJ104"/>
      <c r="AK104"/>
      <c r="AL104"/>
    </row>
    <row r="105" spans="1:118" x14ac:dyDescent="0.25">
      <c r="A105" s="117" t="s">
        <v>93</v>
      </c>
      <c r="B105" s="117" t="s">
        <v>119</v>
      </c>
      <c r="C105" s="117" t="s">
        <v>121</v>
      </c>
      <c r="D105" s="163"/>
      <c r="E105" t="s">
        <v>62</v>
      </c>
      <c r="F105">
        <v>1000</v>
      </c>
      <c r="G105">
        <v>2600</v>
      </c>
      <c r="H105">
        <v>1450</v>
      </c>
      <c r="I105">
        <v>3400</v>
      </c>
      <c r="J105">
        <v>2300</v>
      </c>
      <c r="K105" s="127">
        <f t="shared" si="5"/>
        <v>3400</v>
      </c>
      <c r="N105"/>
      <c r="O105"/>
      <c r="P105"/>
      <c r="Q105"/>
      <c r="R105"/>
      <c r="S105"/>
      <c r="T105"/>
      <c r="U105"/>
      <c r="V105"/>
      <c r="W105"/>
      <c r="X105"/>
      <c r="Y105"/>
      <c r="Z105"/>
      <c r="AA105"/>
      <c r="AB105"/>
      <c r="AC105"/>
      <c r="AD105"/>
      <c r="AE105"/>
      <c r="AF105"/>
      <c r="AG105"/>
      <c r="AH105"/>
      <c r="AI105"/>
      <c r="AJ105"/>
      <c r="AK105"/>
      <c r="AL105"/>
      <c r="AM105"/>
      <c r="AN105"/>
    </row>
    <row r="106" spans="1:118" ht="30" x14ac:dyDescent="0.25">
      <c r="A106" s="120" t="s">
        <v>93</v>
      </c>
      <c r="B106" s="120" t="s">
        <v>122</v>
      </c>
      <c r="C106" s="120" t="s">
        <v>491</v>
      </c>
      <c r="D106" s="129" t="s">
        <v>492</v>
      </c>
      <c r="E106" t="s">
        <v>476</v>
      </c>
      <c r="F106">
        <v>0</v>
      </c>
      <c r="G106">
        <v>27</v>
      </c>
      <c r="H106">
        <v>27</v>
      </c>
      <c r="I106">
        <v>27</v>
      </c>
      <c r="J106">
        <v>3</v>
      </c>
      <c r="K106" s="127">
        <f t="shared" si="5"/>
        <v>27</v>
      </c>
      <c r="N106"/>
      <c r="O106"/>
      <c r="P106"/>
      <c r="Q106"/>
      <c r="R106"/>
      <c r="S106"/>
      <c r="T106"/>
      <c r="U106"/>
      <c r="V106"/>
      <c r="W106"/>
      <c r="X106"/>
      <c r="Y106"/>
      <c r="Z106"/>
      <c r="AA106"/>
      <c r="AB106"/>
      <c r="AC106"/>
      <c r="AD106"/>
      <c r="AE106"/>
      <c r="AF106"/>
      <c r="AG106"/>
      <c r="AH106"/>
      <c r="AI106"/>
      <c r="AJ106"/>
      <c r="AK106"/>
      <c r="AL106"/>
      <c r="AM106"/>
      <c r="AN106"/>
    </row>
    <row r="107" spans="1:118" s="123" customFormat="1" x14ac:dyDescent="0.25">
      <c r="A107" s="63" t="s">
        <v>123</v>
      </c>
      <c r="B107" s="64" t="s">
        <v>124</v>
      </c>
      <c r="C107" s="65" t="s">
        <v>125</v>
      </c>
      <c r="D107" s="164" t="s">
        <v>493</v>
      </c>
      <c r="E107" t="s">
        <v>452</v>
      </c>
      <c r="F107">
        <v>55</v>
      </c>
      <c r="G107">
        <v>55</v>
      </c>
      <c r="H107">
        <v>55</v>
      </c>
      <c r="I107">
        <v>55</v>
      </c>
      <c r="J107">
        <v>55</v>
      </c>
      <c r="K107" s="127">
        <f t="shared" si="5"/>
        <v>55</v>
      </c>
      <c r="L107"/>
      <c r="M107"/>
      <c r="N107"/>
      <c r="O107"/>
      <c r="P107"/>
      <c r="Q107"/>
      <c r="R107"/>
      <c r="S107"/>
      <c r="T107"/>
      <c r="U107"/>
      <c r="V107"/>
      <c r="W107"/>
      <c r="X107"/>
      <c r="Y107"/>
      <c r="Z107"/>
      <c r="AA107"/>
      <c r="AB107"/>
      <c r="AC107"/>
      <c r="AD107"/>
      <c r="AE107"/>
      <c r="AF107"/>
      <c r="AG107"/>
      <c r="AH107"/>
      <c r="AI107"/>
      <c r="AJ107"/>
      <c r="AK107"/>
      <c r="AL107"/>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45"/>
      <c r="BK107" s="45"/>
      <c r="BL107" s="45"/>
      <c r="BM107" s="45"/>
      <c r="BN107" s="45"/>
      <c r="BO107" s="45"/>
      <c r="BP107" s="45"/>
      <c r="BQ107" s="45"/>
      <c r="BR107" s="45"/>
      <c r="BS107" s="45"/>
      <c r="BT107" s="45"/>
      <c r="BU107" s="45"/>
      <c r="BV107" s="45"/>
      <c r="BW107" s="45"/>
      <c r="BX107" s="45"/>
      <c r="BY107" s="45"/>
      <c r="BZ107" s="45"/>
      <c r="CA107" s="45"/>
      <c r="CB107" s="45"/>
      <c r="CC107" s="45"/>
      <c r="CD107" s="45"/>
      <c r="CE107" s="45"/>
      <c r="CF107" s="45"/>
      <c r="CG107" s="45"/>
      <c r="CH107" s="45"/>
      <c r="CI107" s="45"/>
      <c r="CJ107" s="45"/>
      <c r="CK107" s="45"/>
      <c r="CL107" s="45"/>
      <c r="CM107" s="45"/>
      <c r="CN107" s="45"/>
      <c r="CO107" s="45"/>
      <c r="CP107" s="45"/>
      <c r="CQ107" s="45"/>
      <c r="CR107" s="45"/>
      <c r="CS107" s="45"/>
      <c r="CT107" s="45"/>
      <c r="CU107" s="45"/>
      <c r="CV107" s="45"/>
      <c r="CW107" s="45"/>
      <c r="CX107" s="45"/>
      <c r="CY107" s="45"/>
      <c r="CZ107" s="45"/>
      <c r="DA107" s="45"/>
      <c r="DB107" s="45"/>
      <c r="DC107" s="45"/>
      <c r="DD107" s="45"/>
      <c r="DE107" s="45"/>
      <c r="DF107" s="45"/>
      <c r="DG107" s="45"/>
      <c r="DH107" s="45"/>
      <c r="DI107" s="45"/>
      <c r="DJ107" s="45"/>
      <c r="DK107" s="45"/>
      <c r="DL107" s="45"/>
      <c r="DM107" s="45"/>
      <c r="DN107" s="45"/>
    </row>
    <row r="108" spans="1:118" s="123" customFormat="1" x14ac:dyDescent="0.25">
      <c r="A108" s="67" t="s">
        <v>123</v>
      </c>
      <c r="B108" s="68" t="s">
        <v>124</v>
      </c>
      <c r="C108" s="69" t="s">
        <v>126</v>
      </c>
      <c r="D108" s="165"/>
      <c r="E108" t="s">
        <v>65</v>
      </c>
      <c r="F108">
        <v>2</v>
      </c>
      <c r="G108">
        <v>2</v>
      </c>
      <c r="H108">
        <v>2</v>
      </c>
      <c r="I108">
        <v>2</v>
      </c>
      <c r="J108">
        <v>2</v>
      </c>
      <c r="K108" s="127">
        <f t="shared" si="5"/>
        <v>2</v>
      </c>
      <c r="L108"/>
      <c r="M108"/>
      <c r="N108"/>
      <c r="O108"/>
      <c r="P108"/>
      <c r="Q108"/>
      <c r="R108"/>
      <c r="S108"/>
      <c r="T108"/>
      <c r="U108"/>
      <c r="V108"/>
      <c r="W108"/>
      <c r="X108"/>
      <c r="Y108"/>
      <c r="Z108"/>
      <c r="AA108"/>
      <c r="AB108"/>
      <c r="AC108"/>
      <c r="AD108"/>
      <c r="AE108"/>
      <c r="AF108"/>
      <c r="AG108"/>
      <c r="AH108"/>
      <c r="AI108"/>
      <c r="AJ108"/>
      <c r="AK108"/>
      <c r="AL108"/>
      <c r="AM108"/>
      <c r="AN108"/>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45"/>
      <c r="BU108" s="45"/>
      <c r="BV108" s="45"/>
      <c r="BW108" s="45"/>
      <c r="BX108" s="45"/>
      <c r="BY108" s="45"/>
      <c r="BZ108" s="45"/>
      <c r="CA108" s="45"/>
      <c r="CB108" s="45"/>
      <c r="CC108" s="45"/>
      <c r="CD108" s="45"/>
      <c r="CE108" s="45"/>
      <c r="CF108" s="45"/>
      <c r="CG108" s="45"/>
      <c r="CH108" s="45"/>
      <c r="CI108" s="45"/>
      <c r="CJ108" s="45"/>
      <c r="CK108" s="45"/>
      <c r="CL108" s="45"/>
      <c r="CM108" s="45"/>
      <c r="CN108" s="45"/>
      <c r="CO108" s="45"/>
      <c r="CP108" s="45"/>
      <c r="CQ108" s="45"/>
      <c r="CR108" s="45"/>
      <c r="CS108" s="45"/>
      <c r="CT108" s="45"/>
      <c r="CU108" s="45"/>
      <c r="CV108" s="45"/>
      <c r="CW108" s="45"/>
      <c r="CX108" s="45"/>
      <c r="CY108" s="45"/>
      <c r="CZ108" s="45"/>
      <c r="DA108" s="45"/>
      <c r="DB108" s="45"/>
      <c r="DC108" s="45"/>
      <c r="DD108" s="45"/>
      <c r="DE108" s="45"/>
      <c r="DF108" s="45"/>
      <c r="DG108" s="45"/>
      <c r="DH108" s="45"/>
      <c r="DI108" s="45"/>
      <c r="DJ108" s="45"/>
      <c r="DK108" s="45"/>
      <c r="DL108" s="45"/>
      <c r="DM108" s="45"/>
      <c r="DN108" s="45"/>
    </row>
    <row r="109" spans="1:118" s="123" customFormat="1" x14ac:dyDescent="0.25">
      <c r="A109" s="70" t="s">
        <v>123</v>
      </c>
      <c r="B109" s="71" t="s">
        <v>124</v>
      </c>
      <c r="C109" s="72" t="s">
        <v>127</v>
      </c>
      <c r="D109" s="166"/>
      <c r="E109" t="s">
        <v>452</v>
      </c>
      <c r="F109">
        <v>50</v>
      </c>
      <c r="G109">
        <v>50</v>
      </c>
      <c r="H109">
        <v>50</v>
      </c>
      <c r="I109">
        <v>50</v>
      </c>
      <c r="J109">
        <v>50</v>
      </c>
      <c r="K109" s="127">
        <f t="shared" si="5"/>
        <v>50</v>
      </c>
      <c r="L109"/>
      <c r="M109"/>
      <c r="N109"/>
      <c r="O109"/>
      <c r="P109"/>
      <c r="Q109"/>
      <c r="R109"/>
      <c r="S109"/>
      <c r="T109"/>
      <c r="U109"/>
      <c r="V109"/>
      <c r="W109"/>
      <c r="X109"/>
      <c r="Y109"/>
      <c r="Z109"/>
      <c r="AA109"/>
      <c r="AB109"/>
      <c r="AC109"/>
      <c r="AD109"/>
      <c r="AE109"/>
      <c r="AF109"/>
      <c r="AG109"/>
      <c r="AH109"/>
      <c r="AI109"/>
      <c r="AJ109"/>
      <c r="AK109"/>
      <c r="AL109"/>
      <c r="AM109"/>
      <c r="AN109"/>
      <c r="AO109" s="45"/>
      <c r="AP109" s="45"/>
      <c r="AQ109" s="45"/>
      <c r="AR109" s="45"/>
      <c r="AS109" s="45"/>
      <c r="AT109" s="45"/>
      <c r="AU109" s="45"/>
      <c r="AV109" s="45"/>
      <c r="AW109" s="45"/>
      <c r="AX109" s="45"/>
      <c r="AY109" s="45"/>
      <c r="AZ109" s="45"/>
      <c r="BA109" s="45"/>
      <c r="BB109" s="45"/>
      <c r="BC109" s="45"/>
      <c r="BD109" s="45"/>
      <c r="BE109" s="45"/>
      <c r="BF109" s="45"/>
      <c r="BG109" s="45"/>
      <c r="BH109" s="45"/>
      <c r="BI109" s="45"/>
      <c r="BJ109" s="45"/>
      <c r="BK109" s="45"/>
      <c r="BL109" s="45"/>
      <c r="BM109" s="45"/>
      <c r="BN109" s="45"/>
      <c r="BO109" s="45"/>
      <c r="BP109" s="45"/>
      <c r="BQ109" s="45"/>
      <c r="BR109" s="45"/>
      <c r="BS109" s="45"/>
      <c r="BT109" s="45"/>
      <c r="BU109" s="45"/>
      <c r="BV109" s="45"/>
      <c r="BW109" s="45"/>
      <c r="BX109" s="45"/>
      <c r="BY109" s="45"/>
      <c r="BZ109" s="45"/>
      <c r="CA109" s="45"/>
      <c r="CB109" s="45"/>
      <c r="CC109" s="45"/>
      <c r="CD109" s="45"/>
      <c r="CE109" s="45"/>
      <c r="CF109" s="45"/>
      <c r="CG109" s="45"/>
      <c r="CH109" s="45"/>
      <c r="CI109" s="45"/>
      <c r="CJ109" s="45"/>
      <c r="CK109" s="45"/>
      <c r="CL109" s="45"/>
      <c r="CM109" s="45"/>
      <c r="CN109" s="45"/>
      <c r="CO109" s="45"/>
      <c r="CP109" s="45"/>
      <c r="CQ109" s="45"/>
      <c r="CR109" s="45"/>
      <c r="CS109" s="45"/>
      <c r="CT109" s="45"/>
      <c r="CU109" s="45"/>
      <c r="CV109" s="45"/>
      <c r="CW109" s="45"/>
      <c r="CX109" s="45"/>
      <c r="CY109" s="45"/>
      <c r="CZ109" s="45"/>
      <c r="DA109" s="45"/>
      <c r="DB109" s="45"/>
      <c r="DC109" s="45"/>
      <c r="DD109" s="45"/>
      <c r="DE109" s="45"/>
      <c r="DF109" s="45"/>
      <c r="DG109" s="45"/>
      <c r="DH109" s="45"/>
      <c r="DI109" s="45"/>
      <c r="DJ109" s="45"/>
      <c r="DK109" s="45"/>
      <c r="DL109" s="45"/>
      <c r="DM109" s="45"/>
      <c r="DN109" s="45"/>
    </row>
    <row r="110" spans="1:118" s="123" customFormat="1" x14ac:dyDescent="0.25">
      <c r="A110" s="63" t="s">
        <v>123</v>
      </c>
      <c r="B110" s="64" t="s">
        <v>128</v>
      </c>
      <c r="C110" s="65" t="s">
        <v>129</v>
      </c>
      <c r="D110" s="164" t="s">
        <v>494</v>
      </c>
      <c r="E110" t="s">
        <v>452</v>
      </c>
      <c r="F110">
        <v>60</v>
      </c>
      <c r="G110">
        <v>60</v>
      </c>
      <c r="H110">
        <v>60</v>
      </c>
      <c r="I110">
        <v>60</v>
      </c>
      <c r="J110">
        <v>60</v>
      </c>
      <c r="K110" s="127">
        <f t="shared" si="5"/>
        <v>60</v>
      </c>
      <c r="L110"/>
      <c r="M110"/>
      <c r="N110"/>
      <c r="O110"/>
      <c r="P110"/>
      <c r="Q110"/>
      <c r="R110"/>
      <c r="S110"/>
      <c r="T110"/>
      <c r="U110"/>
      <c r="V110"/>
      <c r="W110"/>
      <c r="X110"/>
      <c r="Y110"/>
      <c r="Z110"/>
      <c r="AA110"/>
      <c r="AB110"/>
      <c r="AC110"/>
      <c r="AD110"/>
      <c r="AE110"/>
      <c r="AF110"/>
      <c r="AG110"/>
      <c r="AH110"/>
      <c r="AI110"/>
      <c r="AJ110"/>
      <c r="AK110"/>
      <c r="AL110"/>
      <c r="AM110" s="45"/>
      <c r="AN110" s="45"/>
      <c r="AO110" s="45"/>
      <c r="AP110" s="45"/>
      <c r="AQ110" s="45"/>
      <c r="AR110" s="45"/>
      <c r="AS110" s="45"/>
      <c r="AT110" s="45"/>
      <c r="AU110" s="45"/>
      <c r="AV110" s="45"/>
      <c r="AW110" s="45"/>
      <c r="AX110" s="45"/>
      <c r="AY110" s="45"/>
      <c r="AZ110" s="45"/>
      <c r="BA110" s="45"/>
      <c r="BB110" s="45"/>
      <c r="BC110" s="45"/>
      <c r="BD110" s="45"/>
      <c r="BE110" s="45"/>
      <c r="BF110" s="45"/>
      <c r="BG110" s="45"/>
      <c r="BH110" s="45"/>
      <c r="BI110" s="45"/>
      <c r="BJ110" s="45"/>
      <c r="BK110" s="45"/>
      <c r="BL110" s="45"/>
      <c r="BM110" s="45"/>
      <c r="BN110" s="45"/>
      <c r="BO110" s="45"/>
      <c r="BP110" s="45"/>
      <c r="BQ110" s="45"/>
      <c r="BR110" s="45"/>
      <c r="BS110" s="45"/>
      <c r="BT110" s="45"/>
      <c r="BU110" s="45"/>
      <c r="BV110" s="45"/>
      <c r="BW110" s="45"/>
      <c r="BX110" s="45"/>
      <c r="BY110" s="45"/>
      <c r="BZ110" s="45"/>
      <c r="CA110" s="45"/>
      <c r="CB110" s="45"/>
      <c r="CC110" s="45"/>
      <c r="CD110" s="45"/>
      <c r="CE110" s="45"/>
      <c r="CF110" s="45"/>
      <c r="CG110" s="45"/>
      <c r="CH110" s="45"/>
      <c r="CI110" s="45"/>
      <c r="CJ110" s="45"/>
      <c r="CK110" s="45"/>
      <c r="CL110" s="45"/>
      <c r="CM110" s="45"/>
      <c r="CN110" s="45"/>
      <c r="CO110" s="45"/>
      <c r="CP110" s="45"/>
      <c r="CQ110" s="45"/>
      <c r="CR110" s="45"/>
      <c r="CS110" s="45"/>
      <c r="CT110" s="45"/>
      <c r="CU110" s="45"/>
      <c r="CV110" s="45"/>
      <c r="CW110" s="45"/>
      <c r="CX110" s="45"/>
      <c r="CY110" s="45"/>
      <c r="CZ110" s="45"/>
      <c r="DA110" s="45"/>
      <c r="DB110" s="45"/>
      <c r="DC110" s="45"/>
      <c r="DD110" s="45"/>
      <c r="DE110" s="45"/>
      <c r="DF110" s="45"/>
      <c r="DG110" s="45"/>
      <c r="DH110" s="45"/>
      <c r="DI110" s="45"/>
      <c r="DJ110" s="45"/>
      <c r="DK110" s="45"/>
      <c r="DL110" s="45"/>
      <c r="DM110" s="45"/>
      <c r="DN110" s="45"/>
    </row>
    <row r="111" spans="1:118" s="123" customFormat="1" x14ac:dyDescent="0.25">
      <c r="A111" s="67" t="s">
        <v>123</v>
      </c>
      <c r="B111" s="68" t="s">
        <v>128</v>
      </c>
      <c r="C111" s="69" t="s">
        <v>130</v>
      </c>
      <c r="D111" s="165"/>
      <c r="E111" t="s">
        <v>65</v>
      </c>
      <c r="F111">
        <v>2</v>
      </c>
      <c r="G111">
        <v>2</v>
      </c>
      <c r="H111">
        <v>2</v>
      </c>
      <c r="I111">
        <v>2</v>
      </c>
      <c r="J111">
        <v>2</v>
      </c>
      <c r="K111" s="127">
        <f t="shared" si="5"/>
        <v>2</v>
      </c>
      <c r="L111"/>
      <c r="M111"/>
      <c r="N111"/>
      <c r="O111"/>
      <c r="P111"/>
      <c r="Q111"/>
      <c r="R111"/>
      <c r="S111"/>
      <c r="T111"/>
      <c r="U111"/>
      <c r="V111"/>
      <c r="W111"/>
      <c r="X111"/>
      <c r="Y111"/>
      <c r="Z111"/>
      <c r="AA111"/>
      <c r="AB111"/>
      <c r="AC111"/>
      <c r="AD111"/>
      <c r="AE111"/>
      <c r="AF111"/>
      <c r="AG111"/>
      <c r="AH111"/>
      <c r="AI111"/>
      <c r="AJ111"/>
      <c r="AK111"/>
      <c r="AL111"/>
      <c r="AM111"/>
      <c r="AN111"/>
      <c r="AO111" s="45"/>
      <c r="AP111" s="45"/>
      <c r="AQ111" s="45"/>
      <c r="AR111" s="45"/>
      <c r="AS111" s="45"/>
      <c r="AT111" s="45"/>
      <c r="AU111" s="45"/>
      <c r="AV111" s="45"/>
      <c r="AW111" s="45"/>
      <c r="AX111" s="45"/>
      <c r="AY111" s="45"/>
      <c r="AZ111" s="45"/>
      <c r="BA111" s="45"/>
      <c r="BB111" s="45"/>
      <c r="BC111" s="45"/>
      <c r="BD111" s="45"/>
      <c r="BE111" s="45"/>
      <c r="BF111" s="45"/>
      <c r="BG111" s="45"/>
      <c r="BH111" s="45"/>
      <c r="BI111" s="45"/>
      <c r="BJ111" s="45"/>
      <c r="BK111" s="45"/>
      <c r="BL111" s="45"/>
      <c r="BM111" s="45"/>
      <c r="BN111" s="45"/>
      <c r="BO111" s="45"/>
      <c r="BP111" s="45"/>
      <c r="BQ111" s="45"/>
      <c r="BR111" s="45"/>
      <c r="BS111" s="45"/>
      <c r="BT111" s="45"/>
      <c r="BU111" s="45"/>
      <c r="BV111" s="45"/>
      <c r="BW111" s="45"/>
      <c r="BX111" s="45"/>
      <c r="BY111" s="45"/>
      <c r="BZ111" s="45"/>
      <c r="CA111" s="45"/>
      <c r="CB111" s="45"/>
      <c r="CC111" s="45"/>
      <c r="CD111" s="45"/>
      <c r="CE111" s="45"/>
      <c r="CF111" s="45"/>
      <c r="CG111" s="45"/>
      <c r="CH111" s="45"/>
      <c r="CI111" s="45"/>
      <c r="CJ111" s="45"/>
      <c r="CK111" s="45"/>
      <c r="CL111" s="45"/>
      <c r="CM111" s="45"/>
      <c r="CN111" s="45"/>
      <c r="CO111" s="45"/>
      <c r="CP111" s="45"/>
      <c r="CQ111" s="45"/>
      <c r="CR111" s="45"/>
      <c r="CS111" s="45"/>
      <c r="CT111" s="45"/>
      <c r="CU111" s="45"/>
      <c r="CV111" s="45"/>
      <c r="CW111" s="45"/>
      <c r="CX111" s="45"/>
      <c r="CY111" s="45"/>
      <c r="CZ111" s="45"/>
      <c r="DA111" s="45"/>
      <c r="DB111" s="45"/>
      <c r="DC111" s="45"/>
      <c r="DD111" s="45"/>
      <c r="DE111" s="45"/>
      <c r="DF111" s="45"/>
      <c r="DG111" s="45"/>
      <c r="DH111" s="45"/>
      <c r="DI111" s="45"/>
      <c r="DJ111" s="45"/>
      <c r="DK111" s="45"/>
      <c r="DL111" s="45"/>
      <c r="DM111" s="45"/>
      <c r="DN111" s="45"/>
    </row>
    <row r="112" spans="1:118" s="123" customFormat="1" x14ac:dyDescent="0.25">
      <c r="A112" s="70" t="s">
        <v>123</v>
      </c>
      <c r="B112" s="71" t="s">
        <v>128</v>
      </c>
      <c r="C112" s="72" t="s">
        <v>131</v>
      </c>
      <c r="D112" s="166"/>
      <c r="E112" t="s">
        <v>452</v>
      </c>
      <c r="F112">
        <v>55</v>
      </c>
      <c r="G112">
        <v>55</v>
      </c>
      <c r="H112">
        <v>55</v>
      </c>
      <c r="I112">
        <v>55</v>
      </c>
      <c r="J112">
        <v>55</v>
      </c>
      <c r="K112" s="127">
        <f t="shared" si="5"/>
        <v>55</v>
      </c>
      <c r="L112"/>
      <c r="M112"/>
      <c r="N112"/>
      <c r="O112"/>
      <c r="P112"/>
      <c r="Q112"/>
      <c r="R112"/>
      <c r="S112"/>
      <c r="T112"/>
      <c r="U112"/>
      <c r="V112"/>
      <c r="W112"/>
      <c r="X112"/>
      <c r="Y112"/>
      <c r="Z112"/>
      <c r="AA112"/>
      <c r="AB112"/>
      <c r="AC112"/>
      <c r="AD112"/>
      <c r="AE112"/>
      <c r="AF112"/>
      <c r="AG112"/>
      <c r="AH112"/>
      <c r="AI112"/>
      <c r="AJ112"/>
      <c r="AK112"/>
      <c r="AL112"/>
      <c r="AM112"/>
      <c r="AN112"/>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45"/>
      <c r="BS112" s="45"/>
      <c r="BT112" s="45"/>
      <c r="BU112" s="45"/>
      <c r="BV112" s="45"/>
      <c r="BW112" s="45"/>
      <c r="BX112" s="45"/>
      <c r="BY112" s="45"/>
      <c r="BZ112" s="45"/>
      <c r="CA112" s="45"/>
      <c r="CB112" s="45"/>
      <c r="CC112" s="45"/>
      <c r="CD112" s="45"/>
      <c r="CE112" s="45"/>
      <c r="CF112" s="45"/>
      <c r="CG112" s="45"/>
      <c r="CH112" s="45"/>
      <c r="CI112" s="45"/>
      <c r="CJ112" s="45"/>
      <c r="CK112" s="45"/>
      <c r="CL112" s="45"/>
      <c r="CM112" s="45"/>
      <c r="CN112" s="45"/>
      <c r="CO112" s="45"/>
      <c r="CP112" s="45"/>
      <c r="CQ112" s="45"/>
      <c r="CR112" s="45"/>
      <c r="CS112" s="45"/>
      <c r="CT112" s="45"/>
      <c r="CU112" s="45"/>
      <c r="CV112" s="45"/>
      <c r="CW112" s="45"/>
      <c r="CX112" s="45"/>
      <c r="CY112" s="45"/>
      <c r="CZ112" s="45"/>
      <c r="DA112" s="45"/>
      <c r="DB112" s="45"/>
      <c r="DC112" s="45"/>
      <c r="DD112" s="45"/>
      <c r="DE112" s="45"/>
      <c r="DF112" s="45"/>
      <c r="DG112" s="45"/>
      <c r="DH112" s="45"/>
      <c r="DI112" s="45"/>
      <c r="DJ112" s="45"/>
      <c r="DK112" s="45"/>
      <c r="DL112" s="45"/>
      <c r="DM112" s="45"/>
      <c r="DN112" s="45"/>
    </row>
    <row r="113" spans="1:118" s="123" customFormat="1" x14ac:dyDescent="0.25">
      <c r="A113" s="63" t="s">
        <v>123</v>
      </c>
      <c r="B113" s="64" t="s">
        <v>132</v>
      </c>
      <c r="C113" s="65" t="s">
        <v>133</v>
      </c>
      <c r="D113" s="164" t="s">
        <v>495</v>
      </c>
      <c r="E113" t="s">
        <v>452</v>
      </c>
      <c r="F113">
        <v>0</v>
      </c>
      <c r="G113">
        <v>0</v>
      </c>
      <c r="H113">
        <v>0</v>
      </c>
      <c r="I113">
        <v>0</v>
      </c>
      <c r="J113">
        <v>0</v>
      </c>
      <c r="K113" s="127">
        <f t="shared" si="5"/>
        <v>0</v>
      </c>
      <c r="L113"/>
      <c r="M113"/>
      <c r="N113"/>
      <c r="O113"/>
      <c r="P113"/>
      <c r="Q113"/>
      <c r="R113"/>
      <c r="S113"/>
      <c r="T113"/>
      <c r="U113"/>
      <c r="V113"/>
      <c r="W113"/>
      <c r="X113"/>
      <c r="Y113"/>
      <c r="Z113"/>
      <c r="AA113"/>
      <c r="AB113"/>
      <c r="AC113"/>
      <c r="AD113"/>
      <c r="AE113"/>
      <c r="AF113"/>
      <c r="AG113"/>
      <c r="AH113"/>
      <c r="AI113"/>
      <c r="AJ113"/>
      <c r="AK113"/>
      <c r="AL113"/>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45"/>
      <c r="BT113" s="45"/>
      <c r="BU113" s="45"/>
      <c r="BV113" s="45"/>
      <c r="BW113" s="45"/>
      <c r="BX113" s="45"/>
      <c r="BY113" s="45"/>
      <c r="BZ113" s="45"/>
      <c r="CA113" s="45"/>
      <c r="CB113" s="45"/>
      <c r="CC113" s="45"/>
      <c r="CD113" s="45"/>
      <c r="CE113" s="45"/>
      <c r="CF113" s="45"/>
      <c r="CG113" s="45"/>
      <c r="CH113" s="45"/>
      <c r="CI113" s="45"/>
      <c r="CJ113" s="45"/>
      <c r="CK113" s="45"/>
      <c r="CL113" s="45"/>
      <c r="CM113" s="45"/>
      <c r="CN113" s="45"/>
      <c r="CO113" s="45"/>
      <c r="CP113" s="45"/>
      <c r="CQ113" s="45"/>
      <c r="CR113" s="45"/>
      <c r="CS113" s="45"/>
      <c r="CT113" s="45"/>
      <c r="CU113" s="45"/>
      <c r="CV113" s="45"/>
      <c r="CW113" s="45"/>
      <c r="CX113" s="45"/>
      <c r="CY113" s="45"/>
      <c r="CZ113" s="45"/>
      <c r="DA113" s="45"/>
      <c r="DB113" s="45"/>
      <c r="DC113" s="45"/>
      <c r="DD113" s="45"/>
      <c r="DE113" s="45"/>
      <c r="DF113" s="45"/>
      <c r="DG113" s="45"/>
      <c r="DH113" s="45"/>
      <c r="DI113" s="45"/>
      <c r="DJ113" s="45"/>
      <c r="DK113" s="45"/>
      <c r="DL113" s="45"/>
      <c r="DM113" s="45"/>
      <c r="DN113" s="45"/>
    </row>
    <row r="114" spans="1:118" s="123" customFormat="1" x14ac:dyDescent="0.25">
      <c r="A114" s="67" t="s">
        <v>123</v>
      </c>
      <c r="B114" s="68" t="s">
        <v>132</v>
      </c>
      <c r="C114" s="69" t="s">
        <v>134</v>
      </c>
      <c r="D114" s="165"/>
      <c r="E114" t="s">
        <v>65</v>
      </c>
      <c r="F114">
        <v>2</v>
      </c>
      <c r="G114">
        <v>2</v>
      </c>
      <c r="H114">
        <v>2</v>
      </c>
      <c r="I114">
        <v>2</v>
      </c>
      <c r="J114">
        <v>2</v>
      </c>
      <c r="K114" s="127">
        <f t="shared" si="5"/>
        <v>2</v>
      </c>
      <c r="L114"/>
      <c r="M114"/>
      <c r="N114"/>
      <c r="O114"/>
      <c r="P114"/>
      <c r="Q114"/>
      <c r="R114"/>
      <c r="S114"/>
      <c r="T114"/>
      <c r="U114"/>
      <c r="V114"/>
      <c r="W114"/>
      <c r="X114"/>
      <c r="Y114"/>
      <c r="Z114"/>
      <c r="AA114"/>
      <c r="AB114"/>
      <c r="AC114"/>
      <c r="AD114"/>
      <c r="AE114"/>
      <c r="AF114"/>
      <c r="AG114"/>
      <c r="AH114"/>
      <c r="AI114"/>
      <c r="AJ114"/>
      <c r="AK114"/>
      <c r="AL114"/>
      <c r="AM114"/>
      <c r="AN114"/>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c r="BR114" s="45"/>
      <c r="BS114" s="45"/>
      <c r="BT114" s="45"/>
      <c r="BU114" s="45"/>
      <c r="BV114" s="45"/>
      <c r="BW114" s="45"/>
      <c r="BX114" s="45"/>
      <c r="BY114" s="45"/>
      <c r="BZ114" s="45"/>
      <c r="CA114" s="45"/>
      <c r="CB114" s="45"/>
      <c r="CC114" s="45"/>
      <c r="CD114" s="45"/>
      <c r="CE114" s="45"/>
      <c r="CF114" s="45"/>
      <c r="CG114" s="45"/>
      <c r="CH114" s="45"/>
      <c r="CI114" s="45"/>
      <c r="CJ114" s="45"/>
      <c r="CK114" s="45"/>
      <c r="CL114" s="45"/>
      <c r="CM114" s="45"/>
      <c r="CN114" s="45"/>
      <c r="CO114" s="45"/>
      <c r="CP114" s="45"/>
      <c r="CQ114" s="45"/>
      <c r="CR114" s="45"/>
      <c r="CS114" s="45"/>
      <c r="CT114" s="45"/>
      <c r="CU114" s="45"/>
      <c r="CV114" s="45"/>
      <c r="CW114" s="45"/>
      <c r="CX114" s="45"/>
      <c r="CY114" s="45"/>
      <c r="CZ114" s="45"/>
      <c r="DA114" s="45"/>
      <c r="DB114" s="45"/>
      <c r="DC114" s="45"/>
      <c r="DD114" s="45"/>
      <c r="DE114" s="45"/>
      <c r="DF114" s="45"/>
      <c r="DG114" s="45"/>
      <c r="DH114" s="45"/>
      <c r="DI114" s="45"/>
      <c r="DJ114" s="45"/>
      <c r="DK114" s="45"/>
      <c r="DL114" s="45"/>
      <c r="DM114" s="45"/>
      <c r="DN114" s="45"/>
    </row>
    <row r="115" spans="1:118" s="123" customFormat="1" x14ac:dyDescent="0.25">
      <c r="A115" s="70" t="s">
        <v>123</v>
      </c>
      <c r="B115" s="71" t="s">
        <v>132</v>
      </c>
      <c r="C115" s="72" t="s">
        <v>135</v>
      </c>
      <c r="D115" s="166"/>
      <c r="E115" t="s">
        <v>452</v>
      </c>
      <c r="F115">
        <v>5</v>
      </c>
      <c r="G115">
        <v>5</v>
      </c>
      <c r="H115">
        <v>5</v>
      </c>
      <c r="I115">
        <v>5</v>
      </c>
      <c r="J115">
        <v>5</v>
      </c>
      <c r="K115" s="127">
        <f t="shared" si="5"/>
        <v>5</v>
      </c>
      <c r="L115"/>
      <c r="M115"/>
      <c r="N115"/>
      <c r="O115"/>
      <c r="P115"/>
      <c r="Q115"/>
      <c r="R115"/>
      <c r="S115"/>
      <c r="T115"/>
      <c r="U115"/>
      <c r="V115"/>
      <c r="W115"/>
      <c r="X115"/>
      <c r="Y115"/>
      <c r="Z115"/>
      <c r="AA115"/>
      <c r="AB115"/>
      <c r="AC115"/>
      <c r="AD115"/>
      <c r="AE115"/>
      <c r="AF115"/>
      <c r="AG115"/>
      <c r="AH115"/>
      <c r="AI115"/>
      <c r="AJ115"/>
      <c r="AK115"/>
      <c r="AL115"/>
      <c r="AM115"/>
      <c r="AN115"/>
      <c r="AO115" s="45"/>
      <c r="AP115" s="45"/>
      <c r="AQ115" s="45"/>
      <c r="AR115" s="45"/>
      <c r="AS115" s="45"/>
      <c r="AT115" s="45"/>
      <c r="AU115" s="45"/>
      <c r="AV115" s="45"/>
      <c r="AW115" s="45"/>
      <c r="AX115" s="45"/>
      <c r="AY115" s="45"/>
      <c r="AZ115" s="45"/>
      <c r="BA115" s="45"/>
      <c r="BB115" s="45"/>
      <c r="BC115" s="45"/>
      <c r="BD115" s="45"/>
      <c r="BE115" s="45"/>
      <c r="BF115" s="45"/>
      <c r="BG115" s="45"/>
      <c r="BH115" s="45"/>
      <c r="BI115" s="45"/>
      <c r="BJ115" s="45"/>
      <c r="BK115" s="45"/>
      <c r="BL115" s="45"/>
      <c r="BM115" s="45"/>
      <c r="BN115" s="45"/>
      <c r="BO115" s="45"/>
      <c r="BP115" s="45"/>
      <c r="BQ115" s="45"/>
      <c r="BR115" s="45"/>
      <c r="BS115" s="45"/>
      <c r="BT115" s="45"/>
      <c r="BU115" s="45"/>
      <c r="BV115" s="45"/>
      <c r="BW115" s="45"/>
      <c r="BX115" s="45"/>
      <c r="BY115" s="45"/>
      <c r="BZ115" s="45"/>
      <c r="CA115" s="45"/>
      <c r="CB115" s="45"/>
      <c r="CC115" s="45"/>
      <c r="CD115" s="45"/>
      <c r="CE115" s="45"/>
      <c r="CF115" s="45"/>
      <c r="CG115" s="45"/>
      <c r="CH115" s="45"/>
      <c r="CI115" s="45"/>
      <c r="CJ115" s="45"/>
      <c r="CK115" s="45"/>
      <c r="CL115" s="45"/>
      <c r="CM115" s="45"/>
      <c r="CN115" s="45"/>
      <c r="CO115" s="45"/>
      <c r="CP115" s="45"/>
      <c r="CQ115" s="45"/>
      <c r="CR115" s="45"/>
      <c r="CS115" s="45"/>
      <c r="CT115" s="45"/>
      <c r="CU115" s="45"/>
      <c r="CV115" s="45"/>
      <c r="CW115" s="45"/>
      <c r="CX115" s="45"/>
      <c r="CY115" s="45"/>
      <c r="CZ115" s="45"/>
      <c r="DA115" s="45"/>
      <c r="DB115" s="45"/>
      <c r="DC115" s="45"/>
      <c r="DD115" s="45"/>
      <c r="DE115" s="45"/>
      <c r="DF115" s="45"/>
      <c r="DG115" s="45"/>
      <c r="DH115" s="45"/>
      <c r="DI115" s="45"/>
      <c r="DJ115" s="45"/>
      <c r="DK115" s="45"/>
      <c r="DL115" s="45"/>
      <c r="DM115" s="45"/>
      <c r="DN115" s="45"/>
    </row>
    <row r="116" spans="1:118" s="123" customFormat="1" ht="15" customHeight="1" x14ac:dyDescent="0.25">
      <c r="A116" s="63" t="s">
        <v>123</v>
      </c>
      <c r="B116" s="64" t="s">
        <v>136</v>
      </c>
      <c r="C116" s="65" t="s">
        <v>137</v>
      </c>
      <c r="D116" s="164" t="s">
        <v>496</v>
      </c>
      <c r="E116" t="s">
        <v>452</v>
      </c>
      <c r="F116">
        <v>0</v>
      </c>
      <c r="G116">
        <v>0</v>
      </c>
      <c r="H116">
        <v>0</v>
      </c>
      <c r="I116">
        <v>0</v>
      </c>
      <c r="J116">
        <v>0</v>
      </c>
      <c r="K116" s="127">
        <f t="shared" si="5"/>
        <v>0</v>
      </c>
      <c r="L116"/>
      <c r="M116"/>
      <c r="N116"/>
      <c r="O116"/>
      <c r="P116"/>
      <c r="Q116"/>
      <c r="R116"/>
      <c r="S116"/>
      <c r="T116"/>
      <c r="U116"/>
      <c r="V116"/>
      <c r="W116"/>
      <c r="X116"/>
      <c r="Y116"/>
      <c r="Z116"/>
      <c r="AA116"/>
      <c r="AB116"/>
      <c r="AC116"/>
      <c r="AD116"/>
      <c r="AE116"/>
      <c r="AF116"/>
      <c r="AG116"/>
      <c r="AH116"/>
      <c r="AI116"/>
      <c r="AJ116"/>
      <c r="AK116"/>
      <c r="AL116"/>
      <c r="AM116" s="45"/>
      <c r="AN116" s="45"/>
      <c r="AO116" s="45"/>
      <c r="AP116" s="45"/>
      <c r="AQ116" s="45"/>
      <c r="AR116" s="45"/>
      <c r="AS116" s="45"/>
      <c r="AT116" s="45"/>
      <c r="AU116" s="45"/>
      <c r="AV116" s="45"/>
      <c r="AW116" s="45"/>
      <c r="AX116" s="45"/>
      <c r="AY116" s="45"/>
      <c r="AZ116" s="45"/>
      <c r="BA116" s="45"/>
      <c r="BB116" s="45"/>
      <c r="BC116" s="45"/>
      <c r="BD116" s="45"/>
      <c r="BE116" s="45"/>
      <c r="BF116" s="45"/>
      <c r="BG116" s="45"/>
      <c r="BH116" s="45"/>
      <c r="BI116" s="45"/>
      <c r="BJ116" s="45"/>
      <c r="BK116" s="45"/>
      <c r="BL116" s="45"/>
      <c r="BM116" s="45"/>
      <c r="BN116" s="45"/>
      <c r="BO116" s="45"/>
      <c r="BP116" s="45"/>
      <c r="BQ116" s="45"/>
      <c r="BR116" s="45"/>
      <c r="BS116" s="45"/>
      <c r="BT116" s="45"/>
      <c r="BU116" s="45"/>
      <c r="BV116" s="45"/>
      <c r="BW116" s="45"/>
      <c r="BX116" s="45"/>
      <c r="BY116" s="45"/>
      <c r="BZ116" s="45"/>
      <c r="CA116" s="45"/>
      <c r="CB116" s="45"/>
      <c r="CC116" s="45"/>
      <c r="CD116" s="45"/>
      <c r="CE116" s="45"/>
      <c r="CF116" s="45"/>
      <c r="CG116" s="45"/>
      <c r="CH116" s="45"/>
      <c r="CI116" s="45"/>
      <c r="CJ116" s="45"/>
      <c r="CK116" s="45"/>
      <c r="CL116" s="45"/>
      <c r="CM116" s="45"/>
      <c r="CN116" s="45"/>
      <c r="CO116" s="45"/>
      <c r="CP116" s="45"/>
      <c r="CQ116" s="45"/>
      <c r="CR116" s="45"/>
      <c r="CS116" s="45"/>
      <c r="CT116" s="45"/>
      <c r="CU116" s="45"/>
      <c r="CV116" s="45"/>
      <c r="CW116" s="45"/>
      <c r="CX116" s="45"/>
      <c r="CY116" s="45"/>
      <c r="CZ116" s="45"/>
      <c r="DA116" s="45"/>
      <c r="DB116" s="45"/>
      <c r="DC116" s="45"/>
      <c r="DD116" s="45"/>
      <c r="DE116" s="45"/>
      <c r="DF116" s="45"/>
      <c r="DG116" s="45"/>
      <c r="DH116" s="45"/>
      <c r="DI116" s="45"/>
      <c r="DJ116" s="45"/>
      <c r="DK116" s="45"/>
      <c r="DL116" s="45"/>
      <c r="DM116" s="45"/>
      <c r="DN116" s="45"/>
    </row>
    <row r="117" spans="1:118" s="123" customFormat="1" x14ac:dyDescent="0.25">
      <c r="A117" s="67" t="s">
        <v>123</v>
      </c>
      <c r="B117" s="68" t="s">
        <v>136</v>
      </c>
      <c r="C117" s="69" t="s">
        <v>138</v>
      </c>
      <c r="D117" s="165"/>
      <c r="E117" t="s">
        <v>65</v>
      </c>
      <c r="F117">
        <v>2</v>
      </c>
      <c r="G117">
        <v>2</v>
      </c>
      <c r="H117">
        <v>2</v>
      </c>
      <c r="I117">
        <v>2</v>
      </c>
      <c r="J117">
        <v>2</v>
      </c>
      <c r="K117" s="127">
        <f t="shared" si="5"/>
        <v>2</v>
      </c>
      <c r="L117"/>
      <c r="M117"/>
      <c r="N117"/>
      <c r="O117"/>
      <c r="P117"/>
      <c r="Q117"/>
      <c r="R117"/>
      <c r="S117"/>
      <c r="T117"/>
      <c r="U117"/>
      <c r="V117"/>
      <c r="W117"/>
      <c r="X117"/>
      <c r="Y117"/>
      <c r="Z117"/>
      <c r="AA117"/>
      <c r="AB117"/>
      <c r="AC117"/>
      <c r="AD117"/>
      <c r="AE117"/>
      <c r="AF117"/>
      <c r="AG117"/>
      <c r="AH117"/>
      <c r="AI117"/>
      <c r="AJ117"/>
      <c r="AK117"/>
      <c r="AL117"/>
      <c r="AM117"/>
      <c r="AN117"/>
      <c r="AO117" s="45"/>
      <c r="AP117" s="45"/>
      <c r="AQ117" s="45"/>
      <c r="AR117" s="45"/>
      <c r="AS117" s="45"/>
      <c r="AT117" s="45"/>
      <c r="AU117" s="45"/>
      <c r="AV117" s="45"/>
      <c r="AW117" s="45"/>
      <c r="AX117" s="45"/>
      <c r="AY117" s="45"/>
      <c r="AZ117" s="45"/>
      <c r="BA117" s="45"/>
      <c r="BB117" s="45"/>
      <c r="BC117" s="45"/>
      <c r="BD117" s="45"/>
      <c r="BE117" s="45"/>
      <c r="BF117" s="45"/>
      <c r="BG117" s="45"/>
      <c r="BH117" s="45"/>
      <c r="BI117" s="45"/>
      <c r="BJ117" s="45"/>
      <c r="BK117" s="45"/>
      <c r="BL117" s="45"/>
      <c r="BM117" s="45"/>
      <c r="BN117" s="45"/>
      <c r="BO117" s="45"/>
      <c r="BP117" s="45"/>
      <c r="BQ117" s="45"/>
      <c r="BR117" s="45"/>
      <c r="BS117" s="45"/>
      <c r="BT117" s="45"/>
      <c r="BU117" s="45"/>
      <c r="BV117" s="45"/>
      <c r="BW117" s="45"/>
      <c r="BX117" s="45"/>
      <c r="BY117" s="45"/>
      <c r="BZ117" s="45"/>
      <c r="CA117" s="45"/>
      <c r="CB117" s="45"/>
      <c r="CC117" s="45"/>
      <c r="CD117" s="45"/>
      <c r="CE117" s="45"/>
      <c r="CF117" s="45"/>
      <c r="CG117" s="45"/>
      <c r="CH117" s="45"/>
      <c r="CI117" s="45"/>
      <c r="CJ117" s="45"/>
      <c r="CK117" s="45"/>
      <c r="CL117" s="45"/>
      <c r="CM117" s="45"/>
      <c r="CN117" s="45"/>
      <c r="CO117" s="45"/>
      <c r="CP117" s="45"/>
      <c r="CQ117" s="45"/>
      <c r="CR117" s="45"/>
      <c r="CS117" s="45"/>
      <c r="CT117" s="45"/>
      <c r="CU117" s="45"/>
      <c r="CV117" s="45"/>
      <c r="CW117" s="45"/>
      <c r="CX117" s="45"/>
      <c r="CY117" s="45"/>
      <c r="CZ117" s="45"/>
      <c r="DA117" s="45"/>
      <c r="DB117" s="45"/>
      <c r="DC117" s="45"/>
      <c r="DD117" s="45"/>
      <c r="DE117" s="45"/>
      <c r="DF117" s="45"/>
      <c r="DG117" s="45"/>
      <c r="DH117" s="45"/>
      <c r="DI117" s="45"/>
      <c r="DJ117" s="45"/>
      <c r="DK117" s="45"/>
      <c r="DL117" s="45"/>
      <c r="DM117" s="45"/>
      <c r="DN117" s="45"/>
    </row>
    <row r="118" spans="1:118" s="123" customFormat="1" ht="15.75" thickBot="1" x14ac:dyDescent="0.3">
      <c r="A118" s="70" t="s">
        <v>123</v>
      </c>
      <c r="B118" s="71" t="s">
        <v>136</v>
      </c>
      <c r="C118" s="72" t="s">
        <v>139</v>
      </c>
      <c r="D118" s="166"/>
      <c r="E118" t="s">
        <v>452</v>
      </c>
      <c r="F118">
        <v>5</v>
      </c>
      <c r="G118">
        <v>5</v>
      </c>
      <c r="H118">
        <v>5</v>
      </c>
      <c r="I118">
        <v>5</v>
      </c>
      <c r="J118">
        <v>5</v>
      </c>
      <c r="K118" s="127">
        <f t="shared" si="5"/>
        <v>5</v>
      </c>
      <c r="L118"/>
      <c r="M118"/>
      <c r="N118"/>
      <c r="O118"/>
      <c r="P118"/>
      <c r="Q118"/>
      <c r="R118"/>
      <c r="S118"/>
      <c r="T118"/>
      <c r="U118"/>
      <c r="V118"/>
      <c r="W118"/>
      <c r="X118"/>
      <c r="Y118"/>
      <c r="Z118"/>
      <c r="AA118"/>
      <c r="AB118"/>
      <c r="AC118"/>
      <c r="AD118"/>
      <c r="AE118"/>
      <c r="AF118"/>
      <c r="AG118"/>
      <c r="AH118"/>
      <c r="AI118"/>
      <c r="AJ118"/>
      <c r="AK118"/>
      <c r="AL118"/>
      <c r="AM118"/>
      <c r="AN118"/>
      <c r="AO118" s="45"/>
      <c r="AP118" s="45"/>
      <c r="AQ118" s="45"/>
      <c r="AR118" s="45"/>
      <c r="AS118" s="45"/>
      <c r="AT118" s="45"/>
      <c r="AU118" s="45"/>
      <c r="AV118" s="45"/>
      <c r="AW118" s="45"/>
      <c r="AX118" s="45"/>
      <c r="AY118" s="45"/>
      <c r="AZ118" s="45"/>
      <c r="BA118" s="45"/>
      <c r="BB118" s="45"/>
      <c r="BC118" s="45"/>
      <c r="BD118" s="45"/>
      <c r="BE118" s="45"/>
      <c r="BF118" s="45"/>
      <c r="BG118" s="45"/>
      <c r="BH118" s="45"/>
      <c r="BI118" s="45"/>
      <c r="BJ118" s="45"/>
      <c r="BK118" s="45"/>
      <c r="BL118" s="45"/>
      <c r="BM118" s="45"/>
      <c r="BN118" s="45"/>
      <c r="BO118" s="45"/>
      <c r="BP118" s="45"/>
      <c r="BQ118" s="45"/>
      <c r="BR118" s="45"/>
      <c r="BS118" s="45"/>
      <c r="BT118" s="45"/>
      <c r="BU118" s="45"/>
      <c r="BV118" s="45"/>
      <c r="BW118" s="45"/>
      <c r="BX118" s="45"/>
      <c r="BY118" s="45"/>
      <c r="BZ118" s="45"/>
      <c r="CA118" s="45"/>
      <c r="CB118" s="45"/>
      <c r="CC118" s="45"/>
      <c r="CD118" s="45"/>
      <c r="CE118" s="45"/>
      <c r="CF118" s="45"/>
      <c r="CG118" s="45"/>
      <c r="CH118" s="45"/>
      <c r="CI118" s="45"/>
      <c r="CJ118" s="45"/>
      <c r="CK118" s="45"/>
      <c r="CL118" s="45"/>
      <c r="CM118" s="45"/>
      <c r="CN118" s="45"/>
      <c r="CO118" s="45"/>
      <c r="CP118" s="45"/>
      <c r="CQ118" s="45"/>
      <c r="CR118" s="45"/>
      <c r="CS118" s="45"/>
      <c r="CT118" s="45"/>
      <c r="CU118" s="45"/>
      <c r="CV118" s="45"/>
      <c r="CW118" s="45"/>
      <c r="CX118" s="45"/>
      <c r="CY118" s="45"/>
      <c r="CZ118" s="45"/>
      <c r="DA118" s="45"/>
      <c r="DB118" s="45"/>
      <c r="DC118" s="45"/>
      <c r="DD118" s="45"/>
      <c r="DE118" s="45"/>
      <c r="DF118" s="45"/>
      <c r="DG118" s="45"/>
      <c r="DH118" s="45"/>
      <c r="DI118" s="45"/>
      <c r="DJ118" s="45"/>
      <c r="DK118" s="45"/>
      <c r="DL118" s="45"/>
      <c r="DM118" s="45"/>
      <c r="DN118" s="45"/>
    </row>
    <row r="119" spans="1:118" ht="15.75" thickBot="1" x14ac:dyDescent="0.3">
      <c r="A119" s="82" t="s">
        <v>123</v>
      </c>
      <c r="B119" s="82" t="s">
        <v>140</v>
      </c>
      <c r="C119" s="82" t="s">
        <v>141</v>
      </c>
      <c r="D119" s="170" t="s">
        <v>497</v>
      </c>
      <c r="E119" t="s">
        <v>15</v>
      </c>
      <c r="F119">
        <v>3150</v>
      </c>
      <c r="G119">
        <v>3150</v>
      </c>
      <c r="H119">
        <v>2300</v>
      </c>
      <c r="I119">
        <v>1000</v>
      </c>
      <c r="J119">
        <v>1050</v>
      </c>
      <c r="K119" s="130">
        <f>'[1]MC Battery Settings'!B6*(1000/1850)</f>
        <v>918.91891891891896</v>
      </c>
      <c r="N119"/>
      <c r="O119"/>
      <c r="P119"/>
      <c r="Q119"/>
      <c r="R119"/>
      <c r="S119"/>
      <c r="T119"/>
      <c r="U119"/>
      <c r="V119"/>
      <c r="W119"/>
      <c r="X119"/>
      <c r="Y119"/>
      <c r="Z119"/>
      <c r="AA119"/>
      <c r="AB119"/>
      <c r="AC119"/>
      <c r="AD119"/>
      <c r="AE119"/>
      <c r="AF119"/>
      <c r="AG119"/>
      <c r="AH119"/>
      <c r="AI119"/>
      <c r="AJ119"/>
      <c r="AK119"/>
      <c r="AL119"/>
    </row>
    <row r="120" spans="1:118" s="123" customFormat="1" ht="15.75" thickBot="1" x14ac:dyDescent="0.3">
      <c r="A120" s="68" t="s">
        <v>123</v>
      </c>
      <c r="B120" s="68" t="s">
        <v>140</v>
      </c>
      <c r="C120" s="68" t="s">
        <v>142</v>
      </c>
      <c r="D120" s="171"/>
      <c r="E120" t="s">
        <v>65</v>
      </c>
      <c r="F120">
        <v>2</v>
      </c>
      <c r="G120">
        <v>2</v>
      </c>
      <c r="H120">
        <v>2</v>
      </c>
      <c r="I120">
        <v>2</v>
      </c>
      <c r="J120">
        <v>2</v>
      </c>
      <c r="K120" s="91">
        <f>I120</f>
        <v>2</v>
      </c>
      <c r="L120"/>
      <c r="M120"/>
      <c r="N120"/>
      <c r="O120"/>
      <c r="P120"/>
      <c r="Q120"/>
      <c r="R120"/>
      <c r="S120"/>
      <c r="T120"/>
      <c r="U120"/>
      <c r="V120"/>
      <c r="W120"/>
      <c r="X120"/>
      <c r="Y120"/>
      <c r="Z120"/>
      <c r="AA120"/>
      <c r="AB120"/>
      <c r="AC120"/>
      <c r="AD120"/>
      <c r="AE120"/>
      <c r="AF120"/>
      <c r="AG120"/>
      <c r="AH120"/>
      <c r="AI120"/>
      <c r="AJ120"/>
      <c r="AK120"/>
      <c r="AL120"/>
      <c r="AM120"/>
      <c r="AN120"/>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c r="BN120" s="45"/>
      <c r="BO120" s="45"/>
      <c r="BP120" s="45"/>
      <c r="BQ120" s="45"/>
      <c r="BR120" s="45"/>
      <c r="BS120" s="45"/>
      <c r="BT120" s="45"/>
      <c r="BU120" s="45"/>
      <c r="BV120" s="45"/>
      <c r="BW120" s="45"/>
      <c r="BX120" s="45"/>
      <c r="BY120" s="45"/>
      <c r="BZ120" s="45"/>
      <c r="CA120" s="45"/>
      <c r="CB120" s="45"/>
      <c r="CC120" s="45"/>
      <c r="CD120" s="45"/>
      <c r="CE120" s="45"/>
      <c r="CF120" s="45"/>
      <c r="CG120" s="45"/>
      <c r="CH120" s="45"/>
      <c r="CI120" s="45"/>
      <c r="CJ120" s="45"/>
      <c r="CK120" s="45"/>
      <c r="CL120" s="45"/>
      <c r="CM120" s="45"/>
      <c r="CN120" s="45"/>
      <c r="CO120" s="45"/>
      <c r="CP120" s="45"/>
      <c r="CQ120" s="45"/>
      <c r="CR120" s="45"/>
      <c r="CS120" s="45"/>
      <c r="CT120" s="45"/>
      <c r="CU120" s="45"/>
      <c r="CV120" s="45"/>
      <c r="CW120" s="45"/>
      <c r="CX120" s="45"/>
      <c r="CY120" s="45"/>
      <c r="CZ120" s="45"/>
      <c r="DA120" s="45"/>
      <c r="DB120" s="45"/>
      <c r="DC120" s="45"/>
      <c r="DD120" s="45"/>
      <c r="DE120" s="45"/>
      <c r="DF120" s="45"/>
      <c r="DG120" s="45"/>
      <c r="DH120" s="45"/>
      <c r="DI120" s="45"/>
      <c r="DJ120" s="45"/>
      <c r="DK120" s="45"/>
      <c r="DL120" s="45"/>
      <c r="DM120" s="45"/>
      <c r="DN120" s="45"/>
    </row>
    <row r="121" spans="1:118" ht="15.75" thickBot="1" x14ac:dyDescent="0.3">
      <c r="A121" s="85" t="s">
        <v>123</v>
      </c>
      <c r="B121" s="85" t="s">
        <v>140</v>
      </c>
      <c r="C121" s="85" t="s">
        <v>143</v>
      </c>
      <c r="D121" s="171"/>
      <c r="E121" t="s">
        <v>15</v>
      </c>
      <c r="F121">
        <v>3400</v>
      </c>
      <c r="G121">
        <v>3400</v>
      </c>
      <c r="H121">
        <v>2400</v>
      </c>
      <c r="I121">
        <v>1100</v>
      </c>
      <c r="J121">
        <v>1100</v>
      </c>
      <c r="K121" s="130">
        <f>K119+100</f>
        <v>1018.918918918919</v>
      </c>
      <c r="N121"/>
      <c r="O121"/>
      <c r="P121"/>
      <c r="Q121"/>
      <c r="R121"/>
      <c r="S121"/>
      <c r="T121"/>
      <c r="U121"/>
      <c r="V121"/>
      <c r="W121"/>
      <c r="X121"/>
      <c r="Y121"/>
      <c r="Z121"/>
      <c r="AA121"/>
      <c r="AB121"/>
      <c r="AC121"/>
      <c r="AD121"/>
      <c r="AE121"/>
      <c r="AF121"/>
      <c r="AG121"/>
      <c r="AH121"/>
      <c r="AI121"/>
      <c r="AJ121"/>
      <c r="AK121"/>
      <c r="AL121"/>
      <c r="AM121"/>
      <c r="AN121"/>
    </row>
    <row r="122" spans="1:118" ht="15.75" thickBot="1" x14ac:dyDescent="0.3">
      <c r="A122" s="85" t="s">
        <v>123</v>
      </c>
      <c r="B122" s="85" t="s">
        <v>144</v>
      </c>
      <c r="C122" s="85" t="s">
        <v>145</v>
      </c>
      <c r="D122" s="171"/>
      <c r="E122" t="s">
        <v>15</v>
      </c>
      <c r="F122">
        <v>4300</v>
      </c>
      <c r="G122">
        <v>4200</v>
      </c>
      <c r="H122">
        <v>3650</v>
      </c>
      <c r="I122">
        <v>3000</v>
      </c>
      <c r="J122">
        <v>1500</v>
      </c>
      <c r="K122" s="57">
        <v>3000</v>
      </c>
      <c r="N122"/>
      <c r="O122"/>
      <c r="P122"/>
      <c r="Q122"/>
      <c r="R122"/>
      <c r="S122"/>
      <c r="T122"/>
      <c r="U122"/>
      <c r="V122"/>
      <c r="W122"/>
      <c r="X122"/>
      <c r="Y122"/>
      <c r="Z122"/>
      <c r="AA122"/>
      <c r="AB122"/>
      <c r="AC122"/>
      <c r="AD122"/>
      <c r="AE122"/>
      <c r="AF122"/>
      <c r="AG122"/>
      <c r="AH122"/>
      <c r="AI122"/>
      <c r="AJ122"/>
      <c r="AK122"/>
      <c r="AL122"/>
    </row>
    <row r="123" spans="1:118" s="123" customFormat="1" ht="15.75" thickBot="1" x14ac:dyDescent="0.3">
      <c r="A123" s="68" t="s">
        <v>123</v>
      </c>
      <c r="B123" s="68" t="s">
        <v>144</v>
      </c>
      <c r="C123" s="68" t="s">
        <v>146</v>
      </c>
      <c r="D123" s="171"/>
      <c r="E123" t="s">
        <v>65</v>
      </c>
      <c r="F123">
        <v>2</v>
      </c>
      <c r="G123">
        <v>2</v>
      </c>
      <c r="H123">
        <v>2</v>
      </c>
      <c r="I123">
        <v>2</v>
      </c>
      <c r="J123">
        <v>2</v>
      </c>
      <c r="K123" s="91">
        <f>I123</f>
        <v>2</v>
      </c>
      <c r="L123"/>
      <c r="M123"/>
      <c r="N123"/>
      <c r="O123"/>
      <c r="P123"/>
      <c r="Q123"/>
      <c r="R123"/>
      <c r="S123"/>
      <c r="T123"/>
      <c r="U123"/>
      <c r="V123"/>
      <c r="W123"/>
      <c r="X123"/>
      <c r="Y123"/>
      <c r="Z123"/>
      <c r="AA123"/>
      <c r="AB123"/>
      <c r="AC123"/>
      <c r="AD123"/>
      <c r="AE123"/>
      <c r="AF123"/>
      <c r="AG123"/>
      <c r="AH123"/>
      <c r="AI123"/>
      <c r="AJ123"/>
      <c r="AK123"/>
      <c r="AL123"/>
      <c r="AM123"/>
      <c r="AN123"/>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c r="BM123" s="45"/>
      <c r="BN123" s="45"/>
      <c r="BO123" s="45"/>
      <c r="BP123" s="45"/>
      <c r="BQ123" s="45"/>
      <c r="BR123" s="45"/>
      <c r="BS123" s="45"/>
      <c r="BT123" s="45"/>
      <c r="BU123" s="45"/>
      <c r="BV123" s="45"/>
      <c r="BW123" s="45"/>
      <c r="BX123" s="45"/>
      <c r="BY123" s="45"/>
      <c r="BZ123" s="45"/>
      <c r="CA123" s="45"/>
      <c r="CB123" s="45"/>
      <c r="CC123" s="45"/>
      <c r="CD123" s="45"/>
      <c r="CE123" s="45"/>
      <c r="CF123" s="45"/>
      <c r="CG123" s="45"/>
      <c r="CH123" s="45"/>
      <c r="CI123" s="45"/>
      <c r="CJ123" s="45"/>
      <c r="CK123" s="45"/>
      <c r="CL123" s="45"/>
      <c r="CM123" s="45"/>
      <c r="CN123" s="45"/>
      <c r="CO123" s="45"/>
      <c r="CP123" s="45"/>
      <c r="CQ123" s="45"/>
      <c r="CR123" s="45"/>
      <c r="CS123" s="45"/>
      <c r="CT123" s="45"/>
      <c r="CU123" s="45"/>
      <c r="CV123" s="45"/>
      <c r="CW123" s="45"/>
      <c r="CX123" s="45"/>
      <c r="CY123" s="45"/>
      <c r="CZ123" s="45"/>
      <c r="DA123" s="45"/>
      <c r="DB123" s="45"/>
      <c r="DC123" s="45"/>
      <c r="DD123" s="45"/>
      <c r="DE123" s="45"/>
      <c r="DF123" s="45"/>
      <c r="DG123" s="45"/>
      <c r="DH123" s="45"/>
      <c r="DI123" s="45"/>
      <c r="DJ123" s="45"/>
      <c r="DK123" s="45"/>
      <c r="DL123" s="45"/>
      <c r="DM123" s="45"/>
      <c r="DN123" s="45"/>
    </row>
    <row r="124" spans="1:118" ht="15.75" thickBot="1" x14ac:dyDescent="0.3">
      <c r="A124" s="88" t="s">
        <v>123</v>
      </c>
      <c r="B124" s="88" t="s">
        <v>144</v>
      </c>
      <c r="C124" s="88" t="s">
        <v>147</v>
      </c>
      <c r="D124" s="172"/>
      <c r="E124" t="s">
        <v>15</v>
      </c>
      <c r="F124">
        <v>4200</v>
      </c>
      <c r="G124">
        <v>4100</v>
      </c>
      <c r="H124">
        <v>3550</v>
      </c>
      <c r="I124">
        <v>3100</v>
      </c>
      <c r="J124">
        <v>1400</v>
      </c>
      <c r="K124" s="57">
        <f>K122-100</f>
        <v>2900</v>
      </c>
      <c r="N124"/>
      <c r="O124"/>
      <c r="P124"/>
      <c r="Q124"/>
      <c r="R124"/>
      <c r="S124"/>
      <c r="T124"/>
      <c r="U124"/>
      <c r="V124"/>
      <c r="W124"/>
      <c r="X124"/>
      <c r="Y124"/>
      <c r="Z124"/>
      <c r="AA124"/>
      <c r="AB124"/>
      <c r="AC124"/>
      <c r="AD124"/>
      <c r="AE124"/>
      <c r="AF124"/>
      <c r="AG124"/>
      <c r="AH124"/>
      <c r="AI124"/>
      <c r="AJ124"/>
      <c r="AK124"/>
      <c r="AL124"/>
      <c r="AM124"/>
      <c r="AN124"/>
    </row>
    <row r="125" spans="1:118" ht="15" customHeight="1" x14ac:dyDescent="0.25">
      <c r="A125" s="64" t="s">
        <v>123</v>
      </c>
      <c r="B125" s="64" t="s">
        <v>148</v>
      </c>
      <c r="C125" s="64" t="s">
        <v>149</v>
      </c>
      <c r="D125" s="164" t="s">
        <v>498</v>
      </c>
      <c r="E125" t="s">
        <v>150</v>
      </c>
      <c r="F125">
        <v>10</v>
      </c>
      <c r="G125">
        <v>10</v>
      </c>
      <c r="H125">
        <v>10</v>
      </c>
      <c r="I125">
        <v>10</v>
      </c>
      <c r="J125">
        <v>10</v>
      </c>
      <c r="K125" s="66">
        <f>I125</f>
        <v>10</v>
      </c>
      <c r="N125"/>
      <c r="O125"/>
      <c r="P125"/>
      <c r="Q125"/>
      <c r="R125"/>
      <c r="S125"/>
      <c r="T125"/>
      <c r="U125"/>
      <c r="V125"/>
      <c r="W125"/>
      <c r="X125"/>
      <c r="Y125"/>
      <c r="Z125"/>
      <c r="AA125"/>
      <c r="AB125"/>
      <c r="AC125"/>
      <c r="AD125"/>
      <c r="AE125"/>
      <c r="AF125"/>
      <c r="AG125"/>
      <c r="AH125"/>
      <c r="AI125"/>
      <c r="AJ125"/>
      <c r="AK125"/>
      <c r="AL125"/>
    </row>
    <row r="126" spans="1:118" ht="15.75" thickBot="1" x14ac:dyDescent="0.3">
      <c r="A126" s="71" t="s">
        <v>123</v>
      </c>
      <c r="B126" s="71" t="s">
        <v>148</v>
      </c>
      <c r="C126" s="71" t="s">
        <v>151</v>
      </c>
      <c r="D126" s="166"/>
      <c r="E126" t="s">
        <v>150</v>
      </c>
      <c r="F126">
        <v>30</v>
      </c>
      <c r="G126">
        <v>30</v>
      </c>
      <c r="H126">
        <v>30</v>
      </c>
      <c r="I126">
        <v>30</v>
      </c>
      <c r="J126">
        <v>30</v>
      </c>
      <c r="K126" s="92">
        <f>I126</f>
        <v>30</v>
      </c>
      <c r="N126"/>
      <c r="O126"/>
      <c r="P126"/>
      <c r="Q126"/>
      <c r="R126"/>
      <c r="S126"/>
      <c r="T126"/>
      <c r="U126"/>
      <c r="V126"/>
      <c r="W126"/>
      <c r="X126"/>
      <c r="Y126"/>
      <c r="Z126"/>
      <c r="AA126"/>
      <c r="AB126"/>
      <c r="AC126"/>
      <c r="AD126"/>
      <c r="AE126"/>
      <c r="AF126"/>
      <c r="AG126"/>
      <c r="AH126"/>
      <c r="AI126"/>
      <c r="AJ126"/>
      <c r="AK126"/>
      <c r="AL126"/>
      <c r="AM126"/>
      <c r="AN126"/>
    </row>
    <row r="127" spans="1:118" ht="30.75" thickBot="1" x14ac:dyDescent="0.3">
      <c r="A127" s="128" t="s">
        <v>94</v>
      </c>
      <c r="B127" s="128" t="s">
        <v>152</v>
      </c>
      <c r="C127" s="128" t="s">
        <v>153</v>
      </c>
      <c r="D127" s="131" t="s">
        <v>499</v>
      </c>
      <c r="E127" t="s">
        <v>476</v>
      </c>
      <c r="F127">
        <v>8204</v>
      </c>
      <c r="G127">
        <v>8000</v>
      </c>
      <c r="H127">
        <v>8000</v>
      </c>
      <c r="I127">
        <v>8000</v>
      </c>
      <c r="J127">
        <v>8234</v>
      </c>
      <c r="K127" s="57">
        <v>8600</v>
      </c>
      <c r="N127"/>
      <c r="O127"/>
      <c r="P127"/>
      <c r="Q127"/>
      <c r="R127"/>
      <c r="S127"/>
      <c r="T127"/>
      <c r="U127"/>
      <c r="V127"/>
      <c r="W127"/>
      <c r="X127"/>
      <c r="Y127"/>
      <c r="Z127"/>
      <c r="AA127"/>
      <c r="AB127"/>
      <c r="AC127"/>
      <c r="AD127"/>
      <c r="AE127"/>
      <c r="AF127"/>
      <c r="AG127"/>
      <c r="AH127"/>
      <c r="AI127"/>
      <c r="AJ127"/>
      <c r="AK127"/>
      <c r="AL127"/>
      <c r="AM127"/>
      <c r="AN127"/>
    </row>
    <row r="128" spans="1:118" s="133" customFormat="1" ht="15.75" thickBot="1" x14ac:dyDescent="0.3">
      <c r="A128" s="132" t="s">
        <v>94</v>
      </c>
      <c r="B128" s="132" t="s">
        <v>152</v>
      </c>
      <c r="C128" s="132" t="s">
        <v>154</v>
      </c>
      <c r="D128" s="133" t="s">
        <v>500</v>
      </c>
      <c r="E128" t="s">
        <v>155</v>
      </c>
      <c r="F128">
        <v>110</v>
      </c>
      <c r="G128">
        <v>110</v>
      </c>
      <c r="H128">
        <v>110</v>
      </c>
      <c r="I128">
        <v>110</v>
      </c>
      <c r="J128">
        <v>110</v>
      </c>
      <c r="K128" s="91">
        <f>I128</f>
        <v>110</v>
      </c>
      <c r="L128"/>
      <c r="M128"/>
      <c r="N128"/>
      <c r="O128"/>
      <c r="P128"/>
      <c r="Q128"/>
      <c r="R128"/>
      <c r="S128"/>
      <c r="T128"/>
      <c r="U128"/>
      <c r="V128"/>
      <c r="W128"/>
      <c r="X128"/>
      <c r="Y128"/>
      <c r="Z128"/>
      <c r="AA128"/>
      <c r="AB128"/>
      <c r="AC128"/>
      <c r="AD128"/>
      <c r="AE128"/>
      <c r="AF128"/>
      <c r="AG128"/>
      <c r="AH128"/>
      <c r="AI128"/>
      <c r="AJ128"/>
      <c r="AK128"/>
      <c r="AL128"/>
      <c r="AM128" s="45"/>
      <c r="AN128" s="45"/>
      <c r="AO128" s="45"/>
      <c r="AP128" s="45"/>
      <c r="AQ128" s="45"/>
      <c r="AR128" s="45"/>
      <c r="AS128" s="45"/>
      <c r="AT128" s="45"/>
      <c r="AU128" s="45"/>
      <c r="AV128" s="45"/>
      <c r="AW128" s="45"/>
      <c r="AX128" s="45"/>
      <c r="AY128" s="45"/>
      <c r="AZ128" s="45"/>
      <c r="BA128" s="45"/>
      <c r="BB128" s="45"/>
      <c r="BC128" s="45"/>
      <c r="BD128" s="45"/>
      <c r="BE128" s="45"/>
      <c r="BF128" s="45"/>
      <c r="BG128" s="45"/>
      <c r="BH128" s="45"/>
      <c r="BI128" s="45"/>
      <c r="BJ128" s="45"/>
      <c r="BK128" s="45"/>
      <c r="BL128" s="45"/>
      <c r="BM128" s="45"/>
      <c r="BN128" s="45"/>
      <c r="BO128" s="45"/>
      <c r="BP128" s="45"/>
      <c r="BQ128" s="45"/>
      <c r="BR128" s="45"/>
      <c r="BS128" s="45"/>
      <c r="BT128" s="45"/>
      <c r="BU128" s="45"/>
      <c r="BV128" s="45"/>
      <c r="BW128" s="45"/>
      <c r="BX128" s="45"/>
      <c r="BY128" s="45"/>
      <c r="BZ128" s="45"/>
      <c r="CA128" s="45"/>
      <c r="CB128" s="45"/>
      <c r="CC128" s="45"/>
      <c r="CD128" s="45"/>
      <c r="CE128" s="45"/>
      <c r="CF128" s="45"/>
      <c r="CG128" s="45"/>
      <c r="CH128" s="45"/>
      <c r="CI128" s="45"/>
      <c r="CJ128" s="45"/>
      <c r="CK128" s="45"/>
      <c r="CL128" s="45"/>
      <c r="CM128" s="45"/>
      <c r="CN128" s="45"/>
      <c r="CO128" s="45"/>
      <c r="CP128" s="45"/>
      <c r="CQ128" s="45"/>
      <c r="CR128" s="45"/>
      <c r="CS128" s="45"/>
      <c r="CT128" s="45"/>
      <c r="CU128" s="45"/>
      <c r="CV128" s="45"/>
      <c r="CW128" s="45"/>
      <c r="CX128" s="45"/>
      <c r="CY128" s="45"/>
      <c r="CZ128" s="45"/>
      <c r="DA128" s="45"/>
      <c r="DB128" s="45"/>
      <c r="DC128" s="45"/>
      <c r="DD128" s="45"/>
      <c r="DE128" s="45"/>
      <c r="DF128" s="45"/>
      <c r="DG128" s="45"/>
      <c r="DH128" s="45"/>
      <c r="DI128" s="45"/>
      <c r="DJ128" s="45"/>
      <c r="DK128" s="45"/>
      <c r="DL128" s="45"/>
      <c r="DM128" s="45"/>
      <c r="DN128" s="45"/>
    </row>
    <row r="129" spans="1:118" ht="15.75" thickBot="1" x14ac:dyDescent="0.3">
      <c r="A129" s="60" t="s">
        <v>94</v>
      </c>
      <c r="B129" s="60" t="s">
        <v>152</v>
      </c>
      <c r="C129" s="60" t="s">
        <v>156</v>
      </c>
      <c r="D129" s="60" t="s">
        <v>501</v>
      </c>
      <c r="E129" t="s">
        <v>19</v>
      </c>
      <c r="F129">
        <v>1</v>
      </c>
      <c r="G129">
        <v>1</v>
      </c>
      <c r="H129">
        <v>1</v>
      </c>
      <c r="I129">
        <v>6</v>
      </c>
      <c r="J129">
        <v>16</v>
      </c>
      <c r="K129" s="57">
        <f>'[1]MC Battery Settings'!B2</f>
        <v>12</v>
      </c>
      <c r="N129"/>
      <c r="O129"/>
      <c r="P129"/>
      <c r="Q129"/>
      <c r="R129"/>
      <c r="S129"/>
      <c r="T129"/>
      <c r="U129"/>
      <c r="V129"/>
      <c r="W129"/>
      <c r="X129"/>
      <c r="Y129"/>
      <c r="Z129"/>
      <c r="AA129"/>
      <c r="AB129"/>
      <c r="AC129"/>
      <c r="AD129"/>
      <c r="AE129"/>
      <c r="AF129"/>
      <c r="AG129"/>
      <c r="AH129"/>
      <c r="AI129"/>
      <c r="AJ129"/>
      <c r="AK129"/>
      <c r="AL129"/>
      <c r="AM129"/>
      <c r="AN129"/>
    </row>
    <row r="130" spans="1:118" ht="30" x14ac:dyDescent="0.25">
      <c r="A130" s="60" t="s">
        <v>94</v>
      </c>
      <c r="B130" s="60" t="s">
        <v>157</v>
      </c>
      <c r="C130" s="60" t="s">
        <v>158</v>
      </c>
      <c r="D130" s="131" t="s">
        <v>502</v>
      </c>
      <c r="E130" t="s">
        <v>15</v>
      </c>
      <c r="F130">
        <v>2800</v>
      </c>
      <c r="G130">
        <v>2000</v>
      </c>
      <c r="H130">
        <v>2000</v>
      </c>
      <c r="I130">
        <v>1000</v>
      </c>
      <c r="J130">
        <v>500</v>
      </c>
      <c r="K130" s="66">
        <f>I130</f>
        <v>1000</v>
      </c>
      <c r="N130"/>
      <c r="O130"/>
      <c r="P130"/>
      <c r="Q130"/>
      <c r="R130"/>
      <c r="S130"/>
      <c r="T130"/>
      <c r="U130"/>
      <c r="V130"/>
      <c r="W130"/>
      <c r="X130"/>
      <c r="Y130"/>
      <c r="Z130"/>
      <c r="AA130"/>
      <c r="AB130"/>
      <c r="AC130"/>
      <c r="AD130"/>
      <c r="AE130"/>
      <c r="AF130"/>
      <c r="AG130"/>
      <c r="AH130"/>
      <c r="AI130"/>
      <c r="AJ130"/>
      <c r="AK130"/>
      <c r="AL130"/>
      <c r="AM130"/>
      <c r="AN130"/>
    </row>
    <row r="131" spans="1:118" s="123" customFormat="1" x14ac:dyDescent="0.25">
      <c r="A131" s="122" t="s">
        <v>94</v>
      </c>
      <c r="B131" s="122" t="s">
        <v>157</v>
      </c>
      <c r="C131" s="122" t="s">
        <v>159</v>
      </c>
      <c r="D131" s="134" t="s">
        <v>503</v>
      </c>
      <c r="E131" t="s">
        <v>9</v>
      </c>
      <c r="F131">
        <v>10</v>
      </c>
      <c r="G131">
        <v>10</v>
      </c>
      <c r="H131">
        <v>10</v>
      </c>
      <c r="I131">
        <v>10</v>
      </c>
      <c r="J131">
        <v>10</v>
      </c>
      <c r="K131" s="66">
        <f>I131</f>
        <v>10</v>
      </c>
      <c r="L131"/>
      <c r="M131"/>
      <c r="N131"/>
      <c r="O131"/>
      <c r="P131"/>
      <c r="Q131"/>
      <c r="R131"/>
      <c r="S131"/>
      <c r="T131"/>
      <c r="U131"/>
      <c r="V131"/>
      <c r="W131"/>
      <c r="X131"/>
      <c r="Y131"/>
      <c r="Z131"/>
      <c r="AA131"/>
      <c r="AB131"/>
      <c r="AC131"/>
      <c r="AD131"/>
      <c r="AE131"/>
      <c r="AF131"/>
      <c r="AG131"/>
      <c r="AH131"/>
      <c r="AI131"/>
      <c r="AJ131"/>
      <c r="AK131"/>
      <c r="AL131"/>
      <c r="AM131" s="45"/>
      <c r="AN131" s="45"/>
      <c r="AO131" s="45"/>
      <c r="AP131" s="45"/>
      <c r="AQ131" s="45"/>
      <c r="AR131" s="45"/>
      <c r="AS131" s="45"/>
      <c r="AT131" s="45"/>
      <c r="AU131" s="45"/>
      <c r="AV131" s="45"/>
      <c r="AW131" s="45"/>
      <c r="AX131" s="45"/>
      <c r="AY131" s="45"/>
      <c r="AZ131" s="45"/>
      <c r="BA131" s="45"/>
      <c r="BB131" s="45"/>
      <c r="BC131" s="45"/>
      <c r="BD131" s="45"/>
      <c r="BE131" s="45"/>
      <c r="BF131" s="45"/>
      <c r="BG131" s="45"/>
      <c r="BH131" s="45"/>
      <c r="BI131" s="45"/>
      <c r="BJ131" s="45"/>
      <c r="BK131" s="45"/>
      <c r="BL131" s="45"/>
      <c r="BM131" s="45"/>
      <c r="BN131" s="45"/>
      <c r="BO131" s="45"/>
      <c r="BP131" s="45"/>
      <c r="BQ131" s="45"/>
      <c r="BR131" s="45"/>
      <c r="BS131" s="45"/>
      <c r="BT131" s="45"/>
      <c r="BU131" s="45"/>
      <c r="BV131" s="45"/>
      <c r="BW131" s="45"/>
      <c r="BX131" s="45"/>
      <c r="BY131" s="45"/>
      <c r="BZ131" s="45"/>
      <c r="CA131" s="45"/>
      <c r="CB131" s="45"/>
      <c r="CC131" s="45"/>
      <c r="CD131" s="45"/>
      <c r="CE131" s="45"/>
      <c r="CF131" s="45"/>
      <c r="CG131" s="45"/>
      <c r="CH131" s="45"/>
      <c r="CI131" s="45"/>
      <c r="CJ131" s="45"/>
      <c r="CK131" s="45"/>
      <c r="CL131" s="45"/>
      <c r="CM131" s="45"/>
      <c r="CN131" s="45"/>
      <c r="CO131" s="45"/>
      <c r="CP131" s="45"/>
      <c r="CQ131" s="45"/>
      <c r="CR131" s="45"/>
      <c r="CS131" s="45"/>
      <c r="CT131" s="45"/>
      <c r="CU131" s="45"/>
      <c r="CV131" s="45"/>
      <c r="CW131" s="45"/>
      <c r="CX131" s="45"/>
      <c r="CY131" s="45"/>
      <c r="CZ131" s="45"/>
      <c r="DA131" s="45"/>
      <c r="DB131" s="45"/>
      <c r="DC131" s="45"/>
      <c r="DD131" s="45"/>
      <c r="DE131" s="45"/>
      <c r="DF131" s="45"/>
      <c r="DG131" s="45"/>
      <c r="DH131" s="45"/>
      <c r="DI131" s="45"/>
      <c r="DJ131" s="45"/>
      <c r="DK131" s="45"/>
      <c r="DL131" s="45"/>
      <c r="DM131" s="45"/>
      <c r="DN131" s="45"/>
    </row>
    <row r="132" spans="1:118" s="123" customFormat="1" x14ac:dyDescent="0.25">
      <c r="A132" s="68" t="s">
        <v>94</v>
      </c>
      <c r="B132" s="68" t="s">
        <v>157</v>
      </c>
      <c r="C132" s="68" t="s">
        <v>160</v>
      </c>
      <c r="D132" s="135" t="s">
        <v>504</v>
      </c>
      <c r="E132" t="s">
        <v>65</v>
      </c>
      <c r="F132">
        <v>5</v>
      </c>
      <c r="G132">
        <v>5</v>
      </c>
      <c r="H132">
        <v>5</v>
      </c>
      <c r="I132">
        <v>5</v>
      </c>
      <c r="J132">
        <v>5</v>
      </c>
      <c r="K132" s="66">
        <f t="shared" ref="K132:K193" si="6">I132</f>
        <v>5</v>
      </c>
      <c r="L132"/>
      <c r="M132"/>
      <c r="N132"/>
      <c r="O132"/>
      <c r="P132"/>
      <c r="Q132"/>
      <c r="R132"/>
      <c r="S132"/>
      <c r="T132"/>
      <c r="U132"/>
      <c r="V132"/>
      <c r="W132"/>
      <c r="X132"/>
      <c r="Y132"/>
      <c r="Z132"/>
      <c r="AA132"/>
      <c r="AB132"/>
      <c r="AC132"/>
      <c r="AD132"/>
      <c r="AE132"/>
      <c r="AF132"/>
      <c r="AG132"/>
      <c r="AH132"/>
      <c r="AI132"/>
      <c r="AJ132"/>
      <c r="AK132"/>
      <c r="AL132"/>
      <c r="AM132"/>
      <c r="AN132"/>
      <c r="AO132" s="45"/>
      <c r="AP132" s="45"/>
      <c r="AQ132" s="45"/>
      <c r="AR132" s="45"/>
      <c r="AS132" s="45"/>
      <c r="AT132" s="45"/>
      <c r="AU132" s="45"/>
      <c r="AV132" s="45"/>
      <c r="AW132" s="45"/>
      <c r="AX132" s="45"/>
      <c r="AY132" s="45"/>
      <c r="AZ132" s="45"/>
      <c r="BA132" s="45"/>
      <c r="BB132" s="45"/>
      <c r="BC132" s="45"/>
      <c r="BD132" s="45"/>
      <c r="BE132" s="45"/>
      <c r="BF132" s="45"/>
      <c r="BG132" s="45"/>
      <c r="BH132" s="45"/>
      <c r="BI132" s="45"/>
      <c r="BJ132" s="45"/>
      <c r="BK132" s="45"/>
      <c r="BL132" s="45"/>
      <c r="BM132" s="45"/>
      <c r="BN132" s="45"/>
      <c r="BO132" s="45"/>
      <c r="BP132" s="45"/>
      <c r="BQ132" s="45"/>
      <c r="BR132" s="45"/>
      <c r="BS132" s="45"/>
      <c r="BT132" s="45"/>
      <c r="BU132" s="45"/>
      <c r="BV132" s="45"/>
      <c r="BW132" s="45"/>
      <c r="BX132" s="45"/>
      <c r="BY132" s="45"/>
      <c r="BZ132" s="45"/>
      <c r="CA132" s="45"/>
      <c r="CB132" s="45"/>
      <c r="CC132" s="45"/>
      <c r="CD132" s="45"/>
      <c r="CE132" s="45"/>
      <c r="CF132" s="45"/>
      <c r="CG132" s="45"/>
      <c r="CH132" s="45"/>
      <c r="CI132" s="45"/>
      <c r="CJ132" s="45"/>
      <c r="CK132" s="45"/>
      <c r="CL132" s="45"/>
      <c r="CM132" s="45"/>
      <c r="CN132" s="45"/>
      <c r="CO132" s="45"/>
      <c r="CP132" s="45"/>
      <c r="CQ132" s="45"/>
      <c r="CR132" s="45"/>
      <c r="CS132" s="45"/>
      <c r="CT132" s="45"/>
      <c r="CU132" s="45"/>
      <c r="CV132" s="45"/>
      <c r="CW132" s="45"/>
      <c r="CX132" s="45"/>
      <c r="CY132" s="45"/>
      <c r="CZ132" s="45"/>
      <c r="DA132" s="45"/>
      <c r="DB132" s="45"/>
      <c r="DC132" s="45"/>
      <c r="DD132" s="45"/>
      <c r="DE132" s="45"/>
      <c r="DF132" s="45"/>
      <c r="DG132" s="45"/>
      <c r="DH132" s="45"/>
      <c r="DI132" s="45"/>
      <c r="DJ132" s="45"/>
      <c r="DK132" s="45"/>
      <c r="DL132" s="45"/>
      <c r="DM132" s="45"/>
      <c r="DN132" s="45"/>
    </row>
    <row r="133" spans="1:118" s="123" customFormat="1" x14ac:dyDescent="0.25">
      <c r="A133" s="64" t="s">
        <v>94</v>
      </c>
      <c r="B133" s="64" t="s">
        <v>157</v>
      </c>
      <c r="C133" s="64" t="s">
        <v>161</v>
      </c>
      <c r="D133" s="164" t="s">
        <v>505</v>
      </c>
      <c r="E133" t="s">
        <v>452</v>
      </c>
      <c r="F133">
        <v>5</v>
      </c>
      <c r="G133">
        <v>5</v>
      </c>
      <c r="H133">
        <v>5</v>
      </c>
      <c r="I133">
        <v>5</v>
      </c>
      <c r="J133">
        <v>5</v>
      </c>
      <c r="K133" s="66">
        <f t="shared" si="6"/>
        <v>5</v>
      </c>
      <c r="L133"/>
      <c r="M133"/>
      <c r="N133"/>
      <c r="O133"/>
      <c r="P133"/>
      <c r="Q133"/>
      <c r="R133"/>
      <c r="S133"/>
      <c r="T133"/>
      <c r="U133"/>
      <c r="V133"/>
      <c r="W133"/>
      <c r="X133"/>
      <c r="Y133"/>
      <c r="Z133"/>
      <c r="AA133"/>
      <c r="AB133"/>
      <c r="AC133"/>
      <c r="AD133"/>
      <c r="AE133"/>
      <c r="AF133"/>
      <c r="AG133"/>
      <c r="AH133"/>
      <c r="AI133"/>
      <c r="AJ133"/>
      <c r="AK133"/>
      <c r="AL133"/>
      <c r="AM133"/>
      <c r="AN133"/>
      <c r="AO133" s="45"/>
      <c r="AP133" s="45"/>
      <c r="AQ133" s="45"/>
      <c r="AR133" s="45"/>
      <c r="AS133" s="45"/>
      <c r="AT133" s="45"/>
      <c r="AU133" s="45"/>
      <c r="AV133" s="45"/>
      <c r="AW133" s="45"/>
      <c r="AX133" s="45"/>
      <c r="AY133" s="45"/>
      <c r="AZ133" s="45"/>
      <c r="BA133" s="45"/>
      <c r="BB133" s="45"/>
      <c r="BC133" s="45"/>
      <c r="BD133" s="45"/>
      <c r="BE133" s="45"/>
      <c r="BF133" s="45"/>
      <c r="BG133" s="45"/>
      <c r="BH133" s="45"/>
      <c r="BI133" s="45"/>
      <c r="BJ133" s="45"/>
      <c r="BK133" s="45"/>
      <c r="BL133" s="45"/>
      <c r="BM133" s="45"/>
      <c r="BN133" s="45"/>
      <c r="BO133" s="45"/>
      <c r="BP133" s="45"/>
      <c r="BQ133" s="45"/>
      <c r="BR133" s="45"/>
      <c r="BS133" s="45"/>
      <c r="BT133" s="45"/>
      <c r="BU133" s="45"/>
      <c r="BV133" s="45"/>
      <c r="BW133" s="45"/>
      <c r="BX133" s="45"/>
      <c r="BY133" s="45"/>
      <c r="BZ133" s="45"/>
      <c r="CA133" s="45"/>
      <c r="CB133" s="45"/>
      <c r="CC133" s="45"/>
      <c r="CD133" s="45"/>
      <c r="CE133" s="45"/>
      <c r="CF133" s="45"/>
      <c r="CG133" s="45"/>
      <c r="CH133" s="45"/>
      <c r="CI133" s="45"/>
      <c r="CJ133" s="45"/>
      <c r="CK133" s="45"/>
      <c r="CL133" s="45"/>
      <c r="CM133" s="45"/>
      <c r="CN133" s="45"/>
      <c r="CO133" s="45"/>
      <c r="CP133" s="45"/>
      <c r="CQ133" s="45"/>
      <c r="CR133" s="45"/>
      <c r="CS133" s="45"/>
      <c r="CT133" s="45"/>
      <c r="CU133" s="45"/>
      <c r="CV133" s="45"/>
      <c r="CW133" s="45"/>
      <c r="CX133" s="45"/>
      <c r="CY133" s="45"/>
      <c r="CZ133" s="45"/>
      <c r="DA133" s="45"/>
      <c r="DB133" s="45"/>
      <c r="DC133" s="45"/>
      <c r="DD133" s="45"/>
      <c r="DE133" s="45"/>
      <c r="DF133" s="45"/>
      <c r="DG133" s="45"/>
      <c r="DH133" s="45"/>
      <c r="DI133" s="45"/>
      <c r="DJ133" s="45"/>
      <c r="DK133" s="45"/>
      <c r="DL133" s="45"/>
      <c r="DM133" s="45"/>
      <c r="DN133" s="45"/>
    </row>
    <row r="134" spans="1:118" s="123" customFormat="1" x14ac:dyDescent="0.25">
      <c r="A134" s="71" t="s">
        <v>94</v>
      </c>
      <c r="B134" s="71" t="s">
        <v>157</v>
      </c>
      <c r="C134" s="71" t="s">
        <v>162</v>
      </c>
      <c r="D134" s="166"/>
      <c r="E134" t="s">
        <v>452</v>
      </c>
      <c r="F134">
        <v>45</v>
      </c>
      <c r="G134">
        <v>45</v>
      </c>
      <c r="H134">
        <v>45</v>
      </c>
      <c r="I134">
        <v>45</v>
      </c>
      <c r="J134">
        <v>45</v>
      </c>
      <c r="K134" s="66">
        <f t="shared" si="6"/>
        <v>45</v>
      </c>
      <c r="L134"/>
      <c r="M134"/>
      <c r="N134"/>
      <c r="O134"/>
      <c r="P134"/>
      <c r="Q134"/>
      <c r="R134"/>
      <c r="S134"/>
      <c r="T134"/>
      <c r="U134"/>
      <c r="V134"/>
      <c r="W134"/>
      <c r="X134"/>
      <c r="Y134"/>
      <c r="Z134"/>
      <c r="AA134"/>
      <c r="AB134"/>
      <c r="AC134"/>
      <c r="AD134"/>
      <c r="AE134"/>
      <c r="AF134"/>
      <c r="AG134"/>
      <c r="AH134"/>
      <c r="AI134"/>
      <c r="AJ134"/>
      <c r="AK134"/>
      <c r="AL134"/>
      <c r="AM134" s="45"/>
      <c r="AN134" s="45"/>
      <c r="AO134" s="45"/>
      <c r="AP134" s="45"/>
      <c r="AQ134" s="45"/>
      <c r="AR134" s="45"/>
      <c r="AS134" s="45"/>
      <c r="AT134" s="45"/>
      <c r="AU134" s="45"/>
      <c r="AV134" s="45"/>
      <c r="AW134" s="45"/>
      <c r="AX134" s="45"/>
      <c r="AY134" s="45"/>
      <c r="AZ134" s="45"/>
      <c r="BA134" s="45"/>
      <c r="BB134" s="45"/>
      <c r="BC134" s="45"/>
      <c r="BD134" s="45"/>
      <c r="BE134" s="45"/>
      <c r="BF134" s="45"/>
      <c r="BG134" s="45"/>
      <c r="BH134" s="45"/>
      <c r="BI134" s="45"/>
      <c r="BJ134" s="45"/>
      <c r="BK134" s="45"/>
      <c r="BL134" s="45"/>
      <c r="BM134" s="45"/>
      <c r="BN134" s="45"/>
      <c r="BO134" s="45"/>
      <c r="BP134" s="45"/>
      <c r="BQ134" s="45"/>
      <c r="BR134" s="45"/>
      <c r="BS134" s="45"/>
      <c r="BT134" s="45"/>
      <c r="BU134" s="45"/>
      <c r="BV134" s="45"/>
      <c r="BW134" s="45"/>
      <c r="BX134" s="45"/>
      <c r="BY134" s="45"/>
      <c r="BZ134" s="45"/>
      <c r="CA134" s="45"/>
      <c r="CB134" s="45"/>
      <c r="CC134" s="45"/>
      <c r="CD134" s="45"/>
      <c r="CE134" s="45"/>
      <c r="CF134" s="45"/>
      <c r="CG134" s="45"/>
      <c r="CH134" s="45"/>
      <c r="CI134" s="45"/>
      <c r="CJ134" s="45"/>
      <c r="CK134" s="45"/>
      <c r="CL134" s="45"/>
      <c r="CM134" s="45"/>
      <c r="CN134" s="45"/>
      <c r="CO134" s="45"/>
      <c r="CP134" s="45"/>
      <c r="CQ134" s="45"/>
      <c r="CR134" s="45"/>
      <c r="CS134" s="45"/>
      <c r="CT134" s="45"/>
      <c r="CU134" s="45"/>
      <c r="CV134" s="45"/>
      <c r="CW134" s="45"/>
      <c r="CX134" s="45"/>
      <c r="CY134" s="45"/>
      <c r="CZ134" s="45"/>
      <c r="DA134" s="45"/>
      <c r="DB134" s="45"/>
      <c r="DC134" s="45"/>
      <c r="DD134" s="45"/>
      <c r="DE134" s="45"/>
      <c r="DF134" s="45"/>
      <c r="DG134" s="45"/>
      <c r="DH134" s="45"/>
      <c r="DI134" s="45"/>
      <c r="DJ134" s="45"/>
      <c r="DK134" s="45"/>
      <c r="DL134" s="45"/>
      <c r="DM134" s="45"/>
      <c r="DN134" s="45"/>
    </row>
    <row r="135" spans="1:118" s="123" customFormat="1" x14ac:dyDescent="0.25">
      <c r="A135" s="68" t="s">
        <v>94</v>
      </c>
      <c r="B135" s="68" t="s">
        <v>157</v>
      </c>
      <c r="C135" s="68" t="s">
        <v>163</v>
      </c>
      <c r="D135" s="164" t="s">
        <v>506</v>
      </c>
      <c r="E135" t="s">
        <v>65</v>
      </c>
      <c r="F135">
        <v>20</v>
      </c>
      <c r="G135">
        <v>20</v>
      </c>
      <c r="H135">
        <v>20</v>
      </c>
      <c r="I135">
        <v>20</v>
      </c>
      <c r="J135">
        <v>20</v>
      </c>
      <c r="K135" s="66">
        <f t="shared" si="6"/>
        <v>20</v>
      </c>
      <c r="L135"/>
      <c r="M135"/>
      <c r="N135"/>
      <c r="O135"/>
      <c r="P135"/>
      <c r="Q135"/>
      <c r="R135"/>
      <c r="S135"/>
      <c r="T135"/>
      <c r="U135"/>
      <c r="V135"/>
      <c r="W135"/>
      <c r="X135"/>
      <c r="Y135"/>
      <c r="Z135"/>
      <c r="AA135"/>
      <c r="AB135"/>
      <c r="AC135"/>
      <c r="AD135"/>
      <c r="AE135"/>
      <c r="AF135"/>
      <c r="AG135"/>
      <c r="AH135"/>
      <c r="AI135"/>
      <c r="AJ135"/>
      <c r="AK135"/>
      <c r="AL135"/>
      <c r="AM135"/>
      <c r="AN135"/>
      <c r="AO135" s="45"/>
      <c r="AP135" s="45"/>
      <c r="AQ135" s="45"/>
      <c r="AR135" s="45"/>
      <c r="AS135" s="45"/>
      <c r="AT135" s="45"/>
      <c r="AU135" s="45"/>
      <c r="AV135" s="45"/>
      <c r="AW135" s="45"/>
      <c r="AX135" s="45"/>
      <c r="AY135" s="45"/>
      <c r="AZ135" s="45"/>
      <c r="BA135" s="45"/>
      <c r="BB135" s="45"/>
      <c r="BC135" s="45"/>
      <c r="BD135" s="45"/>
      <c r="BE135" s="45"/>
      <c r="BF135" s="45"/>
      <c r="BG135" s="45"/>
      <c r="BH135" s="45"/>
      <c r="BI135" s="45"/>
      <c r="BJ135" s="45"/>
      <c r="BK135" s="45"/>
      <c r="BL135" s="45"/>
      <c r="BM135" s="45"/>
      <c r="BN135" s="45"/>
      <c r="BO135" s="45"/>
      <c r="BP135" s="45"/>
      <c r="BQ135" s="45"/>
      <c r="BR135" s="45"/>
      <c r="BS135" s="45"/>
      <c r="BT135" s="45"/>
      <c r="BU135" s="45"/>
      <c r="BV135" s="45"/>
      <c r="BW135" s="45"/>
      <c r="BX135" s="45"/>
      <c r="BY135" s="45"/>
      <c r="BZ135" s="45"/>
      <c r="CA135" s="45"/>
      <c r="CB135" s="45"/>
      <c r="CC135" s="45"/>
      <c r="CD135" s="45"/>
      <c r="CE135" s="45"/>
      <c r="CF135" s="45"/>
      <c r="CG135" s="45"/>
      <c r="CH135" s="45"/>
      <c r="CI135" s="45"/>
      <c r="CJ135" s="45"/>
      <c r="CK135" s="45"/>
      <c r="CL135" s="45"/>
      <c r="CM135" s="45"/>
      <c r="CN135" s="45"/>
      <c r="CO135" s="45"/>
      <c r="CP135" s="45"/>
      <c r="CQ135" s="45"/>
      <c r="CR135" s="45"/>
      <c r="CS135" s="45"/>
      <c r="CT135" s="45"/>
      <c r="CU135" s="45"/>
      <c r="CV135" s="45"/>
      <c r="CW135" s="45"/>
      <c r="CX135" s="45"/>
      <c r="CY135" s="45"/>
      <c r="CZ135" s="45"/>
      <c r="DA135" s="45"/>
      <c r="DB135" s="45"/>
      <c r="DC135" s="45"/>
      <c r="DD135" s="45"/>
      <c r="DE135" s="45"/>
      <c r="DF135" s="45"/>
      <c r="DG135" s="45"/>
      <c r="DH135" s="45"/>
      <c r="DI135" s="45"/>
      <c r="DJ135" s="45"/>
      <c r="DK135" s="45"/>
      <c r="DL135" s="45"/>
      <c r="DM135" s="45"/>
      <c r="DN135" s="45"/>
    </row>
    <row r="136" spans="1:118" s="123" customFormat="1" x14ac:dyDescent="0.25">
      <c r="A136" s="71" t="s">
        <v>94</v>
      </c>
      <c r="B136" s="71" t="s">
        <v>157</v>
      </c>
      <c r="C136" s="71" t="s">
        <v>164</v>
      </c>
      <c r="D136" s="166"/>
      <c r="E136" t="s">
        <v>65</v>
      </c>
      <c r="F136">
        <v>20</v>
      </c>
      <c r="G136">
        <v>20</v>
      </c>
      <c r="H136">
        <v>20</v>
      </c>
      <c r="I136">
        <v>20</v>
      </c>
      <c r="J136">
        <v>20</v>
      </c>
      <c r="K136" s="66">
        <f t="shared" si="6"/>
        <v>20</v>
      </c>
      <c r="L136"/>
      <c r="M136"/>
      <c r="N136"/>
      <c r="O136"/>
      <c r="P136"/>
      <c r="Q136"/>
      <c r="R136"/>
      <c r="S136"/>
      <c r="T136"/>
      <c r="U136"/>
      <c r="V136"/>
      <c r="W136"/>
      <c r="X136"/>
      <c r="Y136"/>
      <c r="Z136"/>
      <c r="AA136"/>
      <c r="AB136"/>
      <c r="AC136"/>
      <c r="AD136"/>
      <c r="AE136"/>
      <c r="AF136"/>
      <c r="AG136"/>
      <c r="AH136"/>
      <c r="AI136"/>
      <c r="AJ136"/>
      <c r="AK136"/>
      <c r="AL136"/>
      <c r="AM136"/>
      <c r="AN136"/>
      <c r="AO136" s="45"/>
      <c r="AP136" s="45"/>
      <c r="AQ136" s="45"/>
      <c r="AR136" s="45"/>
      <c r="AS136" s="45"/>
      <c r="AT136" s="45"/>
      <c r="AU136" s="45"/>
      <c r="AV136" s="45"/>
      <c r="AW136" s="45"/>
      <c r="AX136" s="45"/>
      <c r="AY136" s="45"/>
      <c r="AZ136" s="45"/>
      <c r="BA136" s="45"/>
      <c r="BB136" s="45"/>
      <c r="BC136" s="45"/>
      <c r="BD136" s="45"/>
      <c r="BE136" s="45"/>
      <c r="BF136" s="45"/>
      <c r="BG136" s="45"/>
      <c r="BH136" s="45"/>
      <c r="BI136" s="45"/>
      <c r="BJ136" s="45"/>
      <c r="BK136" s="45"/>
      <c r="BL136" s="45"/>
      <c r="BM136" s="45"/>
      <c r="BN136" s="45"/>
      <c r="BO136" s="45"/>
      <c r="BP136" s="45"/>
      <c r="BQ136" s="45"/>
      <c r="BR136" s="45"/>
      <c r="BS136" s="45"/>
      <c r="BT136" s="45"/>
      <c r="BU136" s="45"/>
      <c r="BV136" s="45"/>
      <c r="BW136" s="45"/>
      <c r="BX136" s="45"/>
      <c r="BY136" s="45"/>
      <c r="BZ136" s="45"/>
      <c r="CA136" s="45"/>
      <c r="CB136" s="45"/>
      <c r="CC136" s="45"/>
      <c r="CD136" s="45"/>
      <c r="CE136" s="45"/>
      <c r="CF136" s="45"/>
      <c r="CG136" s="45"/>
      <c r="CH136" s="45"/>
      <c r="CI136" s="45"/>
      <c r="CJ136" s="45"/>
      <c r="CK136" s="45"/>
      <c r="CL136" s="45"/>
      <c r="CM136" s="45"/>
      <c r="CN136" s="45"/>
      <c r="CO136" s="45"/>
      <c r="CP136" s="45"/>
      <c r="CQ136" s="45"/>
      <c r="CR136" s="45"/>
      <c r="CS136" s="45"/>
      <c r="CT136" s="45"/>
      <c r="CU136" s="45"/>
      <c r="CV136" s="45"/>
      <c r="CW136" s="45"/>
      <c r="CX136" s="45"/>
      <c r="CY136" s="45"/>
      <c r="CZ136" s="45"/>
      <c r="DA136" s="45"/>
      <c r="DB136" s="45"/>
      <c r="DC136" s="45"/>
      <c r="DD136" s="45"/>
      <c r="DE136" s="45"/>
      <c r="DF136" s="45"/>
      <c r="DG136" s="45"/>
      <c r="DH136" s="45"/>
      <c r="DI136" s="45"/>
      <c r="DJ136" s="45"/>
      <c r="DK136" s="45"/>
      <c r="DL136" s="45"/>
      <c r="DM136" s="45"/>
      <c r="DN136" s="45"/>
    </row>
    <row r="137" spans="1:118" s="123" customFormat="1" x14ac:dyDescent="0.25">
      <c r="A137" s="73" t="s">
        <v>94</v>
      </c>
      <c r="B137" s="73" t="s">
        <v>165</v>
      </c>
      <c r="C137" s="73" t="s">
        <v>166</v>
      </c>
      <c r="D137" s="173" t="s">
        <v>507</v>
      </c>
      <c r="E137" t="s">
        <v>9</v>
      </c>
      <c r="F137">
        <v>60</v>
      </c>
      <c r="G137">
        <v>60</v>
      </c>
      <c r="H137">
        <v>60</v>
      </c>
      <c r="I137">
        <v>60</v>
      </c>
      <c r="J137">
        <v>60</v>
      </c>
      <c r="K137" s="66">
        <f t="shared" si="6"/>
        <v>60</v>
      </c>
      <c r="L137"/>
      <c r="M137"/>
      <c r="N137"/>
      <c r="O137"/>
      <c r="P137"/>
      <c r="Q137"/>
      <c r="R137"/>
      <c r="S137"/>
      <c r="T137"/>
      <c r="U137"/>
      <c r="V137"/>
      <c r="W137"/>
      <c r="X137"/>
      <c r="Y137"/>
      <c r="Z137"/>
      <c r="AA137"/>
      <c r="AB137"/>
      <c r="AC137"/>
      <c r="AD137"/>
      <c r="AE137"/>
      <c r="AF137"/>
      <c r="AG137"/>
      <c r="AH137"/>
      <c r="AI137"/>
      <c r="AJ137"/>
      <c r="AK137"/>
      <c r="AL137"/>
      <c r="AM137" s="45"/>
      <c r="AN137" s="45"/>
      <c r="AO137" s="45"/>
      <c r="AP137" s="45"/>
      <c r="AQ137" s="45"/>
      <c r="AR137" s="45"/>
      <c r="AS137" s="45"/>
      <c r="AT137" s="45"/>
      <c r="AU137" s="45"/>
      <c r="AV137" s="45"/>
      <c r="AW137" s="45"/>
      <c r="AX137" s="45"/>
      <c r="AY137" s="45"/>
      <c r="AZ137" s="45"/>
      <c r="BA137" s="45"/>
      <c r="BB137" s="45"/>
      <c r="BC137" s="45"/>
      <c r="BD137" s="45"/>
      <c r="BE137" s="45"/>
      <c r="BF137" s="45"/>
      <c r="BG137" s="45"/>
      <c r="BH137" s="45"/>
      <c r="BI137" s="45"/>
      <c r="BJ137" s="45"/>
      <c r="BK137" s="45"/>
      <c r="BL137" s="45"/>
      <c r="BM137" s="45"/>
      <c r="BN137" s="45"/>
      <c r="BO137" s="45"/>
      <c r="BP137" s="45"/>
      <c r="BQ137" s="45"/>
      <c r="BR137" s="45"/>
      <c r="BS137" s="45"/>
      <c r="BT137" s="45"/>
      <c r="BU137" s="45"/>
      <c r="BV137" s="45"/>
      <c r="BW137" s="45"/>
      <c r="BX137" s="45"/>
      <c r="BY137" s="45"/>
      <c r="BZ137" s="45"/>
      <c r="CA137" s="45"/>
      <c r="CB137" s="45"/>
      <c r="CC137" s="45"/>
      <c r="CD137" s="45"/>
      <c r="CE137" s="45"/>
      <c r="CF137" s="45"/>
      <c r="CG137" s="45"/>
      <c r="CH137" s="45"/>
      <c r="CI137" s="45"/>
      <c r="CJ137" s="45"/>
      <c r="CK137" s="45"/>
      <c r="CL137" s="45"/>
      <c r="CM137" s="45"/>
      <c r="CN137" s="45"/>
      <c r="CO137" s="45"/>
      <c r="CP137" s="45"/>
      <c r="CQ137" s="45"/>
      <c r="CR137" s="45"/>
      <c r="CS137" s="45"/>
      <c r="CT137" s="45"/>
      <c r="CU137" s="45"/>
      <c r="CV137" s="45"/>
      <c r="CW137" s="45"/>
      <c r="CX137" s="45"/>
      <c r="CY137" s="45"/>
      <c r="CZ137" s="45"/>
      <c r="DA137" s="45"/>
      <c r="DB137" s="45"/>
      <c r="DC137" s="45"/>
      <c r="DD137" s="45"/>
      <c r="DE137" s="45"/>
      <c r="DF137" s="45"/>
      <c r="DG137" s="45"/>
      <c r="DH137" s="45"/>
      <c r="DI137" s="45"/>
      <c r="DJ137" s="45"/>
      <c r="DK137" s="45"/>
      <c r="DL137" s="45"/>
      <c r="DM137" s="45"/>
      <c r="DN137" s="45"/>
    </row>
    <row r="138" spans="1:118" s="123" customFormat="1" x14ac:dyDescent="0.25">
      <c r="A138" s="73" t="s">
        <v>94</v>
      </c>
      <c r="B138" s="73" t="s">
        <v>165</v>
      </c>
      <c r="C138" s="73" t="s">
        <v>167</v>
      </c>
      <c r="D138" s="174"/>
      <c r="E138" t="s">
        <v>9</v>
      </c>
      <c r="F138">
        <v>75</v>
      </c>
      <c r="G138">
        <v>75</v>
      </c>
      <c r="H138">
        <v>75</v>
      </c>
      <c r="I138">
        <v>75</v>
      </c>
      <c r="J138">
        <v>75</v>
      </c>
      <c r="K138" s="66">
        <f t="shared" si="6"/>
        <v>75</v>
      </c>
      <c r="L138"/>
      <c r="M138"/>
      <c r="N138"/>
      <c r="O138"/>
      <c r="P138"/>
      <c r="Q138"/>
      <c r="R138"/>
      <c r="S138"/>
      <c r="T138"/>
      <c r="U138"/>
      <c r="V138"/>
      <c r="W138"/>
      <c r="X138"/>
      <c r="Y138"/>
      <c r="Z138"/>
      <c r="AA138"/>
      <c r="AB138"/>
      <c r="AC138"/>
      <c r="AD138"/>
      <c r="AE138"/>
      <c r="AF138"/>
      <c r="AG138"/>
      <c r="AH138"/>
      <c r="AI138"/>
      <c r="AJ138"/>
      <c r="AK138"/>
      <c r="AL138"/>
      <c r="AM138"/>
      <c r="AN138"/>
      <c r="AO138" s="45"/>
      <c r="AP138" s="45"/>
      <c r="AQ138" s="45"/>
      <c r="AR138" s="45"/>
      <c r="AS138" s="45"/>
      <c r="AT138" s="45"/>
      <c r="AU138" s="45"/>
      <c r="AV138" s="45"/>
      <c r="AW138" s="45"/>
      <c r="AX138" s="45"/>
      <c r="AY138" s="45"/>
      <c r="AZ138" s="45"/>
      <c r="BA138" s="45"/>
      <c r="BB138" s="45"/>
      <c r="BC138" s="45"/>
      <c r="BD138" s="45"/>
      <c r="BE138" s="45"/>
      <c r="BF138" s="45"/>
      <c r="BG138" s="45"/>
      <c r="BH138" s="45"/>
      <c r="BI138" s="45"/>
      <c r="BJ138" s="45"/>
      <c r="BK138" s="45"/>
      <c r="BL138" s="45"/>
      <c r="BM138" s="45"/>
      <c r="BN138" s="45"/>
      <c r="BO138" s="45"/>
      <c r="BP138" s="45"/>
      <c r="BQ138" s="45"/>
      <c r="BR138" s="45"/>
      <c r="BS138" s="45"/>
      <c r="BT138" s="45"/>
      <c r="BU138" s="45"/>
      <c r="BV138" s="45"/>
      <c r="BW138" s="45"/>
      <c r="BX138" s="45"/>
      <c r="BY138" s="45"/>
      <c r="BZ138" s="45"/>
      <c r="CA138" s="45"/>
      <c r="CB138" s="45"/>
      <c r="CC138" s="45"/>
      <c r="CD138" s="45"/>
      <c r="CE138" s="45"/>
      <c r="CF138" s="45"/>
      <c r="CG138" s="45"/>
      <c r="CH138" s="45"/>
      <c r="CI138" s="45"/>
      <c r="CJ138" s="45"/>
      <c r="CK138" s="45"/>
      <c r="CL138" s="45"/>
      <c r="CM138" s="45"/>
      <c r="CN138" s="45"/>
      <c r="CO138" s="45"/>
      <c r="CP138" s="45"/>
      <c r="CQ138" s="45"/>
      <c r="CR138" s="45"/>
      <c r="CS138" s="45"/>
      <c r="CT138" s="45"/>
      <c r="CU138" s="45"/>
      <c r="CV138" s="45"/>
      <c r="CW138" s="45"/>
      <c r="CX138" s="45"/>
      <c r="CY138" s="45"/>
      <c r="CZ138" s="45"/>
      <c r="DA138" s="45"/>
      <c r="DB138" s="45"/>
      <c r="DC138" s="45"/>
      <c r="DD138" s="45"/>
      <c r="DE138" s="45"/>
      <c r="DF138" s="45"/>
      <c r="DG138" s="45"/>
      <c r="DH138" s="45"/>
      <c r="DI138" s="45"/>
      <c r="DJ138" s="45"/>
      <c r="DK138" s="45"/>
      <c r="DL138" s="45"/>
      <c r="DM138" s="45"/>
      <c r="DN138" s="45"/>
    </row>
    <row r="139" spans="1:118" s="123" customFormat="1" x14ac:dyDescent="0.25">
      <c r="A139" s="125" t="s">
        <v>94</v>
      </c>
      <c r="B139" s="125" t="s">
        <v>165</v>
      </c>
      <c r="C139" s="125" t="s">
        <v>168</v>
      </c>
      <c r="D139" s="174"/>
      <c r="E139" t="s">
        <v>9</v>
      </c>
      <c r="F139">
        <v>40</v>
      </c>
      <c r="G139">
        <v>40</v>
      </c>
      <c r="H139">
        <v>40</v>
      </c>
      <c r="I139">
        <v>40</v>
      </c>
      <c r="J139">
        <v>40</v>
      </c>
      <c r="K139" s="66">
        <f t="shared" si="6"/>
        <v>40</v>
      </c>
      <c r="L139"/>
      <c r="M139"/>
      <c r="N139"/>
      <c r="O139"/>
      <c r="P139"/>
      <c r="Q139"/>
      <c r="R139"/>
      <c r="S139"/>
      <c r="T139"/>
      <c r="U139"/>
      <c r="V139"/>
      <c r="W139"/>
      <c r="X139"/>
      <c r="Y139"/>
      <c r="Z139"/>
      <c r="AA139"/>
      <c r="AB139"/>
      <c r="AC139"/>
      <c r="AD139"/>
      <c r="AE139"/>
      <c r="AF139"/>
      <c r="AG139"/>
      <c r="AH139"/>
      <c r="AI139"/>
      <c r="AJ139"/>
      <c r="AK139"/>
      <c r="AL139"/>
      <c r="AM139"/>
      <c r="AN139"/>
      <c r="AO139" s="45"/>
      <c r="AP139" s="45"/>
      <c r="AQ139" s="45"/>
      <c r="AR139" s="45"/>
      <c r="AS139" s="45"/>
      <c r="AT139" s="45"/>
      <c r="AU139" s="45"/>
      <c r="AV139" s="45"/>
      <c r="AW139" s="45"/>
      <c r="AX139" s="45"/>
      <c r="AY139" s="45"/>
      <c r="AZ139" s="45"/>
      <c r="BA139" s="45"/>
      <c r="BB139" s="45"/>
      <c r="BC139" s="45"/>
      <c r="BD139" s="45"/>
      <c r="BE139" s="45"/>
      <c r="BF139" s="45"/>
      <c r="BG139" s="45"/>
      <c r="BH139" s="45"/>
      <c r="BI139" s="45"/>
      <c r="BJ139" s="45"/>
      <c r="BK139" s="45"/>
      <c r="BL139" s="45"/>
      <c r="BM139" s="45"/>
      <c r="BN139" s="45"/>
      <c r="BO139" s="45"/>
      <c r="BP139" s="45"/>
      <c r="BQ139" s="45"/>
      <c r="BR139" s="45"/>
      <c r="BS139" s="45"/>
      <c r="BT139" s="45"/>
      <c r="BU139" s="45"/>
      <c r="BV139" s="45"/>
      <c r="BW139" s="45"/>
      <c r="BX139" s="45"/>
      <c r="BY139" s="45"/>
      <c r="BZ139" s="45"/>
      <c r="CA139" s="45"/>
      <c r="CB139" s="45"/>
      <c r="CC139" s="45"/>
      <c r="CD139" s="45"/>
      <c r="CE139" s="45"/>
      <c r="CF139" s="45"/>
      <c r="CG139" s="45"/>
      <c r="CH139" s="45"/>
      <c r="CI139" s="45"/>
      <c r="CJ139" s="45"/>
      <c r="CK139" s="45"/>
      <c r="CL139" s="45"/>
      <c r="CM139" s="45"/>
      <c r="CN139" s="45"/>
      <c r="CO139" s="45"/>
      <c r="CP139" s="45"/>
      <c r="CQ139" s="45"/>
      <c r="CR139" s="45"/>
      <c r="CS139" s="45"/>
      <c r="CT139" s="45"/>
      <c r="CU139" s="45"/>
      <c r="CV139" s="45"/>
      <c r="CW139" s="45"/>
      <c r="CX139" s="45"/>
      <c r="CY139" s="45"/>
      <c r="CZ139" s="45"/>
      <c r="DA139" s="45"/>
      <c r="DB139" s="45"/>
      <c r="DC139" s="45"/>
      <c r="DD139" s="45"/>
      <c r="DE139" s="45"/>
      <c r="DF139" s="45"/>
      <c r="DG139" s="45"/>
      <c r="DH139" s="45"/>
      <c r="DI139" s="45"/>
      <c r="DJ139" s="45"/>
      <c r="DK139" s="45"/>
      <c r="DL139" s="45"/>
      <c r="DM139" s="45"/>
      <c r="DN139" s="45"/>
    </row>
    <row r="140" spans="1:118" s="123" customFormat="1" x14ac:dyDescent="0.25">
      <c r="A140" s="73" t="s">
        <v>94</v>
      </c>
      <c r="B140" s="73" t="s">
        <v>165</v>
      </c>
      <c r="C140" s="73" t="s">
        <v>169</v>
      </c>
      <c r="D140" s="174"/>
      <c r="E140" t="s">
        <v>65</v>
      </c>
      <c r="F140">
        <v>60</v>
      </c>
      <c r="G140">
        <v>60</v>
      </c>
      <c r="H140">
        <v>60</v>
      </c>
      <c r="I140">
        <v>60</v>
      </c>
      <c r="J140">
        <v>60</v>
      </c>
      <c r="K140" s="66">
        <f t="shared" si="6"/>
        <v>60</v>
      </c>
      <c r="L140"/>
      <c r="M140"/>
      <c r="N140"/>
      <c r="O140"/>
      <c r="P140"/>
      <c r="Q140"/>
      <c r="R140"/>
      <c r="S140"/>
      <c r="T140"/>
      <c r="U140"/>
      <c r="V140"/>
      <c r="W140"/>
      <c r="X140"/>
      <c r="Y140"/>
      <c r="Z140"/>
      <c r="AA140"/>
      <c r="AB140"/>
      <c r="AC140"/>
      <c r="AD140"/>
      <c r="AE140"/>
      <c r="AF140"/>
      <c r="AG140"/>
      <c r="AH140"/>
      <c r="AI140"/>
      <c r="AJ140"/>
      <c r="AK140"/>
      <c r="AL140"/>
      <c r="AM140" s="45"/>
      <c r="AN140" s="45"/>
      <c r="AO140" s="45"/>
      <c r="AP140" s="45"/>
      <c r="AQ140" s="45"/>
      <c r="AR140" s="45"/>
      <c r="AS140" s="45"/>
      <c r="AT140" s="45"/>
      <c r="AU140" s="45"/>
      <c r="AV140" s="45"/>
      <c r="AW140" s="45"/>
      <c r="AX140" s="45"/>
      <c r="AY140" s="45"/>
      <c r="AZ140" s="45"/>
      <c r="BA140" s="45"/>
      <c r="BB140" s="45"/>
      <c r="BC140" s="45"/>
      <c r="BD140" s="45"/>
      <c r="BE140" s="45"/>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5"/>
      <c r="CC140" s="45"/>
      <c r="CD140" s="45"/>
      <c r="CE140" s="45"/>
      <c r="CF140" s="45"/>
      <c r="CG140" s="45"/>
      <c r="CH140" s="45"/>
      <c r="CI140" s="45"/>
      <c r="CJ140" s="45"/>
      <c r="CK140" s="45"/>
      <c r="CL140" s="45"/>
      <c r="CM140" s="45"/>
      <c r="CN140" s="45"/>
      <c r="CO140" s="45"/>
      <c r="CP140" s="45"/>
      <c r="CQ140" s="45"/>
      <c r="CR140" s="45"/>
      <c r="CS140" s="45"/>
      <c r="CT140" s="45"/>
      <c r="CU140" s="45"/>
      <c r="CV140" s="45"/>
      <c r="CW140" s="45"/>
      <c r="CX140" s="45"/>
      <c r="CY140" s="45"/>
      <c r="CZ140" s="45"/>
      <c r="DA140" s="45"/>
      <c r="DB140" s="45"/>
      <c r="DC140" s="45"/>
      <c r="DD140" s="45"/>
      <c r="DE140" s="45"/>
      <c r="DF140" s="45"/>
      <c r="DG140" s="45"/>
      <c r="DH140" s="45"/>
      <c r="DI140" s="45"/>
      <c r="DJ140" s="45"/>
      <c r="DK140" s="45"/>
      <c r="DL140" s="45"/>
      <c r="DM140" s="45"/>
      <c r="DN140" s="45"/>
    </row>
    <row r="141" spans="1:118" s="123" customFormat="1" x14ac:dyDescent="0.25">
      <c r="A141" s="125" t="s">
        <v>94</v>
      </c>
      <c r="B141" s="125" t="s">
        <v>165</v>
      </c>
      <c r="C141" s="125" t="s">
        <v>170</v>
      </c>
      <c r="D141" s="174"/>
      <c r="E141" t="s">
        <v>65</v>
      </c>
      <c r="F141">
        <v>60</v>
      </c>
      <c r="G141">
        <v>60</v>
      </c>
      <c r="H141">
        <v>60</v>
      </c>
      <c r="I141">
        <v>60</v>
      </c>
      <c r="J141">
        <v>60</v>
      </c>
      <c r="K141" s="66">
        <f t="shared" si="6"/>
        <v>60</v>
      </c>
      <c r="L141"/>
      <c r="M141"/>
      <c r="N141"/>
      <c r="O141"/>
      <c r="P141"/>
      <c r="Q141"/>
      <c r="R141"/>
      <c r="S141"/>
      <c r="T141"/>
      <c r="U141"/>
      <c r="V141"/>
      <c r="W141"/>
      <c r="X141"/>
      <c r="Y141"/>
      <c r="Z141"/>
      <c r="AA141"/>
      <c r="AB141"/>
      <c r="AC141"/>
      <c r="AD141"/>
      <c r="AE141"/>
      <c r="AF141"/>
      <c r="AG141"/>
      <c r="AH141"/>
      <c r="AI141"/>
      <c r="AJ141"/>
      <c r="AK141"/>
      <c r="AL141"/>
      <c r="AM141"/>
      <c r="AN141"/>
      <c r="AO141" s="45"/>
      <c r="AP141" s="45"/>
      <c r="AQ141" s="45"/>
      <c r="AR141" s="45"/>
      <c r="AS141" s="45"/>
      <c r="AT141" s="45"/>
      <c r="AU141" s="45"/>
      <c r="AV141" s="45"/>
      <c r="AW141" s="45"/>
      <c r="AX141" s="45"/>
      <c r="AY141" s="45"/>
      <c r="AZ141" s="45"/>
      <c r="BA141" s="45"/>
      <c r="BB141" s="45"/>
      <c r="BC141" s="45"/>
      <c r="BD141" s="45"/>
      <c r="BE141" s="45"/>
      <c r="BF141" s="45"/>
      <c r="BG141" s="45"/>
      <c r="BH141" s="45"/>
      <c r="BI141" s="45"/>
      <c r="BJ141" s="45"/>
      <c r="BK141" s="45"/>
      <c r="BL141" s="45"/>
      <c r="BM141" s="45"/>
      <c r="BN141" s="45"/>
      <c r="BO141" s="45"/>
      <c r="BP141" s="45"/>
      <c r="BQ141" s="45"/>
      <c r="BR141" s="45"/>
      <c r="BS141" s="45"/>
      <c r="BT141" s="45"/>
      <c r="BU141" s="45"/>
      <c r="BV141" s="45"/>
      <c r="BW141" s="45"/>
      <c r="BX141" s="45"/>
      <c r="BY141" s="45"/>
      <c r="BZ141" s="45"/>
      <c r="CA141" s="45"/>
      <c r="CB141" s="45"/>
      <c r="CC141" s="45"/>
      <c r="CD141" s="45"/>
      <c r="CE141" s="45"/>
      <c r="CF141" s="45"/>
      <c r="CG141" s="45"/>
      <c r="CH141" s="45"/>
      <c r="CI141" s="45"/>
      <c r="CJ141" s="45"/>
      <c r="CK141" s="45"/>
      <c r="CL141" s="45"/>
      <c r="CM141" s="45"/>
      <c r="CN141" s="45"/>
      <c r="CO141" s="45"/>
      <c r="CP141" s="45"/>
      <c r="CQ141" s="45"/>
      <c r="CR141" s="45"/>
      <c r="CS141" s="45"/>
      <c r="CT141" s="45"/>
      <c r="CU141" s="45"/>
      <c r="CV141" s="45"/>
      <c r="CW141" s="45"/>
      <c r="CX141" s="45"/>
      <c r="CY141" s="45"/>
      <c r="CZ141" s="45"/>
      <c r="DA141" s="45"/>
      <c r="DB141" s="45"/>
      <c r="DC141" s="45"/>
      <c r="DD141" s="45"/>
      <c r="DE141" s="45"/>
      <c r="DF141" s="45"/>
      <c r="DG141" s="45"/>
      <c r="DH141" s="45"/>
      <c r="DI141" s="45"/>
      <c r="DJ141" s="45"/>
      <c r="DK141" s="45"/>
      <c r="DL141" s="45"/>
      <c r="DM141" s="45"/>
      <c r="DN141" s="45"/>
    </row>
    <row r="142" spans="1:118" s="123" customFormat="1" x14ac:dyDescent="0.25">
      <c r="A142" s="73" t="s">
        <v>94</v>
      </c>
      <c r="B142" s="73" t="s">
        <v>165</v>
      </c>
      <c r="C142" s="73" t="s">
        <v>171</v>
      </c>
      <c r="D142" s="175"/>
      <c r="E142" t="s">
        <v>65</v>
      </c>
      <c r="F142">
        <v>1</v>
      </c>
      <c r="G142">
        <v>1</v>
      </c>
      <c r="H142">
        <v>1</v>
      </c>
      <c r="I142">
        <v>1</v>
      </c>
      <c r="J142">
        <v>1</v>
      </c>
      <c r="K142" s="66">
        <f t="shared" si="6"/>
        <v>1</v>
      </c>
      <c r="L142"/>
      <c r="M142"/>
      <c r="N142"/>
      <c r="O142"/>
      <c r="P142"/>
      <c r="Q142"/>
      <c r="R142"/>
      <c r="S142"/>
      <c r="T142"/>
      <c r="U142"/>
      <c r="V142"/>
      <c r="W142"/>
      <c r="X142"/>
      <c r="Y142"/>
      <c r="Z142"/>
      <c r="AA142"/>
      <c r="AB142"/>
      <c r="AC142"/>
      <c r="AD142"/>
      <c r="AE142"/>
      <c r="AF142"/>
      <c r="AG142"/>
      <c r="AH142"/>
      <c r="AI142"/>
      <c r="AJ142"/>
      <c r="AK142"/>
      <c r="AL142"/>
      <c r="AM142"/>
      <c r="AN142"/>
      <c r="AO142" s="45"/>
      <c r="AP142" s="45"/>
      <c r="AQ142" s="45"/>
      <c r="AR142" s="45"/>
      <c r="AS142" s="45"/>
      <c r="AT142" s="45"/>
      <c r="AU142" s="45"/>
      <c r="AV142" s="45"/>
      <c r="AW142" s="45"/>
      <c r="AX142" s="45"/>
      <c r="AY142" s="45"/>
      <c r="AZ142" s="45"/>
      <c r="BA142" s="45"/>
      <c r="BB142" s="45"/>
      <c r="BC142" s="45"/>
      <c r="BD142" s="45"/>
      <c r="BE142" s="45"/>
      <c r="BF142" s="45"/>
      <c r="BG142" s="45"/>
      <c r="BH142" s="45"/>
      <c r="BI142" s="45"/>
      <c r="BJ142" s="45"/>
      <c r="BK142" s="45"/>
      <c r="BL142" s="45"/>
      <c r="BM142" s="45"/>
      <c r="BN142" s="45"/>
      <c r="BO142" s="45"/>
      <c r="BP142" s="45"/>
      <c r="BQ142" s="45"/>
      <c r="BR142" s="45"/>
      <c r="BS142" s="45"/>
      <c r="BT142" s="45"/>
      <c r="BU142" s="45"/>
      <c r="BV142" s="45"/>
      <c r="BW142" s="45"/>
      <c r="BX142" s="45"/>
      <c r="BY142" s="45"/>
      <c r="BZ142" s="45"/>
      <c r="CA142" s="45"/>
      <c r="CB142" s="45"/>
      <c r="CC142" s="45"/>
      <c r="CD142" s="45"/>
      <c r="CE142" s="45"/>
      <c r="CF142" s="45"/>
      <c r="CG142" s="45"/>
      <c r="CH142" s="45"/>
      <c r="CI142" s="45"/>
      <c r="CJ142" s="45"/>
      <c r="CK142" s="45"/>
      <c r="CL142" s="45"/>
      <c r="CM142" s="45"/>
      <c r="CN142" s="45"/>
      <c r="CO142" s="45"/>
      <c r="CP142" s="45"/>
      <c r="CQ142" s="45"/>
      <c r="CR142" s="45"/>
      <c r="CS142" s="45"/>
      <c r="CT142" s="45"/>
      <c r="CU142" s="45"/>
      <c r="CV142" s="45"/>
      <c r="CW142" s="45"/>
      <c r="CX142" s="45"/>
      <c r="CY142" s="45"/>
      <c r="CZ142" s="45"/>
      <c r="DA142" s="45"/>
      <c r="DB142" s="45"/>
      <c r="DC142" s="45"/>
      <c r="DD142" s="45"/>
      <c r="DE142" s="45"/>
      <c r="DF142" s="45"/>
      <c r="DG142" s="45"/>
      <c r="DH142" s="45"/>
      <c r="DI142" s="45"/>
      <c r="DJ142" s="45"/>
      <c r="DK142" s="45"/>
      <c r="DL142" s="45"/>
      <c r="DM142" s="45"/>
      <c r="DN142" s="45"/>
    </row>
    <row r="143" spans="1:118" s="58" customFormat="1" x14ac:dyDescent="0.25">
      <c r="A143" s="56" t="s">
        <v>94</v>
      </c>
      <c r="B143" s="56" t="s">
        <v>4</v>
      </c>
      <c r="C143" s="56" t="s">
        <v>172</v>
      </c>
      <c r="D143" s="135" t="s">
        <v>508</v>
      </c>
      <c r="E143" t="s">
        <v>173</v>
      </c>
      <c r="F143">
        <v>298.2</v>
      </c>
      <c r="G143">
        <v>298.2</v>
      </c>
      <c r="H143">
        <v>298.2</v>
      </c>
      <c r="I143">
        <v>298.2</v>
      </c>
      <c r="J143">
        <v>298.2</v>
      </c>
      <c r="K143" s="66">
        <f t="shared" si="6"/>
        <v>298.2</v>
      </c>
      <c r="L143"/>
      <c r="M143"/>
      <c r="N143"/>
      <c r="O143"/>
      <c r="P143"/>
      <c r="Q143"/>
      <c r="R143"/>
      <c r="S143"/>
      <c r="T143"/>
      <c r="U143"/>
      <c r="V143"/>
      <c r="W143"/>
      <c r="X143"/>
      <c r="Y143"/>
      <c r="Z143"/>
      <c r="AA143"/>
      <c r="AB143"/>
      <c r="AC143"/>
      <c r="AD143"/>
      <c r="AE143"/>
      <c r="AF143"/>
      <c r="AG143"/>
      <c r="AH143"/>
      <c r="AI143"/>
      <c r="AJ143"/>
      <c r="AK143"/>
      <c r="AL143"/>
      <c r="AM143" s="45"/>
      <c r="AN143" s="45"/>
      <c r="AO143" s="45"/>
      <c r="AP143" s="45"/>
      <c r="AQ143" s="45"/>
      <c r="AR143" s="45"/>
      <c r="AS143" s="45"/>
      <c r="AT143" s="45"/>
      <c r="AU143" s="45"/>
      <c r="AV143" s="45"/>
      <c r="AW143" s="45"/>
      <c r="AX143" s="45"/>
      <c r="AY143" s="45"/>
      <c r="AZ143" s="45"/>
      <c r="BA143" s="45"/>
      <c r="BB143" s="45"/>
      <c r="BC143" s="45"/>
      <c r="BD143" s="45"/>
      <c r="BE143" s="45"/>
      <c r="BF143" s="45"/>
      <c r="BG143" s="45"/>
      <c r="BH143" s="45"/>
      <c r="BI143" s="45"/>
      <c r="BJ143" s="45"/>
      <c r="BK143" s="45"/>
      <c r="BL143" s="45"/>
      <c r="BM143" s="45"/>
      <c r="BN143" s="45"/>
      <c r="BO143" s="45"/>
      <c r="BP143" s="45"/>
      <c r="BQ143" s="45"/>
      <c r="BR143" s="45"/>
      <c r="BS143" s="45"/>
      <c r="BT143" s="45"/>
      <c r="BU143" s="45"/>
      <c r="BV143" s="45"/>
      <c r="BW143" s="45"/>
      <c r="BX143" s="45"/>
      <c r="BY143" s="45"/>
      <c r="BZ143" s="45"/>
      <c r="CA143" s="45"/>
      <c r="CB143" s="45"/>
      <c r="CC143" s="45"/>
      <c r="CD143" s="45"/>
      <c r="CE143" s="45"/>
      <c r="CF143" s="45"/>
      <c r="CG143" s="45"/>
      <c r="CH143" s="45"/>
      <c r="CI143" s="45"/>
      <c r="CJ143" s="45"/>
      <c r="CK143" s="45"/>
      <c r="CL143" s="45"/>
      <c r="CM143" s="45"/>
      <c r="CN143" s="45"/>
      <c r="CO143" s="45"/>
      <c r="CP143" s="45"/>
      <c r="CQ143" s="45"/>
      <c r="CR143" s="45"/>
      <c r="CS143" s="45"/>
      <c r="CT143" s="45"/>
      <c r="CU143" s="45"/>
      <c r="CV143" s="45"/>
      <c r="CW143" s="45"/>
      <c r="CX143" s="45"/>
      <c r="CY143" s="45"/>
      <c r="CZ143" s="45"/>
      <c r="DA143" s="45"/>
      <c r="DB143" s="45"/>
      <c r="DC143" s="45"/>
      <c r="DD143" s="45"/>
      <c r="DE143" s="45"/>
      <c r="DF143" s="45"/>
      <c r="DG143" s="45"/>
      <c r="DH143" s="45"/>
      <c r="DI143" s="45"/>
      <c r="DJ143" s="45"/>
      <c r="DK143" s="45"/>
      <c r="DL143" s="45"/>
      <c r="DM143" s="45"/>
      <c r="DN143" s="45"/>
    </row>
    <row r="144" spans="1:118" s="58" customFormat="1" x14ac:dyDescent="0.25">
      <c r="A144" s="56" t="s">
        <v>94</v>
      </c>
      <c r="B144" s="56" t="s">
        <v>4</v>
      </c>
      <c r="C144" s="56" t="s">
        <v>174</v>
      </c>
      <c r="D144" s="135" t="s">
        <v>175</v>
      </c>
      <c r="E144" t="s">
        <v>25</v>
      </c>
      <c r="F144" s="4" t="s">
        <v>175</v>
      </c>
      <c r="G144" s="4" t="s">
        <v>175</v>
      </c>
      <c r="H144" s="4" t="s">
        <v>175</v>
      </c>
      <c r="I144" s="4" t="s">
        <v>175</v>
      </c>
      <c r="J144" s="4" t="s">
        <v>175</v>
      </c>
      <c r="K144" s="148" t="str">
        <f t="shared" si="6"/>
        <v>bq34110</v>
      </c>
      <c r="L144"/>
      <c r="M144"/>
      <c r="N144"/>
      <c r="O144"/>
      <c r="P144"/>
      <c r="Q144"/>
      <c r="R144"/>
      <c r="S144"/>
      <c r="T144"/>
      <c r="U144"/>
      <c r="V144"/>
      <c r="W144"/>
      <c r="X144"/>
      <c r="Y144"/>
      <c r="Z144"/>
      <c r="AA144"/>
      <c r="AB144"/>
      <c r="AC144"/>
      <c r="AD144"/>
      <c r="AE144"/>
      <c r="AF144"/>
      <c r="AG144"/>
      <c r="AH144"/>
      <c r="AI144"/>
      <c r="AJ144"/>
      <c r="AK144"/>
      <c r="AL144"/>
      <c r="AM144"/>
      <c r="AN144"/>
      <c r="AO144" s="45"/>
      <c r="AP144" s="45"/>
      <c r="AQ144" s="45"/>
      <c r="AR144" s="45"/>
      <c r="AS144" s="45"/>
      <c r="AT144" s="45"/>
      <c r="AU144" s="45"/>
      <c r="AV144" s="45"/>
      <c r="AW144" s="45"/>
      <c r="AX144" s="45"/>
      <c r="AY144" s="45"/>
      <c r="AZ144" s="45"/>
      <c r="BA144" s="45"/>
      <c r="BB144" s="45"/>
      <c r="BC144" s="45"/>
      <c r="BD144" s="45"/>
      <c r="BE144" s="45"/>
      <c r="BF144" s="45"/>
      <c r="BG144" s="45"/>
      <c r="BH144" s="45"/>
      <c r="BI144" s="45"/>
      <c r="BJ144" s="45"/>
      <c r="BK144" s="45"/>
      <c r="BL144" s="45"/>
      <c r="BM144" s="45"/>
      <c r="BN144" s="45"/>
      <c r="BO144" s="45"/>
      <c r="BP144" s="45"/>
      <c r="BQ144" s="45"/>
      <c r="BR144" s="45"/>
      <c r="BS144" s="45"/>
      <c r="BT144" s="45"/>
      <c r="BU144" s="45"/>
      <c r="BV144" s="45"/>
      <c r="BW144" s="45"/>
      <c r="BX144" s="45"/>
      <c r="BY144" s="45"/>
      <c r="BZ144" s="45"/>
      <c r="CA144" s="45"/>
      <c r="CB144" s="45"/>
      <c r="CC144" s="45"/>
      <c r="CD144" s="45"/>
      <c r="CE144" s="45"/>
      <c r="CF144" s="45"/>
      <c r="CG144" s="45"/>
      <c r="CH144" s="45"/>
      <c r="CI144" s="45"/>
      <c r="CJ144" s="45"/>
      <c r="CK144" s="45"/>
      <c r="CL144" s="45"/>
      <c r="CM144" s="45"/>
      <c r="CN144" s="45"/>
      <c r="CO144" s="45"/>
      <c r="CP144" s="45"/>
      <c r="CQ144" s="45"/>
      <c r="CR144" s="45"/>
      <c r="CS144" s="45"/>
      <c r="CT144" s="45"/>
      <c r="CU144" s="45"/>
      <c r="CV144" s="45"/>
      <c r="CW144" s="45"/>
      <c r="CX144" s="45"/>
      <c r="CY144" s="45"/>
      <c r="CZ144" s="45"/>
      <c r="DA144" s="45"/>
      <c r="DB144" s="45"/>
      <c r="DC144" s="45"/>
      <c r="DD144" s="45"/>
      <c r="DE144" s="45"/>
      <c r="DF144" s="45"/>
      <c r="DG144" s="45"/>
      <c r="DH144" s="45"/>
      <c r="DI144" s="45"/>
      <c r="DJ144" s="45"/>
      <c r="DK144" s="45"/>
      <c r="DL144" s="45"/>
      <c r="DM144" s="45"/>
      <c r="DN144" s="45"/>
    </row>
    <row r="145" spans="1:118" s="58" customFormat="1" x14ac:dyDescent="0.25">
      <c r="A145" s="56" t="s">
        <v>94</v>
      </c>
      <c r="B145" s="56" t="s">
        <v>4</v>
      </c>
      <c r="C145" s="56" t="s">
        <v>176</v>
      </c>
      <c r="D145" s="135" t="s">
        <v>509</v>
      </c>
      <c r="E145" t="s">
        <v>25</v>
      </c>
      <c r="F145" s="4" t="s">
        <v>510</v>
      </c>
      <c r="G145" s="4" t="s">
        <v>510</v>
      </c>
      <c r="H145" s="4" t="s">
        <v>510</v>
      </c>
      <c r="I145" s="4" t="s">
        <v>510</v>
      </c>
      <c r="J145" s="4" t="s">
        <v>510</v>
      </c>
      <c r="K145" s="148" t="str">
        <f t="shared" si="6"/>
        <v>ffff</v>
      </c>
      <c r="L145"/>
      <c r="M145"/>
      <c r="N145"/>
      <c r="O145"/>
      <c r="P145"/>
      <c r="Q145"/>
      <c r="R145"/>
      <c r="S145"/>
      <c r="T145"/>
      <c r="U145"/>
      <c r="V145"/>
      <c r="W145"/>
      <c r="X145"/>
      <c r="Y145"/>
      <c r="Z145"/>
      <c r="AA145"/>
      <c r="AB145"/>
      <c r="AC145"/>
      <c r="AD145"/>
      <c r="AE145"/>
      <c r="AF145"/>
      <c r="AG145"/>
      <c r="AH145"/>
      <c r="AI145"/>
      <c r="AJ145"/>
      <c r="AK145"/>
      <c r="AL145"/>
      <c r="AM145"/>
      <c r="AN145"/>
      <c r="AO145" s="45"/>
      <c r="AP145" s="45"/>
      <c r="AQ145" s="45"/>
      <c r="AR145" s="45"/>
      <c r="AS145" s="45"/>
      <c r="AT145" s="45"/>
      <c r="AU145" s="45"/>
      <c r="AV145" s="45"/>
      <c r="AW145" s="45"/>
      <c r="AX145" s="45"/>
      <c r="AY145" s="45"/>
      <c r="AZ145" s="45"/>
      <c r="BA145" s="45"/>
      <c r="BB145" s="45"/>
      <c r="BC145" s="45"/>
      <c r="BD145" s="45"/>
      <c r="BE145" s="45"/>
      <c r="BF145" s="45"/>
      <c r="BG145" s="45"/>
      <c r="BH145" s="45"/>
      <c r="BI145" s="45"/>
      <c r="BJ145" s="45"/>
      <c r="BK145" s="45"/>
      <c r="BL145" s="45"/>
      <c r="BM145" s="45"/>
      <c r="BN145" s="45"/>
      <c r="BO145" s="45"/>
      <c r="BP145" s="45"/>
      <c r="BQ145" s="45"/>
      <c r="BR145" s="45"/>
      <c r="BS145" s="45"/>
      <c r="BT145" s="45"/>
      <c r="BU145" s="45"/>
      <c r="BV145" s="45"/>
      <c r="BW145" s="45"/>
      <c r="BX145" s="45"/>
      <c r="BY145" s="45"/>
      <c r="BZ145" s="45"/>
      <c r="CA145" s="45"/>
      <c r="CB145" s="45"/>
      <c r="CC145" s="45"/>
      <c r="CD145" s="45"/>
      <c r="CE145" s="45"/>
      <c r="CF145" s="45"/>
      <c r="CG145" s="45"/>
      <c r="CH145" s="45"/>
      <c r="CI145" s="45"/>
      <c r="CJ145" s="45"/>
      <c r="CK145" s="45"/>
      <c r="CL145" s="45"/>
      <c r="CM145" s="45"/>
      <c r="CN145" s="45"/>
      <c r="CO145" s="45"/>
      <c r="CP145" s="45"/>
      <c r="CQ145" s="45"/>
      <c r="CR145" s="45"/>
      <c r="CS145" s="45"/>
      <c r="CT145" s="45"/>
      <c r="CU145" s="45"/>
      <c r="CV145" s="45"/>
      <c r="CW145" s="45"/>
      <c r="CX145" s="45"/>
      <c r="CY145" s="45"/>
      <c r="CZ145" s="45"/>
      <c r="DA145" s="45"/>
      <c r="DB145" s="45"/>
      <c r="DC145" s="45"/>
      <c r="DD145" s="45"/>
      <c r="DE145" s="45"/>
      <c r="DF145" s="45"/>
      <c r="DG145" s="45"/>
      <c r="DH145" s="45"/>
      <c r="DI145" s="45"/>
      <c r="DJ145" s="45"/>
      <c r="DK145" s="45"/>
      <c r="DL145" s="45"/>
      <c r="DM145" s="45"/>
      <c r="DN145" s="45"/>
    </row>
    <row r="146" spans="1:118" s="58" customFormat="1" x14ac:dyDescent="0.25">
      <c r="A146" s="56" t="s">
        <v>94</v>
      </c>
      <c r="B146" s="56" t="s">
        <v>4</v>
      </c>
      <c r="C146" s="56" t="s">
        <v>177</v>
      </c>
      <c r="D146" s="135" t="s">
        <v>511</v>
      </c>
      <c r="E146" t="s">
        <v>476</v>
      </c>
      <c r="F146">
        <v>1</v>
      </c>
      <c r="G146">
        <v>1</v>
      </c>
      <c r="H146">
        <v>1</v>
      </c>
      <c r="I146">
        <v>1</v>
      </c>
      <c r="J146">
        <v>1</v>
      </c>
      <c r="K146" s="66">
        <f t="shared" si="6"/>
        <v>1</v>
      </c>
      <c r="L146"/>
      <c r="M146"/>
      <c r="N146"/>
      <c r="O146"/>
      <c r="P146"/>
      <c r="Q146"/>
      <c r="R146"/>
      <c r="S146"/>
      <c r="T146"/>
      <c r="U146"/>
      <c r="V146"/>
      <c r="W146"/>
      <c r="X146"/>
      <c r="Y146"/>
      <c r="Z146"/>
      <c r="AA146"/>
      <c r="AB146"/>
      <c r="AC146"/>
      <c r="AD146"/>
      <c r="AE146"/>
      <c r="AF146"/>
      <c r="AG146"/>
      <c r="AH146"/>
      <c r="AI146"/>
      <c r="AJ146"/>
      <c r="AK146"/>
      <c r="AL146"/>
      <c r="AM146" s="45"/>
      <c r="AN146" s="45"/>
      <c r="AO146" s="45"/>
      <c r="AP146" s="45"/>
      <c r="AQ146" s="45"/>
      <c r="AR146" s="45"/>
      <c r="AS146" s="45"/>
      <c r="AT146" s="45"/>
      <c r="AU146" s="45"/>
      <c r="AV146" s="45"/>
      <c r="AW146" s="45"/>
      <c r="AX146" s="45"/>
      <c r="AY146" s="45"/>
      <c r="AZ146" s="45"/>
      <c r="BA146" s="45"/>
      <c r="BB146" s="45"/>
      <c r="BC146" s="45"/>
      <c r="BD146" s="45"/>
      <c r="BE146" s="45"/>
      <c r="BF146" s="45"/>
      <c r="BG146" s="45"/>
      <c r="BH146" s="45"/>
      <c r="BI146" s="45"/>
      <c r="BJ146" s="45"/>
      <c r="BK146" s="45"/>
      <c r="BL146" s="45"/>
      <c r="BM146" s="45"/>
      <c r="BN146" s="45"/>
      <c r="BO146" s="45"/>
      <c r="BP146" s="45"/>
      <c r="BQ146" s="45"/>
      <c r="BR146" s="45"/>
      <c r="BS146" s="45"/>
      <c r="BT146" s="45"/>
      <c r="BU146" s="45"/>
      <c r="BV146" s="45"/>
      <c r="BW146" s="45"/>
      <c r="BX146" s="45"/>
      <c r="BY146" s="45"/>
      <c r="BZ146" s="45"/>
      <c r="CA146" s="45"/>
      <c r="CB146" s="45"/>
      <c r="CC146" s="45"/>
      <c r="CD146" s="45"/>
      <c r="CE146" s="45"/>
      <c r="CF146" s="45"/>
      <c r="CG146" s="45"/>
      <c r="CH146" s="45"/>
      <c r="CI146" s="45"/>
      <c r="CJ146" s="45"/>
      <c r="CK146" s="45"/>
      <c r="CL146" s="45"/>
      <c r="CM146" s="45"/>
      <c r="CN146" s="45"/>
      <c r="CO146" s="45"/>
      <c r="CP146" s="45"/>
      <c r="CQ146" s="45"/>
      <c r="CR146" s="45"/>
      <c r="CS146" s="45"/>
      <c r="CT146" s="45"/>
      <c r="CU146" s="45"/>
      <c r="CV146" s="45"/>
      <c r="CW146" s="45"/>
      <c r="CX146" s="45"/>
      <c r="CY146" s="45"/>
      <c r="CZ146" s="45"/>
      <c r="DA146" s="45"/>
      <c r="DB146" s="45"/>
      <c r="DC146" s="45"/>
      <c r="DD146" s="45"/>
      <c r="DE146" s="45"/>
      <c r="DF146" s="45"/>
      <c r="DG146" s="45"/>
      <c r="DH146" s="45"/>
      <c r="DI146" s="45"/>
      <c r="DJ146" s="45"/>
      <c r="DK146" s="45"/>
      <c r="DL146" s="45"/>
      <c r="DM146" s="45"/>
      <c r="DN146" s="45"/>
    </row>
    <row r="147" spans="1:118" s="58" customFormat="1" x14ac:dyDescent="0.25">
      <c r="A147" s="56" t="s">
        <v>94</v>
      </c>
      <c r="B147" s="56" t="s">
        <v>4</v>
      </c>
      <c r="C147" s="56" t="s">
        <v>178</v>
      </c>
      <c r="D147" s="135" t="s">
        <v>511</v>
      </c>
      <c r="E147" t="s">
        <v>512</v>
      </c>
      <c r="F147">
        <v>29221</v>
      </c>
      <c r="G147">
        <v>29221</v>
      </c>
      <c r="H147">
        <v>29221</v>
      </c>
      <c r="I147">
        <v>29221</v>
      </c>
      <c r="J147">
        <v>29221</v>
      </c>
      <c r="K147" s="66">
        <f t="shared" si="6"/>
        <v>29221</v>
      </c>
      <c r="L147"/>
      <c r="M147"/>
      <c r="N147"/>
      <c r="O147"/>
      <c r="P147"/>
      <c r="Q147"/>
      <c r="R147"/>
      <c r="S147"/>
      <c r="T147"/>
      <c r="U147"/>
      <c r="V147"/>
      <c r="W147"/>
      <c r="X147"/>
      <c r="Y147"/>
      <c r="Z147"/>
      <c r="AA147"/>
      <c r="AB147"/>
      <c r="AC147"/>
      <c r="AD147"/>
      <c r="AE147"/>
      <c r="AF147"/>
      <c r="AG147"/>
      <c r="AH147"/>
      <c r="AI147"/>
      <c r="AJ147"/>
      <c r="AK147"/>
      <c r="AL147"/>
      <c r="AM147"/>
      <c r="AN147"/>
      <c r="AO147" s="45"/>
      <c r="AP147" s="45"/>
      <c r="AQ147" s="45"/>
      <c r="AR147" s="45"/>
      <c r="AS147" s="45"/>
      <c r="AT147" s="45"/>
      <c r="AU147" s="45"/>
      <c r="AV147" s="45"/>
      <c r="AW147" s="45"/>
      <c r="AX147" s="45"/>
      <c r="AY147" s="45"/>
      <c r="AZ147" s="45"/>
      <c r="BA147" s="45"/>
      <c r="BB147" s="45"/>
      <c r="BC147" s="45"/>
      <c r="BD147" s="45"/>
      <c r="BE147" s="45"/>
      <c r="BF147" s="45"/>
      <c r="BG147" s="45"/>
      <c r="BH147" s="45"/>
      <c r="BI147" s="45"/>
      <c r="BJ147" s="45"/>
      <c r="BK147" s="45"/>
      <c r="BL147" s="45"/>
      <c r="BM147" s="45"/>
      <c r="BN147" s="45"/>
      <c r="BO147" s="45"/>
      <c r="BP147" s="45"/>
      <c r="BQ147" s="45"/>
      <c r="BR147" s="45"/>
      <c r="BS147" s="45"/>
      <c r="BT147" s="45"/>
      <c r="BU147" s="45"/>
      <c r="BV147" s="45"/>
      <c r="BW147" s="45"/>
      <c r="BX147" s="45"/>
      <c r="BY147" s="45"/>
      <c r="BZ147" s="45"/>
      <c r="CA147" s="45"/>
      <c r="CB147" s="45"/>
      <c r="CC147" s="45"/>
      <c r="CD147" s="45"/>
      <c r="CE147" s="45"/>
      <c r="CF147" s="45"/>
      <c r="CG147" s="45"/>
      <c r="CH147" s="45"/>
      <c r="CI147" s="45"/>
      <c r="CJ147" s="45"/>
      <c r="CK147" s="45"/>
      <c r="CL147" s="45"/>
      <c r="CM147" s="45"/>
      <c r="CN147" s="45"/>
      <c r="CO147" s="45"/>
      <c r="CP147" s="45"/>
      <c r="CQ147" s="45"/>
      <c r="CR147" s="45"/>
      <c r="CS147" s="45"/>
      <c r="CT147" s="45"/>
      <c r="CU147" s="45"/>
      <c r="CV147" s="45"/>
      <c r="CW147" s="45"/>
      <c r="CX147" s="45"/>
      <c r="CY147" s="45"/>
      <c r="CZ147" s="45"/>
      <c r="DA147" s="45"/>
      <c r="DB147" s="45"/>
      <c r="DC147" s="45"/>
      <c r="DD147" s="45"/>
      <c r="DE147" s="45"/>
      <c r="DF147" s="45"/>
      <c r="DG147" s="45"/>
      <c r="DH147" s="45"/>
      <c r="DI147" s="45"/>
      <c r="DJ147" s="45"/>
      <c r="DK147" s="45"/>
      <c r="DL147" s="45"/>
      <c r="DM147" s="45"/>
      <c r="DN147" s="45"/>
    </row>
    <row r="148" spans="1:118" s="58" customFormat="1" x14ac:dyDescent="0.25">
      <c r="A148" s="56" t="s">
        <v>94</v>
      </c>
      <c r="B148" s="56" t="s">
        <v>179</v>
      </c>
      <c r="C148" s="56" t="s">
        <v>180</v>
      </c>
      <c r="D148" s="164" t="s">
        <v>513</v>
      </c>
      <c r="E148" t="s">
        <v>476</v>
      </c>
      <c r="F148">
        <v>0</v>
      </c>
      <c r="G148">
        <v>0</v>
      </c>
      <c r="H148">
        <v>0</v>
      </c>
      <c r="I148">
        <v>0</v>
      </c>
      <c r="J148">
        <v>0</v>
      </c>
      <c r="K148" s="66">
        <f t="shared" si="6"/>
        <v>0</v>
      </c>
      <c r="L148"/>
      <c r="M148"/>
      <c r="N148"/>
      <c r="O148"/>
      <c r="P148"/>
      <c r="Q148"/>
      <c r="R148"/>
      <c r="S148"/>
      <c r="T148"/>
      <c r="U148"/>
      <c r="V148"/>
      <c r="W148"/>
      <c r="X148"/>
      <c r="Y148"/>
      <c r="Z148"/>
      <c r="AA148"/>
      <c r="AB148"/>
      <c r="AC148"/>
      <c r="AD148"/>
      <c r="AE148"/>
      <c r="AF148"/>
      <c r="AG148"/>
      <c r="AH148"/>
      <c r="AI148"/>
      <c r="AJ148"/>
      <c r="AK148"/>
      <c r="AL148"/>
      <c r="AM148"/>
      <c r="AN148"/>
      <c r="AO148" s="45"/>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5"/>
      <c r="BY148" s="45"/>
      <c r="BZ148" s="45"/>
      <c r="CA148" s="45"/>
      <c r="CB148" s="45"/>
      <c r="CC148" s="45"/>
      <c r="CD148" s="45"/>
      <c r="CE148" s="45"/>
      <c r="CF148" s="45"/>
      <c r="CG148" s="45"/>
      <c r="CH148" s="45"/>
      <c r="CI148" s="45"/>
      <c r="CJ148" s="45"/>
      <c r="CK148" s="45"/>
      <c r="CL148" s="45"/>
      <c r="CM148" s="45"/>
      <c r="CN148" s="45"/>
      <c r="CO148" s="45"/>
      <c r="CP148" s="45"/>
      <c r="CQ148" s="45"/>
      <c r="CR148" s="45"/>
      <c r="CS148" s="45"/>
      <c r="CT148" s="45"/>
      <c r="CU148" s="45"/>
      <c r="CV148" s="45"/>
      <c r="CW148" s="45"/>
      <c r="CX148" s="45"/>
      <c r="CY148" s="45"/>
      <c r="CZ148" s="45"/>
      <c r="DA148" s="45"/>
      <c r="DB148" s="45"/>
      <c r="DC148" s="45"/>
      <c r="DD148" s="45"/>
      <c r="DE148" s="45"/>
      <c r="DF148" s="45"/>
      <c r="DG148" s="45"/>
      <c r="DH148" s="45"/>
      <c r="DI148" s="45"/>
      <c r="DJ148" s="45"/>
      <c r="DK148" s="45"/>
      <c r="DL148" s="45"/>
      <c r="DM148" s="45"/>
      <c r="DN148" s="45"/>
    </row>
    <row r="149" spans="1:118" s="58" customFormat="1" x14ac:dyDescent="0.25">
      <c r="A149" s="56" t="s">
        <v>94</v>
      </c>
      <c r="B149" s="56" t="s">
        <v>179</v>
      </c>
      <c r="C149" s="56" t="s">
        <v>181</v>
      </c>
      <c r="D149" s="165"/>
      <c r="E149" t="s">
        <v>476</v>
      </c>
      <c r="F149">
        <v>0</v>
      </c>
      <c r="G149">
        <v>0</v>
      </c>
      <c r="H149">
        <v>0</v>
      </c>
      <c r="I149">
        <v>0</v>
      </c>
      <c r="J149">
        <v>0</v>
      </c>
      <c r="K149" s="66">
        <f t="shared" si="6"/>
        <v>0</v>
      </c>
      <c r="L149"/>
      <c r="M149"/>
      <c r="N149"/>
      <c r="O149"/>
      <c r="P149"/>
      <c r="Q149"/>
      <c r="R149"/>
      <c r="S149"/>
      <c r="T149"/>
      <c r="U149"/>
      <c r="V149"/>
      <c r="W149"/>
      <c r="X149"/>
      <c r="Y149"/>
      <c r="Z149"/>
      <c r="AA149"/>
      <c r="AB149"/>
      <c r="AC149"/>
      <c r="AD149"/>
      <c r="AE149"/>
      <c r="AF149"/>
      <c r="AG149"/>
      <c r="AH149"/>
      <c r="AI149"/>
      <c r="AJ149"/>
      <c r="AK149"/>
      <c r="AL149"/>
      <c r="AM149" s="45"/>
      <c r="AN149" s="45"/>
      <c r="AO149" s="45"/>
      <c r="AP149" s="45"/>
      <c r="AQ149" s="45"/>
      <c r="AR149" s="45"/>
      <c r="AS149" s="45"/>
      <c r="AT149" s="45"/>
      <c r="AU149" s="45"/>
      <c r="AV149" s="45"/>
      <c r="AW149" s="45"/>
      <c r="AX149" s="45"/>
      <c r="AY149" s="45"/>
      <c r="AZ149" s="45"/>
      <c r="BA149" s="45"/>
      <c r="BB149" s="45"/>
      <c r="BC149" s="45"/>
      <c r="BD149" s="45"/>
      <c r="BE149" s="45"/>
      <c r="BF149" s="45"/>
      <c r="BG149" s="45"/>
      <c r="BH149" s="45"/>
      <c r="BI149" s="45"/>
      <c r="BJ149" s="45"/>
      <c r="BK149" s="45"/>
      <c r="BL149" s="45"/>
      <c r="BM149" s="45"/>
      <c r="BN149" s="45"/>
      <c r="BO149" s="45"/>
      <c r="BP149" s="45"/>
      <c r="BQ149" s="45"/>
      <c r="BR149" s="45"/>
      <c r="BS149" s="45"/>
      <c r="BT149" s="45"/>
      <c r="BU149" s="45"/>
      <c r="BV149" s="45"/>
      <c r="BW149" s="45"/>
      <c r="BX149" s="45"/>
      <c r="BY149" s="45"/>
      <c r="BZ149" s="45"/>
      <c r="CA149" s="45"/>
      <c r="CB149" s="45"/>
      <c r="CC149" s="45"/>
      <c r="CD149" s="45"/>
      <c r="CE149" s="45"/>
      <c r="CF149" s="45"/>
      <c r="CG149" s="45"/>
      <c r="CH149" s="45"/>
      <c r="CI149" s="45"/>
      <c r="CJ149" s="45"/>
      <c r="CK149" s="45"/>
      <c r="CL149" s="45"/>
      <c r="CM149" s="45"/>
      <c r="CN149" s="45"/>
      <c r="CO149" s="45"/>
      <c r="CP149" s="45"/>
      <c r="CQ149" s="45"/>
      <c r="CR149" s="45"/>
      <c r="CS149" s="45"/>
      <c r="CT149" s="45"/>
      <c r="CU149" s="45"/>
      <c r="CV149" s="45"/>
      <c r="CW149" s="45"/>
      <c r="CX149" s="45"/>
      <c r="CY149" s="45"/>
      <c r="CZ149" s="45"/>
      <c r="DA149" s="45"/>
      <c r="DB149" s="45"/>
      <c r="DC149" s="45"/>
      <c r="DD149" s="45"/>
      <c r="DE149" s="45"/>
      <c r="DF149" s="45"/>
      <c r="DG149" s="45"/>
      <c r="DH149" s="45"/>
      <c r="DI149" s="45"/>
      <c r="DJ149" s="45"/>
      <c r="DK149" s="45"/>
      <c r="DL149" s="45"/>
      <c r="DM149" s="45"/>
      <c r="DN149" s="45"/>
    </row>
    <row r="150" spans="1:118" s="58" customFormat="1" x14ac:dyDescent="0.25">
      <c r="A150" s="56" t="s">
        <v>94</v>
      </c>
      <c r="B150" s="56" t="s">
        <v>179</v>
      </c>
      <c r="C150" s="56" t="s">
        <v>182</v>
      </c>
      <c r="D150" s="166"/>
      <c r="E150" t="s">
        <v>476</v>
      </c>
      <c r="F150">
        <v>0</v>
      </c>
      <c r="G150">
        <v>0</v>
      </c>
      <c r="H150">
        <v>0</v>
      </c>
      <c r="I150">
        <v>0</v>
      </c>
      <c r="J150">
        <v>0</v>
      </c>
      <c r="K150" s="66">
        <f t="shared" si="6"/>
        <v>0</v>
      </c>
      <c r="L150"/>
      <c r="M150"/>
      <c r="N150"/>
      <c r="O150"/>
      <c r="P150"/>
      <c r="Q150"/>
      <c r="R150"/>
      <c r="S150"/>
      <c r="T150"/>
      <c r="U150"/>
      <c r="V150"/>
      <c r="W150"/>
      <c r="X150"/>
      <c r="Y150"/>
      <c r="Z150"/>
      <c r="AA150"/>
      <c r="AB150"/>
      <c r="AC150"/>
      <c r="AD150"/>
      <c r="AE150"/>
      <c r="AF150"/>
      <c r="AG150"/>
      <c r="AH150"/>
      <c r="AI150"/>
      <c r="AJ150"/>
      <c r="AK150"/>
      <c r="AL150"/>
      <c r="AM150"/>
      <c r="AN150"/>
      <c r="AO150" s="45"/>
      <c r="AP150" s="45"/>
      <c r="AQ150" s="45"/>
      <c r="AR150" s="45"/>
      <c r="AS150" s="45"/>
      <c r="AT150" s="45"/>
      <c r="AU150" s="45"/>
      <c r="AV150" s="45"/>
      <c r="AW150" s="45"/>
      <c r="AX150" s="45"/>
      <c r="AY150" s="45"/>
      <c r="AZ150" s="45"/>
      <c r="BA150" s="45"/>
      <c r="BB150" s="45"/>
      <c r="BC150" s="45"/>
      <c r="BD150" s="45"/>
      <c r="BE150" s="45"/>
      <c r="BF150" s="45"/>
      <c r="BG150" s="45"/>
      <c r="BH150" s="45"/>
      <c r="BI150" s="45"/>
      <c r="BJ150" s="45"/>
      <c r="BK150" s="45"/>
      <c r="BL150" s="45"/>
      <c r="BM150" s="45"/>
      <c r="BN150" s="45"/>
      <c r="BO150" s="45"/>
      <c r="BP150" s="45"/>
      <c r="BQ150" s="45"/>
      <c r="BR150" s="45"/>
      <c r="BS150" s="45"/>
      <c r="BT150" s="45"/>
      <c r="BU150" s="45"/>
      <c r="BV150" s="45"/>
      <c r="BW150" s="45"/>
      <c r="BX150" s="45"/>
      <c r="BY150" s="45"/>
      <c r="BZ150" s="45"/>
      <c r="CA150" s="45"/>
      <c r="CB150" s="45"/>
      <c r="CC150" s="45"/>
      <c r="CD150" s="45"/>
      <c r="CE150" s="45"/>
      <c r="CF150" s="45"/>
      <c r="CG150" s="45"/>
      <c r="CH150" s="45"/>
      <c r="CI150" s="45"/>
      <c r="CJ150" s="45"/>
      <c r="CK150" s="45"/>
      <c r="CL150" s="45"/>
      <c r="CM150" s="45"/>
      <c r="CN150" s="45"/>
      <c r="CO150" s="45"/>
      <c r="CP150" s="45"/>
      <c r="CQ150" s="45"/>
      <c r="CR150" s="45"/>
      <c r="CS150" s="45"/>
      <c r="CT150" s="45"/>
      <c r="CU150" s="45"/>
      <c r="CV150" s="45"/>
      <c r="CW150" s="45"/>
      <c r="CX150" s="45"/>
      <c r="CY150" s="45"/>
      <c r="CZ150" s="45"/>
      <c r="DA150" s="45"/>
      <c r="DB150" s="45"/>
      <c r="DC150" s="45"/>
      <c r="DD150" s="45"/>
      <c r="DE150" s="45"/>
      <c r="DF150" s="45"/>
      <c r="DG150" s="45"/>
      <c r="DH150" s="45"/>
      <c r="DI150" s="45"/>
      <c r="DJ150" s="45"/>
      <c r="DK150" s="45"/>
      <c r="DL150" s="45"/>
      <c r="DM150" s="45"/>
      <c r="DN150" s="45"/>
    </row>
    <row r="151" spans="1:118" s="58" customFormat="1" x14ac:dyDescent="0.25">
      <c r="A151" s="56" t="s">
        <v>94</v>
      </c>
      <c r="B151" s="56" t="s">
        <v>179</v>
      </c>
      <c r="C151" s="56" t="s">
        <v>183</v>
      </c>
      <c r="D151" s="135" t="s">
        <v>514</v>
      </c>
      <c r="E151" t="s">
        <v>19</v>
      </c>
      <c r="F151">
        <v>0</v>
      </c>
      <c r="G151">
        <v>0</v>
      </c>
      <c r="H151">
        <v>0</v>
      </c>
      <c r="I151">
        <v>0</v>
      </c>
      <c r="J151">
        <v>0</v>
      </c>
      <c r="K151" s="66">
        <f t="shared" si="6"/>
        <v>0</v>
      </c>
      <c r="L151"/>
      <c r="M151"/>
      <c r="N151"/>
      <c r="O151"/>
      <c r="P151"/>
      <c r="Q151"/>
      <c r="R151"/>
      <c r="S151"/>
      <c r="T151"/>
      <c r="U151"/>
      <c r="V151"/>
      <c r="W151"/>
      <c r="X151"/>
      <c r="Y151"/>
      <c r="Z151"/>
      <c r="AA151"/>
      <c r="AB151"/>
      <c r="AC151"/>
      <c r="AD151"/>
      <c r="AE151"/>
      <c r="AF151"/>
      <c r="AG151"/>
      <c r="AH151"/>
      <c r="AI151"/>
      <c r="AJ151"/>
      <c r="AK151"/>
      <c r="AL151"/>
      <c r="AM151"/>
      <c r="AN151"/>
      <c r="AO151" s="45"/>
      <c r="AP151" s="45"/>
      <c r="AQ151" s="45"/>
      <c r="AR151" s="45"/>
      <c r="AS151" s="45"/>
      <c r="AT151" s="45"/>
      <c r="AU151" s="45"/>
      <c r="AV151" s="45"/>
      <c r="AW151" s="45"/>
      <c r="AX151" s="45"/>
      <c r="AY151" s="45"/>
      <c r="AZ151" s="45"/>
      <c r="BA151" s="45"/>
      <c r="BB151" s="45"/>
      <c r="BC151" s="45"/>
      <c r="BD151" s="45"/>
      <c r="BE151" s="45"/>
      <c r="BF151" s="45"/>
      <c r="BG151" s="45"/>
      <c r="BH151" s="45"/>
      <c r="BI151" s="45"/>
      <c r="BJ151" s="45"/>
      <c r="BK151" s="45"/>
      <c r="BL151" s="45"/>
      <c r="BM151" s="45"/>
      <c r="BN151" s="45"/>
      <c r="BO151" s="45"/>
      <c r="BP151" s="45"/>
      <c r="BQ151" s="45"/>
      <c r="BR151" s="45"/>
      <c r="BS151" s="45"/>
      <c r="BT151" s="45"/>
      <c r="BU151" s="45"/>
      <c r="BV151" s="45"/>
      <c r="BW151" s="45"/>
      <c r="BX151" s="45"/>
      <c r="BY151" s="45"/>
      <c r="BZ151" s="45"/>
      <c r="CA151" s="45"/>
      <c r="CB151" s="45"/>
      <c r="CC151" s="45"/>
      <c r="CD151" s="45"/>
      <c r="CE151" s="45"/>
      <c r="CF151" s="45"/>
      <c r="CG151" s="45"/>
      <c r="CH151" s="45"/>
      <c r="CI151" s="45"/>
      <c r="CJ151" s="45"/>
      <c r="CK151" s="45"/>
      <c r="CL151" s="45"/>
      <c r="CM151" s="45"/>
      <c r="CN151" s="45"/>
      <c r="CO151" s="45"/>
      <c r="CP151" s="45"/>
      <c r="CQ151" s="45"/>
      <c r="CR151" s="45"/>
      <c r="CS151" s="45"/>
      <c r="CT151" s="45"/>
      <c r="CU151" s="45"/>
      <c r="CV151" s="45"/>
      <c r="CW151" s="45"/>
      <c r="CX151" s="45"/>
      <c r="CY151" s="45"/>
      <c r="CZ151" s="45"/>
      <c r="DA151" s="45"/>
      <c r="DB151" s="45"/>
      <c r="DC151" s="45"/>
      <c r="DD151" s="45"/>
      <c r="DE151" s="45"/>
      <c r="DF151" s="45"/>
      <c r="DG151" s="45"/>
      <c r="DH151" s="45"/>
      <c r="DI151" s="45"/>
      <c r="DJ151" s="45"/>
      <c r="DK151" s="45"/>
      <c r="DL151" s="45"/>
      <c r="DM151" s="45"/>
      <c r="DN151" s="45"/>
    </row>
    <row r="152" spans="1:118" s="58" customFormat="1" x14ac:dyDescent="0.25">
      <c r="A152" s="56" t="s">
        <v>94</v>
      </c>
      <c r="B152" s="56" t="s">
        <v>179</v>
      </c>
      <c r="C152" s="56" t="s">
        <v>184</v>
      </c>
      <c r="D152" s="56" t="s">
        <v>515</v>
      </c>
      <c r="E152" t="s">
        <v>19</v>
      </c>
      <c r="F152">
        <v>0</v>
      </c>
      <c r="G152">
        <v>0</v>
      </c>
      <c r="H152">
        <v>0</v>
      </c>
      <c r="I152">
        <v>0</v>
      </c>
      <c r="J152">
        <v>0</v>
      </c>
      <c r="K152" s="66">
        <f t="shared" si="6"/>
        <v>0</v>
      </c>
      <c r="L152"/>
      <c r="M152"/>
      <c r="N152"/>
      <c r="O152"/>
      <c r="P152"/>
      <c r="Q152"/>
      <c r="R152"/>
      <c r="S152"/>
      <c r="T152"/>
      <c r="U152"/>
      <c r="V152"/>
      <c r="W152"/>
      <c r="X152"/>
      <c r="Y152"/>
      <c r="Z152"/>
      <c r="AA152"/>
      <c r="AB152"/>
      <c r="AC152"/>
      <c r="AD152"/>
      <c r="AE152"/>
      <c r="AF152"/>
      <c r="AG152"/>
      <c r="AH152"/>
      <c r="AI152"/>
      <c r="AJ152"/>
      <c r="AK152"/>
      <c r="AL152"/>
      <c r="AM152" s="45"/>
      <c r="AN152" s="45"/>
      <c r="AO152" s="45"/>
      <c r="AP152" s="45"/>
      <c r="AQ152" s="45"/>
      <c r="AR152" s="45"/>
      <c r="AS152" s="45"/>
      <c r="AT152" s="45"/>
      <c r="AU152" s="45"/>
      <c r="AV152" s="45"/>
      <c r="AW152" s="45"/>
      <c r="AX152" s="45"/>
      <c r="AY152" s="45"/>
      <c r="AZ152" s="45"/>
      <c r="BA152" s="45"/>
      <c r="BB152" s="45"/>
      <c r="BC152" s="45"/>
      <c r="BD152" s="45"/>
      <c r="BE152" s="45"/>
      <c r="BF152" s="45"/>
      <c r="BG152" s="45"/>
      <c r="BH152" s="45"/>
      <c r="BI152" s="45"/>
      <c r="BJ152" s="45"/>
      <c r="BK152" s="45"/>
      <c r="BL152" s="45"/>
      <c r="BM152" s="45"/>
      <c r="BN152" s="45"/>
      <c r="BO152" s="45"/>
      <c r="BP152" s="45"/>
      <c r="BQ152" s="45"/>
      <c r="BR152" s="45"/>
      <c r="BS152" s="45"/>
      <c r="BT152" s="45"/>
      <c r="BU152" s="45"/>
      <c r="BV152" s="45"/>
      <c r="BW152" s="45"/>
      <c r="BX152" s="45"/>
      <c r="BY152" s="45"/>
      <c r="BZ152" s="45"/>
      <c r="CA152" s="45"/>
      <c r="CB152" s="45"/>
      <c r="CC152" s="45"/>
      <c r="CD152" s="45"/>
      <c r="CE152" s="45"/>
      <c r="CF152" s="45"/>
      <c r="CG152" s="45"/>
      <c r="CH152" s="45"/>
      <c r="CI152" s="45"/>
      <c r="CJ152" s="45"/>
      <c r="CK152" s="45"/>
      <c r="CL152" s="45"/>
      <c r="CM152" s="45"/>
      <c r="CN152" s="45"/>
      <c r="CO152" s="45"/>
      <c r="CP152" s="45"/>
      <c r="CQ152" s="45"/>
      <c r="CR152" s="45"/>
      <c r="CS152" s="45"/>
      <c r="CT152" s="45"/>
      <c r="CU152" s="45"/>
      <c r="CV152" s="45"/>
      <c r="CW152" s="45"/>
      <c r="CX152" s="45"/>
      <c r="CY152" s="45"/>
      <c r="CZ152" s="45"/>
      <c r="DA152" s="45"/>
      <c r="DB152" s="45"/>
      <c r="DC152" s="45"/>
      <c r="DD152" s="45"/>
      <c r="DE152" s="45"/>
      <c r="DF152" s="45"/>
      <c r="DG152" s="45"/>
      <c r="DH152" s="45"/>
      <c r="DI152" s="45"/>
      <c r="DJ152" s="45"/>
      <c r="DK152" s="45"/>
      <c r="DL152" s="45"/>
      <c r="DM152" s="45"/>
      <c r="DN152" s="45"/>
    </row>
    <row r="153" spans="1:118" s="133" customFormat="1" x14ac:dyDescent="0.25">
      <c r="A153" s="64" t="s">
        <v>185</v>
      </c>
      <c r="B153" s="64" t="s">
        <v>186</v>
      </c>
      <c r="C153" s="64" t="s">
        <v>187</v>
      </c>
      <c r="D153" s="164" t="s">
        <v>516</v>
      </c>
      <c r="E153" t="s">
        <v>155</v>
      </c>
      <c r="F153">
        <v>0</v>
      </c>
      <c r="G153">
        <v>0</v>
      </c>
      <c r="H153">
        <v>0</v>
      </c>
      <c r="I153">
        <v>0</v>
      </c>
      <c r="J153">
        <v>0</v>
      </c>
      <c r="K153" s="66">
        <f t="shared" si="6"/>
        <v>0</v>
      </c>
      <c r="L153"/>
      <c r="M153"/>
      <c r="N153"/>
      <c r="O153"/>
      <c r="P153"/>
      <c r="Q153"/>
      <c r="R153"/>
      <c r="S153"/>
      <c r="T153"/>
      <c r="U153"/>
      <c r="V153"/>
      <c r="W153"/>
      <c r="X153"/>
      <c r="Y153"/>
      <c r="Z153"/>
      <c r="AA153"/>
      <c r="AB153"/>
      <c r="AC153"/>
      <c r="AD153"/>
      <c r="AE153"/>
      <c r="AF153"/>
      <c r="AG153"/>
      <c r="AH153"/>
      <c r="AI153"/>
      <c r="AJ153"/>
      <c r="AK153"/>
      <c r="AL153"/>
      <c r="AM153"/>
      <c r="AN153"/>
      <c r="AO153" s="45"/>
      <c r="AP153" s="45"/>
      <c r="AQ153" s="45"/>
      <c r="AR153" s="45"/>
      <c r="AS153" s="45"/>
      <c r="AT153" s="45"/>
      <c r="AU153" s="45"/>
      <c r="AV153" s="45"/>
      <c r="AW153" s="45"/>
      <c r="AX153" s="45"/>
      <c r="AY153" s="45"/>
      <c r="AZ153" s="45"/>
      <c r="BA153" s="45"/>
      <c r="BB153" s="45"/>
      <c r="BC153" s="45"/>
      <c r="BD153" s="45"/>
      <c r="BE153" s="45"/>
      <c r="BF153" s="45"/>
      <c r="BG153" s="45"/>
      <c r="BH153" s="45"/>
      <c r="BI153" s="45"/>
      <c r="BJ153" s="45"/>
      <c r="BK153" s="45"/>
      <c r="BL153" s="45"/>
      <c r="BM153" s="45"/>
      <c r="BN153" s="45"/>
      <c r="BO153" s="45"/>
      <c r="BP153" s="45"/>
      <c r="BQ153" s="45"/>
      <c r="BR153" s="45"/>
      <c r="BS153" s="45"/>
      <c r="BT153" s="45"/>
      <c r="BU153" s="45"/>
      <c r="BV153" s="45"/>
      <c r="BW153" s="45"/>
      <c r="BX153" s="45"/>
      <c r="BY153" s="45"/>
      <c r="BZ153" s="45"/>
      <c r="CA153" s="45"/>
      <c r="CB153" s="45"/>
      <c r="CC153" s="45"/>
      <c r="CD153" s="45"/>
      <c r="CE153" s="45"/>
      <c r="CF153" s="45"/>
      <c r="CG153" s="45"/>
      <c r="CH153" s="45"/>
      <c r="CI153" s="45"/>
      <c r="CJ153" s="45"/>
      <c r="CK153" s="45"/>
      <c r="CL153" s="45"/>
      <c r="CM153" s="45"/>
      <c r="CN153" s="45"/>
      <c r="CO153" s="45"/>
      <c r="CP153" s="45"/>
      <c r="CQ153" s="45"/>
      <c r="CR153" s="45"/>
      <c r="CS153" s="45"/>
      <c r="CT153" s="45"/>
      <c r="CU153" s="45"/>
      <c r="CV153" s="45"/>
      <c r="CW153" s="45"/>
      <c r="CX153" s="45"/>
      <c r="CY153" s="45"/>
      <c r="CZ153" s="45"/>
      <c r="DA153" s="45"/>
      <c r="DB153" s="45"/>
      <c r="DC153" s="45"/>
      <c r="DD153" s="45"/>
      <c r="DE153" s="45"/>
      <c r="DF153" s="45"/>
      <c r="DG153" s="45"/>
      <c r="DH153" s="45"/>
      <c r="DI153" s="45"/>
      <c r="DJ153" s="45"/>
      <c r="DK153" s="45"/>
      <c r="DL153" s="45"/>
      <c r="DM153" s="45"/>
      <c r="DN153" s="45"/>
    </row>
    <row r="154" spans="1:118" s="133" customFormat="1" x14ac:dyDescent="0.25">
      <c r="A154" s="68" t="s">
        <v>185</v>
      </c>
      <c r="B154" s="68" t="s">
        <v>186</v>
      </c>
      <c r="C154" s="68" t="s">
        <v>188</v>
      </c>
      <c r="D154" s="165"/>
      <c r="E154" t="s">
        <v>155</v>
      </c>
      <c r="F154">
        <v>0</v>
      </c>
      <c r="G154">
        <v>0</v>
      </c>
      <c r="H154">
        <v>0</v>
      </c>
      <c r="I154">
        <v>0</v>
      </c>
      <c r="J154">
        <v>0</v>
      </c>
      <c r="K154" s="66">
        <f t="shared" si="6"/>
        <v>0</v>
      </c>
      <c r="L154"/>
      <c r="M154"/>
      <c r="N154"/>
      <c r="O154"/>
      <c r="P154"/>
      <c r="Q154"/>
      <c r="R154"/>
      <c r="S154"/>
      <c r="T154"/>
      <c r="U154"/>
      <c r="V154"/>
      <c r="W154"/>
      <c r="X154"/>
      <c r="Y154"/>
      <c r="Z154"/>
      <c r="AA154"/>
      <c r="AB154"/>
      <c r="AC154"/>
      <c r="AD154"/>
      <c r="AE154"/>
      <c r="AF154"/>
      <c r="AG154"/>
      <c r="AH154"/>
      <c r="AI154"/>
      <c r="AJ154"/>
      <c r="AK154"/>
      <c r="AL154"/>
      <c r="AM154"/>
      <c r="AN154"/>
      <c r="AO154" s="45"/>
      <c r="AP154" s="45"/>
      <c r="AQ154" s="45"/>
      <c r="AR154" s="45"/>
      <c r="AS154" s="45"/>
      <c r="AT154" s="45"/>
      <c r="AU154" s="45"/>
      <c r="AV154" s="45"/>
      <c r="AW154" s="45"/>
      <c r="AX154" s="45"/>
      <c r="AY154" s="45"/>
      <c r="AZ154" s="45"/>
      <c r="BA154" s="45"/>
      <c r="BB154" s="45"/>
      <c r="BC154" s="45"/>
      <c r="BD154" s="45"/>
      <c r="BE154" s="45"/>
      <c r="BF154" s="45"/>
      <c r="BG154" s="45"/>
      <c r="BH154" s="45"/>
      <c r="BI154" s="45"/>
      <c r="BJ154" s="45"/>
      <c r="BK154" s="45"/>
      <c r="BL154" s="45"/>
      <c r="BM154" s="45"/>
      <c r="BN154" s="45"/>
      <c r="BO154" s="45"/>
      <c r="BP154" s="45"/>
      <c r="BQ154" s="45"/>
      <c r="BR154" s="45"/>
      <c r="BS154" s="45"/>
      <c r="BT154" s="45"/>
      <c r="BU154" s="45"/>
      <c r="BV154" s="45"/>
      <c r="BW154" s="45"/>
      <c r="BX154" s="45"/>
      <c r="BY154" s="45"/>
      <c r="BZ154" s="45"/>
      <c r="CA154" s="45"/>
      <c r="CB154" s="45"/>
      <c r="CC154" s="45"/>
      <c r="CD154" s="45"/>
      <c r="CE154" s="45"/>
      <c r="CF154" s="45"/>
      <c r="CG154" s="45"/>
      <c r="CH154" s="45"/>
      <c r="CI154" s="45"/>
      <c r="CJ154" s="45"/>
      <c r="CK154" s="45"/>
      <c r="CL154" s="45"/>
      <c r="CM154" s="45"/>
      <c r="CN154" s="45"/>
      <c r="CO154" s="45"/>
      <c r="CP154" s="45"/>
      <c r="CQ154" s="45"/>
      <c r="CR154" s="45"/>
      <c r="CS154" s="45"/>
      <c r="CT154" s="45"/>
      <c r="CU154" s="45"/>
      <c r="CV154" s="45"/>
      <c r="CW154" s="45"/>
      <c r="CX154" s="45"/>
      <c r="CY154" s="45"/>
      <c r="CZ154" s="45"/>
      <c r="DA154" s="45"/>
      <c r="DB154" s="45"/>
      <c r="DC154" s="45"/>
      <c r="DD154" s="45"/>
      <c r="DE154" s="45"/>
      <c r="DF154" s="45"/>
      <c r="DG154" s="45"/>
      <c r="DH154" s="45"/>
      <c r="DI154" s="45"/>
      <c r="DJ154" s="45"/>
      <c r="DK154" s="45"/>
      <c r="DL154" s="45"/>
      <c r="DM154" s="45"/>
      <c r="DN154" s="45"/>
    </row>
    <row r="155" spans="1:118" s="133" customFormat="1" x14ac:dyDescent="0.25">
      <c r="A155" s="68" t="s">
        <v>185</v>
      </c>
      <c r="B155" s="68" t="s">
        <v>186</v>
      </c>
      <c r="C155" s="68" t="s">
        <v>189</v>
      </c>
      <c r="D155" s="165"/>
      <c r="E155" t="s">
        <v>155</v>
      </c>
      <c r="F155">
        <v>0</v>
      </c>
      <c r="G155">
        <v>0</v>
      </c>
      <c r="H155">
        <v>0</v>
      </c>
      <c r="I155">
        <v>0</v>
      </c>
      <c r="J155">
        <v>0</v>
      </c>
      <c r="K155" s="66">
        <f t="shared" si="6"/>
        <v>0</v>
      </c>
      <c r="L155"/>
      <c r="M155"/>
      <c r="N155"/>
      <c r="O155"/>
      <c r="P155"/>
      <c r="Q155"/>
      <c r="R155"/>
      <c r="S155"/>
      <c r="T155"/>
      <c r="U155"/>
      <c r="V155"/>
      <c r="W155"/>
      <c r="X155"/>
      <c r="Y155"/>
      <c r="Z155"/>
      <c r="AA155"/>
      <c r="AB155"/>
      <c r="AC155"/>
      <c r="AD155"/>
      <c r="AE155"/>
      <c r="AF155"/>
      <c r="AG155"/>
      <c r="AH155"/>
      <c r="AI155"/>
      <c r="AJ155"/>
      <c r="AK155"/>
      <c r="AL155"/>
      <c r="AM155" s="45"/>
      <c r="AN155" s="45"/>
      <c r="AO155" s="45"/>
      <c r="AP155" s="45"/>
      <c r="AQ155" s="45"/>
      <c r="AR155" s="45"/>
      <c r="AS155" s="45"/>
      <c r="AT155" s="45"/>
      <c r="AU155" s="45"/>
      <c r="AV155" s="45"/>
      <c r="AW155" s="45"/>
      <c r="AX155" s="45"/>
      <c r="AY155" s="45"/>
      <c r="AZ155" s="45"/>
      <c r="BA155" s="45"/>
      <c r="BB155" s="45"/>
      <c r="BC155" s="45"/>
      <c r="BD155" s="45"/>
      <c r="BE155" s="45"/>
      <c r="BF155" s="45"/>
      <c r="BG155" s="45"/>
      <c r="BH155" s="45"/>
      <c r="BI155" s="45"/>
      <c r="BJ155" s="45"/>
      <c r="BK155" s="45"/>
      <c r="BL155" s="45"/>
      <c r="BM155" s="45"/>
      <c r="BN155" s="45"/>
      <c r="BO155" s="45"/>
      <c r="BP155" s="45"/>
      <c r="BQ155" s="45"/>
      <c r="BR155" s="45"/>
      <c r="BS155" s="45"/>
      <c r="BT155" s="45"/>
      <c r="BU155" s="45"/>
      <c r="BV155" s="45"/>
      <c r="BW155" s="45"/>
      <c r="BX155" s="45"/>
      <c r="BY155" s="45"/>
      <c r="BZ155" s="45"/>
      <c r="CA155" s="45"/>
      <c r="CB155" s="45"/>
      <c r="CC155" s="45"/>
      <c r="CD155" s="45"/>
      <c r="CE155" s="45"/>
      <c r="CF155" s="45"/>
      <c r="CG155" s="45"/>
      <c r="CH155" s="45"/>
      <c r="CI155" s="45"/>
      <c r="CJ155" s="45"/>
      <c r="CK155" s="45"/>
      <c r="CL155" s="45"/>
      <c r="CM155" s="45"/>
      <c r="CN155" s="45"/>
      <c r="CO155" s="45"/>
      <c r="CP155" s="45"/>
      <c r="CQ155" s="45"/>
      <c r="CR155" s="45"/>
      <c r="CS155" s="45"/>
      <c r="CT155" s="45"/>
      <c r="CU155" s="45"/>
      <c r="CV155" s="45"/>
      <c r="CW155" s="45"/>
      <c r="CX155" s="45"/>
      <c r="CY155" s="45"/>
      <c r="CZ155" s="45"/>
      <c r="DA155" s="45"/>
      <c r="DB155" s="45"/>
      <c r="DC155" s="45"/>
      <c r="DD155" s="45"/>
      <c r="DE155" s="45"/>
      <c r="DF155" s="45"/>
      <c r="DG155" s="45"/>
      <c r="DH155" s="45"/>
      <c r="DI155" s="45"/>
      <c r="DJ155" s="45"/>
      <c r="DK155" s="45"/>
      <c r="DL155" s="45"/>
      <c r="DM155" s="45"/>
      <c r="DN155" s="45"/>
    </row>
    <row r="156" spans="1:118" s="133" customFormat="1" x14ac:dyDescent="0.25">
      <c r="A156" s="68" t="s">
        <v>185</v>
      </c>
      <c r="B156" s="68" t="s">
        <v>186</v>
      </c>
      <c r="C156" s="68" t="s">
        <v>190</v>
      </c>
      <c r="D156" s="165"/>
      <c r="E156" t="s">
        <v>155</v>
      </c>
      <c r="F156">
        <v>0</v>
      </c>
      <c r="G156">
        <v>0</v>
      </c>
      <c r="H156">
        <v>0</v>
      </c>
      <c r="I156">
        <v>0</v>
      </c>
      <c r="J156">
        <v>0</v>
      </c>
      <c r="K156" s="66">
        <f t="shared" si="6"/>
        <v>0</v>
      </c>
      <c r="L156"/>
      <c r="M156"/>
      <c r="N156"/>
      <c r="O156"/>
      <c r="P156"/>
      <c r="Q156"/>
      <c r="R156"/>
      <c r="S156"/>
      <c r="T156"/>
      <c r="U156"/>
      <c r="V156"/>
      <c r="W156"/>
      <c r="X156"/>
      <c r="Y156"/>
      <c r="Z156"/>
      <c r="AA156"/>
      <c r="AB156"/>
      <c r="AC156"/>
      <c r="AD156"/>
      <c r="AE156"/>
      <c r="AF156"/>
      <c r="AG156"/>
      <c r="AH156"/>
      <c r="AI156"/>
      <c r="AJ156"/>
      <c r="AK156"/>
      <c r="AL156"/>
      <c r="AM156"/>
      <c r="AN156"/>
      <c r="AO156" s="45"/>
      <c r="AP156" s="45"/>
      <c r="AQ156" s="45"/>
      <c r="AR156" s="45"/>
      <c r="AS156" s="45"/>
      <c r="AT156" s="45"/>
      <c r="AU156" s="45"/>
      <c r="AV156" s="45"/>
      <c r="AW156" s="45"/>
      <c r="AX156" s="45"/>
      <c r="AY156" s="45"/>
      <c r="AZ156" s="45"/>
      <c r="BA156" s="45"/>
      <c r="BB156" s="45"/>
      <c r="BC156" s="45"/>
      <c r="BD156" s="45"/>
      <c r="BE156" s="45"/>
      <c r="BF156" s="45"/>
      <c r="BG156" s="45"/>
      <c r="BH156" s="45"/>
      <c r="BI156" s="45"/>
      <c r="BJ156" s="45"/>
      <c r="BK156" s="45"/>
      <c r="BL156" s="45"/>
      <c r="BM156" s="45"/>
      <c r="BN156" s="45"/>
      <c r="BO156" s="45"/>
      <c r="BP156" s="45"/>
      <c r="BQ156" s="45"/>
      <c r="BR156" s="45"/>
      <c r="BS156" s="45"/>
      <c r="BT156" s="45"/>
      <c r="BU156" s="45"/>
      <c r="BV156" s="45"/>
      <c r="BW156" s="45"/>
      <c r="BX156" s="45"/>
      <c r="BY156" s="45"/>
      <c r="BZ156" s="45"/>
      <c r="CA156" s="45"/>
      <c r="CB156" s="45"/>
      <c r="CC156" s="45"/>
      <c r="CD156" s="45"/>
      <c r="CE156" s="45"/>
      <c r="CF156" s="45"/>
      <c r="CG156" s="45"/>
      <c r="CH156" s="45"/>
      <c r="CI156" s="45"/>
      <c r="CJ156" s="45"/>
      <c r="CK156" s="45"/>
      <c r="CL156" s="45"/>
      <c r="CM156" s="45"/>
      <c r="CN156" s="45"/>
      <c r="CO156" s="45"/>
      <c r="CP156" s="45"/>
      <c r="CQ156" s="45"/>
      <c r="CR156" s="45"/>
      <c r="CS156" s="45"/>
      <c r="CT156" s="45"/>
      <c r="CU156" s="45"/>
      <c r="CV156" s="45"/>
      <c r="CW156" s="45"/>
      <c r="CX156" s="45"/>
      <c r="CY156" s="45"/>
      <c r="CZ156" s="45"/>
      <c r="DA156" s="45"/>
      <c r="DB156" s="45"/>
      <c r="DC156" s="45"/>
      <c r="DD156" s="45"/>
      <c r="DE156" s="45"/>
      <c r="DF156" s="45"/>
      <c r="DG156" s="45"/>
      <c r="DH156" s="45"/>
      <c r="DI156" s="45"/>
      <c r="DJ156" s="45"/>
      <c r="DK156" s="45"/>
      <c r="DL156" s="45"/>
      <c r="DM156" s="45"/>
      <c r="DN156" s="45"/>
    </row>
    <row r="157" spans="1:118" s="133" customFormat="1" x14ac:dyDescent="0.25">
      <c r="A157" s="68" t="s">
        <v>185</v>
      </c>
      <c r="B157" s="68" t="s">
        <v>186</v>
      </c>
      <c r="C157" s="68" t="s">
        <v>191</v>
      </c>
      <c r="D157" s="165"/>
      <c r="E157" t="s">
        <v>155</v>
      </c>
      <c r="F157">
        <v>0</v>
      </c>
      <c r="G157">
        <v>0</v>
      </c>
      <c r="H157">
        <v>0</v>
      </c>
      <c r="I157">
        <v>0</v>
      </c>
      <c r="J157">
        <v>0</v>
      </c>
      <c r="K157" s="66">
        <f t="shared" si="6"/>
        <v>0</v>
      </c>
      <c r="L157"/>
      <c r="M157"/>
      <c r="N157"/>
      <c r="O157"/>
      <c r="P157"/>
      <c r="Q157"/>
      <c r="R157"/>
      <c r="S157"/>
      <c r="T157"/>
      <c r="U157"/>
      <c r="V157"/>
      <c r="W157"/>
      <c r="X157"/>
      <c r="Y157"/>
      <c r="Z157"/>
      <c r="AA157"/>
      <c r="AB157"/>
      <c r="AC157"/>
      <c r="AD157"/>
      <c r="AE157"/>
      <c r="AF157"/>
      <c r="AG157"/>
      <c r="AH157"/>
      <c r="AI157"/>
      <c r="AJ157"/>
      <c r="AK157"/>
      <c r="AL157"/>
      <c r="AM157"/>
      <c r="AN157"/>
      <c r="AO157" s="45"/>
      <c r="AP157" s="45"/>
      <c r="AQ157" s="45"/>
      <c r="AR157" s="45"/>
      <c r="AS157" s="45"/>
      <c r="AT157" s="45"/>
      <c r="AU157" s="45"/>
      <c r="AV157" s="45"/>
      <c r="AW157" s="45"/>
      <c r="AX157" s="45"/>
      <c r="AY157" s="45"/>
      <c r="AZ157" s="45"/>
      <c r="BA157" s="45"/>
      <c r="BB157" s="45"/>
      <c r="BC157" s="45"/>
      <c r="BD157" s="45"/>
      <c r="BE157" s="45"/>
      <c r="BF157" s="45"/>
      <c r="BG157" s="45"/>
      <c r="BH157" s="45"/>
      <c r="BI157" s="45"/>
      <c r="BJ157" s="45"/>
      <c r="BK157" s="45"/>
      <c r="BL157" s="45"/>
      <c r="BM157" s="45"/>
      <c r="BN157" s="45"/>
      <c r="BO157" s="45"/>
      <c r="BP157" s="45"/>
      <c r="BQ157" s="45"/>
      <c r="BR157" s="45"/>
      <c r="BS157" s="45"/>
      <c r="BT157" s="45"/>
      <c r="BU157" s="45"/>
      <c r="BV157" s="45"/>
      <c r="BW157" s="45"/>
      <c r="BX157" s="45"/>
      <c r="BY157" s="45"/>
      <c r="BZ157" s="45"/>
      <c r="CA157" s="45"/>
      <c r="CB157" s="45"/>
      <c r="CC157" s="45"/>
      <c r="CD157" s="45"/>
      <c r="CE157" s="45"/>
      <c r="CF157" s="45"/>
      <c r="CG157" s="45"/>
      <c r="CH157" s="45"/>
      <c r="CI157" s="45"/>
      <c r="CJ157" s="45"/>
      <c r="CK157" s="45"/>
      <c r="CL157" s="45"/>
      <c r="CM157" s="45"/>
      <c r="CN157" s="45"/>
      <c r="CO157" s="45"/>
      <c r="CP157" s="45"/>
      <c r="CQ157" s="45"/>
      <c r="CR157" s="45"/>
      <c r="CS157" s="45"/>
      <c r="CT157" s="45"/>
      <c r="CU157" s="45"/>
      <c r="CV157" s="45"/>
      <c r="CW157" s="45"/>
      <c r="CX157" s="45"/>
      <c r="CY157" s="45"/>
      <c r="CZ157" s="45"/>
      <c r="DA157" s="45"/>
      <c r="DB157" s="45"/>
      <c r="DC157" s="45"/>
      <c r="DD157" s="45"/>
      <c r="DE157" s="45"/>
      <c r="DF157" s="45"/>
      <c r="DG157" s="45"/>
      <c r="DH157" s="45"/>
      <c r="DI157" s="45"/>
      <c r="DJ157" s="45"/>
      <c r="DK157" s="45"/>
      <c r="DL157" s="45"/>
      <c r="DM157" s="45"/>
      <c r="DN157" s="45"/>
    </row>
    <row r="158" spans="1:118" s="133" customFormat="1" x14ac:dyDescent="0.25">
      <c r="A158" s="68" t="s">
        <v>185</v>
      </c>
      <c r="B158" s="68" t="s">
        <v>186</v>
      </c>
      <c r="C158" s="68" t="s">
        <v>192</v>
      </c>
      <c r="D158" s="165"/>
      <c r="E158" t="s">
        <v>155</v>
      </c>
      <c r="F158">
        <v>0</v>
      </c>
      <c r="G158">
        <v>0</v>
      </c>
      <c r="H158">
        <v>0</v>
      </c>
      <c r="I158">
        <v>0</v>
      </c>
      <c r="J158">
        <v>0</v>
      </c>
      <c r="K158" s="66">
        <f t="shared" si="6"/>
        <v>0</v>
      </c>
      <c r="L158"/>
      <c r="M158"/>
      <c r="N158"/>
      <c r="O158"/>
      <c r="P158"/>
      <c r="Q158"/>
      <c r="R158"/>
      <c r="S158"/>
      <c r="T158"/>
      <c r="U158"/>
      <c r="V158"/>
      <c r="W158"/>
      <c r="X158"/>
      <c r="Y158"/>
      <c r="Z158"/>
      <c r="AA158"/>
      <c r="AB158"/>
      <c r="AC158"/>
      <c r="AD158"/>
      <c r="AE158"/>
      <c r="AF158"/>
      <c r="AG158"/>
      <c r="AH158"/>
      <c r="AI158"/>
      <c r="AJ158"/>
      <c r="AK158"/>
      <c r="AL158"/>
      <c r="AM158" s="45"/>
      <c r="AN158" s="45"/>
      <c r="AO158" s="45"/>
      <c r="AP158" s="45"/>
      <c r="AQ158" s="45"/>
      <c r="AR158" s="45"/>
      <c r="AS158" s="45"/>
      <c r="AT158" s="45"/>
      <c r="AU158" s="45"/>
      <c r="AV158" s="45"/>
      <c r="AW158" s="45"/>
      <c r="AX158" s="45"/>
      <c r="AY158" s="45"/>
      <c r="AZ158" s="45"/>
      <c r="BA158" s="45"/>
      <c r="BB158" s="45"/>
      <c r="BC158" s="45"/>
      <c r="BD158" s="45"/>
      <c r="BE158" s="45"/>
      <c r="BF158" s="45"/>
      <c r="BG158" s="45"/>
      <c r="BH158" s="45"/>
      <c r="BI158" s="45"/>
      <c r="BJ158" s="45"/>
      <c r="BK158" s="45"/>
      <c r="BL158" s="45"/>
      <c r="BM158" s="45"/>
      <c r="BN158" s="45"/>
      <c r="BO158" s="45"/>
      <c r="BP158" s="45"/>
      <c r="BQ158" s="45"/>
      <c r="BR158" s="45"/>
      <c r="BS158" s="45"/>
      <c r="BT158" s="45"/>
      <c r="BU158" s="45"/>
      <c r="BV158" s="45"/>
      <c r="BW158" s="45"/>
      <c r="BX158" s="45"/>
      <c r="BY158" s="45"/>
      <c r="BZ158" s="45"/>
      <c r="CA158" s="45"/>
      <c r="CB158" s="45"/>
      <c r="CC158" s="45"/>
      <c r="CD158" s="45"/>
      <c r="CE158" s="45"/>
      <c r="CF158" s="45"/>
      <c r="CG158" s="45"/>
      <c r="CH158" s="45"/>
      <c r="CI158" s="45"/>
      <c r="CJ158" s="45"/>
      <c r="CK158" s="45"/>
      <c r="CL158" s="45"/>
      <c r="CM158" s="45"/>
      <c r="CN158" s="45"/>
      <c r="CO158" s="45"/>
      <c r="CP158" s="45"/>
      <c r="CQ158" s="45"/>
      <c r="CR158" s="45"/>
      <c r="CS158" s="45"/>
      <c r="CT158" s="45"/>
      <c r="CU158" s="45"/>
      <c r="CV158" s="45"/>
      <c r="CW158" s="45"/>
      <c r="CX158" s="45"/>
      <c r="CY158" s="45"/>
      <c r="CZ158" s="45"/>
      <c r="DA158" s="45"/>
      <c r="DB158" s="45"/>
      <c r="DC158" s="45"/>
      <c r="DD158" s="45"/>
      <c r="DE158" s="45"/>
      <c r="DF158" s="45"/>
      <c r="DG158" s="45"/>
      <c r="DH158" s="45"/>
      <c r="DI158" s="45"/>
      <c r="DJ158" s="45"/>
      <c r="DK158" s="45"/>
      <c r="DL158" s="45"/>
      <c r="DM158" s="45"/>
      <c r="DN158" s="45"/>
    </row>
    <row r="159" spans="1:118" s="133" customFormat="1" x14ac:dyDescent="0.25">
      <c r="A159" s="68" t="s">
        <v>185</v>
      </c>
      <c r="B159" s="68" t="s">
        <v>186</v>
      </c>
      <c r="C159" s="68" t="s">
        <v>193</v>
      </c>
      <c r="D159" s="165"/>
      <c r="E159" t="s">
        <v>155</v>
      </c>
      <c r="F159">
        <v>0</v>
      </c>
      <c r="G159">
        <v>0</v>
      </c>
      <c r="H159">
        <v>0</v>
      </c>
      <c r="I159">
        <v>0</v>
      </c>
      <c r="J159">
        <v>0</v>
      </c>
      <c r="K159" s="66">
        <f t="shared" si="6"/>
        <v>0</v>
      </c>
      <c r="L159"/>
      <c r="M159"/>
      <c r="N159"/>
      <c r="O159"/>
      <c r="P159"/>
      <c r="Q159"/>
      <c r="R159"/>
      <c r="S159"/>
      <c r="T159"/>
      <c r="U159"/>
      <c r="V159"/>
      <c r="W159"/>
      <c r="X159"/>
      <c r="Y159"/>
      <c r="Z159"/>
      <c r="AA159"/>
      <c r="AB159"/>
      <c r="AC159"/>
      <c r="AD159"/>
      <c r="AE159"/>
      <c r="AF159"/>
      <c r="AG159"/>
      <c r="AH159"/>
      <c r="AI159"/>
      <c r="AJ159"/>
      <c r="AK159"/>
      <c r="AL159"/>
      <c r="AM159"/>
      <c r="AN159"/>
      <c r="AO159" s="45"/>
      <c r="AP159" s="45"/>
      <c r="AQ159" s="45"/>
      <c r="AR159" s="45"/>
      <c r="AS159" s="45"/>
      <c r="AT159" s="45"/>
      <c r="AU159" s="45"/>
      <c r="AV159" s="45"/>
      <c r="AW159" s="45"/>
      <c r="AX159" s="45"/>
      <c r="AY159" s="45"/>
      <c r="AZ159" s="45"/>
      <c r="BA159" s="45"/>
      <c r="BB159" s="45"/>
      <c r="BC159" s="45"/>
      <c r="BD159" s="45"/>
      <c r="BE159" s="45"/>
      <c r="BF159" s="45"/>
      <c r="BG159" s="45"/>
      <c r="BH159" s="45"/>
      <c r="BI159" s="45"/>
      <c r="BJ159" s="45"/>
      <c r="BK159" s="45"/>
      <c r="BL159" s="45"/>
      <c r="BM159" s="45"/>
      <c r="BN159" s="45"/>
      <c r="BO159" s="45"/>
      <c r="BP159" s="45"/>
      <c r="BQ159" s="45"/>
      <c r="BR159" s="45"/>
      <c r="BS159" s="45"/>
      <c r="BT159" s="45"/>
      <c r="BU159" s="45"/>
      <c r="BV159" s="45"/>
      <c r="BW159" s="45"/>
      <c r="BX159" s="45"/>
      <c r="BY159" s="45"/>
      <c r="BZ159" s="45"/>
      <c r="CA159" s="45"/>
      <c r="CB159" s="45"/>
      <c r="CC159" s="45"/>
      <c r="CD159" s="45"/>
      <c r="CE159" s="45"/>
      <c r="CF159" s="45"/>
      <c r="CG159" s="45"/>
      <c r="CH159" s="45"/>
      <c r="CI159" s="45"/>
      <c r="CJ159" s="45"/>
      <c r="CK159" s="45"/>
      <c r="CL159" s="45"/>
      <c r="CM159" s="45"/>
      <c r="CN159" s="45"/>
      <c r="CO159" s="45"/>
      <c r="CP159" s="45"/>
      <c r="CQ159" s="45"/>
      <c r="CR159" s="45"/>
      <c r="CS159" s="45"/>
      <c r="CT159" s="45"/>
      <c r="CU159" s="45"/>
      <c r="CV159" s="45"/>
      <c r="CW159" s="45"/>
      <c r="CX159" s="45"/>
      <c r="CY159" s="45"/>
      <c r="CZ159" s="45"/>
      <c r="DA159" s="45"/>
      <c r="DB159" s="45"/>
      <c r="DC159" s="45"/>
      <c r="DD159" s="45"/>
      <c r="DE159" s="45"/>
      <c r="DF159" s="45"/>
      <c r="DG159" s="45"/>
      <c r="DH159" s="45"/>
      <c r="DI159" s="45"/>
      <c r="DJ159" s="45"/>
      <c r="DK159" s="45"/>
      <c r="DL159" s="45"/>
      <c r="DM159" s="45"/>
      <c r="DN159" s="45"/>
    </row>
    <row r="160" spans="1:118" s="133" customFormat="1" x14ac:dyDescent="0.25">
      <c r="A160" s="68" t="s">
        <v>185</v>
      </c>
      <c r="B160" s="68" t="s">
        <v>186</v>
      </c>
      <c r="C160" s="68" t="s">
        <v>194</v>
      </c>
      <c r="D160" s="165"/>
      <c r="E160" t="s">
        <v>155</v>
      </c>
      <c r="F160">
        <v>0</v>
      </c>
      <c r="G160">
        <v>0</v>
      </c>
      <c r="H160">
        <v>0</v>
      </c>
      <c r="I160">
        <v>0</v>
      </c>
      <c r="J160">
        <v>0</v>
      </c>
      <c r="K160" s="66">
        <f t="shared" si="6"/>
        <v>0</v>
      </c>
      <c r="L160"/>
      <c r="M160"/>
      <c r="N160"/>
      <c r="O160"/>
      <c r="P160"/>
      <c r="Q160"/>
      <c r="R160"/>
      <c r="S160"/>
      <c r="T160"/>
      <c r="U160"/>
      <c r="V160"/>
      <c r="W160"/>
      <c r="X160"/>
      <c r="Y160"/>
      <c r="Z160"/>
      <c r="AA160"/>
      <c r="AB160"/>
      <c r="AC160"/>
      <c r="AD160"/>
      <c r="AE160"/>
      <c r="AF160"/>
      <c r="AG160"/>
      <c r="AH160"/>
      <c r="AI160"/>
      <c r="AJ160"/>
      <c r="AK160"/>
      <c r="AL160"/>
      <c r="AM160"/>
      <c r="AN160"/>
      <c r="AO160" s="45"/>
      <c r="AP160" s="45"/>
      <c r="AQ160" s="45"/>
      <c r="AR160" s="45"/>
      <c r="AS160" s="45"/>
      <c r="AT160" s="45"/>
      <c r="AU160" s="45"/>
      <c r="AV160" s="45"/>
      <c r="AW160" s="45"/>
      <c r="AX160" s="45"/>
      <c r="AY160" s="45"/>
      <c r="AZ160" s="45"/>
      <c r="BA160" s="45"/>
      <c r="BB160" s="45"/>
      <c r="BC160" s="45"/>
      <c r="BD160" s="45"/>
      <c r="BE160" s="45"/>
      <c r="BF160" s="45"/>
      <c r="BG160" s="45"/>
      <c r="BH160" s="45"/>
      <c r="BI160" s="45"/>
      <c r="BJ160" s="45"/>
      <c r="BK160" s="45"/>
      <c r="BL160" s="45"/>
      <c r="BM160" s="45"/>
      <c r="BN160" s="45"/>
      <c r="BO160" s="45"/>
      <c r="BP160" s="45"/>
      <c r="BQ160" s="45"/>
      <c r="BR160" s="45"/>
      <c r="BS160" s="45"/>
      <c r="BT160" s="45"/>
      <c r="BU160" s="45"/>
      <c r="BV160" s="45"/>
      <c r="BW160" s="45"/>
      <c r="BX160" s="45"/>
      <c r="BY160" s="45"/>
      <c r="BZ160" s="45"/>
      <c r="CA160" s="45"/>
      <c r="CB160" s="45"/>
      <c r="CC160" s="45"/>
      <c r="CD160" s="45"/>
      <c r="CE160" s="45"/>
      <c r="CF160" s="45"/>
      <c r="CG160" s="45"/>
      <c r="CH160" s="45"/>
      <c r="CI160" s="45"/>
      <c r="CJ160" s="45"/>
      <c r="CK160" s="45"/>
      <c r="CL160" s="45"/>
      <c r="CM160" s="45"/>
      <c r="CN160" s="45"/>
      <c r="CO160" s="45"/>
      <c r="CP160" s="45"/>
      <c r="CQ160" s="45"/>
      <c r="CR160" s="45"/>
      <c r="CS160" s="45"/>
      <c r="CT160" s="45"/>
      <c r="CU160" s="45"/>
      <c r="CV160" s="45"/>
      <c r="CW160" s="45"/>
      <c r="CX160" s="45"/>
      <c r="CY160" s="45"/>
      <c r="CZ160" s="45"/>
      <c r="DA160" s="45"/>
      <c r="DB160" s="45"/>
      <c r="DC160" s="45"/>
      <c r="DD160" s="45"/>
      <c r="DE160" s="45"/>
      <c r="DF160" s="45"/>
      <c r="DG160" s="45"/>
      <c r="DH160" s="45"/>
      <c r="DI160" s="45"/>
      <c r="DJ160" s="45"/>
      <c r="DK160" s="45"/>
      <c r="DL160" s="45"/>
      <c r="DM160" s="45"/>
      <c r="DN160" s="45"/>
    </row>
    <row r="161" spans="1:118" s="133" customFormat="1" x14ac:dyDescent="0.25">
      <c r="A161" s="68" t="s">
        <v>185</v>
      </c>
      <c r="B161" s="68" t="s">
        <v>186</v>
      </c>
      <c r="C161" s="68" t="s">
        <v>195</v>
      </c>
      <c r="D161" s="165"/>
      <c r="E161" t="s">
        <v>155</v>
      </c>
      <c r="F161">
        <v>0</v>
      </c>
      <c r="G161">
        <v>0</v>
      </c>
      <c r="H161">
        <v>0</v>
      </c>
      <c r="I161">
        <v>0</v>
      </c>
      <c r="J161">
        <v>0</v>
      </c>
      <c r="K161" s="66">
        <f t="shared" si="6"/>
        <v>0</v>
      </c>
      <c r="L161"/>
      <c r="M161"/>
      <c r="N161"/>
      <c r="O161"/>
      <c r="P161"/>
      <c r="Q161"/>
      <c r="R161"/>
      <c r="S161"/>
      <c r="T161"/>
      <c r="U161"/>
      <c r="V161"/>
      <c r="W161"/>
      <c r="X161"/>
      <c r="Y161"/>
      <c r="Z161"/>
      <c r="AA161"/>
      <c r="AB161"/>
      <c r="AC161"/>
      <c r="AD161"/>
      <c r="AE161"/>
      <c r="AF161"/>
      <c r="AG161"/>
      <c r="AH161"/>
      <c r="AI161"/>
      <c r="AJ161"/>
      <c r="AK161"/>
      <c r="AL161"/>
      <c r="AM161" s="45"/>
      <c r="AN161" s="45"/>
      <c r="AO161" s="45"/>
      <c r="AP161" s="45"/>
      <c r="AQ161" s="45"/>
      <c r="AR161" s="45"/>
      <c r="AS161" s="45"/>
      <c r="AT161" s="45"/>
      <c r="AU161" s="45"/>
      <c r="AV161" s="45"/>
      <c r="AW161" s="45"/>
      <c r="AX161" s="45"/>
      <c r="AY161" s="45"/>
      <c r="AZ161" s="45"/>
      <c r="BA161" s="45"/>
      <c r="BB161" s="45"/>
      <c r="BC161" s="45"/>
      <c r="BD161" s="45"/>
      <c r="BE161" s="45"/>
      <c r="BF161" s="45"/>
      <c r="BG161" s="45"/>
      <c r="BH161" s="45"/>
      <c r="BI161" s="45"/>
      <c r="BJ161" s="45"/>
      <c r="BK161" s="45"/>
      <c r="BL161" s="45"/>
      <c r="BM161" s="45"/>
      <c r="BN161" s="45"/>
      <c r="BO161" s="45"/>
      <c r="BP161" s="45"/>
      <c r="BQ161" s="45"/>
      <c r="BR161" s="45"/>
      <c r="BS161" s="45"/>
      <c r="BT161" s="45"/>
      <c r="BU161" s="45"/>
      <c r="BV161" s="45"/>
      <c r="BW161" s="45"/>
      <c r="BX161" s="45"/>
      <c r="BY161" s="45"/>
      <c r="BZ161" s="45"/>
      <c r="CA161" s="45"/>
      <c r="CB161" s="45"/>
      <c r="CC161" s="45"/>
      <c r="CD161" s="45"/>
      <c r="CE161" s="45"/>
      <c r="CF161" s="45"/>
      <c r="CG161" s="45"/>
      <c r="CH161" s="45"/>
      <c r="CI161" s="45"/>
      <c r="CJ161" s="45"/>
      <c r="CK161" s="45"/>
      <c r="CL161" s="45"/>
      <c r="CM161" s="45"/>
      <c r="CN161" s="45"/>
      <c r="CO161" s="45"/>
      <c r="CP161" s="45"/>
      <c r="CQ161" s="45"/>
      <c r="CR161" s="45"/>
      <c r="CS161" s="45"/>
      <c r="CT161" s="45"/>
      <c r="CU161" s="45"/>
      <c r="CV161" s="45"/>
      <c r="CW161" s="45"/>
      <c r="CX161" s="45"/>
      <c r="CY161" s="45"/>
      <c r="CZ161" s="45"/>
      <c r="DA161" s="45"/>
      <c r="DB161" s="45"/>
      <c r="DC161" s="45"/>
      <c r="DD161" s="45"/>
      <c r="DE161" s="45"/>
      <c r="DF161" s="45"/>
      <c r="DG161" s="45"/>
      <c r="DH161" s="45"/>
      <c r="DI161" s="45"/>
      <c r="DJ161" s="45"/>
      <c r="DK161" s="45"/>
      <c r="DL161" s="45"/>
      <c r="DM161" s="45"/>
      <c r="DN161" s="45"/>
    </row>
    <row r="162" spans="1:118" s="133" customFormat="1" x14ac:dyDescent="0.25">
      <c r="A162" s="68" t="s">
        <v>185</v>
      </c>
      <c r="B162" s="68" t="s">
        <v>186</v>
      </c>
      <c r="C162" s="68" t="s">
        <v>196</v>
      </c>
      <c r="D162" s="165"/>
      <c r="E162" t="s">
        <v>155</v>
      </c>
      <c r="F162">
        <v>0</v>
      </c>
      <c r="G162">
        <v>0</v>
      </c>
      <c r="H162">
        <v>0</v>
      </c>
      <c r="I162">
        <v>0</v>
      </c>
      <c r="J162">
        <v>0</v>
      </c>
      <c r="K162" s="66">
        <f t="shared" si="6"/>
        <v>0</v>
      </c>
      <c r="L162"/>
      <c r="M162"/>
      <c r="N162"/>
      <c r="O162"/>
      <c r="P162"/>
      <c r="Q162"/>
      <c r="R162"/>
      <c r="S162"/>
      <c r="T162"/>
      <c r="U162"/>
      <c r="V162"/>
      <c r="W162"/>
      <c r="X162"/>
      <c r="Y162"/>
      <c r="Z162"/>
      <c r="AA162"/>
      <c r="AB162"/>
      <c r="AC162"/>
      <c r="AD162"/>
      <c r="AE162"/>
      <c r="AF162"/>
      <c r="AG162"/>
      <c r="AH162"/>
      <c r="AI162"/>
      <c r="AJ162"/>
      <c r="AK162"/>
      <c r="AL162"/>
      <c r="AM162"/>
      <c r="AN162"/>
      <c r="AO162" s="45"/>
      <c r="AP162" s="45"/>
      <c r="AQ162" s="45"/>
      <c r="AR162" s="45"/>
      <c r="AS162" s="45"/>
      <c r="AT162" s="45"/>
      <c r="AU162" s="45"/>
      <c r="AV162" s="45"/>
      <c r="AW162" s="45"/>
      <c r="AX162" s="45"/>
      <c r="AY162" s="45"/>
      <c r="AZ162" s="45"/>
      <c r="BA162" s="45"/>
      <c r="BB162" s="45"/>
      <c r="BC162" s="45"/>
      <c r="BD162" s="45"/>
      <c r="BE162" s="45"/>
      <c r="BF162" s="45"/>
      <c r="BG162" s="45"/>
      <c r="BH162" s="45"/>
      <c r="BI162" s="45"/>
      <c r="BJ162" s="45"/>
      <c r="BK162" s="45"/>
      <c r="BL162" s="45"/>
      <c r="BM162" s="45"/>
      <c r="BN162" s="45"/>
      <c r="BO162" s="45"/>
      <c r="BP162" s="45"/>
      <c r="BQ162" s="45"/>
      <c r="BR162" s="45"/>
      <c r="BS162" s="45"/>
      <c r="BT162" s="45"/>
      <c r="BU162" s="45"/>
      <c r="BV162" s="45"/>
      <c r="BW162" s="45"/>
      <c r="BX162" s="45"/>
      <c r="BY162" s="45"/>
      <c r="BZ162" s="45"/>
      <c r="CA162" s="45"/>
      <c r="CB162" s="45"/>
      <c r="CC162" s="45"/>
      <c r="CD162" s="45"/>
      <c r="CE162" s="45"/>
      <c r="CF162" s="45"/>
      <c r="CG162" s="45"/>
      <c r="CH162" s="45"/>
      <c r="CI162" s="45"/>
      <c r="CJ162" s="45"/>
      <c r="CK162" s="45"/>
      <c r="CL162" s="45"/>
      <c r="CM162" s="45"/>
      <c r="CN162" s="45"/>
      <c r="CO162" s="45"/>
      <c r="CP162" s="45"/>
      <c r="CQ162" s="45"/>
      <c r="CR162" s="45"/>
      <c r="CS162" s="45"/>
      <c r="CT162" s="45"/>
      <c r="CU162" s="45"/>
      <c r="CV162" s="45"/>
      <c r="CW162" s="45"/>
      <c r="CX162" s="45"/>
      <c r="CY162" s="45"/>
      <c r="CZ162" s="45"/>
      <c r="DA162" s="45"/>
      <c r="DB162" s="45"/>
      <c r="DC162" s="45"/>
      <c r="DD162" s="45"/>
      <c r="DE162" s="45"/>
      <c r="DF162" s="45"/>
      <c r="DG162" s="45"/>
      <c r="DH162" s="45"/>
      <c r="DI162" s="45"/>
      <c r="DJ162" s="45"/>
      <c r="DK162" s="45"/>
      <c r="DL162" s="45"/>
      <c r="DM162" s="45"/>
      <c r="DN162" s="45"/>
    </row>
    <row r="163" spans="1:118" s="133" customFormat="1" x14ac:dyDescent="0.25">
      <c r="A163" s="68" t="s">
        <v>185</v>
      </c>
      <c r="B163" s="68" t="s">
        <v>186</v>
      </c>
      <c r="C163" s="68" t="s">
        <v>197</v>
      </c>
      <c r="D163" s="165"/>
      <c r="E163" t="s">
        <v>155</v>
      </c>
      <c r="F163">
        <v>0</v>
      </c>
      <c r="G163">
        <v>0</v>
      </c>
      <c r="H163">
        <v>0</v>
      </c>
      <c r="I163">
        <v>0</v>
      </c>
      <c r="J163">
        <v>0</v>
      </c>
      <c r="K163" s="66">
        <f t="shared" si="6"/>
        <v>0</v>
      </c>
      <c r="L163"/>
      <c r="M163"/>
      <c r="N163"/>
      <c r="O163"/>
      <c r="P163"/>
      <c r="Q163"/>
      <c r="R163"/>
      <c r="S163"/>
      <c r="T163"/>
      <c r="U163"/>
      <c r="V163"/>
      <c r="W163"/>
      <c r="X163"/>
      <c r="Y163"/>
      <c r="Z163"/>
      <c r="AA163"/>
      <c r="AB163"/>
      <c r="AC163"/>
      <c r="AD163"/>
      <c r="AE163"/>
      <c r="AF163"/>
      <c r="AG163"/>
      <c r="AH163"/>
      <c r="AI163"/>
      <c r="AJ163"/>
      <c r="AK163"/>
      <c r="AL163"/>
      <c r="AM163"/>
      <c r="AN163"/>
      <c r="AO163" s="45"/>
      <c r="AP163" s="45"/>
      <c r="AQ163" s="45"/>
      <c r="AR163" s="45"/>
      <c r="AS163" s="45"/>
      <c r="AT163" s="45"/>
      <c r="AU163" s="45"/>
      <c r="AV163" s="45"/>
      <c r="AW163" s="45"/>
      <c r="AX163" s="45"/>
      <c r="AY163" s="45"/>
      <c r="AZ163" s="45"/>
      <c r="BA163" s="45"/>
      <c r="BB163" s="45"/>
      <c r="BC163" s="45"/>
      <c r="BD163" s="45"/>
      <c r="BE163" s="45"/>
      <c r="BF163" s="45"/>
      <c r="BG163" s="45"/>
      <c r="BH163" s="45"/>
      <c r="BI163" s="45"/>
      <c r="BJ163" s="45"/>
      <c r="BK163" s="45"/>
      <c r="BL163" s="45"/>
      <c r="BM163" s="45"/>
      <c r="BN163" s="45"/>
      <c r="BO163" s="45"/>
      <c r="BP163" s="45"/>
      <c r="BQ163" s="45"/>
      <c r="BR163" s="45"/>
      <c r="BS163" s="45"/>
      <c r="BT163" s="45"/>
      <c r="BU163" s="45"/>
      <c r="BV163" s="45"/>
      <c r="BW163" s="45"/>
      <c r="BX163" s="45"/>
      <c r="BY163" s="45"/>
      <c r="BZ163" s="45"/>
      <c r="CA163" s="45"/>
      <c r="CB163" s="45"/>
      <c r="CC163" s="45"/>
      <c r="CD163" s="45"/>
      <c r="CE163" s="45"/>
      <c r="CF163" s="45"/>
      <c r="CG163" s="45"/>
      <c r="CH163" s="45"/>
      <c r="CI163" s="45"/>
      <c r="CJ163" s="45"/>
      <c r="CK163" s="45"/>
      <c r="CL163" s="45"/>
      <c r="CM163" s="45"/>
      <c r="CN163" s="45"/>
      <c r="CO163" s="45"/>
      <c r="CP163" s="45"/>
      <c r="CQ163" s="45"/>
      <c r="CR163" s="45"/>
      <c r="CS163" s="45"/>
      <c r="CT163" s="45"/>
      <c r="CU163" s="45"/>
      <c r="CV163" s="45"/>
      <c r="CW163" s="45"/>
      <c r="CX163" s="45"/>
      <c r="CY163" s="45"/>
      <c r="CZ163" s="45"/>
      <c r="DA163" s="45"/>
      <c r="DB163" s="45"/>
      <c r="DC163" s="45"/>
      <c r="DD163" s="45"/>
      <c r="DE163" s="45"/>
      <c r="DF163" s="45"/>
      <c r="DG163" s="45"/>
      <c r="DH163" s="45"/>
      <c r="DI163" s="45"/>
      <c r="DJ163" s="45"/>
      <c r="DK163" s="45"/>
      <c r="DL163" s="45"/>
      <c r="DM163" s="45"/>
      <c r="DN163" s="45"/>
    </row>
    <row r="164" spans="1:118" s="133" customFormat="1" x14ac:dyDescent="0.25">
      <c r="A164" s="68" t="s">
        <v>185</v>
      </c>
      <c r="B164" s="68" t="s">
        <v>186</v>
      </c>
      <c r="C164" s="68" t="s">
        <v>198</v>
      </c>
      <c r="D164" s="165"/>
      <c r="E164" t="s">
        <v>155</v>
      </c>
      <c r="F164">
        <v>0</v>
      </c>
      <c r="G164">
        <v>0</v>
      </c>
      <c r="H164">
        <v>0</v>
      </c>
      <c r="I164">
        <v>0</v>
      </c>
      <c r="J164">
        <v>0</v>
      </c>
      <c r="K164" s="66">
        <f t="shared" si="6"/>
        <v>0</v>
      </c>
      <c r="L164"/>
      <c r="M164"/>
      <c r="N164"/>
      <c r="O164"/>
      <c r="P164"/>
      <c r="Q164"/>
      <c r="R164"/>
      <c r="S164"/>
      <c r="T164"/>
      <c r="U164"/>
      <c r="V164"/>
      <c r="W164"/>
      <c r="X164"/>
      <c r="Y164"/>
      <c r="Z164"/>
      <c r="AA164"/>
      <c r="AB164"/>
      <c r="AC164"/>
      <c r="AD164"/>
      <c r="AE164"/>
      <c r="AF164"/>
      <c r="AG164"/>
      <c r="AH164"/>
      <c r="AI164"/>
      <c r="AJ164"/>
      <c r="AK164"/>
      <c r="AL164"/>
      <c r="AM164" s="45"/>
      <c r="AN164" s="45"/>
      <c r="AO164" s="45"/>
      <c r="AP164" s="45"/>
      <c r="AQ164" s="45"/>
      <c r="AR164" s="45"/>
      <c r="AS164" s="45"/>
      <c r="AT164" s="45"/>
      <c r="AU164" s="45"/>
      <c r="AV164" s="45"/>
      <c r="AW164" s="45"/>
      <c r="AX164" s="45"/>
      <c r="AY164" s="45"/>
      <c r="AZ164" s="45"/>
      <c r="BA164" s="45"/>
      <c r="BB164" s="45"/>
      <c r="BC164" s="45"/>
      <c r="BD164" s="45"/>
      <c r="BE164" s="45"/>
      <c r="BF164" s="45"/>
      <c r="BG164" s="45"/>
      <c r="BH164" s="45"/>
      <c r="BI164" s="45"/>
      <c r="BJ164" s="45"/>
      <c r="BK164" s="45"/>
      <c r="BL164" s="45"/>
      <c r="BM164" s="45"/>
      <c r="BN164" s="45"/>
      <c r="BO164" s="45"/>
      <c r="BP164" s="45"/>
      <c r="BQ164" s="45"/>
      <c r="BR164" s="45"/>
      <c r="BS164" s="45"/>
      <c r="BT164" s="45"/>
      <c r="BU164" s="45"/>
      <c r="BV164" s="45"/>
      <c r="BW164" s="45"/>
      <c r="BX164" s="45"/>
      <c r="BY164" s="45"/>
      <c r="BZ164" s="45"/>
      <c r="CA164" s="45"/>
      <c r="CB164" s="45"/>
      <c r="CC164" s="45"/>
      <c r="CD164" s="45"/>
      <c r="CE164" s="45"/>
      <c r="CF164" s="45"/>
      <c r="CG164" s="45"/>
      <c r="CH164" s="45"/>
      <c r="CI164" s="45"/>
      <c r="CJ164" s="45"/>
      <c r="CK164" s="45"/>
      <c r="CL164" s="45"/>
      <c r="CM164" s="45"/>
      <c r="CN164" s="45"/>
      <c r="CO164" s="45"/>
      <c r="CP164" s="45"/>
      <c r="CQ164" s="45"/>
      <c r="CR164" s="45"/>
      <c r="CS164" s="45"/>
      <c r="CT164" s="45"/>
      <c r="CU164" s="45"/>
      <c r="CV164" s="45"/>
      <c r="CW164" s="45"/>
      <c r="CX164" s="45"/>
      <c r="CY164" s="45"/>
      <c r="CZ164" s="45"/>
      <c r="DA164" s="45"/>
      <c r="DB164" s="45"/>
      <c r="DC164" s="45"/>
      <c r="DD164" s="45"/>
      <c r="DE164" s="45"/>
      <c r="DF164" s="45"/>
      <c r="DG164" s="45"/>
      <c r="DH164" s="45"/>
      <c r="DI164" s="45"/>
      <c r="DJ164" s="45"/>
      <c r="DK164" s="45"/>
      <c r="DL164" s="45"/>
      <c r="DM164" s="45"/>
      <c r="DN164" s="45"/>
    </row>
    <row r="165" spans="1:118" s="133" customFormat="1" x14ac:dyDescent="0.25">
      <c r="A165" s="68" t="s">
        <v>185</v>
      </c>
      <c r="B165" s="68" t="s">
        <v>186</v>
      </c>
      <c r="C165" s="68" t="s">
        <v>199</v>
      </c>
      <c r="D165" s="165"/>
      <c r="E165" t="s">
        <v>155</v>
      </c>
      <c r="F165">
        <v>0</v>
      </c>
      <c r="G165">
        <v>0</v>
      </c>
      <c r="H165">
        <v>0</v>
      </c>
      <c r="I165">
        <v>0</v>
      </c>
      <c r="J165">
        <v>0</v>
      </c>
      <c r="K165" s="66">
        <f t="shared" si="6"/>
        <v>0</v>
      </c>
      <c r="L165"/>
      <c r="M165"/>
      <c r="N165"/>
      <c r="O165"/>
      <c r="P165"/>
      <c r="Q165"/>
      <c r="R165"/>
      <c r="S165"/>
      <c r="T165"/>
      <c r="U165"/>
      <c r="V165"/>
      <c r="W165"/>
      <c r="X165"/>
      <c r="Y165"/>
      <c r="Z165"/>
      <c r="AA165"/>
      <c r="AB165"/>
      <c r="AC165"/>
      <c r="AD165"/>
      <c r="AE165"/>
      <c r="AF165"/>
      <c r="AG165"/>
      <c r="AH165"/>
      <c r="AI165"/>
      <c r="AJ165"/>
      <c r="AK165"/>
      <c r="AL165"/>
      <c r="AM165"/>
      <c r="AN165"/>
      <c r="AO165" s="45"/>
      <c r="AP165" s="45"/>
      <c r="AQ165" s="45"/>
      <c r="AR165" s="45"/>
      <c r="AS165" s="45"/>
      <c r="AT165" s="45"/>
      <c r="AU165" s="45"/>
      <c r="AV165" s="45"/>
      <c r="AW165" s="45"/>
      <c r="AX165" s="45"/>
      <c r="AY165" s="45"/>
      <c r="AZ165" s="45"/>
      <c r="BA165" s="45"/>
      <c r="BB165" s="45"/>
      <c r="BC165" s="45"/>
      <c r="BD165" s="45"/>
      <c r="BE165" s="45"/>
      <c r="BF165" s="45"/>
      <c r="BG165" s="45"/>
      <c r="BH165" s="45"/>
      <c r="BI165" s="45"/>
      <c r="BJ165" s="45"/>
      <c r="BK165" s="45"/>
      <c r="BL165" s="45"/>
      <c r="BM165" s="45"/>
      <c r="BN165" s="45"/>
      <c r="BO165" s="45"/>
      <c r="BP165" s="45"/>
      <c r="BQ165" s="45"/>
      <c r="BR165" s="45"/>
      <c r="BS165" s="45"/>
      <c r="BT165" s="45"/>
      <c r="BU165" s="45"/>
      <c r="BV165" s="45"/>
      <c r="BW165" s="45"/>
      <c r="BX165" s="45"/>
      <c r="BY165" s="45"/>
      <c r="BZ165" s="45"/>
      <c r="CA165" s="45"/>
      <c r="CB165" s="45"/>
      <c r="CC165" s="45"/>
      <c r="CD165" s="45"/>
      <c r="CE165" s="45"/>
      <c r="CF165" s="45"/>
      <c r="CG165" s="45"/>
      <c r="CH165" s="45"/>
      <c r="CI165" s="45"/>
      <c r="CJ165" s="45"/>
      <c r="CK165" s="45"/>
      <c r="CL165" s="45"/>
      <c r="CM165" s="45"/>
      <c r="CN165" s="45"/>
      <c r="CO165" s="45"/>
      <c r="CP165" s="45"/>
      <c r="CQ165" s="45"/>
      <c r="CR165" s="45"/>
      <c r="CS165" s="45"/>
      <c r="CT165" s="45"/>
      <c r="CU165" s="45"/>
      <c r="CV165" s="45"/>
      <c r="CW165" s="45"/>
      <c r="CX165" s="45"/>
      <c r="CY165" s="45"/>
      <c r="CZ165" s="45"/>
      <c r="DA165" s="45"/>
      <c r="DB165" s="45"/>
      <c r="DC165" s="45"/>
      <c r="DD165" s="45"/>
      <c r="DE165" s="45"/>
      <c r="DF165" s="45"/>
      <c r="DG165" s="45"/>
      <c r="DH165" s="45"/>
      <c r="DI165" s="45"/>
      <c r="DJ165" s="45"/>
      <c r="DK165" s="45"/>
      <c r="DL165" s="45"/>
      <c r="DM165" s="45"/>
      <c r="DN165" s="45"/>
    </row>
    <row r="166" spans="1:118" s="133" customFormat="1" x14ac:dyDescent="0.25">
      <c r="A166" s="68" t="s">
        <v>185</v>
      </c>
      <c r="B166" s="68" t="s">
        <v>186</v>
      </c>
      <c r="C166" s="68" t="s">
        <v>200</v>
      </c>
      <c r="D166" s="165"/>
      <c r="E166" t="s">
        <v>155</v>
      </c>
      <c r="F166">
        <v>0</v>
      </c>
      <c r="G166">
        <v>0</v>
      </c>
      <c r="H166">
        <v>0</v>
      </c>
      <c r="I166">
        <v>0</v>
      </c>
      <c r="J166">
        <v>0</v>
      </c>
      <c r="K166" s="66">
        <f t="shared" si="6"/>
        <v>0</v>
      </c>
      <c r="L166"/>
      <c r="M166"/>
      <c r="N166"/>
      <c r="O166"/>
      <c r="P166"/>
      <c r="Q166"/>
      <c r="R166"/>
      <c r="S166"/>
      <c r="T166"/>
      <c r="U166"/>
      <c r="V166"/>
      <c r="W166"/>
      <c r="X166"/>
      <c r="Y166"/>
      <c r="Z166"/>
      <c r="AA166"/>
      <c r="AB166"/>
      <c r="AC166"/>
      <c r="AD166"/>
      <c r="AE166"/>
      <c r="AF166"/>
      <c r="AG166"/>
      <c r="AH166"/>
      <c r="AI166"/>
      <c r="AJ166"/>
      <c r="AK166"/>
      <c r="AL166"/>
      <c r="AM166"/>
      <c r="AN166"/>
      <c r="AO166" s="45"/>
      <c r="AP166" s="45"/>
      <c r="AQ166" s="45"/>
      <c r="AR166" s="45"/>
      <c r="AS166" s="45"/>
      <c r="AT166" s="45"/>
      <c r="AU166" s="45"/>
      <c r="AV166" s="45"/>
      <c r="AW166" s="45"/>
      <c r="AX166" s="45"/>
      <c r="AY166" s="45"/>
      <c r="AZ166" s="45"/>
      <c r="BA166" s="45"/>
      <c r="BB166" s="45"/>
      <c r="BC166" s="45"/>
      <c r="BD166" s="45"/>
      <c r="BE166" s="45"/>
      <c r="BF166" s="45"/>
      <c r="BG166" s="45"/>
      <c r="BH166" s="45"/>
      <c r="BI166" s="45"/>
      <c r="BJ166" s="45"/>
      <c r="BK166" s="45"/>
      <c r="BL166" s="45"/>
      <c r="BM166" s="45"/>
      <c r="BN166" s="45"/>
      <c r="BO166" s="45"/>
      <c r="BP166" s="45"/>
      <c r="BQ166" s="45"/>
      <c r="BR166" s="45"/>
      <c r="BS166" s="45"/>
      <c r="BT166" s="45"/>
      <c r="BU166" s="45"/>
      <c r="BV166" s="45"/>
      <c r="BW166" s="45"/>
      <c r="BX166" s="45"/>
      <c r="BY166" s="45"/>
      <c r="BZ166" s="45"/>
      <c r="CA166" s="45"/>
      <c r="CB166" s="45"/>
      <c r="CC166" s="45"/>
      <c r="CD166" s="45"/>
      <c r="CE166" s="45"/>
      <c r="CF166" s="45"/>
      <c r="CG166" s="45"/>
      <c r="CH166" s="45"/>
      <c r="CI166" s="45"/>
      <c r="CJ166" s="45"/>
      <c r="CK166" s="45"/>
      <c r="CL166" s="45"/>
      <c r="CM166" s="45"/>
      <c r="CN166" s="45"/>
      <c r="CO166" s="45"/>
      <c r="CP166" s="45"/>
      <c r="CQ166" s="45"/>
      <c r="CR166" s="45"/>
      <c r="CS166" s="45"/>
      <c r="CT166" s="45"/>
      <c r="CU166" s="45"/>
      <c r="CV166" s="45"/>
      <c r="CW166" s="45"/>
      <c r="CX166" s="45"/>
      <c r="CY166" s="45"/>
      <c r="CZ166" s="45"/>
      <c r="DA166" s="45"/>
      <c r="DB166" s="45"/>
      <c r="DC166" s="45"/>
      <c r="DD166" s="45"/>
      <c r="DE166" s="45"/>
      <c r="DF166" s="45"/>
      <c r="DG166" s="45"/>
      <c r="DH166" s="45"/>
      <c r="DI166" s="45"/>
      <c r="DJ166" s="45"/>
      <c r="DK166" s="45"/>
      <c r="DL166" s="45"/>
      <c r="DM166" s="45"/>
      <c r="DN166" s="45"/>
    </row>
    <row r="167" spans="1:118" s="133" customFormat="1" x14ac:dyDescent="0.25">
      <c r="A167" s="68" t="s">
        <v>185</v>
      </c>
      <c r="B167" s="68" t="s">
        <v>186</v>
      </c>
      <c r="C167" s="68" t="s">
        <v>201</v>
      </c>
      <c r="D167" s="165"/>
      <c r="E167" t="s">
        <v>155</v>
      </c>
      <c r="F167">
        <v>0</v>
      </c>
      <c r="G167">
        <v>0</v>
      </c>
      <c r="H167">
        <v>0</v>
      </c>
      <c r="I167">
        <v>0</v>
      </c>
      <c r="J167">
        <v>0</v>
      </c>
      <c r="K167" s="66">
        <f t="shared" si="6"/>
        <v>0</v>
      </c>
      <c r="L167"/>
      <c r="M167"/>
      <c r="N167"/>
      <c r="O167"/>
      <c r="P167"/>
      <c r="Q167"/>
      <c r="R167"/>
      <c r="S167"/>
      <c r="T167"/>
      <c r="U167"/>
      <c r="V167"/>
      <c r="W167"/>
      <c r="X167"/>
      <c r="Y167"/>
      <c r="Z167"/>
      <c r="AA167"/>
      <c r="AB167"/>
      <c r="AC167"/>
      <c r="AD167"/>
      <c r="AE167"/>
      <c r="AF167"/>
      <c r="AG167"/>
      <c r="AH167"/>
      <c r="AI167"/>
      <c r="AJ167"/>
      <c r="AK167"/>
      <c r="AL167"/>
      <c r="AM167" s="45"/>
      <c r="AN167" s="45"/>
      <c r="AO167" s="45"/>
      <c r="AP167" s="45"/>
      <c r="AQ167" s="45"/>
      <c r="AR167" s="45"/>
      <c r="AS167" s="45"/>
      <c r="AT167" s="45"/>
      <c r="AU167" s="45"/>
      <c r="AV167" s="45"/>
      <c r="AW167" s="45"/>
      <c r="AX167" s="45"/>
      <c r="AY167" s="45"/>
      <c r="AZ167" s="45"/>
      <c r="BA167" s="45"/>
      <c r="BB167" s="45"/>
      <c r="BC167" s="45"/>
      <c r="BD167" s="45"/>
      <c r="BE167" s="45"/>
      <c r="BF167" s="45"/>
      <c r="BG167" s="45"/>
      <c r="BH167" s="45"/>
      <c r="BI167" s="45"/>
      <c r="BJ167" s="45"/>
      <c r="BK167" s="45"/>
      <c r="BL167" s="45"/>
      <c r="BM167" s="45"/>
      <c r="BN167" s="45"/>
      <c r="BO167" s="45"/>
      <c r="BP167" s="45"/>
      <c r="BQ167" s="45"/>
      <c r="BR167" s="45"/>
      <c r="BS167" s="45"/>
      <c r="BT167" s="45"/>
      <c r="BU167" s="45"/>
      <c r="BV167" s="45"/>
      <c r="BW167" s="45"/>
      <c r="BX167" s="45"/>
      <c r="BY167" s="45"/>
      <c r="BZ167" s="45"/>
      <c r="CA167" s="45"/>
      <c r="CB167" s="45"/>
      <c r="CC167" s="45"/>
      <c r="CD167" s="45"/>
      <c r="CE167" s="45"/>
      <c r="CF167" s="45"/>
      <c r="CG167" s="45"/>
      <c r="CH167" s="45"/>
      <c r="CI167" s="45"/>
      <c r="CJ167" s="45"/>
      <c r="CK167" s="45"/>
      <c r="CL167" s="45"/>
      <c r="CM167" s="45"/>
      <c r="CN167" s="45"/>
      <c r="CO167" s="45"/>
      <c r="CP167" s="45"/>
      <c r="CQ167" s="45"/>
      <c r="CR167" s="45"/>
      <c r="CS167" s="45"/>
      <c r="CT167" s="45"/>
      <c r="CU167" s="45"/>
      <c r="CV167" s="45"/>
      <c r="CW167" s="45"/>
      <c r="CX167" s="45"/>
      <c r="CY167" s="45"/>
      <c r="CZ167" s="45"/>
      <c r="DA167" s="45"/>
      <c r="DB167" s="45"/>
      <c r="DC167" s="45"/>
      <c r="DD167" s="45"/>
      <c r="DE167" s="45"/>
      <c r="DF167" s="45"/>
      <c r="DG167" s="45"/>
      <c r="DH167" s="45"/>
      <c r="DI167" s="45"/>
      <c r="DJ167" s="45"/>
      <c r="DK167" s="45"/>
      <c r="DL167" s="45"/>
      <c r="DM167" s="45"/>
      <c r="DN167" s="45"/>
    </row>
    <row r="168" spans="1:118" s="133" customFormat="1" x14ac:dyDescent="0.25">
      <c r="A168" s="68" t="s">
        <v>185</v>
      </c>
      <c r="B168" s="68" t="s">
        <v>186</v>
      </c>
      <c r="C168" s="68" t="s">
        <v>202</v>
      </c>
      <c r="D168" s="165"/>
      <c r="E168" t="s">
        <v>155</v>
      </c>
      <c r="F168">
        <v>0</v>
      </c>
      <c r="G168">
        <v>0</v>
      </c>
      <c r="H168">
        <v>0</v>
      </c>
      <c r="I168">
        <v>0</v>
      </c>
      <c r="J168">
        <v>0</v>
      </c>
      <c r="K168" s="66">
        <f t="shared" si="6"/>
        <v>0</v>
      </c>
      <c r="L168"/>
      <c r="M168"/>
      <c r="N168"/>
      <c r="O168"/>
      <c r="P168"/>
      <c r="Q168"/>
      <c r="R168"/>
      <c r="S168"/>
      <c r="T168"/>
      <c r="U168"/>
      <c r="V168"/>
      <c r="W168"/>
      <c r="X168"/>
      <c r="Y168"/>
      <c r="Z168"/>
      <c r="AA168"/>
      <c r="AB168"/>
      <c r="AC168"/>
      <c r="AD168"/>
      <c r="AE168"/>
      <c r="AF168"/>
      <c r="AG168"/>
      <c r="AH168"/>
      <c r="AI168"/>
      <c r="AJ168"/>
      <c r="AK168"/>
      <c r="AL168"/>
      <c r="AM168"/>
      <c r="AN168"/>
      <c r="AO168" s="45"/>
      <c r="AP168" s="45"/>
      <c r="AQ168" s="45"/>
      <c r="AR168" s="45"/>
      <c r="AS168" s="45"/>
      <c r="AT168" s="45"/>
      <c r="AU168" s="45"/>
      <c r="AV168" s="45"/>
      <c r="AW168" s="45"/>
      <c r="AX168" s="45"/>
      <c r="AY168" s="45"/>
      <c r="AZ168" s="45"/>
      <c r="BA168" s="45"/>
      <c r="BB168" s="45"/>
      <c r="BC168" s="45"/>
      <c r="BD168" s="45"/>
      <c r="BE168" s="45"/>
      <c r="BF168" s="45"/>
      <c r="BG168" s="45"/>
      <c r="BH168" s="45"/>
      <c r="BI168" s="45"/>
      <c r="BJ168" s="45"/>
      <c r="BK168" s="45"/>
      <c r="BL168" s="45"/>
      <c r="BM168" s="45"/>
      <c r="BN168" s="45"/>
      <c r="BO168" s="45"/>
      <c r="BP168" s="45"/>
      <c r="BQ168" s="45"/>
      <c r="BR168" s="45"/>
      <c r="BS168" s="45"/>
      <c r="BT168" s="45"/>
      <c r="BU168" s="45"/>
      <c r="BV168" s="45"/>
      <c r="BW168" s="45"/>
      <c r="BX168" s="45"/>
      <c r="BY168" s="45"/>
      <c r="BZ168" s="45"/>
      <c r="CA168" s="45"/>
      <c r="CB168" s="45"/>
      <c r="CC168" s="45"/>
      <c r="CD168" s="45"/>
      <c r="CE168" s="45"/>
      <c r="CF168" s="45"/>
      <c r="CG168" s="45"/>
      <c r="CH168" s="45"/>
      <c r="CI168" s="45"/>
      <c r="CJ168" s="45"/>
      <c r="CK168" s="45"/>
      <c r="CL168" s="45"/>
      <c r="CM168" s="45"/>
      <c r="CN168" s="45"/>
      <c r="CO168" s="45"/>
      <c r="CP168" s="45"/>
      <c r="CQ168" s="45"/>
      <c r="CR168" s="45"/>
      <c r="CS168" s="45"/>
      <c r="CT168" s="45"/>
      <c r="CU168" s="45"/>
      <c r="CV168" s="45"/>
      <c r="CW168" s="45"/>
      <c r="CX168" s="45"/>
      <c r="CY168" s="45"/>
      <c r="CZ168" s="45"/>
      <c r="DA168" s="45"/>
      <c r="DB168" s="45"/>
      <c r="DC168" s="45"/>
      <c r="DD168" s="45"/>
      <c r="DE168" s="45"/>
      <c r="DF168" s="45"/>
      <c r="DG168" s="45"/>
      <c r="DH168" s="45"/>
      <c r="DI168" s="45"/>
      <c r="DJ168" s="45"/>
      <c r="DK168" s="45"/>
      <c r="DL168" s="45"/>
      <c r="DM168" s="45"/>
      <c r="DN168" s="45"/>
    </row>
    <row r="169" spans="1:118" s="133" customFormat="1" x14ac:dyDescent="0.25">
      <c r="A169" s="68" t="s">
        <v>185</v>
      </c>
      <c r="B169" s="68" t="s">
        <v>186</v>
      </c>
      <c r="C169" s="68" t="s">
        <v>203</v>
      </c>
      <c r="D169" s="165"/>
      <c r="E169" t="s">
        <v>155</v>
      </c>
      <c r="F169">
        <v>0</v>
      </c>
      <c r="G169">
        <v>0</v>
      </c>
      <c r="H169">
        <v>0</v>
      </c>
      <c r="I169">
        <v>0</v>
      </c>
      <c r="J169">
        <v>0</v>
      </c>
      <c r="K169" s="66">
        <f t="shared" si="6"/>
        <v>0</v>
      </c>
      <c r="L169"/>
      <c r="M169"/>
      <c r="N169"/>
      <c r="O169"/>
      <c r="P169"/>
      <c r="Q169"/>
      <c r="R169"/>
      <c r="S169"/>
      <c r="T169"/>
      <c r="U169"/>
      <c r="V169"/>
      <c r="W169"/>
      <c r="X169"/>
      <c r="Y169"/>
      <c r="Z169"/>
      <c r="AA169"/>
      <c r="AB169"/>
      <c r="AC169"/>
      <c r="AD169"/>
      <c r="AE169"/>
      <c r="AF169"/>
      <c r="AG169"/>
      <c r="AH169"/>
      <c r="AI169"/>
      <c r="AJ169"/>
      <c r="AK169"/>
      <c r="AL169"/>
      <c r="AM169"/>
      <c r="AN169"/>
      <c r="AO169" s="45"/>
      <c r="AP169" s="45"/>
      <c r="AQ169" s="45"/>
      <c r="AR169" s="45"/>
      <c r="AS169" s="45"/>
      <c r="AT169" s="45"/>
      <c r="AU169" s="45"/>
      <c r="AV169" s="45"/>
      <c r="AW169" s="45"/>
      <c r="AX169" s="45"/>
      <c r="AY169" s="45"/>
      <c r="AZ169" s="45"/>
      <c r="BA169" s="45"/>
      <c r="BB169" s="45"/>
      <c r="BC169" s="45"/>
      <c r="BD169" s="45"/>
      <c r="BE169" s="45"/>
      <c r="BF169" s="45"/>
      <c r="BG169" s="45"/>
      <c r="BH169" s="45"/>
      <c r="BI169" s="45"/>
      <c r="BJ169" s="45"/>
      <c r="BK169" s="45"/>
      <c r="BL169" s="45"/>
      <c r="BM169" s="45"/>
      <c r="BN169" s="45"/>
      <c r="BO169" s="45"/>
      <c r="BP169" s="45"/>
      <c r="BQ169" s="45"/>
      <c r="BR169" s="45"/>
      <c r="BS169" s="45"/>
      <c r="BT169" s="45"/>
      <c r="BU169" s="45"/>
      <c r="BV169" s="45"/>
      <c r="BW169" s="45"/>
      <c r="BX169" s="45"/>
      <c r="BY169" s="45"/>
      <c r="BZ169" s="45"/>
      <c r="CA169" s="45"/>
      <c r="CB169" s="45"/>
      <c r="CC169" s="45"/>
      <c r="CD169" s="45"/>
      <c r="CE169" s="45"/>
      <c r="CF169" s="45"/>
      <c r="CG169" s="45"/>
      <c r="CH169" s="45"/>
      <c r="CI169" s="45"/>
      <c r="CJ169" s="45"/>
      <c r="CK169" s="45"/>
      <c r="CL169" s="45"/>
      <c r="CM169" s="45"/>
      <c r="CN169" s="45"/>
      <c r="CO169" s="45"/>
      <c r="CP169" s="45"/>
      <c r="CQ169" s="45"/>
      <c r="CR169" s="45"/>
      <c r="CS169" s="45"/>
      <c r="CT169" s="45"/>
      <c r="CU169" s="45"/>
      <c r="CV169" s="45"/>
      <c r="CW169" s="45"/>
      <c r="CX169" s="45"/>
      <c r="CY169" s="45"/>
      <c r="CZ169" s="45"/>
      <c r="DA169" s="45"/>
      <c r="DB169" s="45"/>
      <c r="DC169" s="45"/>
      <c r="DD169" s="45"/>
      <c r="DE169" s="45"/>
      <c r="DF169" s="45"/>
      <c r="DG169" s="45"/>
      <c r="DH169" s="45"/>
      <c r="DI169" s="45"/>
      <c r="DJ169" s="45"/>
      <c r="DK169" s="45"/>
      <c r="DL169" s="45"/>
      <c r="DM169" s="45"/>
      <c r="DN169" s="45"/>
    </row>
    <row r="170" spans="1:118" s="133" customFormat="1" x14ac:dyDescent="0.25">
      <c r="A170" s="68" t="s">
        <v>185</v>
      </c>
      <c r="B170" s="68" t="s">
        <v>186</v>
      </c>
      <c r="C170" s="68" t="s">
        <v>204</v>
      </c>
      <c r="D170" s="165"/>
      <c r="E170" t="s">
        <v>155</v>
      </c>
      <c r="F170">
        <v>0</v>
      </c>
      <c r="G170">
        <v>0</v>
      </c>
      <c r="H170">
        <v>0</v>
      </c>
      <c r="I170">
        <v>0</v>
      </c>
      <c r="J170">
        <v>0</v>
      </c>
      <c r="K170" s="66">
        <f t="shared" si="6"/>
        <v>0</v>
      </c>
      <c r="L170"/>
      <c r="M170"/>
      <c r="N170"/>
      <c r="O170"/>
      <c r="P170"/>
      <c r="Q170"/>
      <c r="R170"/>
      <c r="S170"/>
      <c r="T170"/>
      <c r="U170"/>
      <c r="V170"/>
      <c r="W170"/>
      <c r="X170"/>
      <c r="Y170"/>
      <c r="Z170"/>
      <c r="AA170"/>
      <c r="AB170"/>
      <c r="AC170"/>
      <c r="AD170"/>
      <c r="AE170"/>
      <c r="AF170"/>
      <c r="AG170"/>
      <c r="AH170"/>
      <c r="AI170"/>
      <c r="AJ170"/>
      <c r="AK170"/>
      <c r="AL170"/>
      <c r="AM170" s="45"/>
      <c r="AN170" s="45"/>
      <c r="AO170" s="45"/>
      <c r="AP170" s="45"/>
      <c r="AQ170" s="45"/>
      <c r="AR170" s="45"/>
      <c r="AS170" s="45"/>
      <c r="AT170" s="45"/>
      <c r="AU170" s="45"/>
      <c r="AV170" s="45"/>
      <c r="AW170" s="45"/>
      <c r="AX170" s="45"/>
      <c r="AY170" s="45"/>
      <c r="AZ170" s="45"/>
      <c r="BA170" s="45"/>
      <c r="BB170" s="45"/>
      <c r="BC170" s="45"/>
      <c r="BD170" s="45"/>
      <c r="BE170" s="45"/>
      <c r="BF170" s="45"/>
      <c r="BG170" s="45"/>
      <c r="BH170" s="45"/>
      <c r="BI170" s="45"/>
      <c r="BJ170" s="45"/>
      <c r="BK170" s="45"/>
      <c r="BL170" s="45"/>
      <c r="BM170" s="45"/>
      <c r="BN170" s="45"/>
      <c r="BO170" s="45"/>
      <c r="BP170" s="45"/>
      <c r="BQ170" s="45"/>
      <c r="BR170" s="45"/>
      <c r="BS170" s="45"/>
      <c r="BT170" s="45"/>
      <c r="BU170" s="45"/>
      <c r="BV170" s="45"/>
      <c r="BW170" s="45"/>
      <c r="BX170" s="45"/>
      <c r="BY170" s="45"/>
      <c r="BZ170" s="45"/>
      <c r="CA170" s="45"/>
      <c r="CB170" s="45"/>
      <c r="CC170" s="45"/>
      <c r="CD170" s="45"/>
      <c r="CE170" s="45"/>
      <c r="CF170" s="45"/>
      <c r="CG170" s="45"/>
      <c r="CH170" s="45"/>
      <c r="CI170" s="45"/>
      <c r="CJ170" s="45"/>
      <c r="CK170" s="45"/>
      <c r="CL170" s="45"/>
      <c r="CM170" s="45"/>
      <c r="CN170" s="45"/>
      <c r="CO170" s="45"/>
      <c r="CP170" s="45"/>
      <c r="CQ170" s="45"/>
      <c r="CR170" s="45"/>
      <c r="CS170" s="45"/>
      <c r="CT170" s="45"/>
      <c r="CU170" s="45"/>
      <c r="CV170" s="45"/>
      <c r="CW170" s="45"/>
      <c r="CX170" s="45"/>
      <c r="CY170" s="45"/>
      <c r="CZ170" s="45"/>
      <c r="DA170" s="45"/>
      <c r="DB170" s="45"/>
      <c r="DC170" s="45"/>
      <c r="DD170" s="45"/>
      <c r="DE170" s="45"/>
      <c r="DF170" s="45"/>
      <c r="DG170" s="45"/>
      <c r="DH170" s="45"/>
      <c r="DI170" s="45"/>
      <c r="DJ170" s="45"/>
      <c r="DK170" s="45"/>
      <c r="DL170" s="45"/>
      <c r="DM170" s="45"/>
      <c r="DN170" s="45"/>
    </row>
    <row r="171" spans="1:118" s="133" customFormat="1" x14ac:dyDescent="0.25">
      <c r="A171" s="68" t="s">
        <v>185</v>
      </c>
      <c r="B171" s="68" t="s">
        <v>186</v>
      </c>
      <c r="C171" s="68" t="s">
        <v>205</v>
      </c>
      <c r="D171" s="165"/>
      <c r="E171" t="s">
        <v>155</v>
      </c>
      <c r="F171">
        <v>0</v>
      </c>
      <c r="G171">
        <v>0</v>
      </c>
      <c r="H171">
        <v>0</v>
      </c>
      <c r="I171">
        <v>0</v>
      </c>
      <c r="J171">
        <v>0</v>
      </c>
      <c r="K171" s="66">
        <f t="shared" si="6"/>
        <v>0</v>
      </c>
      <c r="L171"/>
      <c r="M171"/>
      <c r="N171"/>
      <c r="O171"/>
      <c r="P171"/>
      <c r="Q171"/>
      <c r="R171"/>
      <c r="S171"/>
      <c r="T171"/>
      <c r="U171"/>
      <c r="V171"/>
      <c r="W171"/>
      <c r="X171"/>
      <c r="Y171"/>
      <c r="Z171"/>
      <c r="AA171"/>
      <c r="AB171"/>
      <c r="AC171"/>
      <c r="AD171"/>
      <c r="AE171"/>
      <c r="AF171"/>
      <c r="AG171"/>
      <c r="AH171"/>
      <c r="AI171"/>
      <c r="AJ171"/>
      <c r="AK171"/>
      <c r="AL171"/>
      <c r="AM171"/>
      <c r="AN171"/>
      <c r="AO171" s="45"/>
      <c r="AP171" s="45"/>
      <c r="AQ171" s="45"/>
      <c r="AR171" s="45"/>
      <c r="AS171" s="45"/>
      <c r="AT171" s="45"/>
      <c r="AU171" s="45"/>
      <c r="AV171" s="45"/>
      <c r="AW171" s="45"/>
      <c r="AX171" s="45"/>
      <c r="AY171" s="45"/>
      <c r="AZ171" s="45"/>
      <c r="BA171" s="45"/>
      <c r="BB171" s="45"/>
      <c r="BC171" s="45"/>
      <c r="BD171" s="45"/>
      <c r="BE171" s="45"/>
      <c r="BF171" s="45"/>
      <c r="BG171" s="45"/>
      <c r="BH171" s="45"/>
      <c r="BI171" s="45"/>
      <c r="BJ171" s="45"/>
      <c r="BK171" s="45"/>
      <c r="BL171" s="45"/>
      <c r="BM171" s="45"/>
      <c r="BN171" s="45"/>
      <c r="BO171" s="45"/>
      <c r="BP171" s="45"/>
      <c r="BQ171" s="45"/>
      <c r="BR171" s="45"/>
      <c r="BS171" s="45"/>
      <c r="BT171" s="45"/>
      <c r="BU171" s="45"/>
      <c r="BV171" s="45"/>
      <c r="BW171" s="45"/>
      <c r="BX171" s="45"/>
      <c r="BY171" s="45"/>
      <c r="BZ171" s="45"/>
      <c r="CA171" s="45"/>
      <c r="CB171" s="45"/>
      <c r="CC171" s="45"/>
      <c r="CD171" s="45"/>
      <c r="CE171" s="45"/>
      <c r="CF171" s="45"/>
      <c r="CG171" s="45"/>
      <c r="CH171" s="45"/>
      <c r="CI171" s="45"/>
      <c r="CJ171" s="45"/>
      <c r="CK171" s="45"/>
      <c r="CL171" s="45"/>
      <c r="CM171" s="45"/>
      <c r="CN171" s="45"/>
      <c r="CO171" s="45"/>
      <c r="CP171" s="45"/>
      <c r="CQ171" s="45"/>
      <c r="CR171" s="45"/>
      <c r="CS171" s="45"/>
      <c r="CT171" s="45"/>
      <c r="CU171" s="45"/>
      <c r="CV171" s="45"/>
      <c r="CW171" s="45"/>
      <c r="CX171" s="45"/>
      <c r="CY171" s="45"/>
      <c r="CZ171" s="45"/>
      <c r="DA171" s="45"/>
      <c r="DB171" s="45"/>
      <c r="DC171" s="45"/>
      <c r="DD171" s="45"/>
      <c r="DE171" s="45"/>
      <c r="DF171" s="45"/>
      <c r="DG171" s="45"/>
      <c r="DH171" s="45"/>
      <c r="DI171" s="45"/>
      <c r="DJ171" s="45"/>
      <c r="DK171" s="45"/>
      <c r="DL171" s="45"/>
      <c r="DM171" s="45"/>
      <c r="DN171" s="45"/>
    </row>
    <row r="172" spans="1:118" s="133" customFormat="1" x14ac:dyDescent="0.25">
      <c r="A172" s="68" t="s">
        <v>185</v>
      </c>
      <c r="B172" s="68" t="s">
        <v>186</v>
      </c>
      <c r="C172" s="68" t="s">
        <v>206</v>
      </c>
      <c r="D172" s="165"/>
      <c r="E172" t="s">
        <v>155</v>
      </c>
      <c r="F172">
        <v>0</v>
      </c>
      <c r="G172">
        <v>0</v>
      </c>
      <c r="H172">
        <v>0</v>
      </c>
      <c r="I172">
        <v>0</v>
      </c>
      <c r="J172">
        <v>0</v>
      </c>
      <c r="K172" s="66">
        <f t="shared" si="6"/>
        <v>0</v>
      </c>
      <c r="L172"/>
      <c r="M172"/>
      <c r="N172"/>
      <c r="O172"/>
      <c r="P172"/>
      <c r="Q172"/>
      <c r="R172"/>
      <c r="S172"/>
      <c r="T172"/>
      <c r="U172"/>
      <c r="V172"/>
      <c r="W172"/>
      <c r="X172"/>
      <c r="Y172"/>
      <c r="Z172"/>
      <c r="AA172"/>
      <c r="AB172"/>
      <c r="AC172"/>
      <c r="AD172"/>
      <c r="AE172"/>
      <c r="AF172"/>
      <c r="AG172"/>
      <c r="AH172"/>
      <c r="AI172"/>
      <c r="AJ172"/>
      <c r="AK172"/>
      <c r="AL172"/>
      <c r="AM172"/>
      <c r="AN172"/>
      <c r="AO172" s="45"/>
      <c r="AP172" s="45"/>
      <c r="AQ172" s="45"/>
      <c r="AR172" s="45"/>
      <c r="AS172" s="45"/>
      <c r="AT172" s="45"/>
      <c r="AU172" s="45"/>
      <c r="AV172" s="45"/>
      <c r="AW172" s="45"/>
      <c r="AX172" s="45"/>
      <c r="AY172" s="45"/>
      <c r="AZ172" s="45"/>
      <c r="BA172" s="45"/>
      <c r="BB172" s="45"/>
      <c r="BC172" s="45"/>
      <c r="BD172" s="45"/>
      <c r="BE172" s="45"/>
      <c r="BF172" s="45"/>
      <c r="BG172" s="45"/>
      <c r="BH172" s="45"/>
      <c r="BI172" s="45"/>
      <c r="BJ172" s="45"/>
      <c r="BK172" s="45"/>
      <c r="BL172" s="45"/>
      <c r="BM172" s="45"/>
      <c r="BN172" s="45"/>
      <c r="BO172" s="45"/>
      <c r="BP172" s="45"/>
      <c r="BQ172" s="45"/>
      <c r="BR172" s="45"/>
      <c r="BS172" s="45"/>
      <c r="BT172" s="45"/>
      <c r="BU172" s="45"/>
      <c r="BV172" s="45"/>
      <c r="BW172" s="45"/>
      <c r="BX172" s="45"/>
      <c r="BY172" s="45"/>
      <c r="BZ172" s="45"/>
      <c r="CA172" s="45"/>
      <c r="CB172" s="45"/>
      <c r="CC172" s="45"/>
      <c r="CD172" s="45"/>
      <c r="CE172" s="45"/>
      <c r="CF172" s="45"/>
      <c r="CG172" s="45"/>
      <c r="CH172" s="45"/>
      <c r="CI172" s="45"/>
      <c r="CJ172" s="45"/>
      <c r="CK172" s="45"/>
      <c r="CL172" s="45"/>
      <c r="CM172" s="45"/>
      <c r="CN172" s="45"/>
      <c r="CO172" s="45"/>
      <c r="CP172" s="45"/>
      <c r="CQ172" s="45"/>
      <c r="CR172" s="45"/>
      <c r="CS172" s="45"/>
      <c r="CT172" s="45"/>
      <c r="CU172" s="45"/>
      <c r="CV172" s="45"/>
      <c r="CW172" s="45"/>
      <c r="CX172" s="45"/>
      <c r="CY172" s="45"/>
      <c r="CZ172" s="45"/>
      <c r="DA172" s="45"/>
      <c r="DB172" s="45"/>
      <c r="DC172" s="45"/>
      <c r="DD172" s="45"/>
      <c r="DE172" s="45"/>
      <c r="DF172" s="45"/>
      <c r="DG172" s="45"/>
      <c r="DH172" s="45"/>
      <c r="DI172" s="45"/>
      <c r="DJ172" s="45"/>
      <c r="DK172" s="45"/>
      <c r="DL172" s="45"/>
      <c r="DM172" s="45"/>
      <c r="DN172" s="45"/>
    </row>
    <row r="173" spans="1:118" s="133" customFormat="1" x14ac:dyDescent="0.25">
      <c r="A173" s="68" t="s">
        <v>185</v>
      </c>
      <c r="B173" s="68" t="s">
        <v>186</v>
      </c>
      <c r="C173" s="68" t="s">
        <v>207</v>
      </c>
      <c r="D173" s="165"/>
      <c r="E173" t="s">
        <v>155</v>
      </c>
      <c r="F173">
        <v>0</v>
      </c>
      <c r="G173">
        <v>0</v>
      </c>
      <c r="H173">
        <v>0</v>
      </c>
      <c r="I173">
        <v>0</v>
      </c>
      <c r="J173">
        <v>0</v>
      </c>
      <c r="K173" s="66">
        <f t="shared" si="6"/>
        <v>0</v>
      </c>
      <c r="L173"/>
      <c r="M173"/>
      <c r="N173"/>
      <c r="O173"/>
      <c r="P173"/>
      <c r="Q173"/>
      <c r="R173"/>
      <c r="S173"/>
      <c r="T173"/>
      <c r="U173"/>
      <c r="V173"/>
      <c r="W173"/>
      <c r="X173"/>
      <c r="Y173"/>
      <c r="Z173"/>
      <c r="AA173"/>
      <c r="AB173"/>
      <c r="AC173"/>
      <c r="AD173"/>
      <c r="AE173"/>
      <c r="AF173"/>
      <c r="AG173"/>
      <c r="AH173"/>
      <c r="AI173"/>
      <c r="AJ173"/>
      <c r="AK173"/>
      <c r="AL173"/>
      <c r="AM173" s="45"/>
      <c r="AN173" s="45"/>
      <c r="AO173" s="45"/>
      <c r="AP173" s="45"/>
      <c r="AQ173" s="45"/>
      <c r="AR173" s="45"/>
      <c r="AS173" s="45"/>
      <c r="AT173" s="45"/>
      <c r="AU173" s="45"/>
      <c r="AV173" s="45"/>
      <c r="AW173" s="45"/>
      <c r="AX173" s="45"/>
      <c r="AY173" s="45"/>
      <c r="AZ173" s="45"/>
      <c r="BA173" s="45"/>
      <c r="BB173" s="45"/>
      <c r="BC173" s="45"/>
      <c r="BD173" s="45"/>
      <c r="BE173" s="45"/>
      <c r="BF173" s="45"/>
      <c r="BG173" s="45"/>
      <c r="BH173" s="45"/>
      <c r="BI173" s="45"/>
      <c r="BJ173" s="45"/>
      <c r="BK173" s="45"/>
      <c r="BL173" s="45"/>
      <c r="BM173" s="45"/>
      <c r="BN173" s="45"/>
      <c r="BO173" s="45"/>
      <c r="BP173" s="45"/>
      <c r="BQ173" s="45"/>
      <c r="BR173" s="45"/>
      <c r="BS173" s="45"/>
      <c r="BT173" s="45"/>
      <c r="BU173" s="45"/>
      <c r="BV173" s="45"/>
      <c r="BW173" s="45"/>
      <c r="BX173" s="45"/>
      <c r="BY173" s="45"/>
      <c r="BZ173" s="45"/>
      <c r="CA173" s="45"/>
      <c r="CB173" s="45"/>
      <c r="CC173" s="45"/>
      <c r="CD173" s="45"/>
      <c r="CE173" s="45"/>
      <c r="CF173" s="45"/>
      <c r="CG173" s="45"/>
      <c r="CH173" s="45"/>
      <c r="CI173" s="45"/>
      <c r="CJ173" s="45"/>
      <c r="CK173" s="45"/>
      <c r="CL173" s="45"/>
      <c r="CM173" s="45"/>
      <c r="CN173" s="45"/>
      <c r="CO173" s="45"/>
      <c r="CP173" s="45"/>
      <c r="CQ173" s="45"/>
      <c r="CR173" s="45"/>
      <c r="CS173" s="45"/>
      <c r="CT173" s="45"/>
      <c r="CU173" s="45"/>
      <c r="CV173" s="45"/>
      <c r="CW173" s="45"/>
      <c r="CX173" s="45"/>
      <c r="CY173" s="45"/>
      <c r="CZ173" s="45"/>
      <c r="DA173" s="45"/>
      <c r="DB173" s="45"/>
      <c r="DC173" s="45"/>
      <c r="DD173" s="45"/>
      <c r="DE173" s="45"/>
      <c r="DF173" s="45"/>
      <c r="DG173" s="45"/>
      <c r="DH173" s="45"/>
      <c r="DI173" s="45"/>
      <c r="DJ173" s="45"/>
      <c r="DK173" s="45"/>
      <c r="DL173" s="45"/>
      <c r="DM173" s="45"/>
      <c r="DN173" s="45"/>
    </row>
    <row r="174" spans="1:118" s="133" customFormat="1" x14ac:dyDescent="0.25">
      <c r="A174" s="68" t="s">
        <v>185</v>
      </c>
      <c r="B174" s="68" t="s">
        <v>186</v>
      </c>
      <c r="C174" s="68" t="s">
        <v>208</v>
      </c>
      <c r="D174" s="165"/>
      <c r="E174" t="s">
        <v>155</v>
      </c>
      <c r="F174">
        <v>0</v>
      </c>
      <c r="G174">
        <v>0</v>
      </c>
      <c r="H174">
        <v>0</v>
      </c>
      <c r="I174">
        <v>0</v>
      </c>
      <c r="J174">
        <v>0</v>
      </c>
      <c r="K174" s="66">
        <f t="shared" si="6"/>
        <v>0</v>
      </c>
      <c r="L174"/>
      <c r="M174"/>
      <c r="N174"/>
      <c r="O174"/>
      <c r="P174"/>
      <c r="Q174"/>
      <c r="R174"/>
      <c r="S174"/>
      <c r="T174"/>
      <c r="U174"/>
      <c r="V174"/>
      <c r="W174"/>
      <c r="X174"/>
      <c r="Y174"/>
      <c r="Z174"/>
      <c r="AA174"/>
      <c r="AB174"/>
      <c r="AC174"/>
      <c r="AD174"/>
      <c r="AE174"/>
      <c r="AF174"/>
      <c r="AG174"/>
      <c r="AH174"/>
      <c r="AI174"/>
      <c r="AJ174"/>
      <c r="AK174"/>
      <c r="AL174"/>
      <c r="AM174"/>
      <c r="AN174"/>
      <c r="AO174" s="45"/>
      <c r="AP174" s="45"/>
      <c r="AQ174" s="45"/>
      <c r="AR174" s="45"/>
      <c r="AS174" s="45"/>
      <c r="AT174" s="45"/>
      <c r="AU174" s="45"/>
      <c r="AV174" s="45"/>
      <c r="AW174" s="45"/>
      <c r="AX174" s="45"/>
      <c r="AY174" s="45"/>
      <c r="AZ174" s="45"/>
      <c r="BA174" s="45"/>
      <c r="BB174" s="45"/>
      <c r="BC174" s="45"/>
      <c r="BD174" s="45"/>
      <c r="BE174" s="45"/>
      <c r="BF174" s="45"/>
      <c r="BG174" s="45"/>
      <c r="BH174" s="45"/>
      <c r="BI174" s="45"/>
      <c r="BJ174" s="45"/>
      <c r="BK174" s="45"/>
      <c r="BL174" s="45"/>
      <c r="BM174" s="45"/>
      <c r="BN174" s="45"/>
      <c r="BO174" s="45"/>
      <c r="BP174" s="45"/>
      <c r="BQ174" s="45"/>
      <c r="BR174" s="45"/>
      <c r="BS174" s="45"/>
      <c r="BT174" s="45"/>
      <c r="BU174" s="45"/>
      <c r="BV174" s="45"/>
      <c r="BW174" s="45"/>
      <c r="BX174" s="45"/>
      <c r="BY174" s="45"/>
      <c r="BZ174" s="45"/>
      <c r="CA174" s="45"/>
      <c r="CB174" s="45"/>
      <c r="CC174" s="45"/>
      <c r="CD174" s="45"/>
      <c r="CE174" s="45"/>
      <c r="CF174" s="45"/>
      <c r="CG174" s="45"/>
      <c r="CH174" s="45"/>
      <c r="CI174" s="45"/>
      <c r="CJ174" s="45"/>
      <c r="CK174" s="45"/>
      <c r="CL174" s="45"/>
      <c r="CM174" s="45"/>
      <c r="CN174" s="45"/>
      <c r="CO174" s="45"/>
      <c r="CP174" s="45"/>
      <c r="CQ174" s="45"/>
      <c r="CR174" s="45"/>
      <c r="CS174" s="45"/>
      <c r="CT174" s="45"/>
      <c r="CU174" s="45"/>
      <c r="CV174" s="45"/>
      <c r="CW174" s="45"/>
      <c r="CX174" s="45"/>
      <c r="CY174" s="45"/>
      <c r="CZ174" s="45"/>
      <c r="DA174" s="45"/>
      <c r="DB174" s="45"/>
      <c r="DC174" s="45"/>
      <c r="DD174" s="45"/>
      <c r="DE174" s="45"/>
      <c r="DF174" s="45"/>
      <c r="DG174" s="45"/>
      <c r="DH174" s="45"/>
      <c r="DI174" s="45"/>
      <c r="DJ174" s="45"/>
      <c r="DK174" s="45"/>
      <c r="DL174" s="45"/>
      <c r="DM174" s="45"/>
      <c r="DN174" s="45"/>
    </row>
    <row r="175" spans="1:118" s="133" customFormat="1" x14ac:dyDescent="0.25">
      <c r="A175" s="68" t="s">
        <v>185</v>
      </c>
      <c r="B175" s="68" t="s">
        <v>186</v>
      </c>
      <c r="C175" s="68" t="s">
        <v>209</v>
      </c>
      <c r="D175" s="165"/>
      <c r="E175" t="s">
        <v>155</v>
      </c>
      <c r="F175">
        <v>0</v>
      </c>
      <c r="G175">
        <v>0</v>
      </c>
      <c r="H175">
        <v>0</v>
      </c>
      <c r="I175">
        <v>0</v>
      </c>
      <c r="J175">
        <v>0</v>
      </c>
      <c r="K175" s="66">
        <f t="shared" si="6"/>
        <v>0</v>
      </c>
      <c r="L175"/>
      <c r="M175"/>
      <c r="N175"/>
      <c r="O175"/>
      <c r="P175"/>
      <c r="Q175"/>
      <c r="R175"/>
      <c r="S175"/>
      <c r="T175"/>
      <c r="U175"/>
      <c r="V175"/>
      <c r="W175"/>
      <c r="X175"/>
      <c r="Y175"/>
      <c r="Z175"/>
      <c r="AA175"/>
      <c r="AB175"/>
      <c r="AC175"/>
      <c r="AD175"/>
      <c r="AE175"/>
      <c r="AF175"/>
      <c r="AG175"/>
      <c r="AH175"/>
      <c r="AI175"/>
      <c r="AJ175"/>
      <c r="AK175"/>
      <c r="AL175"/>
      <c r="AM175"/>
      <c r="AN175"/>
      <c r="AO175" s="45"/>
      <c r="AP175" s="45"/>
      <c r="AQ175" s="45"/>
      <c r="AR175" s="45"/>
      <c r="AS175" s="45"/>
      <c r="AT175" s="45"/>
      <c r="AU175" s="45"/>
      <c r="AV175" s="45"/>
      <c r="AW175" s="45"/>
      <c r="AX175" s="45"/>
      <c r="AY175" s="45"/>
      <c r="AZ175" s="45"/>
      <c r="BA175" s="45"/>
      <c r="BB175" s="45"/>
      <c r="BC175" s="45"/>
      <c r="BD175" s="45"/>
      <c r="BE175" s="45"/>
      <c r="BF175" s="45"/>
      <c r="BG175" s="45"/>
      <c r="BH175" s="45"/>
      <c r="BI175" s="45"/>
      <c r="BJ175" s="45"/>
      <c r="BK175" s="45"/>
      <c r="BL175" s="45"/>
      <c r="BM175" s="45"/>
      <c r="BN175" s="45"/>
      <c r="BO175" s="45"/>
      <c r="BP175" s="45"/>
      <c r="BQ175" s="45"/>
      <c r="BR175" s="45"/>
      <c r="BS175" s="45"/>
      <c r="BT175" s="45"/>
      <c r="BU175" s="45"/>
      <c r="BV175" s="45"/>
      <c r="BW175" s="45"/>
      <c r="BX175" s="45"/>
      <c r="BY175" s="45"/>
      <c r="BZ175" s="45"/>
      <c r="CA175" s="45"/>
      <c r="CB175" s="45"/>
      <c r="CC175" s="45"/>
      <c r="CD175" s="45"/>
      <c r="CE175" s="45"/>
      <c r="CF175" s="45"/>
      <c r="CG175" s="45"/>
      <c r="CH175" s="45"/>
      <c r="CI175" s="45"/>
      <c r="CJ175" s="45"/>
      <c r="CK175" s="45"/>
      <c r="CL175" s="45"/>
      <c r="CM175" s="45"/>
      <c r="CN175" s="45"/>
      <c r="CO175" s="45"/>
      <c r="CP175" s="45"/>
      <c r="CQ175" s="45"/>
      <c r="CR175" s="45"/>
      <c r="CS175" s="45"/>
      <c r="CT175" s="45"/>
      <c r="CU175" s="45"/>
      <c r="CV175" s="45"/>
      <c r="CW175" s="45"/>
      <c r="CX175" s="45"/>
      <c r="CY175" s="45"/>
      <c r="CZ175" s="45"/>
      <c r="DA175" s="45"/>
      <c r="DB175" s="45"/>
      <c r="DC175" s="45"/>
      <c r="DD175" s="45"/>
      <c r="DE175" s="45"/>
      <c r="DF175" s="45"/>
      <c r="DG175" s="45"/>
      <c r="DH175" s="45"/>
      <c r="DI175" s="45"/>
      <c r="DJ175" s="45"/>
      <c r="DK175" s="45"/>
      <c r="DL175" s="45"/>
      <c r="DM175" s="45"/>
      <c r="DN175" s="45"/>
    </row>
    <row r="176" spans="1:118" s="133" customFormat="1" x14ac:dyDescent="0.25">
      <c r="A176" s="68" t="s">
        <v>185</v>
      </c>
      <c r="B176" s="68" t="s">
        <v>186</v>
      </c>
      <c r="C176" s="68" t="s">
        <v>210</v>
      </c>
      <c r="D176" s="165"/>
      <c r="E176" t="s">
        <v>155</v>
      </c>
      <c r="F176">
        <v>0</v>
      </c>
      <c r="G176">
        <v>0</v>
      </c>
      <c r="H176">
        <v>0</v>
      </c>
      <c r="I176">
        <v>0</v>
      </c>
      <c r="J176">
        <v>0</v>
      </c>
      <c r="K176" s="66">
        <f t="shared" si="6"/>
        <v>0</v>
      </c>
      <c r="L176"/>
      <c r="M176"/>
      <c r="N176"/>
      <c r="O176"/>
      <c r="P176"/>
      <c r="Q176"/>
      <c r="R176"/>
      <c r="S176"/>
      <c r="T176"/>
      <c r="U176"/>
      <c r="V176"/>
      <c r="W176"/>
      <c r="X176"/>
      <c r="Y176"/>
      <c r="Z176"/>
      <c r="AA176"/>
      <c r="AB176"/>
      <c r="AC176"/>
      <c r="AD176"/>
      <c r="AE176"/>
      <c r="AF176"/>
      <c r="AG176"/>
      <c r="AH176"/>
      <c r="AI176"/>
      <c r="AJ176"/>
      <c r="AK176"/>
      <c r="AL176"/>
      <c r="AM176" s="45"/>
      <c r="AN176" s="45"/>
      <c r="AO176" s="45"/>
      <c r="AP176" s="45"/>
      <c r="AQ176" s="45"/>
      <c r="AR176" s="45"/>
      <c r="AS176" s="45"/>
      <c r="AT176" s="45"/>
      <c r="AU176" s="45"/>
      <c r="AV176" s="45"/>
      <c r="AW176" s="45"/>
      <c r="AX176" s="45"/>
      <c r="AY176" s="45"/>
      <c r="AZ176" s="45"/>
      <c r="BA176" s="45"/>
      <c r="BB176" s="45"/>
      <c r="BC176" s="45"/>
      <c r="BD176" s="45"/>
      <c r="BE176" s="45"/>
      <c r="BF176" s="45"/>
      <c r="BG176" s="45"/>
      <c r="BH176" s="45"/>
      <c r="BI176" s="45"/>
      <c r="BJ176" s="45"/>
      <c r="BK176" s="45"/>
      <c r="BL176" s="45"/>
      <c r="BM176" s="45"/>
      <c r="BN176" s="45"/>
      <c r="BO176" s="45"/>
      <c r="BP176" s="45"/>
      <c r="BQ176" s="45"/>
      <c r="BR176" s="45"/>
      <c r="BS176" s="45"/>
      <c r="BT176" s="45"/>
      <c r="BU176" s="45"/>
      <c r="BV176" s="45"/>
      <c r="BW176" s="45"/>
      <c r="BX176" s="45"/>
      <c r="BY176" s="45"/>
      <c r="BZ176" s="45"/>
      <c r="CA176" s="45"/>
      <c r="CB176" s="45"/>
      <c r="CC176" s="45"/>
      <c r="CD176" s="45"/>
      <c r="CE176" s="45"/>
      <c r="CF176" s="45"/>
      <c r="CG176" s="45"/>
      <c r="CH176" s="45"/>
      <c r="CI176" s="45"/>
      <c r="CJ176" s="45"/>
      <c r="CK176" s="45"/>
      <c r="CL176" s="45"/>
      <c r="CM176" s="45"/>
      <c r="CN176" s="45"/>
      <c r="CO176" s="45"/>
      <c r="CP176" s="45"/>
      <c r="CQ176" s="45"/>
      <c r="CR176" s="45"/>
      <c r="CS176" s="45"/>
      <c r="CT176" s="45"/>
      <c r="CU176" s="45"/>
      <c r="CV176" s="45"/>
      <c r="CW176" s="45"/>
      <c r="CX176" s="45"/>
      <c r="CY176" s="45"/>
      <c r="CZ176" s="45"/>
      <c r="DA176" s="45"/>
      <c r="DB176" s="45"/>
      <c r="DC176" s="45"/>
      <c r="DD176" s="45"/>
      <c r="DE176" s="45"/>
      <c r="DF176" s="45"/>
      <c r="DG176" s="45"/>
      <c r="DH176" s="45"/>
      <c r="DI176" s="45"/>
      <c r="DJ176" s="45"/>
      <c r="DK176" s="45"/>
      <c r="DL176" s="45"/>
      <c r="DM176" s="45"/>
      <c r="DN176" s="45"/>
    </row>
    <row r="177" spans="1:118" s="133" customFormat="1" x14ac:dyDescent="0.25">
      <c r="A177" s="68" t="s">
        <v>185</v>
      </c>
      <c r="B177" s="68" t="s">
        <v>186</v>
      </c>
      <c r="C177" s="68" t="s">
        <v>211</v>
      </c>
      <c r="D177" s="165"/>
      <c r="E177" t="s">
        <v>155</v>
      </c>
      <c r="F177">
        <v>0</v>
      </c>
      <c r="G177">
        <v>0</v>
      </c>
      <c r="H177">
        <v>0</v>
      </c>
      <c r="I177">
        <v>0</v>
      </c>
      <c r="J177">
        <v>0</v>
      </c>
      <c r="K177" s="66">
        <f t="shared" si="6"/>
        <v>0</v>
      </c>
      <c r="L177"/>
      <c r="M177"/>
      <c r="N177"/>
      <c r="O177"/>
      <c r="P177"/>
      <c r="Q177"/>
      <c r="R177"/>
      <c r="S177"/>
      <c r="T177"/>
      <c r="U177"/>
      <c r="V177"/>
      <c r="W177"/>
      <c r="X177"/>
      <c r="Y177"/>
      <c r="Z177"/>
      <c r="AA177"/>
      <c r="AB177"/>
      <c r="AC177"/>
      <c r="AD177"/>
      <c r="AE177"/>
      <c r="AF177"/>
      <c r="AG177"/>
      <c r="AH177"/>
      <c r="AI177"/>
      <c r="AJ177"/>
      <c r="AK177"/>
      <c r="AL177"/>
      <c r="AM177"/>
      <c r="AN177"/>
      <c r="AO177" s="45"/>
      <c r="AP177" s="45"/>
      <c r="AQ177" s="45"/>
      <c r="AR177" s="45"/>
      <c r="AS177" s="45"/>
      <c r="AT177" s="45"/>
      <c r="AU177" s="45"/>
      <c r="AV177" s="45"/>
      <c r="AW177" s="45"/>
      <c r="AX177" s="45"/>
      <c r="AY177" s="45"/>
      <c r="AZ177" s="45"/>
      <c r="BA177" s="45"/>
      <c r="BB177" s="45"/>
      <c r="BC177" s="45"/>
      <c r="BD177" s="45"/>
      <c r="BE177" s="45"/>
      <c r="BF177" s="45"/>
      <c r="BG177" s="45"/>
      <c r="BH177" s="45"/>
      <c r="BI177" s="45"/>
      <c r="BJ177" s="45"/>
      <c r="BK177" s="45"/>
      <c r="BL177" s="45"/>
      <c r="BM177" s="45"/>
      <c r="BN177" s="45"/>
      <c r="BO177" s="45"/>
      <c r="BP177" s="45"/>
      <c r="BQ177" s="45"/>
      <c r="BR177" s="45"/>
      <c r="BS177" s="45"/>
      <c r="BT177" s="45"/>
      <c r="BU177" s="45"/>
      <c r="BV177" s="45"/>
      <c r="BW177" s="45"/>
      <c r="BX177" s="45"/>
      <c r="BY177" s="45"/>
      <c r="BZ177" s="45"/>
      <c r="CA177" s="45"/>
      <c r="CB177" s="45"/>
      <c r="CC177" s="45"/>
      <c r="CD177" s="45"/>
      <c r="CE177" s="45"/>
      <c r="CF177" s="45"/>
      <c r="CG177" s="45"/>
      <c r="CH177" s="45"/>
      <c r="CI177" s="45"/>
      <c r="CJ177" s="45"/>
      <c r="CK177" s="45"/>
      <c r="CL177" s="45"/>
      <c r="CM177" s="45"/>
      <c r="CN177" s="45"/>
      <c r="CO177" s="45"/>
      <c r="CP177" s="45"/>
      <c r="CQ177" s="45"/>
      <c r="CR177" s="45"/>
      <c r="CS177" s="45"/>
      <c r="CT177" s="45"/>
      <c r="CU177" s="45"/>
      <c r="CV177" s="45"/>
      <c r="CW177" s="45"/>
      <c r="CX177" s="45"/>
      <c r="CY177" s="45"/>
      <c r="CZ177" s="45"/>
      <c r="DA177" s="45"/>
      <c r="DB177" s="45"/>
      <c r="DC177" s="45"/>
      <c r="DD177" s="45"/>
      <c r="DE177" s="45"/>
      <c r="DF177" s="45"/>
      <c r="DG177" s="45"/>
      <c r="DH177" s="45"/>
      <c r="DI177" s="45"/>
      <c r="DJ177" s="45"/>
      <c r="DK177" s="45"/>
      <c r="DL177" s="45"/>
      <c r="DM177" s="45"/>
      <c r="DN177" s="45"/>
    </row>
    <row r="178" spans="1:118" s="133" customFormat="1" x14ac:dyDescent="0.25">
      <c r="A178" s="68" t="s">
        <v>185</v>
      </c>
      <c r="B178" s="68" t="s">
        <v>186</v>
      </c>
      <c r="C178" s="68" t="s">
        <v>212</v>
      </c>
      <c r="D178" s="165"/>
      <c r="E178" t="s">
        <v>155</v>
      </c>
      <c r="F178">
        <v>0</v>
      </c>
      <c r="G178">
        <v>0</v>
      </c>
      <c r="H178">
        <v>0</v>
      </c>
      <c r="I178">
        <v>0</v>
      </c>
      <c r="J178">
        <v>0</v>
      </c>
      <c r="K178" s="66">
        <f t="shared" si="6"/>
        <v>0</v>
      </c>
      <c r="L178"/>
      <c r="M178"/>
      <c r="N178"/>
      <c r="O178"/>
      <c r="P178"/>
      <c r="Q178"/>
      <c r="R178"/>
      <c r="S178"/>
      <c r="T178"/>
      <c r="U178"/>
      <c r="V178"/>
      <c r="W178"/>
      <c r="X178"/>
      <c r="Y178"/>
      <c r="Z178"/>
      <c r="AA178"/>
      <c r="AB178"/>
      <c r="AC178"/>
      <c r="AD178"/>
      <c r="AE178"/>
      <c r="AF178"/>
      <c r="AG178"/>
      <c r="AH178"/>
      <c r="AI178"/>
      <c r="AJ178"/>
      <c r="AK178"/>
      <c r="AL178"/>
      <c r="AM178"/>
      <c r="AN178"/>
      <c r="AO178" s="45"/>
      <c r="AP178" s="45"/>
      <c r="AQ178" s="45"/>
      <c r="AR178" s="45"/>
      <c r="AS178" s="45"/>
      <c r="AT178" s="45"/>
      <c r="AU178" s="45"/>
      <c r="AV178" s="45"/>
      <c r="AW178" s="45"/>
      <c r="AX178" s="45"/>
      <c r="AY178" s="45"/>
      <c r="AZ178" s="45"/>
      <c r="BA178" s="45"/>
      <c r="BB178" s="45"/>
      <c r="BC178" s="45"/>
      <c r="BD178" s="45"/>
      <c r="BE178" s="45"/>
      <c r="BF178" s="45"/>
      <c r="BG178" s="45"/>
      <c r="BH178" s="45"/>
      <c r="BI178" s="45"/>
      <c r="BJ178" s="45"/>
      <c r="BK178" s="45"/>
      <c r="BL178" s="45"/>
      <c r="BM178" s="45"/>
      <c r="BN178" s="45"/>
      <c r="BO178" s="45"/>
      <c r="BP178" s="45"/>
      <c r="BQ178" s="45"/>
      <c r="BR178" s="45"/>
      <c r="BS178" s="45"/>
      <c r="BT178" s="45"/>
      <c r="BU178" s="45"/>
      <c r="BV178" s="45"/>
      <c r="BW178" s="45"/>
      <c r="BX178" s="45"/>
      <c r="BY178" s="45"/>
      <c r="BZ178" s="45"/>
      <c r="CA178" s="45"/>
      <c r="CB178" s="45"/>
      <c r="CC178" s="45"/>
      <c r="CD178" s="45"/>
      <c r="CE178" s="45"/>
      <c r="CF178" s="45"/>
      <c r="CG178" s="45"/>
      <c r="CH178" s="45"/>
      <c r="CI178" s="45"/>
      <c r="CJ178" s="45"/>
      <c r="CK178" s="45"/>
      <c r="CL178" s="45"/>
      <c r="CM178" s="45"/>
      <c r="CN178" s="45"/>
      <c r="CO178" s="45"/>
      <c r="CP178" s="45"/>
      <c r="CQ178" s="45"/>
      <c r="CR178" s="45"/>
      <c r="CS178" s="45"/>
      <c r="CT178" s="45"/>
      <c r="CU178" s="45"/>
      <c r="CV178" s="45"/>
      <c r="CW178" s="45"/>
      <c r="CX178" s="45"/>
      <c r="CY178" s="45"/>
      <c r="CZ178" s="45"/>
      <c r="DA178" s="45"/>
      <c r="DB178" s="45"/>
      <c r="DC178" s="45"/>
      <c r="DD178" s="45"/>
      <c r="DE178" s="45"/>
      <c r="DF178" s="45"/>
      <c r="DG178" s="45"/>
      <c r="DH178" s="45"/>
      <c r="DI178" s="45"/>
      <c r="DJ178" s="45"/>
      <c r="DK178" s="45"/>
      <c r="DL178" s="45"/>
      <c r="DM178" s="45"/>
      <c r="DN178" s="45"/>
    </row>
    <row r="179" spans="1:118" s="133" customFormat="1" x14ac:dyDescent="0.25">
      <c r="A179" s="68" t="s">
        <v>185</v>
      </c>
      <c r="B179" s="68" t="s">
        <v>186</v>
      </c>
      <c r="C179" s="68" t="s">
        <v>213</v>
      </c>
      <c r="D179" s="165"/>
      <c r="E179" t="s">
        <v>155</v>
      </c>
      <c r="F179">
        <v>0</v>
      </c>
      <c r="G179">
        <v>0</v>
      </c>
      <c r="H179">
        <v>0</v>
      </c>
      <c r="I179">
        <v>0</v>
      </c>
      <c r="J179">
        <v>0</v>
      </c>
      <c r="K179" s="66">
        <f t="shared" si="6"/>
        <v>0</v>
      </c>
      <c r="L179"/>
      <c r="M179"/>
      <c r="N179"/>
      <c r="O179"/>
      <c r="P179"/>
      <c r="Q179"/>
      <c r="R179"/>
      <c r="S179"/>
      <c r="T179"/>
      <c r="U179"/>
      <c r="V179"/>
      <c r="W179"/>
      <c r="X179"/>
      <c r="Y179"/>
      <c r="Z179"/>
      <c r="AA179"/>
      <c r="AB179"/>
      <c r="AC179"/>
      <c r="AD179"/>
      <c r="AE179"/>
      <c r="AF179"/>
      <c r="AG179"/>
      <c r="AH179"/>
      <c r="AI179"/>
      <c r="AJ179"/>
      <c r="AK179"/>
      <c r="AL179"/>
      <c r="AM179" s="45"/>
      <c r="AN179" s="45"/>
      <c r="AO179" s="45"/>
      <c r="AP179" s="45"/>
      <c r="AQ179" s="45"/>
      <c r="AR179" s="45"/>
      <c r="AS179" s="45"/>
      <c r="AT179" s="45"/>
      <c r="AU179" s="45"/>
      <c r="AV179" s="45"/>
      <c r="AW179" s="45"/>
      <c r="AX179" s="45"/>
      <c r="AY179" s="45"/>
      <c r="AZ179" s="45"/>
      <c r="BA179" s="45"/>
      <c r="BB179" s="45"/>
      <c r="BC179" s="45"/>
      <c r="BD179" s="45"/>
      <c r="BE179" s="45"/>
      <c r="BF179" s="45"/>
      <c r="BG179" s="45"/>
      <c r="BH179" s="45"/>
      <c r="BI179" s="45"/>
      <c r="BJ179" s="45"/>
      <c r="BK179" s="45"/>
      <c r="BL179" s="45"/>
      <c r="BM179" s="45"/>
      <c r="BN179" s="45"/>
      <c r="BO179" s="45"/>
      <c r="BP179" s="45"/>
      <c r="BQ179" s="45"/>
      <c r="BR179" s="45"/>
      <c r="BS179" s="45"/>
      <c r="BT179" s="45"/>
      <c r="BU179" s="45"/>
      <c r="BV179" s="45"/>
      <c r="BW179" s="45"/>
      <c r="BX179" s="45"/>
      <c r="BY179" s="45"/>
      <c r="BZ179" s="45"/>
      <c r="CA179" s="45"/>
      <c r="CB179" s="45"/>
      <c r="CC179" s="45"/>
      <c r="CD179" s="45"/>
      <c r="CE179" s="45"/>
      <c r="CF179" s="45"/>
      <c r="CG179" s="45"/>
      <c r="CH179" s="45"/>
      <c r="CI179" s="45"/>
      <c r="CJ179" s="45"/>
      <c r="CK179" s="45"/>
      <c r="CL179" s="45"/>
      <c r="CM179" s="45"/>
      <c r="CN179" s="45"/>
      <c r="CO179" s="45"/>
      <c r="CP179" s="45"/>
      <c r="CQ179" s="45"/>
      <c r="CR179" s="45"/>
      <c r="CS179" s="45"/>
      <c r="CT179" s="45"/>
      <c r="CU179" s="45"/>
      <c r="CV179" s="45"/>
      <c r="CW179" s="45"/>
      <c r="CX179" s="45"/>
      <c r="CY179" s="45"/>
      <c r="CZ179" s="45"/>
      <c r="DA179" s="45"/>
      <c r="DB179" s="45"/>
      <c r="DC179" s="45"/>
      <c r="DD179" s="45"/>
      <c r="DE179" s="45"/>
      <c r="DF179" s="45"/>
      <c r="DG179" s="45"/>
      <c r="DH179" s="45"/>
      <c r="DI179" s="45"/>
      <c r="DJ179" s="45"/>
      <c r="DK179" s="45"/>
      <c r="DL179" s="45"/>
      <c r="DM179" s="45"/>
      <c r="DN179" s="45"/>
    </row>
    <row r="180" spans="1:118" s="133" customFormat="1" x14ac:dyDescent="0.25">
      <c r="A180" s="68" t="s">
        <v>185</v>
      </c>
      <c r="B180" s="68" t="s">
        <v>186</v>
      </c>
      <c r="C180" s="68" t="s">
        <v>214</v>
      </c>
      <c r="D180" s="165"/>
      <c r="E180" t="s">
        <v>155</v>
      </c>
      <c r="F180">
        <v>0</v>
      </c>
      <c r="G180">
        <v>0</v>
      </c>
      <c r="H180">
        <v>0</v>
      </c>
      <c r="I180">
        <v>0</v>
      </c>
      <c r="J180">
        <v>0</v>
      </c>
      <c r="K180" s="66">
        <f t="shared" si="6"/>
        <v>0</v>
      </c>
      <c r="L180"/>
      <c r="M180"/>
      <c r="N180"/>
      <c r="O180"/>
      <c r="P180"/>
      <c r="Q180"/>
      <c r="R180"/>
      <c r="S180"/>
      <c r="T180"/>
      <c r="U180"/>
      <c r="V180"/>
      <c r="W180"/>
      <c r="X180"/>
      <c r="Y180"/>
      <c r="Z180"/>
      <c r="AA180"/>
      <c r="AB180"/>
      <c r="AC180"/>
      <c r="AD180"/>
      <c r="AE180"/>
      <c r="AF180"/>
      <c r="AG180"/>
      <c r="AH180"/>
      <c r="AI180"/>
      <c r="AJ180"/>
      <c r="AK180"/>
      <c r="AL180"/>
      <c r="AM180"/>
      <c r="AN180"/>
      <c r="AO180" s="45"/>
      <c r="AP180" s="45"/>
      <c r="AQ180" s="45"/>
      <c r="AR180" s="45"/>
      <c r="AS180" s="45"/>
      <c r="AT180" s="45"/>
      <c r="AU180" s="45"/>
      <c r="AV180" s="45"/>
      <c r="AW180" s="45"/>
      <c r="AX180" s="45"/>
      <c r="AY180" s="45"/>
      <c r="AZ180" s="45"/>
      <c r="BA180" s="45"/>
      <c r="BB180" s="45"/>
      <c r="BC180" s="45"/>
      <c r="BD180" s="45"/>
      <c r="BE180" s="45"/>
      <c r="BF180" s="45"/>
      <c r="BG180" s="45"/>
      <c r="BH180" s="45"/>
      <c r="BI180" s="45"/>
      <c r="BJ180" s="45"/>
      <c r="BK180" s="45"/>
      <c r="BL180" s="45"/>
      <c r="BM180" s="45"/>
      <c r="BN180" s="45"/>
      <c r="BO180" s="45"/>
      <c r="BP180" s="45"/>
      <c r="BQ180" s="45"/>
      <c r="BR180" s="45"/>
      <c r="BS180" s="45"/>
      <c r="BT180" s="45"/>
      <c r="BU180" s="45"/>
      <c r="BV180" s="45"/>
      <c r="BW180" s="45"/>
      <c r="BX180" s="45"/>
      <c r="BY180" s="45"/>
      <c r="BZ180" s="45"/>
      <c r="CA180" s="45"/>
      <c r="CB180" s="45"/>
      <c r="CC180" s="45"/>
      <c r="CD180" s="45"/>
      <c r="CE180" s="45"/>
      <c r="CF180" s="45"/>
      <c r="CG180" s="45"/>
      <c r="CH180" s="45"/>
      <c r="CI180" s="45"/>
      <c r="CJ180" s="45"/>
      <c r="CK180" s="45"/>
      <c r="CL180" s="45"/>
      <c r="CM180" s="45"/>
      <c r="CN180" s="45"/>
      <c r="CO180" s="45"/>
      <c r="CP180" s="45"/>
      <c r="CQ180" s="45"/>
      <c r="CR180" s="45"/>
      <c r="CS180" s="45"/>
      <c r="CT180" s="45"/>
      <c r="CU180" s="45"/>
      <c r="CV180" s="45"/>
      <c r="CW180" s="45"/>
      <c r="CX180" s="45"/>
      <c r="CY180" s="45"/>
      <c r="CZ180" s="45"/>
      <c r="DA180" s="45"/>
      <c r="DB180" s="45"/>
      <c r="DC180" s="45"/>
      <c r="DD180" s="45"/>
      <c r="DE180" s="45"/>
      <c r="DF180" s="45"/>
      <c r="DG180" s="45"/>
      <c r="DH180" s="45"/>
      <c r="DI180" s="45"/>
      <c r="DJ180" s="45"/>
      <c r="DK180" s="45"/>
      <c r="DL180" s="45"/>
      <c r="DM180" s="45"/>
      <c r="DN180" s="45"/>
    </row>
    <row r="181" spans="1:118" s="133" customFormat="1" x14ac:dyDescent="0.25">
      <c r="A181" s="68" t="s">
        <v>185</v>
      </c>
      <c r="B181" s="68" t="s">
        <v>186</v>
      </c>
      <c r="C181" s="68" t="s">
        <v>215</v>
      </c>
      <c r="D181" s="165"/>
      <c r="E181" t="s">
        <v>155</v>
      </c>
      <c r="F181">
        <v>0</v>
      </c>
      <c r="G181">
        <v>0</v>
      </c>
      <c r="H181">
        <v>0</v>
      </c>
      <c r="I181">
        <v>0</v>
      </c>
      <c r="J181">
        <v>0</v>
      </c>
      <c r="K181" s="66">
        <f t="shared" si="6"/>
        <v>0</v>
      </c>
      <c r="L181"/>
      <c r="M181"/>
      <c r="N181"/>
      <c r="O181"/>
      <c r="P181"/>
      <c r="Q181"/>
      <c r="R181"/>
      <c r="S181"/>
      <c r="T181"/>
      <c r="U181"/>
      <c r="V181"/>
      <c r="W181"/>
      <c r="X181"/>
      <c r="Y181"/>
      <c r="Z181"/>
      <c r="AA181"/>
      <c r="AB181"/>
      <c r="AC181"/>
      <c r="AD181"/>
      <c r="AE181"/>
      <c r="AF181"/>
      <c r="AG181"/>
      <c r="AH181"/>
      <c r="AI181"/>
      <c r="AJ181"/>
      <c r="AK181"/>
      <c r="AL181"/>
      <c r="AM181"/>
      <c r="AN181"/>
      <c r="AO181" s="45"/>
      <c r="AP181" s="45"/>
      <c r="AQ181" s="45"/>
      <c r="AR181" s="45"/>
      <c r="AS181" s="45"/>
      <c r="AT181" s="45"/>
      <c r="AU181" s="45"/>
      <c r="AV181" s="45"/>
      <c r="AW181" s="45"/>
      <c r="AX181" s="45"/>
      <c r="AY181" s="45"/>
      <c r="AZ181" s="45"/>
      <c r="BA181" s="45"/>
      <c r="BB181" s="45"/>
      <c r="BC181" s="45"/>
      <c r="BD181" s="45"/>
      <c r="BE181" s="45"/>
      <c r="BF181" s="45"/>
      <c r="BG181" s="45"/>
      <c r="BH181" s="45"/>
      <c r="BI181" s="45"/>
      <c r="BJ181" s="45"/>
      <c r="BK181" s="45"/>
      <c r="BL181" s="45"/>
      <c r="BM181" s="45"/>
      <c r="BN181" s="45"/>
      <c r="BO181" s="45"/>
      <c r="BP181" s="45"/>
      <c r="BQ181" s="45"/>
      <c r="BR181" s="45"/>
      <c r="BS181" s="45"/>
      <c r="BT181" s="45"/>
      <c r="BU181" s="45"/>
      <c r="BV181" s="45"/>
      <c r="BW181" s="45"/>
      <c r="BX181" s="45"/>
      <c r="BY181" s="45"/>
      <c r="BZ181" s="45"/>
      <c r="CA181" s="45"/>
      <c r="CB181" s="45"/>
      <c r="CC181" s="45"/>
      <c r="CD181" s="45"/>
      <c r="CE181" s="45"/>
      <c r="CF181" s="45"/>
      <c r="CG181" s="45"/>
      <c r="CH181" s="45"/>
      <c r="CI181" s="45"/>
      <c r="CJ181" s="45"/>
      <c r="CK181" s="45"/>
      <c r="CL181" s="45"/>
      <c r="CM181" s="45"/>
      <c r="CN181" s="45"/>
      <c r="CO181" s="45"/>
      <c r="CP181" s="45"/>
      <c r="CQ181" s="45"/>
      <c r="CR181" s="45"/>
      <c r="CS181" s="45"/>
      <c r="CT181" s="45"/>
      <c r="CU181" s="45"/>
      <c r="CV181" s="45"/>
      <c r="CW181" s="45"/>
      <c r="CX181" s="45"/>
      <c r="CY181" s="45"/>
      <c r="CZ181" s="45"/>
      <c r="DA181" s="45"/>
      <c r="DB181" s="45"/>
      <c r="DC181" s="45"/>
      <c r="DD181" s="45"/>
      <c r="DE181" s="45"/>
      <c r="DF181" s="45"/>
      <c r="DG181" s="45"/>
      <c r="DH181" s="45"/>
      <c r="DI181" s="45"/>
      <c r="DJ181" s="45"/>
      <c r="DK181" s="45"/>
      <c r="DL181" s="45"/>
      <c r="DM181" s="45"/>
      <c r="DN181" s="45"/>
    </row>
    <row r="182" spans="1:118" s="133" customFormat="1" x14ac:dyDescent="0.25">
      <c r="A182" s="68" t="s">
        <v>185</v>
      </c>
      <c r="B182" s="68" t="s">
        <v>186</v>
      </c>
      <c r="C182" s="68" t="s">
        <v>216</v>
      </c>
      <c r="D182" s="165"/>
      <c r="E182" t="s">
        <v>155</v>
      </c>
      <c r="F182">
        <v>0</v>
      </c>
      <c r="G182">
        <v>0</v>
      </c>
      <c r="H182">
        <v>0</v>
      </c>
      <c r="I182">
        <v>0</v>
      </c>
      <c r="J182">
        <v>0</v>
      </c>
      <c r="K182" s="66">
        <f t="shared" si="6"/>
        <v>0</v>
      </c>
      <c r="L182"/>
      <c r="M182"/>
      <c r="N182"/>
      <c r="O182"/>
      <c r="P182"/>
      <c r="Q182"/>
      <c r="R182"/>
      <c r="S182"/>
      <c r="T182"/>
      <c r="U182"/>
      <c r="V182"/>
      <c r="W182"/>
      <c r="X182"/>
      <c r="Y182"/>
      <c r="Z182"/>
      <c r="AA182"/>
      <c r="AB182"/>
      <c r="AC182"/>
      <c r="AD182"/>
      <c r="AE182"/>
      <c r="AF182"/>
      <c r="AG182"/>
      <c r="AH182"/>
      <c r="AI182"/>
      <c r="AJ182"/>
      <c r="AK182"/>
      <c r="AL182"/>
      <c r="AM182" s="45"/>
      <c r="AN182" s="45"/>
      <c r="AO182" s="45"/>
      <c r="AP182" s="45"/>
      <c r="AQ182" s="45"/>
      <c r="AR182" s="45"/>
      <c r="AS182" s="45"/>
      <c r="AT182" s="45"/>
      <c r="AU182" s="45"/>
      <c r="AV182" s="45"/>
      <c r="AW182" s="45"/>
      <c r="AX182" s="45"/>
      <c r="AY182" s="45"/>
      <c r="AZ182" s="45"/>
      <c r="BA182" s="45"/>
      <c r="BB182" s="45"/>
      <c r="BC182" s="45"/>
      <c r="BD182" s="45"/>
      <c r="BE182" s="45"/>
      <c r="BF182" s="45"/>
      <c r="BG182" s="45"/>
      <c r="BH182" s="45"/>
      <c r="BI182" s="45"/>
      <c r="BJ182" s="45"/>
      <c r="BK182" s="45"/>
      <c r="BL182" s="45"/>
      <c r="BM182" s="45"/>
      <c r="BN182" s="45"/>
      <c r="BO182" s="45"/>
      <c r="BP182" s="45"/>
      <c r="BQ182" s="45"/>
      <c r="BR182" s="45"/>
      <c r="BS182" s="45"/>
      <c r="BT182" s="45"/>
      <c r="BU182" s="45"/>
      <c r="BV182" s="45"/>
      <c r="BW182" s="45"/>
      <c r="BX182" s="45"/>
      <c r="BY182" s="45"/>
      <c r="BZ182" s="45"/>
      <c r="CA182" s="45"/>
      <c r="CB182" s="45"/>
      <c r="CC182" s="45"/>
      <c r="CD182" s="45"/>
      <c r="CE182" s="45"/>
      <c r="CF182" s="45"/>
      <c r="CG182" s="45"/>
      <c r="CH182" s="45"/>
      <c r="CI182" s="45"/>
      <c r="CJ182" s="45"/>
      <c r="CK182" s="45"/>
      <c r="CL182" s="45"/>
      <c r="CM182" s="45"/>
      <c r="CN182" s="45"/>
      <c r="CO182" s="45"/>
      <c r="CP182" s="45"/>
      <c r="CQ182" s="45"/>
      <c r="CR182" s="45"/>
      <c r="CS182" s="45"/>
      <c r="CT182" s="45"/>
      <c r="CU182" s="45"/>
      <c r="CV182" s="45"/>
      <c r="CW182" s="45"/>
      <c r="CX182" s="45"/>
      <c r="CY182" s="45"/>
      <c r="CZ182" s="45"/>
      <c r="DA182" s="45"/>
      <c r="DB182" s="45"/>
      <c r="DC182" s="45"/>
      <c r="DD182" s="45"/>
      <c r="DE182" s="45"/>
      <c r="DF182" s="45"/>
      <c r="DG182" s="45"/>
      <c r="DH182" s="45"/>
      <c r="DI182" s="45"/>
      <c r="DJ182" s="45"/>
      <c r="DK182" s="45"/>
      <c r="DL182" s="45"/>
      <c r="DM182" s="45"/>
      <c r="DN182" s="45"/>
    </row>
    <row r="183" spans="1:118" s="133" customFormat="1" x14ac:dyDescent="0.25">
      <c r="A183" s="68" t="s">
        <v>185</v>
      </c>
      <c r="B183" s="68" t="s">
        <v>186</v>
      </c>
      <c r="C183" s="68" t="s">
        <v>217</v>
      </c>
      <c r="D183" s="165"/>
      <c r="E183" t="s">
        <v>155</v>
      </c>
      <c r="F183">
        <v>0</v>
      </c>
      <c r="G183">
        <v>0</v>
      </c>
      <c r="H183">
        <v>0</v>
      </c>
      <c r="I183">
        <v>0</v>
      </c>
      <c r="J183">
        <v>0</v>
      </c>
      <c r="K183" s="66">
        <f t="shared" si="6"/>
        <v>0</v>
      </c>
      <c r="L183"/>
      <c r="M183"/>
      <c r="N183"/>
      <c r="O183"/>
      <c r="P183"/>
      <c r="Q183"/>
      <c r="R183"/>
      <c r="S183"/>
      <c r="T183"/>
      <c r="U183"/>
      <c r="V183"/>
      <c r="W183"/>
      <c r="X183"/>
      <c r="Y183"/>
      <c r="Z183"/>
      <c r="AA183"/>
      <c r="AB183"/>
      <c r="AC183"/>
      <c r="AD183"/>
      <c r="AE183"/>
      <c r="AF183"/>
      <c r="AG183"/>
      <c r="AH183"/>
      <c r="AI183"/>
      <c r="AJ183"/>
      <c r="AK183"/>
      <c r="AL183"/>
      <c r="AM183"/>
      <c r="AN183"/>
      <c r="AO183" s="45"/>
      <c r="AP183" s="45"/>
      <c r="AQ183" s="45"/>
      <c r="AR183" s="45"/>
      <c r="AS183" s="45"/>
      <c r="AT183" s="45"/>
      <c r="AU183" s="45"/>
      <c r="AV183" s="45"/>
      <c r="AW183" s="45"/>
      <c r="AX183" s="45"/>
      <c r="AY183" s="45"/>
      <c r="AZ183" s="45"/>
      <c r="BA183" s="45"/>
      <c r="BB183" s="45"/>
      <c r="BC183" s="45"/>
      <c r="BD183" s="45"/>
      <c r="BE183" s="45"/>
      <c r="BF183" s="45"/>
      <c r="BG183" s="45"/>
      <c r="BH183" s="45"/>
      <c r="BI183" s="45"/>
      <c r="BJ183" s="45"/>
      <c r="BK183" s="45"/>
      <c r="BL183" s="45"/>
      <c r="BM183" s="45"/>
      <c r="BN183" s="45"/>
      <c r="BO183" s="45"/>
      <c r="BP183" s="45"/>
      <c r="BQ183" s="45"/>
      <c r="BR183" s="45"/>
      <c r="BS183" s="45"/>
      <c r="BT183" s="45"/>
      <c r="BU183" s="45"/>
      <c r="BV183" s="45"/>
      <c r="BW183" s="45"/>
      <c r="BX183" s="45"/>
      <c r="BY183" s="45"/>
      <c r="BZ183" s="45"/>
      <c r="CA183" s="45"/>
      <c r="CB183" s="45"/>
      <c r="CC183" s="45"/>
      <c r="CD183" s="45"/>
      <c r="CE183" s="45"/>
      <c r="CF183" s="45"/>
      <c r="CG183" s="45"/>
      <c r="CH183" s="45"/>
      <c r="CI183" s="45"/>
      <c r="CJ183" s="45"/>
      <c r="CK183" s="45"/>
      <c r="CL183" s="45"/>
      <c r="CM183" s="45"/>
      <c r="CN183" s="45"/>
      <c r="CO183" s="45"/>
      <c r="CP183" s="45"/>
      <c r="CQ183" s="45"/>
      <c r="CR183" s="45"/>
      <c r="CS183" s="45"/>
      <c r="CT183" s="45"/>
      <c r="CU183" s="45"/>
      <c r="CV183" s="45"/>
      <c r="CW183" s="45"/>
      <c r="CX183" s="45"/>
      <c r="CY183" s="45"/>
      <c r="CZ183" s="45"/>
      <c r="DA183" s="45"/>
      <c r="DB183" s="45"/>
      <c r="DC183" s="45"/>
      <c r="DD183" s="45"/>
      <c r="DE183" s="45"/>
      <c r="DF183" s="45"/>
      <c r="DG183" s="45"/>
      <c r="DH183" s="45"/>
      <c r="DI183" s="45"/>
      <c r="DJ183" s="45"/>
      <c r="DK183" s="45"/>
      <c r="DL183" s="45"/>
      <c r="DM183" s="45"/>
      <c r="DN183" s="45"/>
    </row>
    <row r="184" spans="1:118" s="133" customFormat="1" x14ac:dyDescent="0.25">
      <c r="A184" s="71" t="s">
        <v>185</v>
      </c>
      <c r="B184" s="71" t="s">
        <v>186</v>
      </c>
      <c r="C184" s="71" t="s">
        <v>218</v>
      </c>
      <c r="D184" s="166"/>
      <c r="E184" t="s">
        <v>155</v>
      </c>
      <c r="F184">
        <v>0</v>
      </c>
      <c r="G184">
        <v>0</v>
      </c>
      <c r="H184">
        <v>0</v>
      </c>
      <c r="I184">
        <v>0</v>
      </c>
      <c r="J184">
        <v>0</v>
      </c>
      <c r="K184" s="66">
        <f t="shared" si="6"/>
        <v>0</v>
      </c>
      <c r="L184"/>
      <c r="M184"/>
      <c r="N184"/>
      <c r="O184"/>
      <c r="P184"/>
      <c r="Q184"/>
      <c r="R184"/>
      <c r="S184"/>
      <c r="T184"/>
      <c r="U184"/>
      <c r="V184"/>
      <c r="W184"/>
      <c r="X184"/>
      <c r="Y184"/>
      <c r="Z184"/>
      <c r="AA184"/>
      <c r="AB184"/>
      <c r="AC184"/>
      <c r="AD184"/>
      <c r="AE184"/>
      <c r="AF184"/>
      <c r="AG184"/>
      <c r="AH184"/>
      <c r="AI184"/>
      <c r="AJ184"/>
      <c r="AK184"/>
      <c r="AL184"/>
      <c r="AM184"/>
      <c r="AN184"/>
      <c r="AO184" s="45"/>
      <c r="AP184" s="45"/>
      <c r="AQ184" s="45"/>
      <c r="AR184" s="45"/>
      <c r="AS184" s="45"/>
      <c r="AT184" s="45"/>
      <c r="AU184" s="45"/>
      <c r="AV184" s="45"/>
      <c r="AW184" s="45"/>
      <c r="AX184" s="45"/>
      <c r="AY184" s="45"/>
      <c r="AZ184" s="45"/>
      <c r="BA184" s="45"/>
      <c r="BB184" s="45"/>
      <c r="BC184" s="45"/>
      <c r="BD184" s="45"/>
      <c r="BE184" s="45"/>
      <c r="BF184" s="45"/>
      <c r="BG184" s="45"/>
      <c r="BH184" s="45"/>
      <c r="BI184" s="45"/>
      <c r="BJ184" s="45"/>
      <c r="BK184" s="45"/>
      <c r="BL184" s="45"/>
      <c r="BM184" s="45"/>
      <c r="BN184" s="45"/>
      <c r="BO184" s="45"/>
      <c r="BP184" s="45"/>
      <c r="BQ184" s="45"/>
      <c r="BR184" s="45"/>
      <c r="BS184" s="45"/>
      <c r="BT184" s="45"/>
      <c r="BU184" s="45"/>
      <c r="BV184" s="45"/>
      <c r="BW184" s="45"/>
      <c r="BX184" s="45"/>
      <c r="BY184" s="45"/>
      <c r="BZ184" s="45"/>
      <c r="CA184" s="45"/>
      <c r="CB184" s="45"/>
      <c r="CC184" s="45"/>
      <c r="CD184" s="45"/>
      <c r="CE184" s="45"/>
      <c r="CF184" s="45"/>
      <c r="CG184" s="45"/>
      <c r="CH184" s="45"/>
      <c r="CI184" s="45"/>
      <c r="CJ184" s="45"/>
      <c r="CK184" s="45"/>
      <c r="CL184" s="45"/>
      <c r="CM184" s="45"/>
      <c r="CN184" s="45"/>
      <c r="CO184" s="45"/>
      <c r="CP184" s="45"/>
      <c r="CQ184" s="45"/>
      <c r="CR184" s="45"/>
      <c r="CS184" s="45"/>
      <c r="CT184" s="45"/>
      <c r="CU184" s="45"/>
      <c r="CV184" s="45"/>
      <c r="CW184" s="45"/>
      <c r="CX184" s="45"/>
      <c r="CY184" s="45"/>
      <c r="CZ184" s="45"/>
      <c r="DA184" s="45"/>
      <c r="DB184" s="45"/>
      <c r="DC184" s="45"/>
      <c r="DD184" s="45"/>
      <c r="DE184" s="45"/>
      <c r="DF184" s="45"/>
      <c r="DG184" s="45"/>
      <c r="DH184" s="45"/>
      <c r="DI184" s="45"/>
      <c r="DJ184" s="45"/>
      <c r="DK184" s="45"/>
      <c r="DL184" s="45"/>
      <c r="DM184" s="45"/>
      <c r="DN184" s="45"/>
    </row>
    <row r="185" spans="1:118" ht="15" customHeight="1" x14ac:dyDescent="0.25">
      <c r="A185" s="64" t="s">
        <v>219</v>
      </c>
      <c r="B185" s="64" t="s">
        <v>220</v>
      </c>
      <c r="C185" s="64" t="s">
        <v>221</v>
      </c>
      <c r="D185" s="164" t="s">
        <v>517</v>
      </c>
      <c r="E185" t="s">
        <v>518</v>
      </c>
      <c r="F185">
        <v>1</v>
      </c>
      <c r="G185">
        <v>1</v>
      </c>
      <c r="H185">
        <v>1</v>
      </c>
      <c r="I185">
        <v>1</v>
      </c>
      <c r="J185">
        <v>1</v>
      </c>
      <c r="K185" s="66">
        <f t="shared" si="6"/>
        <v>1</v>
      </c>
      <c r="N185"/>
      <c r="O185"/>
      <c r="P185"/>
      <c r="Q185"/>
      <c r="R185"/>
      <c r="S185"/>
      <c r="T185"/>
      <c r="U185"/>
      <c r="V185"/>
      <c r="W185"/>
      <c r="X185"/>
      <c r="Y185"/>
      <c r="Z185"/>
      <c r="AA185"/>
      <c r="AB185"/>
      <c r="AC185"/>
      <c r="AD185"/>
      <c r="AE185"/>
      <c r="AF185"/>
      <c r="AG185"/>
      <c r="AH185"/>
      <c r="AI185"/>
      <c r="AJ185"/>
      <c r="AK185"/>
      <c r="AL185"/>
    </row>
    <row r="186" spans="1:118" x14ac:dyDescent="0.25">
      <c r="A186" s="68" t="s">
        <v>219</v>
      </c>
      <c r="B186" s="68" t="s">
        <v>220</v>
      </c>
      <c r="C186" s="68" t="s">
        <v>222</v>
      </c>
      <c r="D186" s="165"/>
      <c r="E186" t="s">
        <v>9</v>
      </c>
      <c r="F186">
        <v>100</v>
      </c>
      <c r="G186">
        <v>100</v>
      </c>
      <c r="H186">
        <v>100</v>
      </c>
      <c r="I186">
        <v>100</v>
      </c>
      <c r="J186">
        <v>100</v>
      </c>
      <c r="K186" s="66">
        <f t="shared" si="6"/>
        <v>100</v>
      </c>
      <c r="N186"/>
      <c r="O186"/>
      <c r="P186"/>
      <c r="Q186"/>
      <c r="R186"/>
      <c r="S186"/>
      <c r="T186"/>
      <c r="U186"/>
      <c r="V186"/>
      <c r="W186"/>
      <c r="X186"/>
      <c r="Y186"/>
      <c r="Z186"/>
      <c r="AA186"/>
      <c r="AB186"/>
      <c r="AC186"/>
      <c r="AD186"/>
      <c r="AE186"/>
      <c r="AF186"/>
      <c r="AG186"/>
      <c r="AH186"/>
      <c r="AI186"/>
      <c r="AJ186"/>
      <c r="AK186"/>
      <c r="AL186"/>
      <c r="AM186"/>
      <c r="AN186"/>
    </row>
    <row r="187" spans="1:118" x14ac:dyDescent="0.25">
      <c r="A187" s="68" t="s">
        <v>219</v>
      </c>
      <c r="B187" s="68" t="s">
        <v>220</v>
      </c>
      <c r="C187" s="68" t="s">
        <v>223</v>
      </c>
      <c r="D187" s="165"/>
      <c r="E187" t="s">
        <v>224</v>
      </c>
      <c r="F187">
        <v>1</v>
      </c>
      <c r="G187">
        <v>1</v>
      </c>
      <c r="H187">
        <v>1</v>
      </c>
      <c r="I187">
        <v>1</v>
      </c>
      <c r="J187">
        <v>1</v>
      </c>
      <c r="K187" s="66">
        <f t="shared" si="6"/>
        <v>1</v>
      </c>
      <c r="N187"/>
      <c r="O187"/>
      <c r="P187"/>
      <c r="Q187"/>
      <c r="R187"/>
      <c r="S187"/>
      <c r="T187"/>
      <c r="U187"/>
      <c r="V187"/>
      <c r="W187"/>
      <c r="X187"/>
      <c r="Y187"/>
      <c r="Z187"/>
      <c r="AA187"/>
      <c r="AB187"/>
      <c r="AC187"/>
      <c r="AD187"/>
      <c r="AE187"/>
      <c r="AF187"/>
      <c r="AG187"/>
      <c r="AH187"/>
      <c r="AI187"/>
      <c r="AJ187"/>
      <c r="AK187"/>
      <c r="AL187"/>
      <c r="AM187"/>
      <c r="AN187"/>
    </row>
    <row r="188" spans="1:118" x14ac:dyDescent="0.25">
      <c r="A188" s="68" t="s">
        <v>219</v>
      </c>
      <c r="B188" s="68" t="s">
        <v>225</v>
      </c>
      <c r="C188" s="68" t="s">
        <v>226</v>
      </c>
      <c r="D188" s="165"/>
      <c r="E188" t="s">
        <v>518</v>
      </c>
      <c r="F188">
        <v>30</v>
      </c>
      <c r="G188">
        <v>30</v>
      </c>
      <c r="H188">
        <v>30</v>
      </c>
      <c r="I188">
        <v>30</v>
      </c>
      <c r="J188">
        <v>30</v>
      </c>
      <c r="K188" s="66">
        <f t="shared" si="6"/>
        <v>30</v>
      </c>
      <c r="N188"/>
      <c r="O188"/>
      <c r="P188"/>
      <c r="Q188"/>
      <c r="R188"/>
      <c r="S188"/>
      <c r="T188"/>
      <c r="U188"/>
      <c r="V188"/>
      <c r="W188"/>
      <c r="X188"/>
      <c r="Y188"/>
      <c r="Z188"/>
      <c r="AA188"/>
      <c r="AB188"/>
      <c r="AC188"/>
      <c r="AD188"/>
      <c r="AE188"/>
      <c r="AF188"/>
      <c r="AG188"/>
      <c r="AH188"/>
      <c r="AI188"/>
      <c r="AJ188"/>
      <c r="AK188"/>
      <c r="AL188"/>
    </row>
    <row r="189" spans="1:118" x14ac:dyDescent="0.25">
      <c r="A189" s="68" t="s">
        <v>219</v>
      </c>
      <c r="B189" s="68" t="s">
        <v>225</v>
      </c>
      <c r="C189" s="68" t="s">
        <v>227</v>
      </c>
      <c r="D189" s="165"/>
      <c r="E189" t="s">
        <v>518</v>
      </c>
      <c r="F189">
        <v>20</v>
      </c>
      <c r="G189">
        <v>20</v>
      </c>
      <c r="H189">
        <v>20</v>
      </c>
      <c r="I189">
        <v>20</v>
      </c>
      <c r="J189">
        <v>20</v>
      </c>
      <c r="K189" s="66">
        <f t="shared" si="6"/>
        <v>20</v>
      </c>
      <c r="N189"/>
      <c r="O189"/>
      <c r="P189"/>
      <c r="Q189"/>
      <c r="R189"/>
      <c r="S189"/>
      <c r="T189"/>
      <c r="U189"/>
      <c r="V189"/>
      <c r="W189"/>
      <c r="X189"/>
      <c r="Y189"/>
      <c r="Z189"/>
      <c r="AA189"/>
      <c r="AB189"/>
      <c r="AC189"/>
      <c r="AD189"/>
      <c r="AE189"/>
      <c r="AF189"/>
      <c r="AG189"/>
      <c r="AH189"/>
      <c r="AI189"/>
      <c r="AJ189"/>
      <c r="AK189"/>
      <c r="AL189"/>
      <c r="AM189"/>
      <c r="AN189"/>
    </row>
    <row r="190" spans="1:118" x14ac:dyDescent="0.25">
      <c r="A190" s="68" t="s">
        <v>219</v>
      </c>
      <c r="B190" s="68" t="s">
        <v>39</v>
      </c>
      <c r="C190" s="68" t="s">
        <v>228</v>
      </c>
      <c r="D190" s="165"/>
      <c r="E190" t="s">
        <v>9</v>
      </c>
      <c r="F190">
        <v>0</v>
      </c>
      <c r="G190">
        <v>0</v>
      </c>
      <c r="H190">
        <v>0</v>
      </c>
      <c r="I190">
        <v>0</v>
      </c>
      <c r="J190">
        <v>0</v>
      </c>
      <c r="K190" s="66">
        <f t="shared" si="6"/>
        <v>0</v>
      </c>
      <c r="N190"/>
      <c r="O190"/>
      <c r="P190"/>
      <c r="Q190"/>
      <c r="R190"/>
      <c r="S190"/>
      <c r="T190"/>
      <c r="U190"/>
      <c r="V190"/>
      <c r="W190"/>
      <c r="X190"/>
      <c r="Y190"/>
      <c r="Z190"/>
      <c r="AA190"/>
      <c r="AB190"/>
      <c r="AC190"/>
      <c r="AD190"/>
      <c r="AE190"/>
      <c r="AF190"/>
      <c r="AG190"/>
      <c r="AH190"/>
      <c r="AI190"/>
      <c r="AJ190"/>
      <c r="AK190"/>
      <c r="AL190"/>
      <c r="AM190"/>
      <c r="AN190"/>
    </row>
    <row r="191" spans="1:118" x14ac:dyDescent="0.25">
      <c r="A191" s="68" t="s">
        <v>219</v>
      </c>
      <c r="B191" s="68" t="s">
        <v>39</v>
      </c>
      <c r="C191" s="68" t="s">
        <v>229</v>
      </c>
      <c r="D191" s="165"/>
      <c r="E191" t="s">
        <v>9</v>
      </c>
      <c r="F191">
        <v>0</v>
      </c>
      <c r="G191">
        <v>0</v>
      </c>
      <c r="H191">
        <v>0</v>
      </c>
      <c r="I191">
        <v>0</v>
      </c>
      <c r="J191">
        <v>0</v>
      </c>
      <c r="K191" s="66">
        <f t="shared" si="6"/>
        <v>0</v>
      </c>
      <c r="N191"/>
      <c r="O191"/>
      <c r="P191"/>
      <c r="Q191"/>
      <c r="R191"/>
      <c r="S191"/>
      <c r="T191"/>
      <c r="U191"/>
      <c r="V191"/>
      <c r="W191"/>
      <c r="X191"/>
      <c r="Y191"/>
      <c r="Z191"/>
      <c r="AA191"/>
      <c r="AB191"/>
      <c r="AC191"/>
      <c r="AD191"/>
      <c r="AE191"/>
      <c r="AF191"/>
      <c r="AG191"/>
      <c r="AH191"/>
      <c r="AI191"/>
      <c r="AJ191"/>
      <c r="AK191"/>
      <c r="AL191"/>
    </row>
    <row r="192" spans="1:118" x14ac:dyDescent="0.25">
      <c r="A192" s="68" t="s">
        <v>219</v>
      </c>
      <c r="B192" s="68" t="s">
        <v>230</v>
      </c>
      <c r="C192" s="68" t="s">
        <v>231</v>
      </c>
      <c r="D192" s="165"/>
      <c r="E192" t="s">
        <v>224</v>
      </c>
      <c r="F192">
        <v>160</v>
      </c>
      <c r="G192">
        <v>160</v>
      </c>
      <c r="H192">
        <v>160</v>
      </c>
      <c r="I192">
        <v>160</v>
      </c>
      <c r="J192">
        <v>160</v>
      </c>
      <c r="K192" s="66">
        <f t="shared" si="6"/>
        <v>160</v>
      </c>
      <c r="N192"/>
      <c r="O192"/>
      <c r="P192"/>
      <c r="Q192"/>
      <c r="R192"/>
      <c r="S192"/>
      <c r="T192"/>
      <c r="U192"/>
      <c r="V192"/>
      <c r="W192"/>
      <c r="X192"/>
      <c r="Y192"/>
      <c r="Z192"/>
      <c r="AA192"/>
      <c r="AB192"/>
      <c r="AC192"/>
      <c r="AD192"/>
      <c r="AE192"/>
      <c r="AF192"/>
      <c r="AG192"/>
      <c r="AH192"/>
      <c r="AI192"/>
      <c r="AJ192"/>
      <c r="AK192"/>
      <c r="AL192"/>
      <c r="AM192"/>
      <c r="AN192"/>
    </row>
    <row r="193" spans="1:40" ht="15.75" thickBot="1" x14ac:dyDescent="0.3">
      <c r="A193" s="71" t="s">
        <v>219</v>
      </c>
      <c r="B193" s="71" t="s">
        <v>230</v>
      </c>
      <c r="C193" s="71" t="s">
        <v>232</v>
      </c>
      <c r="D193" s="165"/>
      <c r="E193" t="s">
        <v>224</v>
      </c>
      <c r="F193">
        <v>175</v>
      </c>
      <c r="G193">
        <v>175</v>
      </c>
      <c r="H193">
        <v>175</v>
      </c>
      <c r="I193">
        <v>175</v>
      </c>
      <c r="J193">
        <v>175</v>
      </c>
      <c r="K193" s="66">
        <f t="shared" si="6"/>
        <v>175</v>
      </c>
      <c r="N193"/>
      <c r="O193"/>
      <c r="P193"/>
      <c r="Q193"/>
      <c r="R193"/>
      <c r="S193"/>
      <c r="T193"/>
      <c r="U193"/>
      <c r="V193"/>
      <c r="W193"/>
      <c r="X193"/>
      <c r="Y193"/>
      <c r="Z193"/>
      <c r="AA193"/>
      <c r="AB193"/>
      <c r="AC193"/>
      <c r="AD193"/>
      <c r="AE193"/>
      <c r="AF193"/>
      <c r="AG193"/>
      <c r="AH193"/>
      <c r="AI193"/>
      <c r="AJ193"/>
      <c r="AK193"/>
      <c r="AL193"/>
      <c r="AM193"/>
      <c r="AN193"/>
    </row>
    <row r="194" spans="1:40" ht="15.75" thickBot="1" x14ac:dyDescent="0.3">
      <c r="A194" s="60" t="s">
        <v>233</v>
      </c>
      <c r="B194" s="60" t="s">
        <v>234</v>
      </c>
      <c r="C194" s="60" t="s">
        <v>235</v>
      </c>
      <c r="D194" s="60" t="s">
        <v>519</v>
      </c>
      <c r="E194" t="s">
        <v>62</v>
      </c>
      <c r="F194">
        <v>2200</v>
      </c>
      <c r="G194">
        <v>2600</v>
      </c>
      <c r="H194">
        <v>1450</v>
      </c>
      <c r="I194">
        <v>3400</v>
      </c>
      <c r="J194">
        <v>2300</v>
      </c>
      <c r="K194" s="57">
        <f>'[1]MC Battery Settings'!B3</f>
        <v>1200</v>
      </c>
      <c r="N194"/>
      <c r="O194"/>
      <c r="P194"/>
      <c r="Q194"/>
      <c r="R194"/>
      <c r="S194"/>
      <c r="T194"/>
      <c r="U194"/>
      <c r="V194"/>
      <c r="W194"/>
      <c r="X194"/>
      <c r="Y194"/>
      <c r="Z194"/>
      <c r="AA194"/>
      <c r="AB194"/>
      <c r="AC194"/>
      <c r="AD194"/>
      <c r="AE194"/>
      <c r="AF194"/>
      <c r="AG194"/>
      <c r="AH194"/>
      <c r="AI194"/>
      <c r="AJ194"/>
      <c r="AK194"/>
      <c r="AL194"/>
    </row>
    <row r="195" spans="1:40" ht="15" customHeight="1" x14ac:dyDescent="0.25">
      <c r="A195" s="136" t="s">
        <v>233</v>
      </c>
      <c r="B195" s="136" t="s">
        <v>234</v>
      </c>
      <c r="C195" s="136" t="s">
        <v>236</v>
      </c>
      <c r="D195" s="167" t="s">
        <v>520</v>
      </c>
      <c r="E195" t="s">
        <v>25</v>
      </c>
      <c r="F195">
        <v>3743</v>
      </c>
      <c r="G195">
        <v>3676</v>
      </c>
      <c r="H195">
        <v>3616</v>
      </c>
      <c r="I195">
        <v>1976</v>
      </c>
      <c r="J195">
        <v>1238</v>
      </c>
      <c r="K195" s="66">
        <v>1884</v>
      </c>
      <c r="N195"/>
      <c r="O195"/>
      <c r="P195"/>
      <c r="Q195"/>
      <c r="R195"/>
      <c r="S195"/>
      <c r="T195"/>
      <c r="U195"/>
      <c r="V195"/>
      <c r="W195"/>
      <c r="X195"/>
      <c r="Y195"/>
      <c r="Z195"/>
      <c r="AA195"/>
      <c r="AB195"/>
      <c r="AC195"/>
      <c r="AD195"/>
      <c r="AE195"/>
      <c r="AF195"/>
      <c r="AG195"/>
      <c r="AH195"/>
      <c r="AI195"/>
      <c r="AJ195"/>
      <c r="AK195"/>
      <c r="AL195"/>
      <c r="AM195"/>
      <c r="AN195"/>
    </row>
    <row r="196" spans="1:40" x14ac:dyDescent="0.25">
      <c r="A196" s="137" t="s">
        <v>233</v>
      </c>
      <c r="B196" s="137" t="s">
        <v>234</v>
      </c>
      <c r="C196" s="137" t="s">
        <v>237</v>
      </c>
      <c r="D196" s="168"/>
      <c r="E196" t="s">
        <v>25</v>
      </c>
      <c r="F196">
        <v>149</v>
      </c>
      <c r="G196">
        <v>258</v>
      </c>
      <c r="H196">
        <v>640</v>
      </c>
      <c r="I196">
        <v>292</v>
      </c>
      <c r="J196">
        <v>232</v>
      </c>
      <c r="K196" s="66">
        <v>28</v>
      </c>
      <c r="N196"/>
      <c r="O196"/>
      <c r="P196"/>
      <c r="Q196"/>
      <c r="R196"/>
      <c r="S196"/>
      <c r="T196"/>
      <c r="U196"/>
      <c r="V196"/>
      <c r="W196"/>
      <c r="X196"/>
      <c r="Y196"/>
      <c r="Z196"/>
      <c r="AA196"/>
      <c r="AB196"/>
      <c r="AC196"/>
      <c r="AD196"/>
      <c r="AE196"/>
      <c r="AF196"/>
      <c r="AG196"/>
      <c r="AH196"/>
      <c r="AI196"/>
      <c r="AJ196"/>
      <c r="AK196"/>
      <c r="AL196"/>
      <c r="AM196"/>
      <c r="AN196"/>
    </row>
    <row r="197" spans="1:40" x14ac:dyDescent="0.25">
      <c r="A197" s="137" t="s">
        <v>233</v>
      </c>
      <c r="B197" s="137" t="s">
        <v>234</v>
      </c>
      <c r="C197" s="137" t="s">
        <v>238</v>
      </c>
      <c r="D197" s="168"/>
      <c r="E197" t="s">
        <v>25</v>
      </c>
      <c r="F197">
        <v>867</v>
      </c>
      <c r="G197">
        <v>4098</v>
      </c>
      <c r="H197">
        <v>7956</v>
      </c>
      <c r="I197">
        <v>638</v>
      </c>
      <c r="J197">
        <v>1209</v>
      </c>
      <c r="K197" s="66">
        <v>9341</v>
      </c>
      <c r="N197"/>
      <c r="O197"/>
      <c r="P197"/>
      <c r="Q197"/>
      <c r="R197"/>
      <c r="S197"/>
      <c r="T197"/>
      <c r="U197"/>
      <c r="V197"/>
      <c r="W197"/>
      <c r="X197"/>
      <c r="Y197"/>
      <c r="Z197"/>
      <c r="AA197"/>
      <c r="AB197"/>
      <c r="AC197"/>
      <c r="AD197"/>
      <c r="AE197"/>
      <c r="AF197"/>
      <c r="AG197"/>
      <c r="AH197"/>
      <c r="AI197"/>
      <c r="AJ197"/>
      <c r="AK197"/>
      <c r="AL197"/>
    </row>
    <row r="198" spans="1:40" x14ac:dyDescent="0.25">
      <c r="A198" s="137" t="s">
        <v>233</v>
      </c>
      <c r="B198" s="137" t="s">
        <v>234</v>
      </c>
      <c r="C198" s="137" t="s">
        <v>239</v>
      </c>
      <c r="D198" s="168"/>
      <c r="E198" t="s">
        <v>25</v>
      </c>
      <c r="F198">
        <v>4030</v>
      </c>
      <c r="G198">
        <v>4763</v>
      </c>
      <c r="H198">
        <v>4931</v>
      </c>
      <c r="I198">
        <v>5106</v>
      </c>
      <c r="J198">
        <v>3754</v>
      </c>
      <c r="K198" s="66">
        <v>5440</v>
      </c>
      <c r="N198"/>
      <c r="O198"/>
      <c r="P198"/>
      <c r="Q198"/>
      <c r="R198"/>
      <c r="S198"/>
      <c r="T198"/>
      <c r="U198"/>
      <c r="V198"/>
      <c r="W198"/>
      <c r="X198"/>
      <c r="Y198"/>
      <c r="Z198"/>
      <c r="AA198"/>
      <c r="AB198"/>
      <c r="AC198"/>
      <c r="AD198"/>
      <c r="AE198"/>
      <c r="AF198"/>
      <c r="AG198"/>
      <c r="AH198"/>
      <c r="AI198"/>
      <c r="AJ198"/>
      <c r="AK198"/>
      <c r="AL198"/>
      <c r="AM198"/>
      <c r="AN198"/>
    </row>
    <row r="199" spans="1:40" x14ac:dyDescent="0.25">
      <c r="A199" s="137" t="s">
        <v>233</v>
      </c>
      <c r="B199" s="137" t="s">
        <v>234</v>
      </c>
      <c r="C199" s="137" t="s">
        <v>240</v>
      </c>
      <c r="D199" s="168"/>
      <c r="E199" t="s">
        <v>25</v>
      </c>
      <c r="F199">
        <v>316</v>
      </c>
      <c r="G199">
        <v>310</v>
      </c>
      <c r="H199">
        <v>650</v>
      </c>
      <c r="I199">
        <v>187</v>
      </c>
      <c r="J199">
        <v>592</v>
      </c>
      <c r="K199" s="66">
        <v>157</v>
      </c>
      <c r="N199"/>
      <c r="O199"/>
      <c r="P199"/>
      <c r="Q199"/>
      <c r="R199"/>
      <c r="S199"/>
      <c r="T199"/>
      <c r="U199"/>
      <c r="V199"/>
      <c r="W199"/>
      <c r="X199"/>
      <c r="Y199"/>
      <c r="Z199"/>
      <c r="AA199"/>
      <c r="AB199"/>
      <c r="AC199"/>
      <c r="AD199"/>
      <c r="AE199"/>
      <c r="AF199"/>
      <c r="AG199"/>
      <c r="AH199"/>
      <c r="AI199"/>
      <c r="AJ199"/>
      <c r="AK199"/>
      <c r="AL199"/>
      <c r="AM199"/>
      <c r="AN199"/>
    </row>
    <row r="200" spans="1:40" x14ac:dyDescent="0.25">
      <c r="A200" s="137" t="s">
        <v>233</v>
      </c>
      <c r="B200" s="137" t="s">
        <v>234</v>
      </c>
      <c r="C200" s="137" t="s">
        <v>241</v>
      </c>
      <c r="D200" s="168"/>
      <c r="E200" t="s">
        <v>25</v>
      </c>
      <c r="F200">
        <v>9</v>
      </c>
      <c r="G200">
        <v>1</v>
      </c>
      <c r="H200">
        <v>6</v>
      </c>
      <c r="I200">
        <v>9</v>
      </c>
      <c r="J200">
        <v>9</v>
      </c>
      <c r="K200" s="138">
        <v>9</v>
      </c>
      <c r="N200"/>
      <c r="O200"/>
      <c r="P200"/>
      <c r="Q200"/>
      <c r="R200"/>
      <c r="S200"/>
      <c r="T200"/>
      <c r="U200"/>
      <c r="V200"/>
      <c r="W200"/>
      <c r="X200"/>
      <c r="Y200"/>
      <c r="Z200"/>
      <c r="AA200"/>
      <c r="AB200"/>
      <c r="AC200"/>
      <c r="AD200"/>
      <c r="AE200"/>
      <c r="AF200"/>
      <c r="AG200"/>
      <c r="AH200"/>
      <c r="AI200"/>
      <c r="AJ200"/>
      <c r="AK200"/>
      <c r="AL200"/>
    </row>
    <row r="201" spans="1:40" x14ac:dyDescent="0.25">
      <c r="A201" s="139" t="s">
        <v>233</v>
      </c>
      <c r="B201" s="139" t="s">
        <v>234</v>
      </c>
      <c r="C201" s="139" t="s">
        <v>242</v>
      </c>
      <c r="D201" s="169"/>
      <c r="E201" t="s">
        <v>25</v>
      </c>
      <c r="F201">
        <v>0</v>
      </c>
      <c r="G201">
        <v>0</v>
      </c>
      <c r="H201">
        <v>0</v>
      </c>
      <c r="I201">
        <v>0</v>
      </c>
      <c r="J201">
        <v>0</v>
      </c>
      <c r="K201" s="66">
        <v>0</v>
      </c>
      <c r="N201"/>
      <c r="O201"/>
      <c r="P201"/>
      <c r="Q201"/>
      <c r="R201"/>
      <c r="S201"/>
      <c r="T201"/>
      <c r="U201"/>
      <c r="V201"/>
      <c r="W201"/>
      <c r="X201"/>
      <c r="Y201"/>
      <c r="Z201"/>
      <c r="AA201"/>
      <c r="AB201"/>
      <c r="AC201"/>
      <c r="AD201"/>
      <c r="AE201"/>
      <c r="AF201"/>
      <c r="AG201"/>
      <c r="AH201"/>
      <c r="AI201"/>
      <c r="AJ201"/>
      <c r="AK201"/>
      <c r="AL201"/>
      <c r="AM201"/>
      <c r="AN201"/>
    </row>
    <row r="202" spans="1:40" ht="15.75" thickBot="1" x14ac:dyDescent="0.3">
      <c r="A202" s="56" t="s">
        <v>233</v>
      </c>
      <c r="B202" s="56" t="s">
        <v>234</v>
      </c>
      <c r="C202" s="56" t="s">
        <v>243</v>
      </c>
      <c r="D202" s="56" t="s">
        <v>521</v>
      </c>
      <c r="E202" t="s">
        <v>25</v>
      </c>
      <c r="F202">
        <v>0</v>
      </c>
      <c r="G202">
        <v>0</v>
      </c>
      <c r="H202">
        <v>0</v>
      </c>
      <c r="I202">
        <v>0</v>
      </c>
      <c r="J202">
        <v>0</v>
      </c>
      <c r="K202" s="66">
        <f t="shared" ref="K202" si="7">I202</f>
        <v>0</v>
      </c>
      <c r="N202"/>
      <c r="O202"/>
      <c r="P202"/>
      <c r="Q202"/>
      <c r="R202"/>
      <c r="S202"/>
      <c r="T202"/>
      <c r="U202"/>
      <c r="V202"/>
      <c r="W202"/>
      <c r="X202"/>
      <c r="Y202"/>
      <c r="Z202"/>
      <c r="AA202"/>
      <c r="AB202"/>
      <c r="AC202"/>
      <c r="AD202"/>
      <c r="AE202"/>
      <c r="AF202"/>
      <c r="AG202"/>
      <c r="AH202"/>
      <c r="AI202"/>
      <c r="AJ202"/>
      <c r="AK202"/>
      <c r="AL202"/>
      <c r="AM202"/>
      <c r="AN202"/>
    </row>
    <row r="203" spans="1:40" ht="15" customHeight="1" x14ac:dyDescent="0.25">
      <c r="A203" s="113" t="s">
        <v>233</v>
      </c>
      <c r="B203" s="113" t="s">
        <v>234</v>
      </c>
      <c r="C203" s="113" t="s">
        <v>244</v>
      </c>
      <c r="D203" s="161" t="s">
        <v>522</v>
      </c>
      <c r="E203" t="s">
        <v>25</v>
      </c>
      <c r="F203">
        <v>3031</v>
      </c>
      <c r="G203">
        <v>2759</v>
      </c>
      <c r="H203">
        <v>2008</v>
      </c>
      <c r="I203">
        <v>1750</v>
      </c>
      <c r="J203">
        <v>1000</v>
      </c>
      <c r="K203" s="140">
        <v>1650</v>
      </c>
      <c r="N203"/>
      <c r="O203"/>
      <c r="P203"/>
      <c r="Q203"/>
      <c r="R203"/>
      <c r="S203"/>
      <c r="T203"/>
      <c r="U203"/>
      <c r="V203"/>
      <c r="W203"/>
      <c r="X203"/>
      <c r="Y203"/>
      <c r="Z203"/>
      <c r="AA203"/>
      <c r="AB203"/>
      <c r="AC203"/>
      <c r="AD203"/>
      <c r="AE203"/>
      <c r="AF203"/>
      <c r="AG203"/>
      <c r="AH203"/>
      <c r="AI203"/>
      <c r="AJ203"/>
      <c r="AK203"/>
      <c r="AL203"/>
    </row>
    <row r="204" spans="1:40" ht="15.75" thickBot="1" x14ac:dyDescent="0.3">
      <c r="A204" s="115" t="s">
        <v>233</v>
      </c>
      <c r="B204" s="115" t="s">
        <v>234</v>
      </c>
      <c r="C204" s="115" t="s">
        <v>245</v>
      </c>
      <c r="D204" s="162"/>
      <c r="E204" t="s">
        <v>65</v>
      </c>
      <c r="F204">
        <v>1</v>
      </c>
      <c r="G204">
        <v>1</v>
      </c>
      <c r="H204">
        <v>1</v>
      </c>
      <c r="I204">
        <v>1</v>
      </c>
      <c r="J204">
        <v>1</v>
      </c>
      <c r="K204" s="141">
        <f>I204</f>
        <v>1</v>
      </c>
      <c r="N204"/>
      <c r="O204"/>
      <c r="P204"/>
      <c r="Q204"/>
      <c r="R204"/>
      <c r="S204"/>
      <c r="T204"/>
      <c r="U204"/>
      <c r="V204"/>
      <c r="W204"/>
      <c r="X204"/>
      <c r="Y204"/>
      <c r="Z204"/>
      <c r="AA204"/>
      <c r="AB204"/>
      <c r="AC204"/>
      <c r="AD204"/>
      <c r="AE204"/>
      <c r="AF204"/>
      <c r="AG204"/>
      <c r="AH204"/>
      <c r="AI204"/>
      <c r="AJ204"/>
      <c r="AK204"/>
      <c r="AL204"/>
      <c r="AM204"/>
      <c r="AN204"/>
    </row>
    <row r="205" spans="1:40" x14ac:dyDescent="0.25">
      <c r="A205" s="115" t="s">
        <v>233</v>
      </c>
      <c r="B205" s="115" t="s">
        <v>234</v>
      </c>
      <c r="C205" s="115" t="s">
        <v>246</v>
      </c>
      <c r="D205" s="162"/>
      <c r="E205" t="s">
        <v>25</v>
      </c>
      <c r="F205">
        <v>3385</v>
      </c>
      <c r="G205">
        <v>3385</v>
      </c>
      <c r="H205">
        <v>3385</v>
      </c>
      <c r="I205">
        <v>3385</v>
      </c>
      <c r="J205">
        <v>1050</v>
      </c>
      <c r="K205" s="140">
        <v>2037</v>
      </c>
      <c r="N205"/>
      <c r="O205"/>
      <c r="P205"/>
      <c r="Q205"/>
      <c r="R205"/>
      <c r="S205"/>
      <c r="T205"/>
      <c r="U205"/>
      <c r="V205"/>
      <c r="W205"/>
      <c r="X205"/>
      <c r="Y205"/>
      <c r="Z205"/>
      <c r="AA205"/>
      <c r="AB205"/>
      <c r="AC205"/>
      <c r="AD205"/>
      <c r="AE205"/>
      <c r="AF205"/>
      <c r="AG205"/>
      <c r="AH205"/>
      <c r="AI205"/>
      <c r="AJ205"/>
      <c r="AK205"/>
      <c r="AL205"/>
      <c r="AM205"/>
      <c r="AN205"/>
    </row>
    <row r="206" spans="1:40" ht="15.75" thickBot="1" x14ac:dyDescent="0.3">
      <c r="A206" s="115" t="s">
        <v>233</v>
      </c>
      <c r="B206" s="115" t="s">
        <v>234</v>
      </c>
      <c r="C206" s="115" t="s">
        <v>247</v>
      </c>
      <c r="D206" s="162"/>
      <c r="E206" t="s">
        <v>65</v>
      </c>
      <c r="F206">
        <v>1</v>
      </c>
      <c r="G206">
        <v>1</v>
      </c>
      <c r="H206">
        <v>1</v>
      </c>
      <c r="I206">
        <v>1</v>
      </c>
      <c r="J206">
        <v>1</v>
      </c>
      <c r="K206" s="141">
        <f>I206</f>
        <v>1</v>
      </c>
      <c r="N206"/>
      <c r="O206"/>
      <c r="P206"/>
      <c r="Q206"/>
      <c r="R206"/>
      <c r="S206"/>
      <c r="T206"/>
      <c r="U206"/>
      <c r="V206"/>
      <c r="W206"/>
      <c r="X206"/>
      <c r="Y206"/>
      <c r="Z206"/>
      <c r="AA206"/>
      <c r="AB206"/>
      <c r="AC206"/>
      <c r="AD206"/>
      <c r="AE206"/>
      <c r="AF206"/>
      <c r="AG206"/>
      <c r="AH206"/>
      <c r="AI206"/>
      <c r="AJ206"/>
      <c r="AK206"/>
      <c r="AL206"/>
    </row>
    <row r="207" spans="1:40" x14ac:dyDescent="0.25">
      <c r="A207" s="115" t="s">
        <v>233</v>
      </c>
      <c r="B207" s="115" t="s">
        <v>234</v>
      </c>
      <c r="C207" s="115" t="s">
        <v>248</v>
      </c>
      <c r="D207" s="162"/>
      <c r="E207" t="s">
        <v>25</v>
      </c>
      <c r="F207">
        <v>3501</v>
      </c>
      <c r="G207">
        <v>3501</v>
      </c>
      <c r="H207">
        <v>3501</v>
      </c>
      <c r="I207">
        <v>3501</v>
      </c>
      <c r="J207">
        <v>1100</v>
      </c>
      <c r="K207" s="140">
        <v>2101</v>
      </c>
      <c r="N207"/>
      <c r="O207"/>
      <c r="P207"/>
      <c r="Q207"/>
      <c r="R207"/>
      <c r="S207"/>
      <c r="T207"/>
      <c r="U207"/>
      <c r="V207"/>
      <c r="W207"/>
      <c r="X207"/>
      <c r="Y207"/>
      <c r="Z207"/>
      <c r="AA207"/>
      <c r="AB207"/>
      <c r="AC207"/>
      <c r="AD207"/>
      <c r="AE207"/>
      <c r="AF207"/>
      <c r="AG207"/>
      <c r="AH207"/>
      <c r="AI207"/>
      <c r="AJ207"/>
      <c r="AK207"/>
      <c r="AL207"/>
      <c r="AM207"/>
      <c r="AN207"/>
    </row>
    <row r="208" spans="1:40" ht="15.75" thickBot="1" x14ac:dyDescent="0.3">
      <c r="A208" s="117" t="s">
        <v>233</v>
      </c>
      <c r="B208" s="117" t="s">
        <v>234</v>
      </c>
      <c r="C208" s="117" t="s">
        <v>249</v>
      </c>
      <c r="D208" s="163"/>
      <c r="E208" t="s">
        <v>65</v>
      </c>
      <c r="F208">
        <v>1</v>
      </c>
      <c r="G208">
        <v>1</v>
      </c>
      <c r="H208">
        <v>1</v>
      </c>
      <c r="I208">
        <v>1</v>
      </c>
      <c r="J208">
        <v>1</v>
      </c>
      <c r="K208" s="142">
        <f>I208</f>
        <v>1</v>
      </c>
      <c r="N208"/>
      <c r="O208"/>
      <c r="P208"/>
      <c r="Q208"/>
      <c r="R208"/>
      <c r="S208"/>
      <c r="T208"/>
      <c r="U208"/>
      <c r="V208"/>
      <c r="W208"/>
      <c r="X208"/>
      <c r="Y208"/>
      <c r="Z208"/>
      <c r="AA208"/>
      <c r="AB208"/>
      <c r="AC208"/>
      <c r="AD208"/>
      <c r="AE208"/>
      <c r="AF208"/>
      <c r="AG208"/>
      <c r="AH208"/>
      <c r="AI208"/>
      <c r="AJ208"/>
      <c r="AK208"/>
      <c r="AL208"/>
      <c r="AM208"/>
      <c r="AN208"/>
    </row>
    <row r="209" spans="1:40" ht="15" customHeight="1" x14ac:dyDescent="0.25">
      <c r="A209" s="82" t="s">
        <v>233</v>
      </c>
      <c r="B209" s="82" t="s">
        <v>234</v>
      </c>
      <c r="C209" s="82" t="s">
        <v>250</v>
      </c>
      <c r="D209" s="170" t="s">
        <v>523</v>
      </c>
      <c r="E209" t="s">
        <v>15</v>
      </c>
      <c r="F209">
        <v>4173</v>
      </c>
      <c r="G209">
        <v>4136</v>
      </c>
      <c r="H209">
        <v>3355</v>
      </c>
      <c r="I209">
        <v>2200</v>
      </c>
      <c r="J209">
        <v>1383</v>
      </c>
      <c r="K209" s="140">
        <v>2260</v>
      </c>
      <c r="N209"/>
      <c r="O209"/>
      <c r="P209"/>
      <c r="Q209"/>
      <c r="R209"/>
      <c r="S209"/>
      <c r="T209"/>
      <c r="U209"/>
      <c r="V209"/>
      <c r="W209"/>
      <c r="X209"/>
      <c r="Y209"/>
      <c r="Z209"/>
      <c r="AA209"/>
      <c r="AB209"/>
      <c r="AC209"/>
      <c r="AD209"/>
      <c r="AE209"/>
      <c r="AF209"/>
      <c r="AG209"/>
      <c r="AH209"/>
      <c r="AI209"/>
      <c r="AJ209"/>
      <c r="AK209"/>
      <c r="AL209"/>
    </row>
    <row r="210" spans="1:40" x14ac:dyDescent="0.25">
      <c r="A210" s="85" t="s">
        <v>233</v>
      </c>
      <c r="B210" s="85" t="s">
        <v>234</v>
      </c>
      <c r="C210" s="85" t="s">
        <v>251</v>
      </c>
      <c r="D210" s="171"/>
      <c r="E210" t="s">
        <v>15</v>
      </c>
      <c r="F210">
        <v>4043</v>
      </c>
      <c r="G210">
        <v>4018</v>
      </c>
      <c r="H210">
        <v>3284</v>
      </c>
      <c r="I210">
        <v>2123</v>
      </c>
      <c r="J210">
        <v>1289</v>
      </c>
      <c r="K210" s="143">
        <v>2207</v>
      </c>
      <c r="N210"/>
      <c r="O210"/>
      <c r="P210"/>
      <c r="Q210"/>
      <c r="R210"/>
      <c r="S210"/>
      <c r="T210"/>
      <c r="U210"/>
      <c r="V210"/>
      <c r="W210"/>
      <c r="X210"/>
      <c r="Y210"/>
      <c r="Z210"/>
      <c r="AA210"/>
      <c r="AB210"/>
      <c r="AC210"/>
      <c r="AD210"/>
      <c r="AE210"/>
      <c r="AF210"/>
      <c r="AG210"/>
      <c r="AH210"/>
      <c r="AI210"/>
      <c r="AJ210"/>
      <c r="AK210"/>
      <c r="AL210"/>
      <c r="AM210"/>
      <c r="AN210"/>
    </row>
    <row r="211" spans="1:40" x14ac:dyDescent="0.25">
      <c r="A211" s="85" t="s">
        <v>233</v>
      </c>
      <c r="B211" s="85" t="s">
        <v>234</v>
      </c>
      <c r="C211" s="85" t="s">
        <v>252</v>
      </c>
      <c r="D211" s="171"/>
      <c r="E211" t="s">
        <v>15</v>
      </c>
      <c r="F211">
        <v>3925</v>
      </c>
      <c r="G211">
        <v>3922</v>
      </c>
      <c r="H211">
        <v>3283</v>
      </c>
      <c r="I211">
        <v>2097</v>
      </c>
      <c r="J211">
        <v>1263</v>
      </c>
      <c r="K211" s="143">
        <v>2154</v>
      </c>
      <c r="N211"/>
      <c r="O211"/>
      <c r="P211"/>
      <c r="Q211"/>
      <c r="R211"/>
      <c r="S211"/>
      <c r="T211"/>
      <c r="U211"/>
      <c r="V211"/>
      <c r="W211"/>
      <c r="X211"/>
      <c r="Y211"/>
      <c r="Z211"/>
      <c r="AA211"/>
      <c r="AB211"/>
      <c r="AC211"/>
      <c r="AD211"/>
      <c r="AE211"/>
      <c r="AF211"/>
      <c r="AG211"/>
      <c r="AH211"/>
      <c r="AI211"/>
      <c r="AJ211"/>
      <c r="AK211"/>
      <c r="AL211"/>
      <c r="AM211"/>
      <c r="AN211"/>
    </row>
    <row r="212" spans="1:40" x14ac:dyDescent="0.25">
      <c r="A212" s="85" t="s">
        <v>233</v>
      </c>
      <c r="B212" s="85" t="s">
        <v>234</v>
      </c>
      <c r="C212" s="85" t="s">
        <v>253</v>
      </c>
      <c r="D212" s="171"/>
      <c r="E212" t="s">
        <v>15</v>
      </c>
      <c r="F212">
        <v>3821</v>
      </c>
      <c r="G212">
        <v>3845</v>
      </c>
      <c r="H212">
        <v>3277</v>
      </c>
      <c r="I212">
        <v>2071</v>
      </c>
      <c r="J212">
        <v>1254</v>
      </c>
      <c r="K212" s="143">
        <v>2101</v>
      </c>
      <c r="N212"/>
      <c r="O212"/>
      <c r="P212"/>
      <c r="Q212"/>
      <c r="R212"/>
      <c r="S212"/>
      <c r="T212"/>
      <c r="U212"/>
      <c r="V212"/>
      <c r="W212"/>
      <c r="X212"/>
      <c r="Y212"/>
      <c r="Z212"/>
      <c r="AA212"/>
      <c r="AB212"/>
      <c r="AC212"/>
      <c r="AD212"/>
      <c r="AE212"/>
      <c r="AF212"/>
      <c r="AG212"/>
      <c r="AH212"/>
      <c r="AI212"/>
      <c r="AJ212"/>
      <c r="AK212"/>
      <c r="AL212"/>
    </row>
    <row r="213" spans="1:40" x14ac:dyDescent="0.25">
      <c r="A213" s="85" t="s">
        <v>233</v>
      </c>
      <c r="B213" s="85" t="s">
        <v>234</v>
      </c>
      <c r="C213" s="85" t="s">
        <v>254</v>
      </c>
      <c r="D213" s="171"/>
      <c r="E213" t="s">
        <v>15</v>
      </c>
      <c r="F213">
        <v>3725</v>
      </c>
      <c r="G213">
        <v>3775</v>
      </c>
      <c r="H213">
        <v>3248</v>
      </c>
      <c r="I213">
        <v>2045</v>
      </c>
      <c r="J213">
        <v>1245</v>
      </c>
      <c r="K213" s="143">
        <v>2048</v>
      </c>
      <c r="N213"/>
      <c r="O213"/>
      <c r="P213"/>
      <c r="Q213"/>
      <c r="R213"/>
      <c r="S213"/>
      <c r="T213"/>
      <c r="U213"/>
      <c r="V213"/>
      <c r="W213"/>
      <c r="X213"/>
      <c r="Y213"/>
      <c r="Z213"/>
      <c r="AA213"/>
      <c r="AB213"/>
      <c r="AC213"/>
      <c r="AD213"/>
      <c r="AE213"/>
      <c r="AF213"/>
      <c r="AG213"/>
      <c r="AH213"/>
      <c r="AI213"/>
      <c r="AJ213"/>
      <c r="AK213"/>
      <c r="AL213"/>
      <c r="AM213"/>
      <c r="AN213"/>
    </row>
    <row r="214" spans="1:40" x14ac:dyDescent="0.25">
      <c r="A214" s="85" t="s">
        <v>233</v>
      </c>
      <c r="B214" s="85" t="s">
        <v>234</v>
      </c>
      <c r="C214" s="85" t="s">
        <v>255</v>
      </c>
      <c r="D214" s="171"/>
      <c r="E214" t="s">
        <v>15</v>
      </c>
      <c r="F214">
        <v>3656</v>
      </c>
      <c r="G214">
        <v>3730</v>
      </c>
      <c r="H214">
        <v>3242</v>
      </c>
      <c r="I214">
        <v>2019</v>
      </c>
      <c r="J214">
        <v>1239</v>
      </c>
      <c r="K214" s="143">
        <v>1995</v>
      </c>
      <c r="N214"/>
      <c r="O214"/>
      <c r="P214"/>
      <c r="Q214"/>
      <c r="R214"/>
      <c r="S214"/>
      <c r="T214"/>
      <c r="U214"/>
      <c r="V214"/>
      <c r="W214"/>
      <c r="X214"/>
      <c r="Y214"/>
      <c r="Z214"/>
      <c r="AA214"/>
      <c r="AB214"/>
      <c r="AC214"/>
      <c r="AD214"/>
      <c r="AE214"/>
      <c r="AF214"/>
      <c r="AG214"/>
      <c r="AH214"/>
      <c r="AI214"/>
      <c r="AJ214"/>
      <c r="AK214"/>
      <c r="AL214"/>
      <c r="AM214"/>
      <c r="AN214"/>
    </row>
    <row r="215" spans="1:40" x14ac:dyDescent="0.25">
      <c r="A215" s="85" t="s">
        <v>233</v>
      </c>
      <c r="B215" s="85" t="s">
        <v>234</v>
      </c>
      <c r="C215" s="85" t="s">
        <v>256</v>
      </c>
      <c r="D215" s="171"/>
      <c r="E215" t="s">
        <v>15</v>
      </c>
      <c r="F215">
        <v>3619</v>
      </c>
      <c r="G215">
        <v>3716</v>
      </c>
      <c r="H215">
        <v>3238</v>
      </c>
      <c r="I215">
        <v>1992</v>
      </c>
      <c r="J215">
        <v>1228</v>
      </c>
      <c r="K215" s="143">
        <v>1942</v>
      </c>
      <c r="N215"/>
      <c r="O215"/>
      <c r="P215"/>
      <c r="Q215"/>
      <c r="R215"/>
      <c r="S215"/>
      <c r="T215"/>
      <c r="U215"/>
      <c r="V215"/>
      <c r="W215"/>
      <c r="X215"/>
      <c r="Y215"/>
      <c r="Z215"/>
      <c r="AA215"/>
      <c r="AB215"/>
      <c r="AC215"/>
      <c r="AD215"/>
      <c r="AE215"/>
      <c r="AF215"/>
      <c r="AG215"/>
      <c r="AH215"/>
      <c r="AI215"/>
      <c r="AJ215"/>
      <c r="AK215"/>
      <c r="AL215"/>
    </row>
    <row r="216" spans="1:40" x14ac:dyDescent="0.25">
      <c r="A216" s="85" t="s">
        <v>233</v>
      </c>
      <c r="B216" s="85" t="s">
        <v>234</v>
      </c>
      <c r="C216" s="85" t="s">
        <v>257</v>
      </c>
      <c r="D216" s="171"/>
      <c r="E216" t="s">
        <v>15</v>
      </c>
      <c r="F216">
        <v>3582</v>
      </c>
      <c r="G216">
        <v>3697</v>
      </c>
      <c r="H216">
        <v>3229</v>
      </c>
      <c r="I216">
        <v>1962</v>
      </c>
      <c r="J216">
        <v>1212</v>
      </c>
      <c r="K216" s="143">
        <v>1889</v>
      </c>
      <c r="N216"/>
      <c r="O216"/>
      <c r="P216"/>
      <c r="Q216"/>
      <c r="R216"/>
      <c r="S216"/>
      <c r="T216"/>
      <c r="U216"/>
      <c r="V216"/>
      <c r="W216"/>
      <c r="X216"/>
      <c r="Y216"/>
      <c r="Z216"/>
      <c r="AA216"/>
      <c r="AB216"/>
      <c r="AC216"/>
      <c r="AD216"/>
      <c r="AE216"/>
      <c r="AF216"/>
      <c r="AG216"/>
      <c r="AH216"/>
      <c r="AI216"/>
      <c r="AJ216"/>
      <c r="AK216"/>
      <c r="AL216"/>
      <c r="AM216"/>
      <c r="AN216"/>
    </row>
    <row r="217" spans="1:40" x14ac:dyDescent="0.25">
      <c r="A217" s="85" t="s">
        <v>233</v>
      </c>
      <c r="B217" s="85" t="s">
        <v>234</v>
      </c>
      <c r="C217" s="85" t="s">
        <v>258</v>
      </c>
      <c r="D217" s="171"/>
      <c r="E217" t="s">
        <v>15</v>
      </c>
      <c r="F217">
        <v>3515</v>
      </c>
      <c r="G217">
        <v>3614</v>
      </c>
      <c r="H217">
        <v>3184</v>
      </c>
      <c r="I217">
        <v>1927</v>
      </c>
      <c r="J217">
        <v>1191</v>
      </c>
      <c r="K217" s="143">
        <v>1836</v>
      </c>
      <c r="N217"/>
      <c r="O217"/>
      <c r="P217"/>
      <c r="Q217"/>
      <c r="R217"/>
      <c r="S217"/>
      <c r="T217"/>
      <c r="U217"/>
      <c r="V217"/>
      <c r="W217"/>
      <c r="X217"/>
      <c r="Y217"/>
      <c r="Z217"/>
      <c r="AA217"/>
      <c r="AB217"/>
      <c r="AC217"/>
      <c r="AD217"/>
      <c r="AE217"/>
      <c r="AF217"/>
      <c r="AG217"/>
      <c r="AH217"/>
      <c r="AI217"/>
      <c r="AJ217"/>
      <c r="AK217"/>
      <c r="AL217"/>
      <c r="AM217"/>
      <c r="AN217"/>
    </row>
    <row r="218" spans="1:40" x14ac:dyDescent="0.25">
      <c r="A218" s="85" t="s">
        <v>233</v>
      </c>
      <c r="B218" s="85" t="s">
        <v>234</v>
      </c>
      <c r="C218" s="85" t="s">
        <v>259</v>
      </c>
      <c r="D218" s="171"/>
      <c r="E218" t="s">
        <v>15</v>
      </c>
      <c r="F218">
        <v>3439</v>
      </c>
      <c r="G218">
        <v>3467</v>
      </c>
      <c r="H218">
        <v>3146</v>
      </c>
      <c r="I218">
        <v>1878</v>
      </c>
      <c r="J218">
        <v>1162</v>
      </c>
      <c r="K218" s="143">
        <v>1783</v>
      </c>
      <c r="N218"/>
      <c r="O218"/>
      <c r="P218"/>
      <c r="Q218"/>
      <c r="R218"/>
      <c r="S218"/>
      <c r="T218"/>
      <c r="U218"/>
      <c r="V218"/>
      <c r="W218"/>
      <c r="X218"/>
      <c r="Y218"/>
      <c r="Z218"/>
      <c r="AA218"/>
      <c r="AB218"/>
      <c r="AC218"/>
      <c r="AD218"/>
      <c r="AE218"/>
      <c r="AF218"/>
      <c r="AG218"/>
      <c r="AH218"/>
      <c r="AI218"/>
      <c r="AJ218"/>
      <c r="AK218"/>
      <c r="AL218"/>
    </row>
    <row r="219" spans="1:40" ht="15.75" thickBot="1" x14ac:dyDescent="0.3">
      <c r="A219" s="88" t="s">
        <v>233</v>
      </c>
      <c r="B219" s="88" t="s">
        <v>234</v>
      </c>
      <c r="C219" s="88" t="s">
        <v>260</v>
      </c>
      <c r="D219" s="172"/>
      <c r="E219" t="s">
        <v>15</v>
      </c>
      <c r="F219">
        <v>2713</v>
      </c>
      <c r="G219">
        <v>2759</v>
      </c>
      <c r="H219">
        <v>2008</v>
      </c>
      <c r="I219">
        <v>1750</v>
      </c>
      <c r="J219">
        <v>1000</v>
      </c>
      <c r="K219" s="144">
        <v>1650</v>
      </c>
      <c r="N219"/>
      <c r="O219"/>
      <c r="P219"/>
      <c r="Q219"/>
      <c r="R219"/>
      <c r="S219"/>
      <c r="T219"/>
      <c r="U219"/>
      <c r="V219"/>
      <c r="W219"/>
      <c r="X219"/>
      <c r="Y219"/>
      <c r="Z219"/>
      <c r="AA219"/>
      <c r="AB219"/>
      <c r="AC219"/>
      <c r="AD219"/>
      <c r="AE219"/>
      <c r="AF219"/>
      <c r="AG219"/>
      <c r="AH219"/>
      <c r="AI219"/>
      <c r="AJ219"/>
      <c r="AK219"/>
      <c r="AL219"/>
      <c r="AM219"/>
      <c r="AN219"/>
    </row>
    <row r="220" spans="1:40" ht="15.75" thickBot="1" x14ac:dyDescent="0.3">
      <c r="A220" s="60" t="s">
        <v>233</v>
      </c>
      <c r="B220" s="60" t="s">
        <v>261</v>
      </c>
      <c r="C220" s="60" t="s">
        <v>262</v>
      </c>
      <c r="D220" s="60" t="s">
        <v>524</v>
      </c>
      <c r="E220" t="s">
        <v>15</v>
      </c>
      <c r="F220">
        <v>3700</v>
      </c>
      <c r="G220">
        <v>3700</v>
      </c>
      <c r="H220">
        <v>3200</v>
      </c>
      <c r="I220">
        <v>2000</v>
      </c>
      <c r="J220">
        <v>1500</v>
      </c>
      <c r="K220" s="57">
        <f>'[1]MC Battery Settings'!B4</f>
        <v>2450</v>
      </c>
      <c r="N220"/>
      <c r="O220"/>
      <c r="P220"/>
      <c r="Q220"/>
      <c r="R220"/>
      <c r="S220"/>
      <c r="T220"/>
      <c r="U220"/>
      <c r="V220"/>
      <c r="W220"/>
      <c r="X220"/>
      <c r="Y220"/>
      <c r="Z220"/>
      <c r="AA220"/>
      <c r="AB220"/>
      <c r="AC220"/>
      <c r="AD220"/>
      <c r="AE220"/>
      <c r="AF220"/>
      <c r="AG220"/>
      <c r="AH220"/>
      <c r="AI220"/>
      <c r="AJ220"/>
      <c r="AK220"/>
      <c r="AL220"/>
      <c r="AM220"/>
      <c r="AN220"/>
    </row>
    <row r="221" spans="1:40" ht="15.75" thickBot="1" x14ac:dyDescent="0.3">
      <c r="A221" s="56" t="s">
        <v>233</v>
      </c>
      <c r="B221" s="56" t="s">
        <v>263</v>
      </c>
      <c r="C221" s="145" t="s">
        <v>264</v>
      </c>
      <c r="D221" s="56" t="s">
        <v>525</v>
      </c>
      <c r="E221" t="s">
        <v>150</v>
      </c>
      <c r="F221">
        <v>90</v>
      </c>
      <c r="G221">
        <v>90</v>
      </c>
      <c r="H221">
        <v>90</v>
      </c>
      <c r="I221">
        <v>90</v>
      </c>
      <c r="J221">
        <v>90</v>
      </c>
      <c r="K221" s="91">
        <f>I221</f>
        <v>90</v>
      </c>
      <c r="N221"/>
      <c r="O221"/>
      <c r="P221"/>
      <c r="Q221"/>
      <c r="R221"/>
      <c r="S221"/>
      <c r="T221"/>
      <c r="U221"/>
      <c r="V221"/>
      <c r="W221"/>
      <c r="X221"/>
      <c r="Y221"/>
      <c r="Z221"/>
      <c r="AA221"/>
      <c r="AB221"/>
      <c r="AC221"/>
      <c r="AD221"/>
      <c r="AE221"/>
      <c r="AF221"/>
      <c r="AG221"/>
      <c r="AH221"/>
      <c r="AI221"/>
      <c r="AJ221"/>
      <c r="AK221"/>
      <c r="AL221"/>
    </row>
    <row r="222" spans="1:40" ht="15.75" thickBot="1" x14ac:dyDescent="0.3">
      <c r="A222" s="81" t="s">
        <v>233</v>
      </c>
      <c r="B222" s="82" t="s">
        <v>265</v>
      </c>
      <c r="C222" s="83" t="s">
        <v>266</v>
      </c>
      <c r="D222" s="85" t="s">
        <v>526</v>
      </c>
      <c r="E222" t="s">
        <v>15</v>
      </c>
      <c r="F222">
        <v>3000</v>
      </c>
      <c r="G222">
        <v>3000</v>
      </c>
      <c r="H222">
        <v>2300</v>
      </c>
      <c r="I222">
        <v>1800</v>
      </c>
      <c r="J222">
        <v>1000</v>
      </c>
      <c r="K222" s="57">
        <f>'[1]MC Battery Settings'!B6</f>
        <v>1700</v>
      </c>
      <c r="N222"/>
      <c r="O222"/>
      <c r="P222"/>
      <c r="Q222"/>
      <c r="R222"/>
      <c r="S222"/>
      <c r="T222"/>
      <c r="U222"/>
      <c r="V222"/>
      <c r="W222"/>
      <c r="X222"/>
      <c r="Y222"/>
      <c r="Z222"/>
      <c r="AA222"/>
      <c r="AB222"/>
      <c r="AC222"/>
      <c r="AD222"/>
      <c r="AE222"/>
      <c r="AF222"/>
      <c r="AG222"/>
      <c r="AH222"/>
      <c r="AI222"/>
      <c r="AJ222"/>
      <c r="AK222"/>
      <c r="AL222"/>
      <c r="AM222"/>
      <c r="AN222"/>
    </row>
    <row r="223" spans="1:40" ht="15.75" thickBot="1" x14ac:dyDescent="0.3">
      <c r="A223" s="87" t="s">
        <v>233</v>
      </c>
      <c r="B223" s="88" t="s">
        <v>265</v>
      </c>
      <c r="C223" s="89" t="s">
        <v>267</v>
      </c>
      <c r="D223" s="85" t="s">
        <v>527</v>
      </c>
      <c r="E223" t="s">
        <v>15</v>
      </c>
      <c r="F223">
        <v>3100</v>
      </c>
      <c r="G223">
        <v>3100</v>
      </c>
      <c r="H223">
        <v>2400</v>
      </c>
      <c r="I223">
        <v>1850</v>
      </c>
      <c r="J223">
        <v>1100</v>
      </c>
      <c r="K223" s="57">
        <f>K222+50</f>
        <v>1750</v>
      </c>
      <c r="N223"/>
      <c r="O223"/>
      <c r="P223"/>
      <c r="Q223"/>
      <c r="R223"/>
      <c r="S223"/>
      <c r="T223"/>
      <c r="U223"/>
      <c r="V223"/>
      <c r="W223"/>
      <c r="X223"/>
      <c r="Y223"/>
      <c r="Z223"/>
      <c r="AA223"/>
      <c r="AB223"/>
      <c r="AC223"/>
      <c r="AD223"/>
      <c r="AE223"/>
      <c r="AF223"/>
      <c r="AG223"/>
      <c r="AH223"/>
      <c r="AI223"/>
      <c r="AJ223"/>
      <c r="AK223"/>
      <c r="AL223"/>
      <c r="AM223"/>
      <c r="AN223"/>
    </row>
    <row r="224" spans="1:40" x14ac:dyDescent="0.25">
      <c r="A224" s="63" t="s">
        <v>233</v>
      </c>
      <c r="B224" s="64" t="s">
        <v>265</v>
      </c>
      <c r="C224" s="65" t="s">
        <v>268</v>
      </c>
      <c r="D224" s="64" t="s">
        <v>528</v>
      </c>
      <c r="E224" t="s">
        <v>150</v>
      </c>
      <c r="F224">
        <v>0</v>
      </c>
      <c r="G224">
        <v>0</v>
      </c>
      <c r="H224">
        <v>0</v>
      </c>
      <c r="I224">
        <v>0</v>
      </c>
      <c r="J224">
        <v>0</v>
      </c>
      <c r="K224" s="66">
        <f>I224</f>
        <v>0</v>
      </c>
      <c r="N224"/>
      <c r="O224"/>
      <c r="P224"/>
      <c r="Q224"/>
      <c r="R224"/>
      <c r="S224"/>
      <c r="T224"/>
      <c r="U224"/>
      <c r="V224"/>
      <c r="W224"/>
      <c r="X224"/>
      <c r="Y224"/>
      <c r="Z224"/>
      <c r="AA224"/>
      <c r="AB224"/>
      <c r="AC224"/>
      <c r="AD224"/>
      <c r="AE224"/>
      <c r="AF224"/>
      <c r="AG224"/>
      <c r="AH224"/>
      <c r="AI224"/>
      <c r="AJ224"/>
      <c r="AK224"/>
      <c r="AL224"/>
    </row>
    <row r="225" spans="1:40" ht="15.75" thickBot="1" x14ac:dyDescent="0.3">
      <c r="A225" s="70" t="s">
        <v>233</v>
      </c>
      <c r="B225" s="71" t="s">
        <v>265</v>
      </c>
      <c r="C225" s="72" t="s">
        <v>269</v>
      </c>
      <c r="D225" s="71" t="s">
        <v>529</v>
      </c>
      <c r="E225" t="s">
        <v>150</v>
      </c>
      <c r="F225">
        <v>5</v>
      </c>
      <c r="G225">
        <v>5</v>
      </c>
      <c r="H225">
        <v>5</v>
      </c>
      <c r="I225">
        <v>5</v>
      </c>
      <c r="J225">
        <v>2</v>
      </c>
      <c r="K225" s="92">
        <f>I225</f>
        <v>5</v>
      </c>
      <c r="N225"/>
      <c r="O225"/>
      <c r="P225"/>
      <c r="Q225"/>
      <c r="R225"/>
      <c r="S225"/>
      <c r="T225"/>
      <c r="U225"/>
      <c r="V225"/>
      <c r="W225"/>
      <c r="X225"/>
      <c r="Y225"/>
      <c r="Z225"/>
      <c r="AA225"/>
      <c r="AB225"/>
      <c r="AC225"/>
      <c r="AD225"/>
      <c r="AE225"/>
      <c r="AF225"/>
      <c r="AG225"/>
      <c r="AH225"/>
      <c r="AI225"/>
      <c r="AJ225"/>
      <c r="AK225"/>
      <c r="AL225"/>
      <c r="AM225"/>
      <c r="AN225"/>
    </row>
    <row r="226" spans="1:40" ht="15.75" thickBot="1" x14ac:dyDescent="0.3">
      <c r="A226" s="81" t="s">
        <v>233</v>
      </c>
      <c r="B226" s="82" t="s">
        <v>270</v>
      </c>
      <c r="C226" s="83" t="s">
        <v>266</v>
      </c>
      <c r="D226" s="85" t="s">
        <v>530</v>
      </c>
      <c r="E226" t="s">
        <v>15</v>
      </c>
      <c r="F226">
        <v>4200</v>
      </c>
      <c r="G226">
        <v>4200</v>
      </c>
      <c r="H226">
        <v>3650</v>
      </c>
      <c r="I226">
        <v>2450</v>
      </c>
      <c r="J226">
        <v>1500</v>
      </c>
      <c r="K226" s="57">
        <f>'[1]MC Battery Settings'!B4</f>
        <v>2450</v>
      </c>
      <c r="N226"/>
      <c r="O226"/>
      <c r="P226"/>
      <c r="Q226"/>
      <c r="R226"/>
      <c r="S226"/>
      <c r="T226"/>
      <c r="U226"/>
      <c r="V226"/>
      <c r="W226"/>
      <c r="X226"/>
      <c r="Y226"/>
      <c r="Z226"/>
      <c r="AA226"/>
      <c r="AB226"/>
      <c r="AC226"/>
      <c r="AD226"/>
      <c r="AE226"/>
      <c r="AF226"/>
      <c r="AG226"/>
      <c r="AH226"/>
      <c r="AI226"/>
      <c r="AJ226"/>
      <c r="AK226"/>
      <c r="AL226"/>
      <c r="AM226"/>
      <c r="AN226"/>
    </row>
    <row r="227" spans="1:40" ht="15.75" thickBot="1" x14ac:dyDescent="0.3">
      <c r="A227" s="87" t="s">
        <v>233</v>
      </c>
      <c r="B227" s="88" t="s">
        <v>270</v>
      </c>
      <c r="C227" s="89" t="s">
        <v>267</v>
      </c>
      <c r="D227" s="85" t="s">
        <v>531</v>
      </c>
      <c r="E227" t="s">
        <v>15</v>
      </c>
      <c r="F227">
        <v>4100</v>
      </c>
      <c r="G227">
        <v>4100</v>
      </c>
      <c r="H227">
        <v>3550</v>
      </c>
      <c r="I227">
        <v>2400</v>
      </c>
      <c r="J227">
        <v>1400</v>
      </c>
      <c r="K227" s="57">
        <f>K226-100</f>
        <v>2350</v>
      </c>
      <c r="N227"/>
      <c r="O227"/>
      <c r="P227"/>
      <c r="Q227"/>
      <c r="R227"/>
      <c r="S227"/>
      <c r="T227"/>
      <c r="U227"/>
      <c r="V227"/>
      <c r="W227"/>
      <c r="X227"/>
      <c r="Y227"/>
      <c r="Z227"/>
      <c r="AA227"/>
      <c r="AB227"/>
      <c r="AC227"/>
      <c r="AD227"/>
      <c r="AE227"/>
      <c r="AF227"/>
      <c r="AG227"/>
      <c r="AH227"/>
      <c r="AI227"/>
      <c r="AJ227"/>
      <c r="AK227"/>
      <c r="AL227"/>
    </row>
    <row r="228" spans="1:40" x14ac:dyDescent="0.25">
      <c r="A228" s="63" t="s">
        <v>233</v>
      </c>
      <c r="B228" s="64" t="s">
        <v>270</v>
      </c>
      <c r="C228" s="65" t="s">
        <v>268</v>
      </c>
      <c r="D228" s="64" t="s">
        <v>532</v>
      </c>
      <c r="E228" t="s">
        <v>150</v>
      </c>
      <c r="F228">
        <v>100</v>
      </c>
      <c r="G228">
        <v>100</v>
      </c>
      <c r="H228">
        <v>100</v>
      </c>
      <c r="I228">
        <v>100</v>
      </c>
      <c r="J228">
        <v>100</v>
      </c>
      <c r="K228" s="66">
        <f>I228</f>
        <v>100</v>
      </c>
      <c r="N228"/>
      <c r="O228"/>
      <c r="P228"/>
      <c r="Q228"/>
      <c r="R228"/>
      <c r="S228"/>
      <c r="T228"/>
      <c r="U228"/>
      <c r="V228"/>
      <c r="W228"/>
      <c r="X228"/>
      <c r="Y228"/>
      <c r="Z228"/>
      <c r="AA228"/>
      <c r="AB228"/>
      <c r="AC228"/>
      <c r="AD228"/>
      <c r="AE228"/>
      <c r="AF228"/>
      <c r="AG228"/>
      <c r="AH228"/>
      <c r="AI228"/>
      <c r="AJ228"/>
      <c r="AK228"/>
      <c r="AL228"/>
      <c r="AM228"/>
      <c r="AN228"/>
    </row>
    <row r="229" spans="1:40" ht="15.75" thickBot="1" x14ac:dyDescent="0.3">
      <c r="A229" s="70" t="s">
        <v>233</v>
      </c>
      <c r="B229" s="71" t="s">
        <v>270</v>
      </c>
      <c r="C229" s="72" t="s">
        <v>269</v>
      </c>
      <c r="D229" s="71" t="s">
        <v>533</v>
      </c>
      <c r="E229" t="s">
        <v>150</v>
      </c>
      <c r="F229">
        <v>95</v>
      </c>
      <c r="G229">
        <v>95</v>
      </c>
      <c r="H229">
        <v>95</v>
      </c>
      <c r="I229">
        <v>95</v>
      </c>
      <c r="J229">
        <v>95</v>
      </c>
      <c r="K229" s="92">
        <f>I229</f>
        <v>95</v>
      </c>
      <c r="N229"/>
      <c r="O229"/>
      <c r="P229"/>
      <c r="Q229"/>
      <c r="R229"/>
      <c r="S229"/>
      <c r="T229"/>
      <c r="U229"/>
      <c r="V229"/>
      <c r="W229"/>
      <c r="X229"/>
      <c r="Y229"/>
      <c r="Z229"/>
      <c r="AA229"/>
      <c r="AB229"/>
      <c r="AC229"/>
      <c r="AD229"/>
      <c r="AE229"/>
      <c r="AF229"/>
      <c r="AG229"/>
      <c r="AH229"/>
      <c r="AI229"/>
      <c r="AJ229"/>
      <c r="AK229"/>
      <c r="AL229"/>
      <c r="AM229"/>
      <c r="AN229"/>
    </row>
    <row r="230" spans="1:40" ht="15.75" thickBot="1" x14ac:dyDescent="0.3">
      <c r="A230" s="81" t="s">
        <v>233</v>
      </c>
      <c r="B230" s="82" t="s">
        <v>271</v>
      </c>
      <c r="C230" s="83" t="s">
        <v>266</v>
      </c>
      <c r="D230" s="85" t="s">
        <v>534</v>
      </c>
      <c r="E230" t="s">
        <v>15</v>
      </c>
      <c r="F230">
        <v>3200</v>
      </c>
      <c r="G230">
        <v>3200</v>
      </c>
      <c r="H230">
        <v>2300</v>
      </c>
      <c r="I230">
        <v>1800</v>
      </c>
      <c r="J230">
        <v>1000</v>
      </c>
      <c r="K230" s="112">
        <f>K222</f>
        <v>1700</v>
      </c>
      <c r="N230"/>
      <c r="O230"/>
      <c r="P230"/>
      <c r="Q230"/>
      <c r="R230"/>
      <c r="S230"/>
      <c r="T230"/>
      <c r="U230"/>
      <c r="V230"/>
      <c r="W230"/>
      <c r="X230"/>
      <c r="Y230"/>
      <c r="Z230"/>
      <c r="AA230"/>
      <c r="AB230"/>
      <c r="AC230"/>
      <c r="AD230"/>
      <c r="AE230"/>
      <c r="AF230"/>
      <c r="AG230"/>
      <c r="AH230"/>
      <c r="AI230"/>
      <c r="AJ230"/>
      <c r="AK230"/>
      <c r="AL230"/>
    </row>
    <row r="231" spans="1:40" ht="15.75" thickBot="1" x14ac:dyDescent="0.3">
      <c r="A231" s="87" t="s">
        <v>233</v>
      </c>
      <c r="B231" s="88" t="s">
        <v>271</v>
      </c>
      <c r="C231" s="89" t="s">
        <v>267</v>
      </c>
      <c r="D231" s="85" t="s">
        <v>535</v>
      </c>
      <c r="E231" t="s">
        <v>15</v>
      </c>
      <c r="F231">
        <v>3300</v>
      </c>
      <c r="G231">
        <v>3300</v>
      </c>
      <c r="H231">
        <v>2400</v>
      </c>
      <c r="I231">
        <v>1850</v>
      </c>
      <c r="J231">
        <v>1100</v>
      </c>
      <c r="K231" s="57">
        <f>K230+50</f>
        <v>1750</v>
      </c>
      <c r="N231"/>
      <c r="O231"/>
      <c r="P231"/>
      <c r="Q231"/>
      <c r="R231"/>
      <c r="S231"/>
      <c r="T231"/>
      <c r="U231"/>
      <c r="V231"/>
      <c r="W231"/>
      <c r="X231"/>
      <c r="Y231"/>
      <c r="Z231"/>
      <c r="AA231"/>
      <c r="AB231"/>
      <c r="AC231"/>
      <c r="AD231"/>
      <c r="AE231"/>
      <c r="AF231"/>
      <c r="AG231"/>
      <c r="AH231"/>
      <c r="AI231"/>
      <c r="AJ231"/>
      <c r="AK231"/>
      <c r="AL231"/>
      <c r="AM231"/>
      <c r="AN231"/>
    </row>
    <row r="232" spans="1:40" x14ac:dyDescent="0.25">
      <c r="A232" s="63" t="s">
        <v>233</v>
      </c>
      <c r="B232" s="64" t="s">
        <v>271</v>
      </c>
      <c r="C232" s="65" t="s">
        <v>268</v>
      </c>
      <c r="D232" s="64" t="s">
        <v>536</v>
      </c>
      <c r="E232" t="s">
        <v>150</v>
      </c>
      <c r="F232">
        <v>6</v>
      </c>
      <c r="G232">
        <v>6</v>
      </c>
      <c r="H232">
        <v>6</v>
      </c>
      <c r="I232">
        <v>6</v>
      </c>
      <c r="J232">
        <v>5</v>
      </c>
      <c r="K232" s="66">
        <f>I232</f>
        <v>6</v>
      </c>
      <c r="N232"/>
      <c r="O232"/>
      <c r="P232"/>
      <c r="Q232"/>
      <c r="R232"/>
      <c r="S232"/>
      <c r="T232"/>
      <c r="U232"/>
      <c r="V232"/>
      <c r="W232"/>
      <c r="X232"/>
      <c r="Y232"/>
      <c r="Z232"/>
      <c r="AA232"/>
      <c r="AB232"/>
      <c r="AC232"/>
      <c r="AD232"/>
      <c r="AE232"/>
      <c r="AF232"/>
      <c r="AG232"/>
      <c r="AH232"/>
      <c r="AI232"/>
      <c r="AJ232"/>
      <c r="AK232"/>
      <c r="AL232"/>
      <c r="AM232"/>
      <c r="AN232"/>
    </row>
    <row r="233" spans="1:40" ht="15.75" thickBot="1" x14ac:dyDescent="0.3">
      <c r="A233" s="70" t="s">
        <v>233</v>
      </c>
      <c r="B233" s="71" t="s">
        <v>271</v>
      </c>
      <c r="C233" s="72" t="s">
        <v>269</v>
      </c>
      <c r="D233" s="71" t="s">
        <v>535</v>
      </c>
      <c r="E233" t="s">
        <v>150</v>
      </c>
      <c r="F233">
        <v>8</v>
      </c>
      <c r="G233">
        <v>8</v>
      </c>
      <c r="H233">
        <v>8</v>
      </c>
      <c r="I233">
        <v>8</v>
      </c>
      <c r="J233">
        <v>8</v>
      </c>
      <c r="K233" s="92">
        <f>I233</f>
        <v>8</v>
      </c>
      <c r="N233"/>
      <c r="O233"/>
      <c r="P233"/>
      <c r="Q233"/>
      <c r="R233"/>
      <c r="S233"/>
      <c r="T233"/>
      <c r="U233"/>
      <c r="V233"/>
      <c r="W233"/>
      <c r="X233"/>
      <c r="Y233"/>
      <c r="Z233"/>
      <c r="AA233"/>
      <c r="AB233"/>
      <c r="AC233"/>
      <c r="AD233"/>
      <c r="AE233"/>
      <c r="AF233"/>
      <c r="AG233"/>
      <c r="AH233"/>
      <c r="AI233"/>
      <c r="AJ233"/>
      <c r="AK233"/>
      <c r="AL233"/>
    </row>
    <row r="234" spans="1:40" ht="15.75" thickBot="1" x14ac:dyDescent="0.3">
      <c r="A234" s="81" t="s">
        <v>233</v>
      </c>
      <c r="B234" s="82" t="s">
        <v>241</v>
      </c>
      <c r="C234" s="83" t="s">
        <v>266</v>
      </c>
      <c r="D234" s="85" t="s">
        <v>537</v>
      </c>
      <c r="E234" t="s">
        <v>15</v>
      </c>
      <c r="F234">
        <v>4200</v>
      </c>
      <c r="G234">
        <v>4200</v>
      </c>
      <c r="H234">
        <v>3650</v>
      </c>
      <c r="I234">
        <v>2450</v>
      </c>
      <c r="J234">
        <v>1520</v>
      </c>
      <c r="K234" s="57">
        <f>'[1]MC Battery Settings'!B4</f>
        <v>2450</v>
      </c>
      <c r="N234"/>
      <c r="O234"/>
      <c r="P234"/>
      <c r="Q234"/>
      <c r="R234"/>
      <c r="S234"/>
      <c r="T234"/>
      <c r="U234"/>
      <c r="V234"/>
      <c r="W234"/>
      <c r="X234"/>
      <c r="Y234"/>
      <c r="Z234"/>
      <c r="AA234"/>
      <c r="AB234"/>
      <c r="AC234"/>
      <c r="AD234"/>
      <c r="AE234"/>
      <c r="AF234"/>
      <c r="AG234"/>
      <c r="AH234"/>
      <c r="AI234"/>
      <c r="AJ234"/>
      <c r="AK234"/>
      <c r="AL234"/>
      <c r="AM234"/>
      <c r="AN234"/>
    </row>
    <row r="235" spans="1:40" ht="15.75" thickBot="1" x14ac:dyDescent="0.3">
      <c r="A235" s="87" t="s">
        <v>233</v>
      </c>
      <c r="B235" s="88" t="s">
        <v>241</v>
      </c>
      <c r="C235" s="89" t="s">
        <v>267</v>
      </c>
      <c r="D235" s="85" t="s">
        <v>538</v>
      </c>
      <c r="E235" t="s">
        <v>15</v>
      </c>
      <c r="F235">
        <v>4100</v>
      </c>
      <c r="G235">
        <v>4100</v>
      </c>
      <c r="H235">
        <v>3550</v>
      </c>
      <c r="I235">
        <v>2400</v>
      </c>
      <c r="J235">
        <v>1400</v>
      </c>
      <c r="K235" s="57">
        <f>K234-100</f>
        <v>2350</v>
      </c>
      <c r="N235"/>
      <c r="O235"/>
      <c r="P235"/>
      <c r="Q235"/>
      <c r="R235"/>
      <c r="S235"/>
      <c r="T235"/>
      <c r="U235"/>
      <c r="V235"/>
      <c r="W235"/>
      <c r="X235"/>
      <c r="Y235"/>
      <c r="Z235"/>
      <c r="AA235"/>
      <c r="AB235"/>
      <c r="AC235"/>
      <c r="AD235"/>
      <c r="AE235"/>
      <c r="AF235"/>
      <c r="AG235"/>
      <c r="AH235"/>
      <c r="AI235"/>
      <c r="AJ235"/>
      <c r="AK235"/>
      <c r="AL235"/>
      <c r="AM235"/>
      <c r="AN235"/>
    </row>
    <row r="236" spans="1:40" x14ac:dyDescent="0.25">
      <c r="A236" s="63" t="s">
        <v>233</v>
      </c>
      <c r="B236" s="64" t="s">
        <v>241</v>
      </c>
      <c r="C236" s="65" t="s">
        <v>268</v>
      </c>
      <c r="D236" s="64" t="s">
        <v>539</v>
      </c>
      <c r="E236" t="s">
        <v>150</v>
      </c>
      <c r="F236">
        <v>100</v>
      </c>
      <c r="G236">
        <v>100</v>
      </c>
      <c r="H236">
        <v>100</v>
      </c>
      <c r="I236">
        <v>100</v>
      </c>
      <c r="J236">
        <v>100</v>
      </c>
      <c r="K236" s="66">
        <f>I236</f>
        <v>100</v>
      </c>
      <c r="N236"/>
      <c r="O236"/>
      <c r="P236"/>
      <c r="Q236"/>
      <c r="R236"/>
      <c r="S236"/>
      <c r="T236"/>
      <c r="U236"/>
      <c r="V236"/>
      <c r="W236"/>
      <c r="X236"/>
      <c r="Y236"/>
      <c r="Z236"/>
      <c r="AA236"/>
      <c r="AB236"/>
      <c r="AC236"/>
      <c r="AD236"/>
      <c r="AE236"/>
      <c r="AF236"/>
      <c r="AG236"/>
      <c r="AH236"/>
      <c r="AI236"/>
      <c r="AJ236"/>
      <c r="AK236"/>
      <c r="AL236"/>
    </row>
    <row r="237" spans="1:40" x14ac:dyDescent="0.25">
      <c r="A237" s="70" t="s">
        <v>233</v>
      </c>
      <c r="B237" s="71" t="s">
        <v>241</v>
      </c>
      <c r="C237" s="72" t="s">
        <v>269</v>
      </c>
      <c r="D237" s="71" t="s">
        <v>540</v>
      </c>
      <c r="E237" t="s">
        <v>150</v>
      </c>
      <c r="F237">
        <v>95</v>
      </c>
      <c r="G237">
        <v>95</v>
      </c>
      <c r="H237">
        <v>95</v>
      </c>
      <c r="I237">
        <v>95</v>
      </c>
      <c r="J237">
        <v>98</v>
      </c>
      <c r="K237" s="59">
        <f>I237</f>
        <v>95</v>
      </c>
      <c r="N237"/>
      <c r="O237"/>
      <c r="P237"/>
      <c r="Q237"/>
      <c r="R237"/>
      <c r="S237"/>
      <c r="T237"/>
      <c r="U237"/>
      <c r="V237"/>
      <c r="W237"/>
      <c r="X237"/>
      <c r="Y237"/>
      <c r="Z237"/>
      <c r="AA237"/>
      <c r="AB237"/>
      <c r="AC237"/>
      <c r="AD237"/>
      <c r="AE237"/>
      <c r="AF237"/>
      <c r="AG237"/>
      <c r="AH237"/>
      <c r="AI237"/>
      <c r="AJ237"/>
      <c r="AK237"/>
      <c r="AL237"/>
      <c r="AM237"/>
      <c r="AN237"/>
    </row>
    <row r="238" spans="1:40" ht="15.75" thickBot="1" x14ac:dyDescent="0.3">
      <c r="A238" s="56" t="s">
        <v>233</v>
      </c>
      <c r="B238" s="56" t="s">
        <v>272</v>
      </c>
      <c r="C238" s="56" t="s">
        <v>273</v>
      </c>
      <c r="D238" s="56" t="s">
        <v>541</v>
      </c>
      <c r="E238" t="s">
        <v>25</v>
      </c>
      <c r="F238">
        <v>0</v>
      </c>
      <c r="G238">
        <v>0</v>
      </c>
      <c r="H238">
        <v>0</v>
      </c>
      <c r="I238">
        <v>0</v>
      </c>
      <c r="J238">
        <v>0</v>
      </c>
      <c r="K238" s="92">
        <f>I238</f>
        <v>0</v>
      </c>
      <c r="N238"/>
      <c r="O238"/>
      <c r="P238"/>
      <c r="Q238"/>
      <c r="R238"/>
      <c r="S238"/>
      <c r="T238"/>
      <c r="U238"/>
      <c r="V238"/>
      <c r="W238"/>
      <c r="X238"/>
      <c r="Y238"/>
      <c r="Z238"/>
      <c r="AA238"/>
      <c r="AB238"/>
      <c r="AC238"/>
      <c r="AD238"/>
      <c r="AE238"/>
      <c r="AF238"/>
      <c r="AG238"/>
      <c r="AH238"/>
      <c r="AI238"/>
      <c r="AJ238"/>
      <c r="AK238"/>
      <c r="AL238"/>
      <c r="AM238"/>
      <c r="AN238"/>
    </row>
    <row r="239" spans="1:40" ht="15.75" thickBot="1" x14ac:dyDescent="0.3">
      <c r="A239" s="60" t="s">
        <v>233</v>
      </c>
      <c r="B239" s="60" t="s">
        <v>272</v>
      </c>
      <c r="C239" s="60" t="s">
        <v>274</v>
      </c>
      <c r="D239" s="131" t="s">
        <v>542</v>
      </c>
      <c r="E239" t="s">
        <v>62</v>
      </c>
      <c r="F239">
        <v>2200</v>
      </c>
      <c r="G239">
        <v>2628</v>
      </c>
      <c r="H239">
        <v>1470</v>
      </c>
      <c r="I239">
        <v>3087</v>
      </c>
      <c r="J239">
        <v>2300</v>
      </c>
      <c r="K239" s="57">
        <f>K194</f>
        <v>1200</v>
      </c>
      <c r="N239"/>
      <c r="O239"/>
      <c r="P239"/>
      <c r="Q239"/>
      <c r="R239"/>
      <c r="S239"/>
      <c r="T239"/>
      <c r="U239"/>
      <c r="V239"/>
      <c r="W239"/>
      <c r="X239"/>
      <c r="Y239"/>
      <c r="Z239"/>
      <c r="AA239"/>
      <c r="AB239"/>
      <c r="AC239"/>
      <c r="AD239"/>
      <c r="AE239"/>
      <c r="AF239"/>
      <c r="AG239"/>
      <c r="AH239"/>
      <c r="AI239"/>
      <c r="AJ239"/>
      <c r="AK239"/>
      <c r="AL239"/>
    </row>
    <row r="240" spans="1:40" x14ac:dyDescent="0.25">
      <c r="A240" s="56" t="s">
        <v>233</v>
      </c>
      <c r="B240" s="56" t="s">
        <v>272</v>
      </c>
      <c r="C240" s="56" t="s">
        <v>543</v>
      </c>
      <c r="D240" s="56" t="s">
        <v>544</v>
      </c>
      <c r="E240" t="s">
        <v>62</v>
      </c>
      <c r="F240">
        <v>0</v>
      </c>
      <c r="G240">
        <v>0</v>
      </c>
      <c r="H240">
        <v>0</v>
      </c>
      <c r="I240">
        <v>0</v>
      </c>
      <c r="J240">
        <v>2300</v>
      </c>
      <c r="K240" s="66">
        <f>I240</f>
        <v>0</v>
      </c>
      <c r="N240"/>
      <c r="O240"/>
      <c r="P240"/>
      <c r="Q240"/>
      <c r="R240"/>
      <c r="S240"/>
      <c r="T240"/>
      <c r="U240"/>
      <c r="V240"/>
      <c r="W240"/>
      <c r="X240"/>
      <c r="Y240"/>
      <c r="Z240"/>
      <c r="AA240"/>
      <c r="AB240"/>
      <c r="AC240"/>
      <c r="AD240"/>
      <c r="AE240"/>
      <c r="AF240"/>
      <c r="AG240"/>
      <c r="AH240"/>
      <c r="AI240"/>
      <c r="AJ240"/>
      <c r="AK240"/>
      <c r="AL240"/>
      <c r="AM240"/>
      <c r="AN240"/>
    </row>
    <row r="241" spans="1:40" x14ac:dyDescent="0.25">
      <c r="A241" s="56" t="s">
        <v>233</v>
      </c>
      <c r="B241" s="56" t="s">
        <v>275</v>
      </c>
      <c r="C241" s="56" t="s">
        <v>276</v>
      </c>
      <c r="D241" s="56" t="s">
        <v>545</v>
      </c>
      <c r="E241" t="s">
        <v>150</v>
      </c>
      <c r="F241">
        <v>7</v>
      </c>
      <c r="G241">
        <v>7</v>
      </c>
      <c r="H241">
        <v>7</v>
      </c>
      <c r="I241">
        <v>7</v>
      </c>
      <c r="J241">
        <v>7</v>
      </c>
      <c r="K241" s="59">
        <f>I241</f>
        <v>7</v>
      </c>
      <c r="N241"/>
      <c r="O241"/>
      <c r="P241"/>
      <c r="Q241"/>
      <c r="R241"/>
      <c r="S241"/>
      <c r="T241"/>
      <c r="U241"/>
      <c r="V241"/>
      <c r="W241"/>
      <c r="X241"/>
      <c r="Y241"/>
      <c r="Z241"/>
      <c r="AA241"/>
      <c r="AB241"/>
      <c r="AC241"/>
      <c r="AD241"/>
      <c r="AE241"/>
      <c r="AF241"/>
      <c r="AG241"/>
      <c r="AH241"/>
      <c r="AI241"/>
      <c r="AJ241"/>
      <c r="AK241"/>
      <c r="AL241"/>
      <c r="AM241"/>
      <c r="AN241"/>
    </row>
    <row r="242" spans="1:40" ht="15.75" thickBot="1" x14ac:dyDescent="0.3">
      <c r="A242" s="56" t="s">
        <v>233</v>
      </c>
      <c r="B242" s="56" t="s">
        <v>275</v>
      </c>
      <c r="C242" s="56" t="s">
        <v>277</v>
      </c>
      <c r="D242" s="56" t="s">
        <v>546</v>
      </c>
      <c r="E242" t="s">
        <v>547</v>
      </c>
      <c r="F242">
        <v>119</v>
      </c>
      <c r="G242">
        <v>119</v>
      </c>
      <c r="H242">
        <v>119</v>
      </c>
      <c r="I242">
        <v>119</v>
      </c>
      <c r="J242">
        <v>119</v>
      </c>
      <c r="K242" s="92">
        <f>I242</f>
        <v>119</v>
      </c>
      <c r="N242"/>
      <c r="O242"/>
      <c r="P242"/>
      <c r="Q242"/>
      <c r="R242"/>
      <c r="S242"/>
      <c r="T242"/>
      <c r="U242"/>
      <c r="V242"/>
      <c r="W242"/>
      <c r="X242"/>
      <c r="Y242"/>
      <c r="Z242"/>
      <c r="AA242"/>
      <c r="AB242"/>
      <c r="AC242"/>
      <c r="AD242"/>
      <c r="AE242"/>
      <c r="AF242"/>
      <c r="AG242"/>
      <c r="AH242"/>
      <c r="AI242"/>
      <c r="AJ242"/>
      <c r="AK242"/>
      <c r="AL242"/>
    </row>
    <row r="243" spans="1:40" ht="15.75" thickBot="1" x14ac:dyDescent="0.3">
      <c r="A243" s="60" t="s">
        <v>233</v>
      </c>
      <c r="B243" s="60" t="s">
        <v>275</v>
      </c>
      <c r="C243" s="60" t="s">
        <v>278</v>
      </c>
      <c r="D243" s="60" t="s">
        <v>548</v>
      </c>
      <c r="E243" t="s">
        <v>9</v>
      </c>
      <c r="F243">
        <v>3400</v>
      </c>
      <c r="G243">
        <v>5000</v>
      </c>
      <c r="H243">
        <v>5000</v>
      </c>
      <c r="I243">
        <v>5000</v>
      </c>
      <c r="J243">
        <v>1200</v>
      </c>
      <c r="K243" s="57">
        <f>K239*3</f>
        <v>3600</v>
      </c>
      <c r="N243"/>
      <c r="O243"/>
      <c r="P243"/>
      <c r="Q243"/>
      <c r="R243"/>
      <c r="S243"/>
      <c r="T243"/>
      <c r="U243"/>
      <c r="V243"/>
      <c r="W243"/>
      <c r="X243"/>
      <c r="Y243"/>
      <c r="Z243"/>
      <c r="AA243"/>
      <c r="AB243"/>
      <c r="AC243"/>
      <c r="AD243"/>
      <c r="AE243"/>
      <c r="AF243"/>
      <c r="AG243"/>
      <c r="AH243"/>
      <c r="AI243"/>
      <c r="AJ243"/>
      <c r="AK243"/>
      <c r="AL243"/>
      <c r="AM243"/>
      <c r="AN243"/>
    </row>
    <row r="244" spans="1:40" x14ac:dyDescent="0.25">
      <c r="A244" s="56" t="s">
        <v>233</v>
      </c>
      <c r="B244" s="56" t="s">
        <v>275</v>
      </c>
      <c r="C244" s="56" t="s">
        <v>279</v>
      </c>
      <c r="D244" s="56" t="s">
        <v>549</v>
      </c>
      <c r="E244" t="s">
        <v>280</v>
      </c>
      <c r="F244">
        <v>20</v>
      </c>
      <c r="G244">
        <v>20</v>
      </c>
      <c r="H244">
        <v>20</v>
      </c>
      <c r="I244">
        <v>20</v>
      </c>
      <c r="J244">
        <v>20</v>
      </c>
      <c r="K244" s="66">
        <f>I244</f>
        <v>20</v>
      </c>
      <c r="N244"/>
      <c r="O244"/>
      <c r="P244"/>
      <c r="Q244"/>
      <c r="R244"/>
      <c r="S244"/>
      <c r="T244"/>
      <c r="U244"/>
      <c r="V244"/>
      <c r="W244"/>
      <c r="X244"/>
      <c r="Y244"/>
      <c r="Z244"/>
      <c r="AA244"/>
      <c r="AB244"/>
      <c r="AC244"/>
      <c r="AD244"/>
      <c r="AE244"/>
      <c r="AF244"/>
      <c r="AG244"/>
      <c r="AH244"/>
      <c r="AI244"/>
      <c r="AJ244"/>
      <c r="AK244"/>
      <c r="AL244"/>
      <c r="AM244"/>
      <c r="AN244"/>
    </row>
    <row r="245" spans="1:40" x14ac:dyDescent="0.25">
      <c r="A245" s="73" t="s">
        <v>233</v>
      </c>
      <c r="B245" s="73" t="s">
        <v>275</v>
      </c>
      <c r="C245" s="73" t="s">
        <v>281</v>
      </c>
      <c r="D245" s="73" t="s">
        <v>550</v>
      </c>
      <c r="E245" t="s">
        <v>282</v>
      </c>
      <c r="F245">
        <v>0</v>
      </c>
      <c r="G245">
        <v>0</v>
      </c>
      <c r="H245">
        <v>0</v>
      </c>
      <c r="I245">
        <v>0</v>
      </c>
      <c r="J245">
        <v>0</v>
      </c>
      <c r="K245" s="66">
        <f t="shared" ref="K245:K251" si="8">I245</f>
        <v>0</v>
      </c>
      <c r="N245"/>
      <c r="O245"/>
      <c r="P245"/>
      <c r="Q245"/>
      <c r="R245"/>
      <c r="S245"/>
      <c r="T245"/>
      <c r="U245"/>
      <c r="V245"/>
      <c r="W245"/>
      <c r="X245"/>
      <c r="Y245"/>
      <c r="Z245"/>
      <c r="AA245"/>
      <c r="AB245"/>
      <c r="AC245"/>
      <c r="AD245"/>
      <c r="AE245"/>
      <c r="AF245"/>
      <c r="AG245"/>
      <c r="AH245"/>
      <c r="AI245"/>
      <c r="AJ245"/>
      <c r="AK245"/>
      <c r="AL245"/>
    </row>
    <row r="246" spans="1:40" x14ac:dyDescent="0.25">
      <c r="A246" s="56" t="s">
        <v>233</v>
      </c>
      <c r="B246" s="56" t="s">
        <v>275</v>
      </c>
      <c r="C246" s="56" t="s">
        <v>283</v>
      </c>
      <c r="D246" s="56" t="s">
        <v>551</v>
      </c>
      <c r="E246" t="s">
        <v>62</v>
      </c>
      <c r="F246">
        <v>200</v>
      </c>
      <c r="G246">
        <v>200</v>
      </c>
      <c r="H246">
        <v>200</v>
      </c>
      <c r="I246">
        <v>200</v>
      </c>
      <c r="J246">
        <v>200</v>
      </c>
      <c r="K246" s="66">
        <f t="shared" si="8"/>
        <v>200</v>
      </c>
      <c r="N246"/>
      <c r="O246"/>
      <c r="P246"/>
      <c r="Q246"/>
      <c r="R246"/>
      <c r="S246"/>
      <c r="T246"/>
      <c r="U246"/>
      <c r="V246"/>
      <c r="W246"/>
      <c r="X246"/>
      <c r="Y246"/>
      <c r="Z246"/>
      <c r="AA246"/>
      <c r="AB246"/>
      <c r="AC246"/>
      <c r="AD246"/>
      <c r="AE246"/>
      <c r="AF246"/>
      <c r="AG246"/>
      <c r="AH246"/>
      <c r="AI246"/>
      <c r="AJ246"/>
      <c r="AK246"/>
      <c r="AL246"/>
      <c r="AM246"/>
      <c r="AN246"/>
    </row>
    <row r="247" spans="1:40" x14ac:dyDescent="0.25">
      <c r="A247" s="73" t="s">
        <v>233</v>
      </c>
      <c r="B247" s="73" t="s">
        <v>275</v>
      </c>
      <c r="C247" s="73" t="s">
        <v>284</v>
      </c>
      <c r="D247" s="73" t="s">
        <v>552</v>
      </c>
      <c r="E247" t="s">
        <v>62</v>
      </c>
      <c r="F247">
        <v>0</v>
      </c>
      <c r="G247">
        <v>0</v>
      </c>
      <c r="H247">
        <v>0</v>
      </c>
      <c r="I247">
        <v>0</v>
      </c>
      <c r="J247">
        <v>0</v>
      </c>
      <c r="K247" s="66">
        <f t="shared" si="8"/>
        <v>0</v>
      </c>
      <c r="N247"/>
      <c r="O247"/>
      <c r="P247"/>
      <c r="Q247"/>
      <c r="R247"/>
      <c r="S247"/>
      <c r="T247"/>
      <c r="U247"/>
      <c r="V247"/>
      <c r="W247"/>
      <c r="X247"/>
      <c r="Y247"/>
      <c r="Z247"/>
      <c r="AA247"/>
      <c r="AB247"/>
      <c r="AC247"/>
      <c r="AD247"/>
      <c r="AE247"/>
      <c r="AF247"/>
      <c r="AG247"/>
      <c r="AH247"/>
      <c r="AI247"/>
      <c r="AJ247"/>
      <c r="AK247"/>
      <c r="AL247"/>
      <c r="AM247"/>
      <c r="AN247"/>
    </row>
    <row r="248" spans="1:40" x14ac:dyDescent="0.25">
      <c r="A248" s="56" t="s">
        <v>233</v>
      </c>
      <c r="B248" s="56" t="s">
        <v>275</v>
      </c>
      <c r="C248" s="56" t="s">
        <v>285</v>
      </c>
      <c r="D248" s="146" t="s">
        <v>553</v>
      </c>
      <c r="E248" t="s">
        <v>150</v>
      </c>
      <c r="F248">
        <v>100</v>
      </c>
      <c r="G248">
        <v>100</v>
      </c>
      <c r="H248">
        <v>100</v>
      </c>
      <c r="I248">
        <v>100</v>
      </c>
      <c r="J248">
        <v>100</v>
      </c>
      <c r="K248" s="66">
        <f t="shared" si="8"/>
        <v>100</v>
      </c>
      <c r="N248"/>
      <c r="O248"/>
      <c r="P248"/>
      <c r="Q248"/>
      <c r="R248"/>
      <c r="S248"/>
      <c r="T248"/>
      <c r="U248"/>
      <c r="V248"/>
      <c r="W248"/>
      <c r="X248"/>
      <c r="Y248"/>
      <c r="Z248"/>
      <c r="AA248"/>
      <c r="AB248"/>
      <c r="AC248"/>
      <c r="AD248"/>
      <c r="AE248"/>
      <c r="AF248"/>
      <c r="AG248"/>
      <c r="AH248"/>
      <c r="AI248"/>
      <c r="AJ248"/>
      <c r="AK248"/>
      <c r="AL248"/>
    </row>
    <row r="249" spans="1:40" x14ac:dyDescent="0.25">
      <c r="A249" s="56" t="s">
        <v>233</v>
      </c>
      <c r="B249" s="56" t="s">
        <v>275</v>
      </c>
      <c r="C249" s="56" t="s">
        <v>286</v>
      </c>
      <c r="D249" s="146" t="s">
        <v>553</v>
      </c>
      <c r="E249" t="s">
        <v>150</v>
      </c>
      <c r="F249">
        <v>100</v>
      </c>
      <c r="G249">
        <v>100</v>
      </c>
      <c r="H249">
        <v>100</v>
      </c>
      <c r="I249">
        <v>100</v>
      </c>
      <c r="J249">
        <v>100</v>
      </c>
      <c r="K249" s="66">
        <f t="shared" si="8"/>
        <v>100</v>
      </c>
      <c r="N249"/>
      <c r="O249"/>
      <c r="P249"/>
      <c r="Q249"/>
      <c r="R249"/>
      <c r="S249"/>
      <c r="T249"/>
      <c r="U249"/>
      <c r="V249"/>
      <c r="W249"/>
      <c r="X249"/>
      <c r="Y249"/>
      <c r="Z249"/>
      <c r="AA249"/>
      <c r="AB249"/>
      <c r="AC249"/>
      <c r="AD249"/>
      <c r="AE249"/>
      <c r="AF249"/>
      <c r="AG249"/>
      <c r="AH249"/>
      <c r="AI249"/>
      <c r="AJ249"/>
      <c r="AK249"/>
      <c r="AL249"/>
      <c r="AM249"/>
      <c r="AN249"/>
    </row>
    <row r="250" spans="1:40" x14ac:dyDescent="0.25">
      <c r="A250" s="56" t="s">
        <v>233</v>
      </c>
      <c r="B250" s="56" t="s">
        <v>275</v>
      </c>
      <c r="C250" s="56" t="s">
        <v>287</v>
      </c>
      <c r="D250" s="56" t="s">
        <v>554</v>
      </c>
      <c r="E250" t="s">
        <v>150</v>
      </c>
      <c r="F250">
        <v>100</v>
      </c>
      <c r="G250">
        <v>100</v>
      </c>
      <c r="H250">
        <v>100</v>
      </c>
      <c r="I250">
        <v>100</v>
      </c>
      <c r="J250">
        <v>50</v>
      </c>
      <c r="K250" s="66">
        <f t="shared" si="8"/>
        <v>100</v>
      </c>
      <c r="N250"/>
      <c r="O250"/>
      <c r="P250"/>
      <c r="Q250"/>
      <c r="R250"/>
      <c r="S250"/>
      <c r="T250"/>
      <c r="U250"/>
      <c r="V250"/>
      <c r="W250"/>
      <c r="X250"/>
      <c r="Y250"/>
      <c r="Z250"/>
      <c r="AA250"/>
      <c r="AB250"/>
      <c r="AC250"/>
      <c r="AD250"/>
      <c r="AE250"/>
      <c r="AF250"/>
      <c r="AG250"/>
      <c r="AH250"/>
      <c r="AI250"/>
      <c r="AJ250"/>
      <c r="AK250"/>
      <c r="AL250"/>
      <c r="AM250"/>
      <c r="AN250"/>
    </row>
    <row r="251" spans="1:40" ht="15" customHeight="1" thickBot="1" x14ac:dyDescent="0.3">
      <c r="A251" s="113" t="s">
        <v>233</v>
      </c>
      <c r="B251" s="113" t="s">
        <v>288</v>
      </c>
      <c r="C251" s="113" t="s">
        <v>289</v>
      </c>
      <c r="D251" s="161" t="s">
        <v>555</v>
      </c>
      <c r="E251" t="s">
        <v>476</v>
      </c>
      <c r="F251">
        <v>8</v>
      </c>
      <c r="G251">
        <v>0</v>
      </c>
      <c r="H251">
        <v>0</v>
      </c>
      <c r="I251">
        <v>0</v>
      </c>
      <c r="J251">
        <v>8</v>
      </c>
      <c r="K251" s="66">
        <f t="shared" si="8"/>
        <v>0</v>
      </c>
      <c r="N251"/>
      <c r="O251"/>
      <c r="P251"/>
      <c r="Q251"/>
      <c r="R251"/>
      <c r="S251"/>
      <c r="T251"/>
      <c r="U251"/>
      <c r="V251"/>
      <c r="W251"/>
      <c r="X251"/>
      <c r="Y251"/>
      <c r="Z251"/>
      <c r="AA251"/>
      <c r="AB251"/>
      <c r="AC251"/>
      <c r="AD251"/>
      <c r="AE251"/>
      <c r="AF251"/>
      <c r="AG251"/>
      <c r="AH251"/>
      <c r="AI251"/>
      <c r="AJ251"/>
      <c r="AK251"/>
      <c r="AL251"/>
    </row>
    <row r="252" spans="1:40" ht="15.75" thickBot="1" x14ac:dyDescent="0.3">
      <c r="A252" s="115" t="s">
        <v>233</v>
      </c>
      <c r="B252" s="115" t="s">
        <v>288</v>
      </c>
      <c r="C252" s="115" t="s">
        <v>290</v>
      </c>
      <c r="D252" s="162"/>
      <c r="E252" t="s">
        <v>15</v>
      </c>
      <c r="F252">
        <v>3700</v>
      </c>
      <c r="G252">
        <v>2000</v>
      </c>
      <c r="H252">
        <v>2000</v>
      </c>
      <c r="I252">
        <v>1000</v>
      </c>
      <c r="J252">
        <v>1200</v>
      </c>
      <c r="K252" s="57">
        <f>K239</f>
        <v>1200</v>
      </c>
      <c r="N252"/>
      <c r="O252"/>
      <c r="P252"/>
      <c r="Q252"/>
      <c r="R252"/>
      <c r="S252"/>
      <c r="T252"/>
      <c r="U252"/>
      <c r="V252"/>
      <c r="W252"/>
      <c r="X252"/>
      <c r="Y252"/>
      <c r="Z252"/>
      <c r="AA252"/>
      <c r="AB252"/>
      <c r="AC252"/>
      <c r="AD252"/>
      <c r="AE252"/>
      <c r="AF252"/>
      <c r="AG252"/>
      <c r="AH252"/>
      <c r="AI252"/>
      <c r="AJ252"/>
      <c r="AK252"/>
      <c r="AL252"/>
      <c r="AM252"/>
      <c r="AN252"/>
    </row>
    <row r="253" spans="1:40" x14ac:dyDescent="0.25">
      <c r="A253" s="115" t="s">
        <v>233</v>
      </c>
      <c r="B253" s="115" t="s">
        <v>288</v>
      </c>
      <c r="C253" s="115" t="s">
        <v>291</v>
      </c>
      <c r="D253" s="162"/>
      <c r="E253" t="s">
        <v>15</v>
      </c>
      <c r="F253">
        <v>100</v>
      </c>
      <c r="G253">
        <v>100</v>
      </c>
      <c r="H253">
        <v>100</v>
      </c>
      <c r="I253">
        <v>100</v>
      </c>
      <c r="J253">
        <v>100</v>
      </c>
      <c r="K253" s="66">
        <f>I253</f>
        <v>100</v>
      </c>
      <c r="N253"/>
      <c r="O253"/>
      <c r="P253"/>
      <c r="Q253"/>
      <c r="R253"/>
      <c r="S253"/>
      <c r="T253"/>
      <c r="U253"/>
      <c r="V253"/>
      <c r="W253"/>
      <c r="X253"/>
      <c r="Y253"/>
      <c r="Z253"/>
      <c r="AA253"/>
      <c r="AB253"/>
      <c r="AC253"/>
      <c r="AD253"/>
      <c r="AE253"/>
      <c r="AF253"/>
      <c r="AG253"/>
      <c r="AH253"/>
      <c r="AI253"/>
      <c r="AJ253"/>
      <c r="AK253"/>
      <c r="AL253"/>
      <c r="AM253"/>
      <c r="AN253"/>
    </row>
    <row r="254" spans="1:40" x14ac:dyDescent="0.25">
      <c r="A254" s="115" t="s">
        <v>233</v>
      </c>
      <c r="B254" s="115" t="s">
        <v>288</v>
      </c>
      <c r="C254" s="115" t="s">
        <v>292</v>
      </c>
      <c r="D254" s="162"/>
      <c r="E254" t="s">
        <v>9</v>
      </c>
      <c r="F254">
        <v>8000</v>
      </c>
      <c r="G254">
        <v>8000</v>
      </c>
      <c r="H254">
        <v>8000</v>
      </c>
      <c r="I254">
        <v>8000</v>
      </c>
      <c r="J254">
        <v>1500</v>
      </c>
      <c r="K254" s="66">
        <f t="shared" ref="K254:K287" si="9">I254</f>
        <v>8000</v>
      </c>
      <c r="N254"/>
      <c r="O254"/>
      <c r="P254"/>
      <c r="Q254"/>
      <c r="R254"/>
      <c r="S254"/>
      <c r="T254"/>
      <c r="U254"/>
      <c r="V254"/>
      <c r="W254"/>
      <c r="X254"/>
      <c r="Y254"/>
      <c r="Z254"/>
      <c r="AA254"/>
      <c r="AB254"/>
      <c r="AC254"/>
      <c r="AD254"/>
      <c r="AE254"/>
      <c r="AF254"/>
      <c r="AG254"/>
      <c r="AH254"/>
      <c r="AI254"/>
      <c r="AJ254"/>
      <c r="AK254"/>
      <c r="AL254"/>
    </row>
    <row r="255" spans="1:40" x14ac:dyDescent="0.25">
      <c r="A255" s="115" t="s">
        <v>233</v>
      </c>
      <c r="B255" s="115" t="s">
        <v>288</v>
      </c>
      <c r="C255" s="115" t="s">
        <v>293</v>
      </c>
      <c r="D255" s="162"/>
      <c r="E255" t="s">
        <v>150</v>
      </c>
      <c r="F255">
        <v>0.2</v>
      </c>
      <c r="G255">
        <v>0.2</v>
      </c>
      <c r="H255">
        <v>0.2</v>
      </c>
      <c r="I255">
        <v>0.2</v>
      </c>
      <c r="J255">
        <v>0.2</v>
      </c>
      <c r="K255" s="66">
        <f t="shared" si="9"/>
        <v>0.2</v>
      </c>
      <c r="N255"/>
      <c r="O255"/>
      <c r="P255"/>
      <c r="Q255"/>
      <c r="R255"/>
      <c r="S255"/>
      <c r="T255"/>
      <c r="U255"/>
      <c r="V255"/>
      <c r="W255"/>
      <c r="X255"/>
      <c r="Y255"/>
      <c r="Z255"/>
      <c r="AA255"/>
      <c r="AB255"/>
      <c r="AC255"/>
      <c r="AD255"/>
      <c r="AE255"/>
      <c r="AF255"/>
      <c r="AG255"/>
      <c r="AH255"/>
      <c r="AI255"/>
      <c r="AJ255"/>
      <c r="AK255"/>
      <c r="AL255"/>
      <c r="AM255"/>
      <c r="AN255"/>
    </row>
    <row r="256" spans="1:40" x14ac:dyDescent="0.25">
      <c r="A256" s="117" t="s">
        <v>233</v>
      </c>
      <c r="B256" s="117" t="s">
        <v>288</v>
      </c>
      <c r="C256" s="117" t="s">
        <v>294</v>
      </c>
      <c r="D256" s="163"/>
      <c r="E256" t="s">
        <v>65</v>
      </c>
      <c r="F256">
        <v>60</v>
      </c>
      <c r="G256">
        <v>60</v>
      </c>
      <c r="H256">
        <v>60</v>
      </c>
      <c r="I256">
        <v>60</v>
      </c>
      <c r="J256">
        <v>60</v>
      </c>
      <c r="K256" s="66">
        <f t="shared" si="9"/>
        <v>60</v>
      </c>
      <c r="N256"/>
      <c r="O256"/>
      <c r="P256"/>
      <c r="Q256"/>
      <c r="R256"/>
      <c r="S256"/>
      <c r="T256"/>
      <c r="U256"/>
      <c r="V256"/>
      <c r="W256"/>
      <c r="X256"/>
      <c r="Y256"/>
      <c r="Z256"/>
      <c r="AA256"/>
      <c r="AB256"/>
      <c r="AC256"/>
      <c r="AD256"/>
      <c r="AE256"/>
      <c r="AF256"/>
      <c r="AG256"/>
      <c r="AH256"/>
      <c r="AI256"/>
      <c r="AJ256"/>
      <c r="AK256"/>
      <c r="AL256"/>
      <c r="AM256"/>
      <c r="AN256"/>
    </row>
    <row r="257" spans="1:40" ht="15" customHeight="1" x14ac:dyDescent="0.25">
      <c r="A257" s="113" t="s">
        <v>295</v>
      </c>
      <c r="B257" s="113" t="s">
        <v>296</v>
      </c>
      <c r="C257" s="113" t="s">
        <v>297</v>
      </c>
      <c r="D257" s="161" t="s">
        <v>556</v>
      </c>
      <c r="E257" t="s">
        <v>298</v>
      </c>
      <c r="F257">
        <v>1500</v>
      </c>
      <c r="G257">
        <v>1500</v>
      </c>
      <c r="H257">
        <v>1500</v>
      </c>
      <c r="I257">
        <v>1500</v>
      </c>
      <c r="J257">
        <v>1500</v>
      </c>
      <c r="K257" s="66">
        <f t="shared" si="9"/>
        <v>1500</v>
      </c>
      <c r="N257"/>
      <c r="O257"/>
      <c r="P257"/>
      <c r="Q257"/>
      <c r="R257"/>
      <c r="S257"/>
      <c r="T257"/>
      <c r="U257"/>
      <c r="V257"/>
      <c r="W257"/>
      <c r="X257"/>
      <c r="Y257"/>
      <c r="Z257"/>
      <c r="AA257"/>
      <c r="AB257"/>
      <c r="AC257"/>
      <c r="AD257"/>
      <c r="AE257"/>
      <c r="AF257"/>
      <c r="AG257"/>
      <c r="AH257"/>
      <c r="AI257"/>
      <c r="AJ257"/>
      <c r="AK257"/>
      <c r="AL257"/>
    </row>
    <row r="258" spans="1:40" x14ac:dyDescent="0.25">
      <c r="A258" s="115" t="s">
        <v>295</v>
      </c>
      <c r="B258" s="115" t="s">
        <v>296</v>
      </c>
      <c r="C258" s="115" t="s">
        <v>299</v>
      </c>
      <c r="D258" s="162"/>
      <c r="E258" t="s">
        <v>298</v>
      </c>
      <c r="F258">
        <v>1</v>
      </c>
      <c r="G258">
        <v>1</v>
      </c>
      <c r="H258">
        <v>1</v>
      </c>
      <c r="I258">
        <v>1</v>
      </c>
      <c r="J258">
        <v>1</v>
      </c>
      <c r="K258" s="66">
        <f t="shared" si="9"/>
        <v>1</v>
      </c>
      <c r="N258"/>
      <c r="O258"/>
      <c r="P258"/>
      <c r="Q258"/>
      <c r="R258"/>
      <c r="S258"/>
      <c r="T258"/>
      <c r="U258"/>
      <c r="V258"/>
      <c r="W258"/>
      <c r="X258"/>
      <c r="Y258"/>
      <c r="Z258"/>
      <c r="AA258"/>
      <c r="AB258"/>
      <c r="AC258"/>
      <c r="AD258"/>
      <c r="AE258"/>
      <c r="AF258"/>
      <c r="AG258"/>
      <c r="AH258"/>
      <c r="AI258"/>
      <c r="AJ258"/>
      <c r="AK258"/>
      <c r="AL258"/>
      <c r="AM258"/>
      <c r="AN258"/>
    </row>
    <row r="259" spans="1:40" x14ac:dyDescent="0.25">
      <c r="A259" s="115" t="s">
        <v>295</v>
      </c>
      <c r="B259" s="115" t="s">
        <v>296</v>
      </c>
      <c r="C259" s="115" t="s">
        <v>300</v>
      </c>
      <c r="D259" s="162"/>
      <c r="E259" t="s">
        <v>298</v>
      </c>
      <c r="F259">
        <v>750</v>
      </c>
      <c r="G259">
        <v>1</v>
      </c>
      <c r="H259">
        <v>1</v>
      </c>
      <c r="I259">
        <v>1</v>
      </c>
      <c r="J259">
        <v>750</v>
      </c>
      <c r="K259" s="66">
        <f t="shared" si="9"/>
        <v>1</v>
      </c>
      <c r="N259"/>
      <c r="O259"/>
      <c r="P259"/>
      <c r="Q259"/>
      <c r="R259"/>
      <c r="S259"/>
      <c r="T259"/>
      <c r="U259"/>
      <c r="V259"/>
      <c r="W259"/>
      <c r="X259"/>
      <c r="Y259"/>
      <c r="Z259"/>
      <c r="AA259"/>
      <c r="AB259"/>
      <c r="AC259"/>
      <c r="AD259"/>
      <c r="AE259"/>
      <c r="AF259"/>
      <c r="AG259"/>
      <c r="AH259"/>
      <c r="AI259"/>
      <c r="AJ259"/>
      <c r="AK259"/>
      <c r="AL259"/>
      <c r="AM259"/>
      <c r="AN259"/>
    </row>
    <row r="260" spans="1:40" x14ac:dyDescent="0.25">
      <c r="A260" s="115" t="s">
        <v>295</v>
      </c>
      <c r="B260" s="115" t="s">
        <v>296</v>
      </c>
      <c r="C260" s="115" t="s">
        <v>301</v>
      </c>
      <c r="D260" s="162"/>
      <c r="E260" t="s">
        <v>298</v>
      </c>
      <c r="F260">
        <v>750</v>
      </c>
      <c r="G260">
        <v>1</v>
      </c>
      <c r="H260">
        <v>1</v>
      </c>
      <c r="I260">
        <v>1</v>
      </c>
      <c r="J260">
        <v>750</v>
      </c>
      <c r="K260" s="66">
        <f t="shared" si="9"/>
        <v>1</v>
      </c>
      <c r="N260"/>
      <c r="O260"/>
      <c r="P260"/>
      <c r="Q260"/>
      <c r="R260"/>
      <c r="S260"/>
      <c r="T260"/>
      <c r="U260"/>
      <c r="V260"/>
      <c r="W260"/>
      <c r="X260"/>
      <c r="Y260"/>
      <c r="Z260"/>
      <c r="AA260"/>
      <c r="AB260"/>
      <c r="AC260"/>
      <c r="AD260"/>
      <c r="AE260"/>
      <c r="AF260"/>
      <c r="AG260"/>
      <c r="AH260"/>
      <c r="AI260"/>
      <c r="AJ260"/>
      <c r="AK260"/>
      <c r="AL260"/>
    </row>
    <row r="261" spans="1:40" x14ac:dyDescent="0.25">
      <c r="A261" s="115" t="s">
        <v>295</v>
      </c>
      <c r="B261" s="115" t="s">
        <v>296</v>
      </c>
      <c r="C261" s="115" t="s">
        <v>302</v>
      </c>
      <c r="D261" s="162"/>
      <c r="E261" t="s">
        <v>303</v>
      </c>
      <c r="F261">
        <v>1</v>
      </c>
      <c r="G261">
        <v>4</v>
      </c>
      <c r="H261">
        <v>4</v>
      </c>
      <c r="I261">
        <v>4</v>
      </c>
      <c r="J261">
        <v>1</v>
      </c>
      <c r="K261" s="66">
        <f t="shared" si="9"/>
        <v>4</v>
      </c>
      <c r="N261"/>
      <c r="O261"/>
      <c r="P261"/>
      <c r="Q261"/>
      <c r="R261"/>
      <c r="S261"/>
      <c r="T261"/>
      <c r="U261"/>
      <c r="V261"/>
      <c r="W261"/>
      <c r="X261"/>
      <c r="Y261"/>
      <c r="Z261"/>
      <c r="AA261"/>
      <c r="AB261"/>
      <c r="AC261"/>
      <c r="AD261"/>
      <c r="AE261"/>
      <c r="AF261"/>
      <c r="AG261"/>
      <c r="AH261"/>
      <c r="AI261"/>
      <c r="AJ261"/>
      <c r="AK261"/>
      <c r="AL261"/>
      <c r="AM261"/>
      <c r="AN261"/>
    </row>
    <row r="262" spans="1:40" x14ac:dyDescent="0.25">
      <c r="A262" s="115" t="s">
        <v>295</v>
      </c>
      <c r="B262" s="115" t="s">
        <v>296</v>
      </c>
      <c r="C262" s="115" t="s">
        <v>304</v>
      </c>
      <c r="D262" s="162"/>
      <c r="E262" t="s">
        <v>15</v>
      </c>
      <c r="F262">
        <v>100</v>
      </c>
      <c r="G262">
        <v>100</v>
      </c>
      <c r="H262">
        <v>100</v>
      </c>
      <c r="I262">
        <v>100</v>
      </c>
      <c r="J262">
        <v>100</v>
      </c>
      <c r="K262" s="66">
        <f t="shared" si="9"/>
        <v>100</v>
      </c>
      <c r="N262"/>
      <c r="O262"/>
      <c r="P262"/>
      <c r="Q262"/>
      <c r="R262"/>
      <c r="S262"/>
      <c r="T262"/>
      <c r="U262"/>
      <c r="V262"/>
      <c r="W262"/>
      <c r="X262"/>
      <c r="Y262"/>
      <c r="Z262"/>
      <c r="AA262"/>
      <c r="AB262"/>
      <c r="AC262"/>
      <c r="AD262"/>
      <c r="AE262"/>
      <c r="AF262"/>
      <c r="AG262"/>
      <c r="AH262"/>
      <c r="AI262"/>
      <c r="AJ262"/>
      <c r="AK262"/>
      <c r="AL262"/>
      <c r="AM262"/>
      <c r="AN262"/>
    </row>
    <row r="263" spans="1:40" x14ac:dyDescent="0.25">
      <c r="A263" s="115" t="s">
        <v>295</v>
      </c>
      <c r="B263" s="115" t="s">
        <v>296</v>
      </c>
      <c r="C263" s="115" t="s">
        <v>305</v>
      </c>
      <c r="D263" s="162"/>
      <c r="E263" t="s">
        <v>65</v>
      </c>
      <c r="F263">
        <v>3600</v>
      </c>
      <c r="G263">
        <v>3600</v>
      </c>
      <c r="H263">
        <v>3600</v>
      </c>
      <c r="I263">
        <v>3600</v>
      </c>
      <c r="J263">
        <v>3600</v>
      </c>
      <c r="K263" s="66">
        <f t="shared" si="9"/>
        <v>3600</v>
      </c>
      <c r="N263"/>
      <c r="O263"/>
      <c r="P263"/>
      <c r="Q263"/>
      <c r="R263"/>
      <c r="S263"/>
      <c r="T263"/>
      <c r="U263"/>
      <c r="V263"/>
      <c r="W263"/>
      <c r="X263"/>
      <c r="Y263"/>
      <c r="Z263"/>
      <c r="AA263"/>
      <c r="AB263"/>
      <c r="AC263"/>
      <c r="AD263"/>
      <c r="AE263"/>
      <c r="AF263"/>
      <c r="AG263"/>
      <c r="AH263"/>
      <c r="AI263"/>
      <c r="AJ263"/>
      <c r="AK263"/>
      <c r="AL263"/>
    </row>
    <row r="264" spans="1:40" x14ac:dyDescent="0.25">
      <c r="A264" s="115" t="s">
        <v>295</v>
      </c>
      <c r="B264" s="115" t="s">
        <v>296</v>
      </c>
      <c r="C264" s="115" t="s">
        <v>306</v>
      </c>
      <c r="D264" s="162"/>
      <c r="E264" t="s">
        <v>9</v>
      </c>
      <c r="F264">
        <v>220</v>
      </c>
      <c r="G264">
        <v>100</v>
      </c>
      <c r="H264">
        <v>100</v>
      </c>
      <c r="I264">
        <v>100</v>
      </c>
      <c r="J264">
        <v>220</v>
      </c>
      <c r="K264" s="66">
        <f t="shared" si="9"/>
        <v>100</v>
      </c>
      <c r="N264"/>
      <c r="O264"/>
      <c r="P264"/>
      <c r="Q264"/>
      <c r="R264"/>
      <c r="S264"/>
      <c r="T264"/>
      <c r="U264"/>
      <c r="V264"/>
      <c r="W264"/>
      <c r="X264"/>
      <c r="Y264"/>
      <c r="Z264"/>
      <c r="AA264"/>
      <c r="AB264"/>
      <c r="AC264"/>
      <c r="AD264"/>
      <c r="AE264"/>
      <c r="AF264"/>
      <c r="AG264"/>
      <c r="AH264"/>
      <c r="AI264"/>
      <c r="AJ264"/>
      <c r="AK264"/>
      <c r="AL264"/>
      <c r="AM264"/>
      <c r="AN264"/>
    </row>
    <row r="265" spans="1:40" x14ac:dyDescent="0.25">
      <c r="A265" s="115" t="s">
        <v>295</v>
      </c>
      <c r="B265" s="115" t="s">
        <v>296</v>
      </c>
      <c r="C265" s="115" t="s">
        <v>307</v>
      </c>
      <c r="D265" s="162"/>
      <c r="E265" t="s">
        <v>150</v>
      </c>
      <c r="F265">
        <v>25</v>
      </c>
      <c r="G265">
        <v>25</v>
      </c>
      <c r="H265">
        <v>25</v>
      </c>
      <c r="I265">
        <v>25</v>
      </c>
      <c r="J265">
        <v>25</v>
      </c>
      <c r="K265" s="66">
        <f t="shared" si="9"/>
        <v>25</v>
      </c>
      <c r="N265"/>
      <c r="O265"/>
      <c r="P265"/>
      <c r="Q265"/>
      <c r="R265"/>
      <c r="S265"/>
      <c r="T265"/>
      <c r="U265"/>
      <c r="V265"/>
      <c r="W265"/>
      <c r="X265"/>
      <c r="Y265"/>
      <c r="Z265"/>
      <c r="AA265"/>
      <c r="AB265"/>
      <c r="AC265"/>
      <c r="AD265"/>
      <c r="AE265"/>
      <c r="AF265"/>
      <c r="AG265"/>
      <c r="AH265"/>
      <c r="AI265"/>
      <c r="AJ265"/>
      <c r="AK265"/>
      <c r="AL265"/>
      <c r="AM265"/>
      <c r="AN265"/>
    </row>
    <row r="266" spans="1:40" x14ac:dyDescent="0.25">
      <c r="A266" s="115" t="s">
        <v>295</v>
      </c>
      <c r="B266" s="115" t="s">
        <v>296</v>
      </c>
      <c r="C266" s="115" t="s">
        <v>308</v>
      </c>
      <c r="D266" s="162"/>
      <c r="E266" t="s">
        <v>65</v>
      </c>
      <c r="F266">
        <v>500</v>
      </c>
      <c r="G266">
        <v>500</v>
      </c>
      <c r="H266">
        <v>500</v>
      </c>
      <c r="I266">
        <v>500</v>
      </c>
      <c r="J266">
        <v>500</v>
      </c>
      <c r="K266" s="66">
        <f t="shared" si="9"/>
        <v>500</v>
      </c>
      <c r="N266"/>
      <c r="O266"/>
      <c r="P266"/>
      <c r="Q266"/>
      <c r="R266"/>
      <c r="S266"/>
      <c r="T266"/>
      <c r="U266"/>
      <c r="V266"/>
      <c r="W266"/>
      <c r="X266"/>
      <c r="Y266"/>
      <c r="Z266"/>
      <c r="AA266"/>
      <c r="AB266"/>
      <c r="AC266"/>
      <c r="AD266"/>
      <c r="AE266"/>
      <c r="AF266"/>
      <c r="AG266"/>
      <c r="AH266"/>
      <c r="AI266"/>
      <c r="AJ266"/>
      <c r="AK266"/>
      <c r="AL266"/>
    </row>
    <row r="267" spans="1:40" x14ac:dyDescent="0.25">
      <c r="A267" s="115" t="s">
        <v>295</v>
      </c>
      <c r="B267" s="115" t="s">
        <v>296</v>
      </c>
      <c r="C267" s="115" t="s">
        <v>309</v>
      </c>
      <c r="D267" s="162"/>
      <c r="E267" t="s">
        <v>65</v>
      </c>
      <c r="F267">
        <v>4</v>
      </c>
      <c r="G267">
        <v>4</v>
      </c>
      <c r="H267">
        <v>4</v>
      </c>
      <c r="I267">
        <v>4</v>
      </c>
      <c r="J267">
        <v>4</v>
      </c>
      <c r="K267" s="66">
        <f t="shared" si="9"/>
        <v>4</v>
      </c>
      <c r="N267"/>
      <c r="O267"/>
      <c r="P267"/>
      <c r="Q267"/>
      <c r="R267"/>
      <c r="S267"/>
      <c r="T267"/>
      <c r="U267"/>
      <c r="V267"/>
      <c r="W267"/>
      <c r="X267"/>
      <c r="Y267"/>
      <c r="Z267"/>
      <c r="AA267"/>
      <c r="AB267"/>
      <c r="AC267"/>
      <c r="AD267"/>
      <c r="AE267"/>
      <c r="AF267"/>
      <c r="AG267"/>
      <c r="AH267"/>
      <c r="AI267"/>
      <c r="AJ267"/>
      <c r="AK267"/>
      <c r="AL267"/>
      <c r="AM267"/>
      <c r="AN267"/>
    </row>
    <row r="268" spans="1:40" x14ac:dyDescent="0.25">
      <c r="A268" s="115" t="s">
        <v>295</v>
      </c>
      <c r="B268" s="115" t="s">
        <v>296</v>
      </c>
      <c r="C268" s="115" t="s">
        <v>310</v>
      </c>
      <c r="D268" s="162"/>
      <c r="E268" t="s">
        <v>557</v>
      </c>
      <c r="F268">
        <v>10</v>
      </c>
      <c r="G268">
        <v>5</v>
      </c>
      <c r="H268">
        <v>5</v>
      </c>
      <c r="I268">
        <v>5</v>
      </c>
      <c r="J268">
        <v>10</v>
      </c>
      <c r="K268" s="66">
        <f t="shared" si="9"/>
        <v>5</v>
      </c>
      <c r="N268"/>
      <c r="O268"/>
      <c r="P268"/>
      <c r="Q268"/>
      <c r="R268"/>
      <c r="S268"/>
      <c r="T268"/>
      <c r="U268"/>
      <c r="V268"/>
      <c r="W268"/>
      <c r="X268"/>
      <c r="Y268"/>
      <c r="Z268"/>
      <c r="AA268"/>
      <c r="AB268"/>
      <c r="AC268"/>
      <c r="AD268"/>
      <c r="AE268"/>
      <c r="AF268"/>
      <c r="AG268"/>
      <c r="AH268"/>
      <c r="AI268"/>
      <c r="AJ268"/>
      <c r="AK268"/>
      <c r="AL268"/>
      <c r="AM268"/>
      <c r="AN268"/>
    </row>
    <row r="269" spans="1:40" x14ac:dyDescent="0.25">
      <c r="A269" s="115" t="s">
        <v>295</v>
      </c>
      <c r="B269" s="115" t="s">
        <v>296</v>
      </c>
      <c r="C269" s="115" t="s">
        <v>311</v>
      </c>
      <c r="D269" s="162"/>
      <c r="E269" t="s">
        <v>557</v>
      </c>
      <c r="F269">
        <v>40</v>
      </c>
      <c r="G269">
        <v>40</v>
      </c>
      <c r="H269">
        <v>40</v>
      </c>
      <c r="I269">
        <v>40</v>
      </c>
      <c r="J269">
        <v>40</v>
      </c>
      <c r="K269" s="66">
        <f t="shared" si="9"/>
        <v>40</v>
      </c>
      <c r="N269"/>
      <c r="O269"/>
      <c r="P269"/>
      <c r="Q269"/>
      <c r="R269"/>
      <c r="S269"/>
      <c r="T269"/>
      <c r="U269"/>
      <c r="V269"/>
      <c r="W269"/>
      <c r="X269"/>
      <c r="Y269"/>
      <c r="Z269"/>
      <c r="AA269"/>
      <c r="AB269"/>
      <c r="AC269"/>
      <c r="AD269"/>
      <c r="AE269"/>
      <c r="AF269"/>
      <c r="AG269"/>
      <c r="AH269"/>
      <c r="AI269"/>
      <c r="AJ269"/>
      <c r="AK269"/>
      <c r="AL269"/>
    </row>
    <row r="270" spans="1:40" x14ac:dyDescent="0.25">
      <c r="A270" s="115" t="s">
        <v>295</v>
      </c>
      <c r="B270" s="115" t="s">
        <v>296</v>
      </c>
      <c r="C270" s="115" t="s">
        <v>312</v>
      </c>
      <c r="D270" s="162"/>
      <c r="E270" t="s">
        <v>557</v>
      </c>
      <c r="F270">
        <v>25</v>
      </c>
      <c r="G270">
        <v>25</v>
      </c>
      <c r="H270">
        <v>25</v>
      </c>
      <c r="I270">
        <v>25</v>
      </c>
      <c r="J270">
        <v>25</v>
      </c>
      <c r="K270" s="66">
        <f t="shared" si="9"/>
        <v>25</v>
      </c>
      <c r="N270"/>
      <c r="O270"/>
      <c r="P270"/>
      <c r="Q270"/>
      <c r="R270"/>
      <c r="S270"/>
      <c r="T270"/>
      <c r="U270"/>
      <c r="V270"/>
      <c r="W270"/>
      <c r="X270"/>
      <c r="Y270"/>
      <c r="Z270"/>
      <c r="AA270"/>
      <c r="AB270"/>
      <c r="AC270"/>
      <c r="AD270"/>
      <c r="AE270"/>
      <c r="AF270"/>
      <c r="AG270"/>
      <c r="AH270"/>
      <c r="AI270"/>
      <c r="AJ270"/>
      <c r="AK270"/>
      <c r="AL270"/>
      <c r="AM270"/>
      <c r="AN270"/>
    </row>
    <row r="271" spans="1:40" x14ac:dyDescent="0.25">
      <c r="A271" s="115" t="s">
        <v>295</v>
      </c>
      <c r="B271" s="115" t="s">
        <v>296</v>
      </c>
      <c r="C271" s="115" t="s">
        <v>313</v>
      </c>
      <c r="D271" s="162"/>
      <c r="E271" t="s">
        <v>558</v>
      </c>
      <c r="F271">
        <v>0</v>
      </c>
      <c r="G271">
        <v>0</v>
      </c>
      <c r="H271">
        <v>0</v>
      </c>
      <c r="I271">
        <v>0</v>
      </c>
      <c r="J271">
        <v>0</v>
      </c>
      <c r="K271" s="66">
        <f t="shared" si="9"/>
        <v>0</v>
      </c>
      <c r="N271"/>
      <c r="O271"/>
      <c r="P271"/>
      <c r="Q271"/>
      <c r="R271"/>
      <c r="S271"/>
      <c r="T271"/>
      <c r="U271"/>
      <c r="V271"/>
      <c r="W271"/>
      <c r="X271"/>
      <c r="Y271"/>
      <c r="Z271"/>
      <c r="AA271"/>
      <c r="AB271"/>
      <c r="AC271"/>
      <c r="AD271"/>
      <c r="AE271"/>
      <c r="AF271"/>
      <c r="AG271"/>
      <c r="AH271"/>
      <c r="AI271"/>
      <c r="AJ271"/>
      <c r="AK271"/>
      <c r="AL271"/>
      <c r="AM271"/>
      <c r="AN271"/>
    </row>
    <row r="272" spans="1:40" x14ac:dyDescent="0.25">
      <c r="A272" s="115" t="s">
        <v>295</v>
      </c>
      <c r="B272" s="115" t="s">
        <v>296</v>
      </c>
      <c r="C272" s="115" t="s">
        <v>314</v>
      </c>
      <c r="D272" s="162"/>
      <c r="E272" t="s">
        <v>558</v>
      </c>
      <c r="F272">
        <v>0</v>
      </c>
      <c r="G272">
        <v>0</v>
      </c>
      <c r="H272">
        <v>0</v>
      </c>
      <c r="I272">
        <v>0</v>
      </c>
      <c r="J272">
        <v>0</v>
      </c>
      <c r="K272" s="66">
        <f t="shared" si="9"/>
        <v>0</v>
      </c>
      <c r="N272"/>
      <c r="O272"/>
      <c r="P272"/>
      <c r="Q272"/>
      <c r="R272"/>
      <c r="S272"/>
      <c r="T272"/>
      <c r="U272"/>
      <c r="V272"/>
      <c r="W272"/>
      <c r="X272"/>
      <c r="Y272"/>
      <c r="Z272"/>
      <c r="AA272"/>
      <c r="AB272"/>
      <c r="AC272"/>
      <c r="AD272"/>
      <c r="AE272"/>
      <c r="AF272"/>
      <c r="AG272"/>
      <c r="AH272"/>
      <c r="AI272"/>
      <c r="AJ272"/>
      <c r="AK272"/>
      <c r="AL272"/>
    </row>
    <row r="273" spans="1:40" x14ac:dyDescent="0.25">
      <c r="A273" s="115" t="s">
        <v>295</v>
      </c>
      <c r="B273" s="115" t="s">
        <v>315</v>
      </c>
      <c r="C273" s="115" t="s">
        <v>316</v>
      </c>
      <c r="D273" s="162"/>
      <c r="E273" t="s">
        <v>150</v>
      </c>
      <c r="F273">
        <v>45</v>
      </c>
      <c r="G273">
        <v>15</v>
      </c>
      <c r="H273">
        <v>15</v>
      </c>
      <c r="I273">
        <v>15</v>
      </c>
      <c r="J273">
        <v>45</v>
      </c>
      <c r="K273" s="66">
        <f t="shared" si="9"/>
        <v>15</v>
      </c>
      <c r="N273"/>
      <c r="O273"/>
      <c r="P273"/>
      <c r="Q273"/>
      <c r="R273"/>
      <c r="S273"/>
      <c r="T273"/>
      <c r="U273"/>
      <c r="V273"/>
      <c r="W273"/>
      <c r="X273"/>
      <c r="Y273"/>
      <c r="Z273"/>
      <c r="AA273"/>
      <c r="AB273"/>
      <c r="AC273"/>
      <c r="AD273"/>
      <c r="AE273"/>
      <c r="AF273"/>
      <c r="AG273"/>
      <c r="AH273"/>
      <c r="AI273"/>
      <c r="AJ273"/>
      <c r="AK273"/>
      <c r="AL273"/>
      <c r="AM273"/>
      <c r="AN273"/>
    </row>
    <row r="274" spans="1:40" x14ac:dyDescent="0.25">
      <c r="A274" s="115" t="s">
        <v>295</v>
      </c>
      <c r="B274" s="115" t="s">
        <v>315</v>
      </c>
      <c r="C274" s="115" t="s">
        <v>317</v>
      </c>
      <c r="D274" s="162"/>
      <c r="E274" t="s">
        <v>303</v>
      </c>
      <c r="F274">
        <v>3</v>
      </c>
      <c r="G274">
        <v>3</v>
      </c>
      <c r="H274">
        <v>3</v>
      </c>
      <c r="I274">
        <v>3</v>
      </c>
      <c r="J274">
        <v>3</v>
      </c>
      <c r="K274" s="66">
        <f t="shared" si="9"/>
        <v>3</v>
      </c>
      <c r="N274"/>
      <c r="O274"/>
      <c r="P274"/>
      <c r="Q274"/>
      <c r="R274"/>
      <c r="S274"/>
      <c r="T274"/>
      <c r="U274"/>
      <c r="V274"/>
      <c r="W274"/>
      <c r="X274"/>
      <c r="Y274"/>
      <c r="Z274"/>
      <c r="AA274"/>
      <c r="AB274"/>
      <c r="AC274"/>
      <c r="AD274"/>
      <c r="AE274"/>
      <c r="AF274"/>
      <c r="AG274"/>
      <c r="AH274"/>
      <c r="AI274"/>
      <c r="AJ274"/>
      <c r="AK274"/>
      <c r="AL274"/>
      <c r="AM274"/>
      <c r="AN274"/>
    </row>
    <row r="275" spans="1:40" x14ac:dyDescent="0.25">
      <c r="A275" s="115" t="s">
        <v>295</v>
      </c>
      <c r="B275" s="115" t="s">
        <v>315</v>
      </c>
      <c r="C275" s="115" t="s">
        <v>318</v>
      </c>
      <c r="D275" s="162"/>
      <c r="E275" t="s">
        <v>150</v>
      </c>
      <c r="F275">
        <v>60</v>
      </c>
      <c r="G275">
        <v>30</v>
      </c>
      <c r="H275">
        <v>30</v>
      </c>
      <c r="I275">
        <v>30</v>
      </c>
      <c r="J275">
        <v>60</v>
      </c>
      <c r="K275" s="66">
        <f t="shared" si="9"/>
        <v>30</v>
      </c>
      <c r="N275"/>
      <c r="O275"/>
      <c r="P275"/>
      <c r="Q275"/>
      <c r="R275"/>
      <c r="S275"/>
      <c r="T275"/>
      <c r="U275"/>
      <c r="V275"/>
      <c r="W275"/>
      <c r="X275"/>
      <c r="Y275"/>
      <c r="Z275"/>
      <c r="AA275"/>
      <c r="AB275"/>
      <c r="AC275"/>
      <c r="AD275"/>
      <c r="AE275"/>
      <c r="AF275"/>
      <c r="AG275"/>
      <c r="AH275"/>
      <c r="AI275"/>
      <c r="AJ275"/>
      <c r="AK275"/>
      <c r="AL275"/>
    </row>
    <row r="276" spans="1:40" x14ac:dyDescent="0.25">
      <c r="A276" s="115" t="s">
        <v>295</v>
      </c>
      <c r="B276" s="115" t="s">
        <v>315</v>
      </c>
      <c r="C276" s="115" t="s">
        <v>319</v>
      </c>
      <c r="D276" s="162"/>
      <c r="E276" t="s">
        <v>303</v>
      </c>
      <c r="F276">
        <v>3</v>
      </c>
      <c r="G276">
        <v>3</v>
      </c>
      <c r="H276">
        <v>3</v>
      </c>
      <c r="I276">
        <v>3</v>
      </c>
      <c r="J276">
        <v>3</v>
      </c>
      <c r="K276" s="66">
        <f t="shared" si="9"/>
        <v>3</v>
      </c>
      <c r="N276"/>
      <c r="O276"/>
      <c r="P276"/>
      <c r="Q276"/>
      <c r="R276"/>
      <c r="S276"/>
      <c r="T276"/>
      <c r="U276"/>
      <c r="V276"/>
      <c r="W276"/>
      <c r="X276"/>
      <c r="Y276"/>
      <c r="Z276"/>
      <c r="AA276"/>
      <c r="AB276"/>
      <c r="AC276"/>
      <c r="AD276"/>
      <c r="AE276"/>
      <c r="AF276"/>
      <c r="AG276"/>
      <c r="AH276"/>
      <c r="AI276"/>
      <c r="AJ276"/>
      <c r="AK276"/>
      <c r="AL276"/>
      <c r="AM276"/>
      <c r="AN276"/>
    </row>
    <row r="277" spans="1:40" x14ac:dyDescent="0.25">
      <c r="A277" s="115" t="s">
        <v>295</v>
      </c>
      <c r="B277" s="115" t="s">
        <v>315</v>
      </c>
      <c r="C277" s="115" t="s">
        <v>320</v>
      </c>
      <c r="D277" s="162"/>
      <c r="E277" t="s">
        <v>6</v>
      </c>
      <c r="F277">
        <v>0</v>
      </c>
      <c r="G277">
        <v>0</v>
      </c>
      <c r="H277">
        <v>0</v>
      </c>
      <c r="I277">
        <v>0</v>
      </c>
      <c r="J277">
        <v>0</v>
      </c>
      <c r="K277" s="66">
        <f t="shared" si="9"/>
        <v>0</v>
      </c>
      <c r="N277"/>
      <c r="O277"/>
      <c r="P277"/>
      <c r="Q277"/>
      <c r="R277"/>
      <c r="S277"/>
      <c r="T277"/>
      <c r="U277"/>
      <c r="V277"/>
      <c r="W277"/>
      <c r="X277"/>
      <c r="Y277"/>
      <c r="Z277"/>
      <c r="AA277"/>
      <c r="AB277"/>
      <c r="AC277"/>
      <c r="AD277"/>
      <c r="AE277"/>
      <c r="AF277"/>
      <c r="AG277"/>
      <c r="AH277"/>
      <c r="AI277"/>
      <c r="AJ277"/>
      <c r="AK277"/>
      <c r="AL277"/>
      <c r="AM277"/>
      <c r="AN277"/>
    </row>
    <row r="278" spans="1:40" x14ac:dyDescent="0.25">
      <c r="A278" s="115" t="s">
        <v>295</v>
      </c>
      <c r="B278" s="115" t="s">
        <v>315</v>
      </c>
      <c r="C278" s="115" t="s">
        <v>321</v>
      </c>
      <c r="D278" s="162"/>
      <c r="E278" t="s">
        <v>25</v>
      </c>
      <c r="F278">
        <v>0</v>
      </c>
      <c r="G278">
        <v>0</v>
      </c>
      <c r="H278">
        <v>0</v>
      </c>
      <c r="I278">
        <v>0</v>
      </c>
      <c r="J278">
        <v>0</v>
      </c>
      <c r="K278" s="66">
        <f t="shared" si="9"/>
        <v>0</v>
      </c>
      <c r="N278"/>
      <c r="O278"/>
      <c r="P278"/>
      <c r="Q278"/>
      <c r="R278"/>
      <c r="S278"/>
      <c r="T278"/>
      <c r="U278"/>
      <c r="V278"/>
      <c r="W278"/>
      <c r="X278"/>
      <c r="Y278"/>
      <c r="Z278"/>
      <c r="AA278"/>
      <c r="AB278"/>
      <c r="AC278"/>
      <c r="AD278"/>
      <c r="AE278"/>
      <c r="AF278"/>
      <c r="AG278"/>
      <c r="AH278"/>
      <c r="AI278"/>
      <c r="AJ278"/>
      <c r="AK278"/>
      <c r="AL278"/>
    </row>
    <row r="279" spans="1:40" x14ac:dyDescent="0.25">
      <c r="A279" s="115" t="s">
        <v>295</v>
      </c>
      <c r="B279" s="115" t="s">
        <v>322</v>
      </c>
      <c r="C279" s="115" t="s">
        <v>323</v>
      </c>
      <c r="D279" s="162"/>
      <c r="E279" t="s">
        <v>150</v>
      </c>
      <c r="F279">
        <v>15</v>
      </c>
      <c r="G279">
        <v>15</v>
      </c>
      <c r="H279">
        <v>15</v>
      </c>
      <c r="I279">
        <v>15</v>
      </c>
      <c r="J279">
        <v>15</v>
      </c>
      <c r="K279" s="66">
        <f t="shared" si="9"/>
        <v>15</v>
      </c>
      <c r="N279"/>
      <c r="O279"/>
      <c r="P279"/>
      <c r="Q279"/>
      <c r="R279"/>
      <c r="S279"/>
      <c r="T279"/>
      <c r="U279"/>
      <c r="V279"/>
      <c r="W279"/>
      <c r="X279"/>
      <c r="Y279"/>
      <c r="Z279"/>
      <c r="AA279"/>
      <c r="AB279"/>
      <c r="AC279"/>
      <c r="AD279"/>
      <c r="AE279"/>
      <c r="AF279"/>
      <c r="AG279"/>
      <c r="AH279"/>
      <c r="AI279"/>
      <c r="AJ279"/>
      <c r="AK279"/>
      <c r="AL279"/>
      <c r="AM279"/>
      <c r="AN279"/>
    </row>
    <row r="280" spans="1:40" x14ac:dyDescent="0.25">
      <c r="A280" s="115" t="s">
        <v>295</v>
      </c>
      <c r="B280" s="115" t="s">
        <v>322</v>
      </c>
      <c r="C280" s="115" t="s">
        <v>324</v>
      </c>
      <c r="D280" s="162"/>
      <c r="E280" t="s">
        <v>303</v>
      </c>
      <c r="F280">
        <v>3</v>
      </c>
      <c r="G280">
        <v>3</v>
      </c>
      <c r="H280">
        <v>3</v>
      </c>
      <c r="I280">
        <v>3</v>
      </c>
      <c r="J280">
        <v>3</v>
      </c>
      <c r="K280" s="66">
        <f t="shared" si="9"/>
        <v>3</v>
      </c>
      <c r="N280"/>
      <c r="O280"/>
      <c r="P280"/>
      <c r="Q280"/>
      <c r="R280"/>
      <c r="S280"/>
      <c r="T280"/>
      <c r="U280"/>
      <c r="V280"/>
      <c r="W280"/>
      <c r="X280"/>
      <c r="Y280"/>
      <c r="Z280"/>
      <c r="AA280"/>
      <c r="AB280"/>
      <c r="AC280"/>
      <c r="AD280"/>
      <c r="AE280"/>
      <c r="AF280"/>
      <c r="AG280"/>
      <c r="AH280"/>
      <c r="AI280"/>
      <c r="AJ280"/>
      <c r="AK280"/>
      <c r="AL280"/>
      <c r="AM280"/>
      <c r="AN280"/>
    </row>
    <row r="281" spans="1:40" x14ac:dyDescent="0.25">
      <c r="A281" s="115" t="s">
        <v>295</v>
      </c>
      <c r="B281" s="115" t="s">
        <v>322</v>
      </c>
      <c r="C281" s="115" t="s">
        <v>325</v>
      </c>
      <c r="D281" s="162"/>
      <c r="E281" t="s">
        <v>150</v>
      </c>
      <c r="F281">
        <v>30</v>
      </c>
      <c r="G281">
        <v>30</v>
      </c>
      <c r="H281">
        <v>30</v>
      </c>
      <c r="I281">
        <v>30</v>
      </c>
      <c r="J281">
        <v>30</v>
      </c>
      <c r="K281" s="66">
        <f t="shared" si="9"/>
        <v>30</v>
      </c>
      <c r="N281"/>
      <c r="O281"/>
      <c r="P281"/>
      <c r="Q281"/>
      <c r="R281"/>
      <c r="S281"/>
      <c r="T281"/>
      <c r="U281"/>
      <c r="V281"/>
      <c r="W281"/>
      <c r="X281"/>
      <c r="Y281"/>
      <c r="Z281"/>
      <c r="AA281"/>
      <c r="AB281"/>
      <c r="AC281"/>
      <c r="AD281"/>
      <c r="AE281"/>
      <c r="AF281"/>
      <c r="AG281"/>
      <c r="AH281"/>
      <c r="AI281"/>
      <c r="AJ281"/>
      <c r="AK281"/>
      <c r="AL281"/>
    </row>
    <row r="282" spans="1:40" x14ac:dyDescent="0.25">
      <c r="A282" s="115" t="s">
        <v>295</v>
      </c>
      <c r="B282" s="115" t="s">
        <v>322</v>
      </c>
      <c r="C282" s="115" t="s">
        <v>326</v>
      </c>
      <c r="D282" s="162"/>
      <c r="E282" t="s">
        <v>303</v>
      </c>
      <c r="F282">
        <v>3</v>
      </c>
      <c r="G282">
        <v>3</v>
      </c>
      <c r="H282">
        <v>3</v>
      </c>
      <c r="I282">
        <v>3</v>
      </c>
      <c r="J282">
        <v>3</v>
      </c>
      <c r="K282" s="66">
        <f t="shared" si="9"/>
        <v>3</v>
      </c>
      <c r="N282"/>
      <c r="O282"/>
      <c r="P282"/>
      <c r="Q282"/>
      <c r="R282"/>
      <c r="S282"/>
      <c r="T282"/>
      <c r="U282"/>
      <c r="V282"/>
      <c r="W282"/>
      <c r="X282"/>
      <c r="Y282"/>
      <c r="Z282"/>
      <c r="AA282"/>
      <c r="AB282"/>
      <c r="AC282"/>
      <c r="AD282"/>
      <c r="AE282"/>
      <c r="AF282"/>
      <c r="AG282"/>
      <c r="AH282"/>
      <c r="AI282"/>
      <c r="AJ282"/>
      <c r="AK282"/>
      <c r="AL282"/>
      <c r="AM282"/>
      <c r="AN282"/>
    </row>
    <row r="283" spans="1:40" x14ac:dyDescent="0.25">
      <c r="A283" s="115" t="s">
        <v>295</v>
      </c>
      <c r="B283" s="115" t="s">
        <v>322</v>
      </c>
      <c r="C283" s="115" t="s">
        <v>327</v>
      </c>
      <c r="D283" s="162"/>
      <c r="E283" t="s">
        <v>150</v>
      </c>
      <c r="F283">
        <v>15</v>
      </c>
      <c r="G283">
        <v>15</v>
      </c>
      <c r="H283">
        <v>15</v>
      </c>
      <c r="I283">
        <v>15</v>
      </c>
      <c r="J283">
        <v>15</v>
      </c>
      <c r="K283" s="66">
        <f t="shared" si="9"/>
        <v>15</v>
      </c>
      <c r="N283"/>
      <c r="O283"/>
      <c r="P283"/>
      <c r="Q283"/>
      <c r="R283"/>
      <c r="S283"/>
      <c r="T283"/>
      <c r="U283"/>
      <c r="V283"/>
      <c r="W283"/>
      <c r="X283"/>
      <c r="Y283"/>
      <c r="Z283"/>
      <c r="AA283"/>
      <c r="AB283"/>
      <c r="AC283"/>
      <c r="AD283"/>
      <c r="AE283"/>
      <c r="AF283"/>
      <c r="AG283"/>
      <c r="AH283"/>
      <c r="AI283"/>
      <c r="AJ283"/>
      <c r="AK283"/>
      <c r="AL283"/>
      <c r="AM283"/>
      <c r="AN283"/>
    </row>
    <row r="284" spans="1:40" x14ac:dyDescent="0.25">
      <c r="A284" s="115" t="s">
        <v>295</v>
      </c>
      <c r="B284" s="115" t="s">
        <v>322</v>
      </c>
      <c r="C284" s="115" t="s">
        <v>328</v>
      </c>
      <c r="D284" s="162"/>
      <c r="E284" t="s">
        <v>150</v>
      </c>
      <c r="F284">
        <v>30</v>
      </c>
      <c r="G284">
        <v>30</v>
      </c>
      <c r="H284">
        <v>30</v>
      </c>
      <c r="I284">
        <v>30</v>
      </c>
      <c r="J284">
        <v>30</v>
      </c>
      <c r="K284" s="66">
        <f t="shared" si="9"/>
        <v>30</v>
      </c>
      <c r="N284"/>
      <c r="O284"/>
      <c r="P284"/>
      <c r="Q284"/>
      <c r="R284"/>
      <c r="S284"/>
      <c r="T284"/>
      <c r="U284"/>
      <c r="V284"/>
      <c r="W284"/>
      <c r="X284"/>
      <c r="Y284"/>
      <c r="Z284"/>
      <c r="AA284"/>
      <c r="AB284"/>
      <c r="AC284"/>
      <c r="AD284"/>
      <c r="AE284"/>
      <c r="AF284"/>
      <c r="AG284"/>
      <c r="AH284"/>
      <c r="AI284"/>
      <c r="AJ284"/>
      <c r="AK284"/>
      <c r="AL284"/>
    </row>
    <row r="285" spans="1:40" x14ac:dyDescent="0.25">
      <c r="A285" s="115" t="s">
        <v>295</v>
      </c>
      <c r="B285" s="115" t="s">
        <v>322</v>
      </c>
      <c r="C285" s="115" t="s">
        <v>329</v>
      </c>
      <c r="D285" s="162"/>
      <c r="E285" t="s">
        <v>25</v>
      </c>
      <c r="F285">
        <v>0</v>
      </c>
      <c r="G285">
        <v>0</v>
      </c>
      <c r="H285">
        <v>0</v>
      </c>
      <c r="I285">
        <v>0</v>
      </c>
      <c r="J285">
        <v>0</v>
      </c>
      <c r="K285" s="66">
        <f t="shared" si="9"/>
        <v>0</v>
      </c>
      <c r="N285"/>
      <c r="O285"/>
      <c r="P285"/>
      <c r="Q285"/>
      <c r="R285"/>
      <c r="S285"/>
      <c r="T285"/>
      <c r="U285"/>
      <c r="V285"/>
      <c r="W285"/>
      <c r="X285"/>
      <c r="Y285"/>
      <c r="Z285"/>
      <c r="AA285"/>
      <c r="AB285"/>
      <c r="AC285"/>
      <c r="AD285"/>
      <c r="AE285"/>
      <c r="AF285"/>
      <c r="AG285"/>
      <c r="AH285"/>
      <c r="AI285"/>
      <c r="AJ285"/>
      <c r="AK285"/>
      <c r="AL285"/>
      <c r="AM285"/>
      <c r="AN285"/>
    </row>
    <row r="286" spans="1:40" x14ac:dyDescent="0.25">
      <c r="A286" s="115" t="s">
        <v>295</v>
      </c>
      <c r="B286" s="115" t="s">
        <v>322</v>
      </c>
      <c r="C286" s="115" t="s">
        <v>330</v>
      </c>
      <c r="D286" s="162"/>
      <c r="E286" t="s">
        <v>25</v>
      </c>
      <c r="F286">
        <v>0</v>
      </c>
      <c r="G286">
        <v>0</v>
      </c>
      <c r="H286">
        <v>0</v>
      </c>
      <c r="I286">
        <v>0</v>
      </c>
      <c r="J286">
        <v>0</v>
      </c>
      <c r="K286" s="66">
        <f t="shared" si="9"/>
        <v>0</v>
      </c>
      <c r="N286"/>
      <c r="O286"/>
      <c r="P286"/>
      <c r="Q286"/>
      <c r="R286"/>
      <c r="S286"/>
      <c r="T286"/>
      <c r="U286"/>
      <c r="V286"/>
      <c r="W286"/>
      <c r="X286"/>
      <c r="Y286"/>
      <c r="Z286"/>
      <c r="AA286"/>
      <c r="AB286"/>
      <c r="AC286"/>
      <c r="AD286"/>
      <c r="AE286"/>
      <c r="AF286"/>
      <c r="AG286"/>
      <c r="AH286"/>
      <c r="AI286"/>
      <c r="AJ286"/>
      <c r="AK286"/>
      <c r="AL286"/>
      <c r="AM286"/>
      <c r="AN286"/>
    </row>
    <row r="287" spans="1:40" x14ac:dyDescent="0.25">
      <c r="A287" s="117" t="s">
        <v>295</v>
      </c>
      <c r="B287" s="117" t="s">
        <v>331</v>
      </c>
      <c r="C287" s="117" t="s">
        <v>332</v>
      </c>
      <c r="D287" s="163"/>
      <c r="E287" t="s">
        <v>476</v>
      </c>
      <c r="F287">
        <v>0</v>
      </c>
      <c r="G287">
        <v>0</v>
      </c>
      <c r="H287">
        <v>0</v>
      </c>
      <c r="I287">
        <v>0</v>
      </c>
      <c r="J287">
        <v>0</v>
      </c>
      <c r="K287" s="66">
        <f t="shared" si="9"/>
        <v>0</v>
      </c>
      <c r="N287"/>
      <c r="O287"/>
      <c r="P287"/>
      <c r="Q287"/>
      <c r="R287"/>
      <c r="S287"/>
      <c r="T287"/>
      <c r="U287"/>
      <c r="V287"/>
      <c r="W287"/>
      <c r="X287"/>
      <c r="Y287"/>
      <c r="Z287"/>
      <c r="AA287"/>
      <c r="AB287"/>
      <c r="AC287"/>
      <c r="AD287"/>
      <c r="AE287"/>
      <c r="AF287"/>
      <c r="AG287"/>
      <c r="AH287"/>
      <c r="AI287"/>
      <c r="AJ287"/>
      <c r="AK287"/>
      <c r="AL287"/>
    </row>
    <row r="288" spans="1:40" x14ac:dyDescent="0.25">
      <c r="N288"/>
      <c r="O288"/>
      <c r="P288"/>
      <c r="Q288"/>
      <c r="R288"/>
      <c r="S288"/>
      <c r="T288"/>
      <c r="U288"/>
      <c r="V288"/>
      <c r="W288"/>
      <c r="X288"/>
      <c r="Y288"/>
      <c r="Z288"/>
      <c r="AA288"/>
      <c r="AB288"/>
      <c r="AC288"/>
      <c r="AD288"/>
      <c r="AE288"/>
      <c r="AF288"/>
      <c r="AG288"/>
      <c r="AH288"/>
      <c r="AI288"/>
      <c r="AJ288"/>
      <c r="AK288"/>
      <c r="AL288"/>
      <c r="AM288"/>
      <c r="AN288"/>
    </row>
    <row r="289" spans="14:40" x14ac:dyDescent="0.25">
      <c r="N289"/>
      <c r="O289"/>
      <c r="P289"/>
      <c r="Q289"/>
      <c r="R289"/>
      <c r="S289"/>
      <c r="T289"/>
      <c r="U289"/>
      <c r="V289"/>
      <c r="W289"/>
      <c r="X289"/>
      <c r="Y289"/>
      <c r="Z289"/>
      <c r="AA289"/>
      <c r="AB289"/>
      <c r="AC289"/>
      <c r="AD289"/>
      <c r="AE289"/>
      <c r="AF289"/>
      <c r="AG289"/>
      <c r="AH289"/>
      <c r="AI289"/>
      <c r="AJ289"/>
      <c r="AK289"/>
      <c r="AL289"/>
      <c r="AM289"/>
      <c r="AN289"/>
    </row>
    <row r="290" spans="14:40" x14ac:dyDescent="0.25">
      <c r="N290"/>
      <c r="O290"/>
      <c r="P290"/>
      <c r="Q290"/>
      <c r="R290"/>
      <c r="S290"/>
      <c r="T290"/>
      <c r="U290"/>
      <c r="V290"/>
      <c r="W290"/>
      <c r="X290"/>
      <c r="Y290"/>
      <c r="Z290"/>
      <c r="AA290"/>
      <c r="AB290"/>
      <c r="AC290"/>
      <c r="AD290"/>
      <c r="AE290"/>
      <c r="AF290"/>
      <c r="AG290"/>
      <c r="AH290"/>
      <c r="AI290"/>
      <c r="AJ290"/>
      <c r="AK290"/>
      <c r="AL290"/>
    </row>
    <row r="291" spans="14:40" x14ac:dyDescent="0.25">
      <c r="N291"/>
      <c r="O291"/>
      <c r="P291"/>
      <c r="Q291"/>
      <c r="R291"/>
      <c r="S291"/>
      <c r="T291"/>
      <c r="U291"/>
      <c r="V291"/>
      <c r="W291"/>
      <c r="X291"/>
      <c r="Y291"/>
      <c r="Z291"/>
      <c r="AA291"/>
      <c r="AB291"/>
      <c r="AC291"/>
      <c r="AD291"/>
      <c r="AE291"/>
      <c r="AF291"/>
      <c r="AG291"/>
      <c r="AH291"/>
      <c r="AI291"/>
      <c r="AJ291"/>
      <c r="AK291"/>
      <c r="AL291"/>
      <c r="AM291"/>
      <c r="AN291"/>
    </row>
    <row r="292" spans="14:40" x14ac:dyDescent="0.25">
      <c r="N292"/>
      <c r="O292"/>
      <c r="P292"/>
      <c r="Q292"/>
      <c r="R292"/>
      <c r="S292"/>
      <c r="T292"/>
      <c r="U292"/>
      <c r="V292"/>
      <c r="W292"/>
      <c r="X292"/>
      <c r="Y292"/>
      <c r="Z292"/>
      <c r="AA292"/>
      <c r="AB292"/>
      <c r="AC292"/>
      <c r="AD292"/>
      <c r="AE292"/>
      <c r="AF292"/>
      <c r="AG292"/>
      <c r="AH292"/>
      <c r="AI292"/>
      <c r="AJ292"/>
      <c r="AK292"/>
      <c r="AL292"/>
      <c r="AM292"/>
      <c r="AN292"/>
    </row>
    <row r="293" spans="14:40" x14ac:dyDescent="0.25">
      <c r="N293"/>
      <c r="O293"/>
      <c r="P293"/>
      <c r="Q293"/>
      <c r="R293"/>
      <c r="S293"/>
      <c r="T293"/>
      <c r="U293"/>
      <c r="V293"/>
      <c r="W293"/>
      <c r="X293"/>
      <c r="Y293"/>
      <c r="Z293"/>
      <c r="AA293"/>
      <c r="AB293"/>
      <c r="AC293"/>
      <c r="AD293"/>
      <c r="AE293"/>
      <c r="AF293"/>
      <c r="AG293"/>
      <c r="AH293"/>
      <c r="AI293"/>
      <c r="AJ293"/>
      <c r="AK293"/>
      <c r="AL293"/>
    </row>
    <row r="294" spans="14:40" x14ac:dyDescent="0.25">
      <c r="N294"/>
      <c r="O294"/>
      <c r="P294"/>
      <c r="Q294"/>
      <c r="R294"/>
      <c r="S294"/>
      <c r="T294"/>
      <c r="U294"/>
      <c r="V294"/>
      <c r="W294"/>
      <c r="X294"/>
      <c r="Y294"/>
      <c r="Z294"/>
      <c r="AA294"/>
      <c r="AB294"/>
      <c r="AC294"/>
      <c r="AD294"/>
      <c r="AE294"/>
      <c r="AF294"/>
      <c r="AG294"/>
      <c r="AH294"/>
      <c r="AI294"/>
      <c r="AJ294"/>
      <c r="AK294"/>
      <c r="AL294"/>
      <c r="AM294"/>
      <c r="AN294"/>
    </row>
    <row r="295" spans="14:40" x14ac:dyDescent="0.25">
      <c r="N295"/>
      <c r="O295"/>
      <c r="P295"/>
      <c r="Q295"/>
      <c r="R295"/>
      <c r="S295"/>
      <c r="T295"/>
      <c r="U295"/>
      <c r="V295"/>
      <c r="W295"/>
      <c r="X295"/>
      <c r="Y295"/>
      <c r="Z295"/>
      <c r="AA295"/>
      <c r="AB295"/>
      <c r="AC295"/>
      <c r="AD295"/>
      <c r="AE295"/>
      <c r="AF295"/>
      <c r="AG295"/>
      <c r="AH295"/>
      <c r="AI295"/>
      <c r="AJ295"/>
      <c r="AK295"/>
      <c r="AL295"/>
      <c r="AM295"/>
      <c r="AN295"/>
    </row>
    <row r="296" spans="14:40" x14ac:dyDescent="0.25">
      <c r="N296"/>
      <c r="O296"/>
      <c r="P296"/>
      <c r="Q296"/>
      <c r="R296"/>
      <c r="S296"/>
      <c r="T296"/>
      <c r="U296"/>
      <c r="V296"/>
      <c r="W296"/>
      <c r="X296"/>
      <c r="Y296"/>
      <c r="Z296"/>
      <c r="AA296"/>
      <c r="AB296"/>
      <c r="AC296"/>
      <c r="AD296"/>
      <c r="AE296"/>
      <c r="AF296"/>
      <c r="AG296"/>
      <c r="AH296"/>
      <c r="AI296"/>
      <c r="AJ296"/>
      <c r="AK296"/>
      <c r="AL296"/>
    </row>
    <row r="297" spans="14:40" x14ac:dyDescent="0.25">
      <c r="N297"/>
      <c r="O297"/>
      <c r="P297"/>
      <c r="Q297"/>
      <c r="R297"/>
      <c r="S297"/>
      <c r="T297"/>
      <c r="U297"/>
      <c r="V297"/>
      <c r="W297"/>
      <c r="X297"/>
      <c r="Y297"/>
      <c r="Z297"/>
      <c r="AA297"/>
      <c r="AB297"/>
      <c r="AC297"/>
      <c r="AD297"/>
      <c r="AE297"/>
      <c r="AF297"/>
      <c r="AG297"/>
      <c r="AH297"/>
      <c r="AI297"/>
      <c r="AJ297"/>
      <c r="AK297"/>
      <c r="AL297"/>
      <c r="AM297"/>
      <c r="AN297"/>
    </row>
    <row r="298" spans="14:40" x14ac:dyDescent="0.25">
      <c r="N298"/>
      <c r="O298"/>
      <c r="P298"/>
      <c r="Q298"/>
      <c r="R298"/>
      <c r="S298"/>
      <c r="T298"/>
      <c r="U298"/>
      <c r="V298"/>
      <c r="W298"/>
      <c r="X298"/>
      <c r="Y298"/>
      <c r="Z298"/>
      <c r="AA298"/>
      <c r="AB298"/>
      <c r="AC298"/>
      <c r="AD298"/>
      <c r="AE298"/>
      <c r="AF298"/>
      <c r="AG298"/>
      <c r="AH298"/>
      <c r="AI298"/>
      <c r="AJ298"/>
      <c r="AK298"/>
      <c r="AL298"/>
      <c r="AM298"/>
      <c r="AN298"/>
    </row>
    <row r="299" spans="14:40" x14ac:dyDescent="0.25">
      <c r="N299"/>
      <c r="O299"/>
      <c r="P299"/>
      <c r="Q299"/>
      <c r="R299"/>
      <c r="S299"/>
      <c r="T299"/>
      <c r="U299"/>
      <c r="V299"/>
      <c r="W299"/>
      <c r="X299"/>
      <c r="Y299"/>
      <c r="Z299"/>
      <c r="AA299"/>
      <c r="AB299"/>
      <c r="AC299"/>
      <c r="AD299"/>
      <c r="AE299"/>
      <c r="AF299"/>
      <c r="AG299"/>
      <c r="AH299"/>
      <c r="AI299"/>
      <c r="AJ299"/>
      <c r="AK299"/>
      <c r="AL299"/>
    </row>
    <row r="300" spans="14:40" x14ac:dyDescent="0.25">
      <c r="N300"/>
      <c r="O300"/>
      <c r="P300"/>
      <c r="Q300"/>
      <c r="R300"/>
      <c r="S300"/>
      <c r="T300"/>
      <c r="U300"/>
      <c r="V300"/>
      <c r="W300"/>
      <c r="X300"/>
      <c r="Y300"/>
      <c r="Z300"/>
      <c r="AA300"/>
      <c r="AB300"/>
      <c r="AC300"/>
      <c r="AD300"/>
      <c r="AE300"/>
      <c r="AF300"/>
      <c r="AG300"/>
      <c r="AH300"/>
      <c r="AI300"/>
      <c r="AJ300"/>
      <c r="AK300"/>
      <c r="AL300"/>
      <c r="AM300"/>
      <c r="AN300"/>
    </row>
    <row r="301" spans="14:40" x14ac:dyDescent="0.25">
      <c r="N301"/>
      <c r="O301"/>
      <c r="P301"/>
      <c r="Q301"/>
      <c r="R301"/>
      <c r="S301"/>
      <c r="T301"/>
      <c r="U301"/>
      <c r="V301"/>
      <c r="W301"/>
      <c r="X301"/>
      <c r="Y301"/>
      <c r="Z301"/>
      <c r="AA301"/>
      <c r="AB301"/>
      <c r="AC301"/>
      <c r="AD301"/>
      <c r="AE301"/>
      <c r="AF301"/>
      <c r="AG301"/>
      <c r="AH301"/>
      <c r="AI301"/>
      <c r="AJ301"/>
      <c r="AK301"/>
      <c r="AL301"/>
      <c r="AM301"/>
      <c r="AN301"/>
    </row>
    <row r="302" spans="14:40" x14ac:dyDescent="0.25">
      <c r="N302"/>
      <c r="O302"/>
      <c r="P302"/>
      <c r="Q302"/>
      <c r="R302"/>
      <c r="S302"/>
      <c r="T302"/>
      <c r="U302"/>
      <c r="V302"/>
      <c r="W302"/>
      <c r="X302"/>
      <c r="Y302"/>
      <c r="Z302"/>
      <c r="AA302"/>
      <c r="AB302"/>
      <c r="AC302"/>
      <c r="AD302"/>
      <c r="AE302"/>
      <c r="AF302"/>
      <c r="AG302"/>
      <c r="AH302"/>
      <c r="AI302"/>
      <c r="AJ302"/>
      <c r="AK302"/>
      <c r="AL302"/>
    </row>
    <row r="303" spans="14:40" x14ac:dyDescent="0.25">
      <c r="N303"/>
      <c r="O303"/>
      <c r="P303"/>
      <c r="Q303"/>
      <c r="R303"/>
      <c r="S303"/>
      <c r="T303"/>
      <c r="U303"/>
      <c r="V303"/>
      <c r="W303"/>
      <c r="X303"/>
      <c r="Y303"/>
      <c r="Z303"/>
      <c r="AA303"/>
      <c r="AB303"/>
      <c r="AC303"/>
      <c r="AD303"/>
      <c r="AE303"/>
      <c r="AF303"/>
      <c r="AG303"/>
      <c r="AH303"/>
      <c r="AI303"/>
      <c r="AJ303"/>
      <c r="AK303"/>
      <c r="AL303"/>
      <c r="AM303"/>
      <c r="AN303"/>
    </row>
    <row r="304" spans="14:40" x14ac:dyDescent="0.25">
      <c r="N304"/>
      <c r="O304"/>
      <c r="P304"/>
      <c r="Q304"/>
      <c r="R304"/>
      <c r="S304"/>
      <c r="T304"/>
      <c r="U304"/>
      <c r="V304"/>
      <c r="W304"/>
      <c r="X304"/>
      <c r="Y304"/>
      <c r="Z304"/>
      <c r="AA304"/>
      <c r="AB304"/>
      <c r="AC304"/>
      <c r="AD304"/>
      <c r="AE304"/>
      <c r="AF304"/>
      <c r="AG304"/>
      <c r="AH304"/>
      <c r="AI304"/>
      <c r="AJ304"/>
      <c r="AK304"/>
      <c r="AL304"/>
      <c r="AM304"/>
      <c r="AN304"/>
    </row>
    <row r="305" spans="14:40" x14ac:dyDescent="0.25">
      <c r="N305"/>
      <c r="O305"/>
      <c r="P305"/>
      <c r="Q305"/>
      <c r="R305"/>
      <c r="S305"/>
      <c r="T305"/>
      <c r="U305"/>
      <c r="V305"/>
      <c r="W305"/>
      <c r="X305"/>
      <c r="Y305"/>
      <c r="Z305"/>
      <c r="AA305"/>
      <c r="AB305"/>
      <c r="AC305"/>
      <c r="AD305"/>
      <c r="AE305"/>
      <c r="AF305"/>
      <c r="AG305"/>
      <c r="AH305"/>
      <c r="AI305"/>
      <c r="AJ305"/>
      <c r="AK305"/>
      <c r="AL305"/>
    </row>
    <row r="306" spans="14:40" x14ac:dyDescent="0.25">
      <c r="N306"/>
      <c r="O306"/>
      <c r="P306"/>
      <c r="Q306"/>
      <c r="R306"/>
      <c r="S306"/>
      <c r="T306"/>
      <c r="U306"/>
      <c r="V306"/>
      <c r="W306"/>
      <c r="X306"/>
      <c r="Y306"/>
      <c r="Z306"/>
      <c r="AA306"/>
      <c r="AB306"/>
      <c r="AC306"/>
      <c r="AD306"/>
      <c r="AE306"/>
      <c r="AF306"/>
      <c r="AG306"/>
      <c r="AH306"/>
      <c r="AI306"/>
      <c r="AJ306"/>
      <c r="AK306"/>
      <c r="AL306"/>
      <c r="AM306"/>
      <c r="AN306"/>
    </row>
    <row r="307" spans="14:40" x14ac:dyDescent="0.25">
      <c r="N307"/>
      <c r="O307"/>
      <c r="P307"/>
      <c r="Q307"/>
      <c r="R307"/>
      <c r="S307"/>
      <c r="T307"/>
      <c r="U307"/>
      <c r="V307"/>
      <c r="W307"/>
      <c r="X307"/>
      <c r="Y307"/>
      <c r="Z307"/>
      <c r="AA307"/>
      <c r="AB307"/>
      <c r="AC307"/>
      <c r="AD307"/>
      <c r="AE307"/>
      <c r="AF307"/>
      <c r="AG307"/>
      <c r="AH307"/>
      <c r="AI307"/>
      <c r="AJ307"/>
      <c r="AK307"/>
      <c r="AL307"/>
      <c r="AM307"/>
      <c r="AN307"/>
    </row>
    <row r="308" spans="14:40" x14ac:dyDescent="0.25">
      <c r="N308"/>
      <c r="O308"/>
      <c r="P308"/>
      <c r="Q308"/>
      <c r="R308"/>
      <c r="S308"/>
      <c r="T308"/>
      <c r="U308"/>
      <c r="V308"/>
      <c r="W308"/>
      <c r="X308"/>
      <c r="Y308"/>
      <c r="Z308"/>
      <c r="AA308"/>
      <c r="AB308"/>
      <c r="AC308"/>
      <c r="AD308"/>
      <c r="AE308"/>
      <c r="AF308"/>
      <c r="AG308"/>
      <c r="AH308"/>
      <c r="AI308"/>
      <c r="AJ308"/>
      <c r="AK308"/>
      <c r="AL308"/>
    </row>
    <row r="309" spans="14:40" x14ac:dyDescent="0.25">
      <c r="N309"/>
      <c r="O309"/>
      <c r="P309"/>
      <c r="Q309"/>
      <c r="R309"/>
      <c r="S309"/>
      <c r="T309"/>
      <c r="U309"/>
      <c r="V309"/>
      <c r="W309"/>
      <c r="X309"/>
      <c r="Y309"/>
      <c r="Z309"/>
      <c r="AA309"/>
      <c r="AB309"/>
      <c r="AC309"/>
      <c r="AD309"/>
      <c r="AE309"/>
      <c r="AF309"/>
      <c r="AG309"/>
      <c r="AH309"/>
      <c r="AI309"/>
      <c r="AJ309"/>
      <c r="AK309"/>
      <c r="AL309"/>
      <c r="AM309"/>
      <c r="AN309"/>
    </row>
    <row r="310" spans="14:40" x14ac:dyDescent="0.25">
      <c r="N310"/>
      <c r="O310"/>
      <c r="P310"/>
      <c r="Q310"/>
      <c r="R310"/>
      <c r="S310"/>
      <c r="T310"/>
      <c r="U310"/>
      <c r="V310"/>
      <c r="W310"/>
      <c r="X310"/>
      <c r="Y310"/>
      <c r="Z310"/>
      <c r="AA310"/>
      <c r="AB310"/>
      <c r="AC310"/>
      <c r="AD310"/>
      <c r="AE310"/>
      <c r="AF310"/>
      <c r="AG310"/>
      <c r="AH310"/>
      <c r="AI310"/>
      <c r="AJ310"/>
      <c r="AK310"/>
      <c r="AL310"/>
      <c r="AM310"/>
      <c r="AN310"/>
    </row>
    <row r="311" spans="14:40" x14ac:dyDescent="0.25">
      <c r="N311"/>
      <c r="O311"/>
      <c r="P311"/>
      <c r="Q311"/>
      <c r="R311"/>
      <c r="S311"/>
      <c r="T311"/>
      <c r="U311"/>
      <c r="V311"/>
      <c r="W311"/>
      <c r="X311"/>
      <c r="Y311"/>
      <c r="Z311"/>
      <c r="AA311"/>
      <c r="AB311"/>
      <c r="AC311"/>
      <c r="AD311"/>
      <c r="AE311"/>
      <c r="AF311"/>
      <c r="AG311"/>
      <c r="AH311"/>
      <c r="AI311"/>
      <c r="AJ311"/>
      <c r="AK311"/>
      <c r="AL311"/>
    </row>
    <row r="312" spans="14:40" x14ac:dyDescent="0.25">
      <c r="N312"/>
      <c r="O312"/>
      <c r="P312"/>
      <c r="Q312"/>
      <c r="R312"/>
      <c r="S312"/>
      <c r="T312"/>
      <c r="U312"/>
      <c r="V312"/>
      <c r="W312"/>
      <c r="X312"/>
      <c r="Y312"/>
      <c r="Z312"/>
      <c r="AA312"/>
      <c r="AB312"/>
      <c r="AC312"/>
      <c r="AD312"/>
      <c r="AE312"/>
      <c r="AF312"/>
      <c r="AG312"/>
      <c r="AH312"/>
      <c r="AI312"/>
      <c r="AJ312"/>
      <c r="AK312"/>
      <c r="AL312"/>
      <c r="AM312"/>
      <c r="AN312"/>
    </row>
    <row r="313" spans="14:40" x14ac:dyDescent="0.25">
      <c r="N313"/>
      <c r="O313"/>
      <c r="P313"/>
      <c r="Q313"/>
      <c r="R313"/>
      <c r="S313"/>
      <c r="T313"/>
      <c r="U313"/>
      <c r="V313"/>
      <c r="W313"/>
      <c r="X313"/>
      <c r="Y313"/>
      <c r="Z313"/>
      <c r="AA313"/>
      <c r="AB313"/>
      <c r="AC313"/>
      <c r="AD313"/>
      <c r="AE313"/>
      <c r="AF313"/>
      <c r="AG313"/>
      <c r="AH313"/>
      <c r="AI313"/>
      <c r="AJ313"/>
      <c r="AK313"/>
      <c r="AL313"/>
      <c r="AM313"/>
      <c r="AN313"/>
    </row>
    <row r="314" spans="14:40" x14ac:dyDescent="0.25">
      <c r="N314"/>
      <c r="O314"/>
      <c r="P314"/>
      <c r="Q314"/>
      <c r="R314"/>
      <c r="S314"/>
      <c r="T314"/>
      <c r="U314"/>
      <c r="V314"/>
      <c r="W314"/>
      <c r="X314"/>
      <c r="Y314"/>
      <c r="Z314"/>
      <c r="AA314"/>
      <c r="AB314"/>
      <c r="AC314"/>
      <c r="AD314"/>
      <c r="AE314"/>
      <c r="AF314"/>
      <c r="AG314"/>
      <c r="AH314"/>
      <c r="AI314"/>
      <c r="AJ314"/>
      <c r="AK314"/>
      <c r="AL314"/>
    </row>
    <row r="315" spans="14:40" x14ac:dyDescent="0.25">
      <c r="N315"/>
      <c r="O315"/>
      <c r="P315"/>
      <c r="Q315"/>
      <c r="R315"/>
      <c r="S315"/>
      <c r="T315"/>
      <c r="U315"/>
      <c r="V315"/>
      <c r="W315"/>
      <c r="X315"/>
      <c r="Y315"/>
      <c r="Z315"/>
      <c r="AA315"/>
      <c r="AB315"/>
      <c r="AC315"/>
      <c r="AD315"/>
      <c r="AE315"/>
      <c r="AF315"/>
      <c r="AG315"/>
      <c r="AH315"/>
      <c r="AI315"/>
      <c r="AJ315"/>
      <c r="AK315"/>
      <c r="AL315"/>
      <c r="AM315"/>
      <c r="AN315"/>
    </row>
    <row r="316" spans="14:40" x14ac:dyDescent="0.25">
      <c r="N316"/>
      <c r="O316"/>
      <c r="P316"/>
      <c r="Q316"/>
      <c r="R316"/>
      <c r="S316"/>
      <c r="T316"/>
      <c r="U316"/>
      <c r="V316"/>
      <c r="W316"/>
      <c r="X316"/>
      <c r="Y316"/>
      <c r="Z316"/>
      <c r="AA316"/>
      <c r="AB316"/>
      <c r="AC316"/>
      <c r="AD316"/>
      <c r="AE316"/>
      <c r="AF316"/>
      <c r="AG316"/>
      <c r="AH316"/>
      <c r="AI316"/>
      <c r="AJ316"/>
      <c r="AK316"/>
      <c r="AL316"/>
      <c r="AM316"/>
      <c r="AN316"/>
    </row>
    <row r="317" spans="14:40" x14ac:dyDescent="0.25">
      <c r="N317"/>
      <c r="O317"/>
      <c r="P317"/>
      <c r="Q317"/>
      <c r="R317"/>
      <c r="S317"/>
      <c r="T317"/>
      <c r="U317"/>
      <c r="V317"/>
      <c r="W317"/>
      <c r="X317"/>
      <c r="Y317"/>
      <c r="Z317"/>
      <c r="AA317"/>
      <c r="AB317"/>
      <c r="AC317"/>
      <c r="AD317"/>
      <c r="AE317"/>
      <c r="AF317"/>
      <c r="AG317"/>
      <c r="AH317"/>
      <c r="AI317"/>
      <c r="AJ317"/>
      <c r="AK317"/>
      <c r="AL317"/>
    </row>
    <row r="318" spans="14:40" x14ac:dyDescent="0.25">
      <c r="N318"/>
      <c r="O318"/>
      <c r="P318"/>
      <c r="Q318"/>
      <c r="R318"/>
      <c r="S318"/>
      <c r="T318"/>
      <c r="U318"/>
      <c r="V318"/>
      <c r="W318"/>
      <c r="X318"/>
      <c r="Y318"/>
      <c r="Z318"/>
      <c r="AA318"/>
      <c r="AB318"/>
      <c r="AC318"/>
      <c r="AD318"/>
      <c r="AE318"/>
      <c r="AF318"/>
      <c r="AG318"/>
      <c r="AH318"/>
      <c r="AI318"/>
      <c r="AJ318"/>
      <c r="AK318"/>
      <c r="AL318"/>
      <c r="AM318"/>
      <c r="AN318"/>
    </row>
    <row r="319" spans="14:40" x14ac:dyDescent="0.25">
      <c r="N319"/>
      <c r="O319"/>
      <c r="P319"/>
      <c r="Q319"/>
      <c r="R319"/>
      <c r="S319"/>
      <c r="T319"/>
      <c r="U319"/>
      <c r="V319"/>
      <c r="W319"/>
      <c r="X319"/>
      <c r="Y319"/>
      <c r="Z319"/>
      <c r="AA319"/>
      <c r="AB319"/>
      <c r="AC319"/>
      <c r="AD319"/>
      <c r="AE319"/>
      <c r="AF319"/>
      <c r="AG319"/>
      <c r="AH319"/>
      <c r="AI319"/>
      <c r="AJ319"/>
      <c r="AK319"/>
      <c r="AL319"/>
      <c r="AM319"/>
      <c r="AN319"/>
    </row>
    <row r="320" spans="14:40" x14ac:dyDescent="0.25">
      <c r="N320"/>
      <c r="O320"/>
      <c r="P320"/>
      <c r="Q320"/>
      <c r="R320"/>
      <c r="S320"/>
      <c r="T320"/>
      <c r="U320"/>
      <c r="V320"/>
      <c r="W320"/>
      <c r="X320"/>
      <c r="Y320"/>
      <c r="Z320"/>
      <c r="AA320"/>
      <c r="AB320"/>
      <c r="AC320"/>
      <c r="AD320"/>
      <c r="AE320"/>
      <c r="AF320"/>
      <c r="AG320"/>
      <c r="AH320"/>
      <c r="AI320"/>
      <c r="AJ320"/>
      <c r="AK320"/>
      <c r="AL320"/>
    </row>
    <row r="321" spans="14:40" x14ac:dyDescent="0.25">
      <c r="N321"/>
      <c r="O321"/>
      <c r="P321"/>
      <c r="Q321"/>
      <c r="R321"/>
      <c r="S321"/>
      <c r="T321"/>
      <c r="U321"/>
      <c r="V321"/>
      <c r="W321"/>
      <c r="X321"/>
      <c r="Y321"/>
      <c r="Z321"/>
      <c r="AA321"/>
      <c r="AB321"/>
      <c r="AC321"/>
      <c r="AD321"/>
      <c r="AE321"/>
      <c r="AF321"/>
      <c r="AG321"/>
      <c r="AH321"/>
      <c r="AI321"/>
      <c r="AJ321"/>
      <c r="AK321"/>
      <c r="AL321"/>
      <c r="AM321"/>
      <c r="AN321"/>
    </row>
    <row r="322" spans="14:40" x14ac:dyDescent="0.25">
      <c r="N322"/>
      <c r="O322"/>
      <c r="P322"/>
      <c r="Q322"/>
      <c r="R322"/>
      <c r="S322"/>
      <c r="T322"/>
      <c r="U322"/>
      <c r="V322"/>
      <c r="W322"/>
      <c r="X322"/>
      <c r="Y322"/>
      <c r="Z322"/>
      <c r="AA322"/>
      <c r="AB322"/>
      <c r="AC322"/>
      <c r="AD322"/>
      <c r="AE322"/>
      <c r="AF322"/>
      <c r="AG322"/>
      <c r="AH322"/>
      <c r="AI322"/>
      <c r="AJ322"/>
      <c r="AK322"/>
      <c r="AL322"/>
      <c r="AM322"/>
      <c r="AN322"/>
    </row>
    <row r="323" spans="14:40" x14ac:dyDescent="0.25">
      <c r="N323"/>
      <c r="O323"/>
      <c r="P323"/>
      <c r="Q323"/>
      <c r="R323"/>
      <c r="S323"/>
      <c r="T323"/>
      <c r="U323"/>
      <c r="V323"/>
      <c r="W323"/>
      <c r="X323"/>
      <c r="Y323"/>
      <c r="Z323"/>
      <c r="AA323"/>
      <c r="AB323"/>
      <c r="AC323"/>
      <c r="AD323"/>
      <c r="AE323"/>
      <c r="AF323"/>
      <c r="AG323"/>
      <c r="AH323"/>
      <c r="AI323"/>
      <c r="AJ323"/>
      <c r="AK323"/>
      <c r="AL323"/>
    </row>
    <row r="324" spans="14:40" x14ac:dyDescent="0.25">
      <c r="N324"/>
      <c r="O324"/>
      <c r="P324"/>
      <c r="Q324"/>
      <c r="R324"/>
      <c r="S324"/>
      <c r="T324"/>
      <c r="U324"/>
      <c r="V324"/>
      <c r="W324"/>
      <c r="X324"/>
      <c r="Y324"/>
      <c r="Z324"/>
      <c r="AA324"/>
      <c r="AB324"/>
      <c r="AC324"/>
      <c r="AD324"/>
      <c r="AE324"/>
      <c r="AF324"/>
      <c r="AG324"/>
      <c r="AH324"/>
      <c r="AI324"/>
      <c r="AJ324"/>
      <c r="AK324"/>
      <c r="AL324"/>
      <c r="AM324"/>
      <c r="AN324"/>
    </row>
    <row r="325" spans="14:40" x14ac:dyDescent="0.25">
      <c r="N325"/>
      <c r="O325"/>
      <c r="P325"/>
      <c r="Q325"/>
      <c r="R325"/>
      <c r="S325"/>
      <c r="T325"/>
      <c r="U325"/>
      <c r="V325"/>
      <c r="W325"/>
      <c r="X325"/>
      <c r="Y325"/>
      <c r="Z325"/>
      <c r="AA325"/>
      <c r="AB325"/>
      <c r="AC325"/>
      <c r="AD325"/>
      <c r="AE325"/>
      <c r="AF325"/>
      <c r="AG325"/>
      <c r="AH325"/>
      <c r="AI325"/>
      <c r="AJ325"/>
      <c r="AK325"/>
      <c r="AL325"/>
      <c r="AM325"/>
      <c r="AN325"/>
    </row>
    <row r="326" spans="14:40" x14ac:dyDescent="0.25">
      <c r="N326"/>
      <c r="O326"/>
      <c r="P326"/>
      <c r="Q326"/>
      <c r="R326"/>
      <c r="S326"/>
      <c r="T326"/>
      <c r="U326"/>
      <c r="V326"/>
      <c r="W326"/>
      <c r="X326"/>
      <c r="Y326"/>
      <c r="Z326"/>
      <c r="AA326"/>
      <c r="AB326"/>
      <c r="AC326"/>
      <c r="AD326"/>
      <c r="AE326"/>
      <c r="AF326"/>
      <c r="AG326"/>
      <c r="AH326"/>
      <c r="AI326"/>
      <c r="AJ326"/>
      <c r="AK326"/>
      <c r="AL326"/>
    </row>
    <row r="327" spans="14:40" x14ac:dyDescent="0.25">
      <c r="N327"/>
      <c r="O327"/>
      <c r="P327"/>
      <c r="Q327"/>
      <c r="R327"/>
      <c r="S327"/>
      <c r="T327"/>
      <c r="U327"/>
      <c r="V327"/>
      <c r="W327"/>
      <c r="X327"/>
      <c r="Y327"/>
      <c r="Z327"/>
      <c r="AA327"/>
      <c r="AB327"/>
      <c r="AC327"/>
      <c r="AD327"/>
      <c r="AE327"/>
      <c r="AF327"/>
      <c r="AG327"/>
      <c r="AH327"/>
      <c r="AI327"/>
      <c r="AJ327"/>
      <c r="AK327"/>
      <c r="AL327"/>
      <c r="AM327"/>
      <c r="AN327"/>
    </row>
    <row r="328" spans="14:40" x14ac:dyDescent="0.25">
      <c r="N328"/>
      <c r="O328"/>
      <c r="P328"/>
      <c r="Q328"/>
      <c r="R328"/>
      <c r="S328"/>
      <c r="T328"/>
      <c r="U328"/>
      <c r="V328"/>
      <c r="W328"/>
      <c r="X328"/>
      <c r="Y328"/>
      <c r="Z328"/>
      <c r="AA328"/>
      <c r="AB328"/>
      <c r="AC328"/>
      <c r="AD328"/>
      <c r="AE328"/>
      <c r="AF328"/>
      <c r="AG328"/>
      <c r="AH328"/>
      <c r="AI328"/>
      <c r="AJ328"/>
      <c r="AK328"/>
      <c r="AL328"/>
      <c r="AM328"/>
      <c r="AN328"/>
    </row>
    <row r="329" spans="14:40" x14ac:dyDescent="0.25">
      <c r="N329"/>
      <c r="O329"/>
      <c r="P329"/>
      <c r="Q329"/>
      <c r="R329"/>
      <c r="S329"/>
      <c r="T329"/>
      <c r="U329"/>
      <c r="V329"/>
      <c r="W329"/>
      <c r="X329"/>
      <c r="Y329"/>
      <c r="Z329"/>
      <c r="AA329"/>
      <c r="AB329"/>
      <c r="AC329"/>
      <c r="AD329"/>
      <c r="AE329"/>
      <c r="AF329"/>
      <c r="AG329"/>
      <c r="AH329"/>
      <c r="AI329"/>
      <c r="AJ329"/>
      <c r="AK329"/>
      <c r="AL329"/>
    </row>
    <row r="330" spans="14:40" x14ac:dyDescent="0.25">
      <c r="N330"/>
      <c r="O330"/>
      <c r="P330"/>
      <c r="Q330"/>
      <c r="R330"/>
      <c r="S330"/>
      <c r="T330"/>
      <c r="U330"/>
      <c r="V330"/>
      <c r="W330"/>
      <c r="X330"/>
      <c r="Y330"/>
      <c r="Z330"/>
      <c r="AA330"/>
      <c r="AB330"/>
      <c r="AC330"/>
      <c r="AD330"/>
      <c r="AE330"/>
      <c r="AF330"/>
      <c r="AG330"/>
      <c r="AH330"/>
      <c r="AI330"/>
      <c r="AJ330"/>
      <c r="AK330"/>
      <c r="AL330"/>
      <c r="AM330"/>
      <c r="AN330"/>
    </row>
    <row r="331" spans="14:40" x14ac:dyDescent="0.25">
      <c r="N331"/>
      <c r="O331"/>
      <c r="P331"/>
      <c r="Q331"/>
      <c r="R331"/>
      <c r="S331"/>
      <c r="T331"/>
      <c r="U331"/>
      <c r="V331"/>
      <c r="W331"/>
      <c r="X331"/>
      <c r="Y331"/>
      <c r="Z331"/>
      <c r="AA331"/>
      <c r="AB331"/>
      <c r="AC331"/>
      <c r="AD331"/>
      <c r="AE331"/>
      <c r="AF331"/>
      <c r="AG331"/>
      <c r="AH331"/>
      <c r="AI331"/>
      <c r="AJ331"/>
      <c r="AK331"/>
      <c r="AL331"/>
      <c r="AM331"/>
      <c r="AN331"/>
    </row>
    <row r="332" spans="14:40" x14ac:dyDescent="0.25">
      <c r="N332"/>
      <c r="O332"/>
      <c r="P332"/>
      <c r="Q332"/>
      <c r="R332"/>
      <c r="S332"/>
      <c r="T332"/>
      <c r="U332"/>
      <c r="V332"/>
      <c r="W332"/>
      <c r="X332"/>
      <c r="Y332"/>
      <c r="Z332"/>
      <c r="AA332"/>
      <c r="AB332"/>
      <c r="AC332"/>
      <c r="AD332"/>
      <c r="AE332"/>
      <c r="AF332"/>
      <c r="AG332"/>
      <c r="AH332"/>
      <c r="AI332"/>
      <c r="AJ332"/>
      <c r="AK332"/>
      <c r="AL332"/>
    </row>
    <row r="333" spans="14:40" x14ac:dyDescent="0.25">
      <c r="N333"/>
      <c r="O333"/>
      <c r="P333"/>
      <c r="Q333"/>
      <c r="R333"/>
      <c r="S333"/>
      <c r="T333"/>
      <c r="U333"/>
      <c r="V333"/>
      <c r="W333"/>
      <c r="X333"/>
      <c r="Y333"/>
      <c r="Z333"/>
      <c r="AA333"/>
      <c r="AB333"/>
      <c r="AC333"/>
      <c r="AD333"/>
      <c r="AE333"/>
      <c r="AF333"/>
      <c r="AG333"/>
      <c r="AH333"/>
      <c r="AI333"/>
      <c r="AJ333"/>
      <c r="AK333"/>
      <c r="AL333"/>
      <c r="AM333"/>
      <c r="AN333"/>
    </row>
    <row r="334" spans="14:40" x14ac:dyDescent="0.25">
      <c r="N334"/>
      <c r="O334"/>
      <c r="P334"/>
      <c r="Q334"/>
      <c r="R334"/>
      <c r="S334"/>
      <c r="T334"/>
      <c r="U334"/>
      <c r="V334"/>
      <c r="W334"/>
      <c r="X334"/>
      <c r="Y334"/>
      <c r="Z334"/>
      <c r="AA334"/>
      <c r="AB334"/>
      <c r="AC334"/>
      <c r="AD334"/>
      <c r="AE334"/>
      <c r="AF334"/>
      <c r="AG334"/>
      <c r="AH334"/>
      <c r="AI334"/>
      <c r="AJ334"/>
      <c r="AK334"/>
      <c r="AL334"/>
      <c r="AM334"/>
      <c r="AN334"/>
    </row>
    <row r="335" spans="14:40" x14ac:dyDescent="0.25">
      <c r="N335"/>
      <c r="O335"/>
      <c r="P335"/>
      <c r="Q335"/>
      <c r="R335"/>
      <c r="S335"/>
      <c r="T335"/>
      <c r="U335"/>
      <c r="V335"/>
      <c r="W335"/>
      <c r="X335"/>
      <c r="Y335"/>
      <c r="Z335"/>
      <c r="AA335"/>
      <c r="AB335"/>
      <c r="AC335"/>
      <c r="AD335"/>
      <c r="AE335"/>
      <c r="AF335"/>
      <c r="AG335"/>
      <c r="AH335"/>
      <c r="AI335"/>
      <c r="AJ335"/>
      <c r="AK335"/>
      <c r="AL335"/>
    </row>
    <row r="336" spans="14:40" x14ac:dyDescent="0.25">
      <c r="N336"/>
      <c r="O336"/>
      <c r="P336"/>
      <c r="Q336"/>
      <c r="R336"/>
      <c r="S336"/>
      <c r="T336"/>
      <c r="U336"/>
      <c r="V336"/>
      <c r="W336"/>
      <c r="X336"/>
      <c r="Y336"/>
      <c r="Z336"/>
      <c r="AA336"/>
      <c r="AB336"/>
      <c r="AC336"/>
      <c r="AD336"/>
      <c r="AE336"/>
      <c r="AF336"/>
      <c r="AG336"/>
      <c r="AH336"/>
      <c r="AI336"/>
      <c r="AJ336"/>
      <c r="AK336"/>
      <c r="AL336"/>
      <c r="AM336"/>
      <c r="AN336"/>
    </row>
    <row r="337" spans="14:40" x14ac:dyDescent="0.25">
      <c r="N337"/>
      <c r="O337"/>
      <c r="P337"/>
      <c r="Q337"/>
      <c r="R337"/>
      <c r="S337"/>
      <c r="T337"/>
      <c r="U337"/>
      <c r="V337"/>
      <c r="W337"/>
      <c r="X337"/>
      <c r="Y337"/>
      <c r="Z337"/>
      <c r="AA337"/>
      <c r="AB337"/>
      <c r="AC337"/>
      <c r="AD337"/>
      <c r="AE337"/>
      <c r="AF337"/>
      <c r="AG337"/>
      <c r="AH337"/>
      <c r="AI337"/>
      <c r="AJ337"/>
      <c r="AK337"/>
      <c r="AL337"/>
      <c r="AM337"/>
      <c r="AN337"/>
    </row>
    <row r="338" spans="14:40" x14ac:dyDescent="0.25">
      <c r="N338"/>
      <c r="O338"/>
      <c r="P338"/>
      <c r="Q338"/>
      <c r="R338"/>
      <c r="S338"/>
      <c r="T338"/>
      <c r="U338"/>
      <c r="V338"/>
      <c r="W338"/>
      <c r="X338"/>
      <c r="Y338"/>
      <c r="Z338"/>
      <c r="AA338"/>
      <c r="AB338"/>
      <c r="AC338"/>
      <c r="AD338"/>
      <c r="AE338"/>
      <c r="AF338"/>
      <c r="AG338"/>
      <c r="AH338"/>
      <c r="AI338"/>
      <c r="AJ338"/>
      <c r="AK338"/>
      <c r="AL338"/>
    </row>
    <row r="339" spans="14:40" x14ac:dyDescent="0.25">
      <c r="N339"/>
      <c r="O339"/>
      <c r="P339"/>
      <c r="Q339"/>
      <c r="R339"/>
      <c r="S339"/>
      <c r="T339"/>
      <c r="U339"/>
      <c r="V339"/>
      <c r="W339"/>
      <c r="X339"/>
      <c r="Y339"/>
      <c r="Z339"/>
      <c r="AA339"/>
      <c r="AB339"/>
      <c r="AC339"/>
      <c r="AD339"/>
      <c r="AE339"/>
      <c r="AF339"/>
      <c r="AG339"/>
      <c r="AH339"/>
      <c r="AI339"/>
      <c r="AJ339"/>
      <c r="AK339"/>
      <c r="AL339"/>
      <c r="AM339"/>
      <c r="AN339"/>
    </row>
    <row r="340" spans="14:40" x14ac:dyDescent="0.25">
      <c r="N340"/>
      <c r="O340"/>
      <c r="P340"/>
      <c r="Q340"/>
      <c r="R340"/>
      <c r="S340"/>
      <c r="T340"/>
      <c r="U340"/>
      <c r="V340"/>
      <c r="W340"/>
      <c r="X340"/>
      <c r="Y340"/>
      <c r="Z340"/>
      <c r="AA340"/>
      <c r="AB340"/>
      <c r="AC340"/>
      <c r="AD340"/>
      <c r="AE340"/>
      <c r="AF340"/>
      <c r="AG340"/>
      <c r="AH340"/>
      <c r="AI340"/>
      <c r="AJ340"/>
      <c r="AK340"/>
      <c r="AL340"/>
      <c r="AM340"/>
      <c r="AN340"/>
    </row>
    <row r="341" spans="14:40" x14ac:dyDescent="0.25">
      <c r="N341"/>
      <c r="O341"/>
      <c r="P341"/>
      <c r="Q341"/>
      <c r="R341"/>
      <c r="S341"/>
      <c r="T341"/>
      <c r="U341"/>
      <c r="V341"/>
      <c r="W341"/>
      <c r="X341"/>
      <c r="Y341"/>
      <c r="Z341"/>
      <c r="AA341"/>
      <c r="AB341"/>
      <c r="AC341"/>
      <c r="AD341"/>
      <c r="AE341"/>
      <c r="AF341"/>
      <c r="AG341"/>
      <c r="AH341"/>
      <c r="AI341"/>
      <c r="AJ341"/>
      <c r="AK341"/>
      <c r="AL341"/>
    </row>
    <row r="342" spans="14:40" x14ac:dyDescent="0.25">
      <c r="N342"/>
      <c r="O342"/>
      <c r="P342"/>
      <c r="Q342"/>
      <c r="R342"/>
      <c r="S342"/>
      <c r="T342"/>
      <c r="U342"/>
      <c r="V342"/>
      <c r="W342"/>
      <c r="X342"/>
      <c r="Y342"/>
      <c r="Z342"/>
      <c r="AA342"/>
      <c r="AB342"/>
      <c r="AC342"/>
      <c r="AD342"/>
      <c r="AE342"/>
      <c r="AF342"/>
      <c r="AG342"/>
      <c r="AH342"/>
      <c r="AI342"/>
      <c r="AJ342"/>
      <c r="AK342"/>
      <c r="AL342"/>
      <c r="AM342"/>
      <c r="AN342"/>
    </row>
    <row r="343" spans="14:40" x14ac:dyDescent="0.25">
      <c r="N343"/>
      <c r="O343"/>
      <c r="P343"/>
      <c r="Q343"/>
      <c r="R343"/>
      <c r="S343"/>
      <c r="T343"/>
      <c r="U343"/>
      <c r="V343"/>
      <c r="W343"/>
      <c r="X343"/>
      <c r="Y343"/>
      <c r="Z343"/>
      <c r="AA343"/>
      <c r="AB343"/>
      <c r="AC343"/>
      <c r="AD343"/>
      <c r="AE343"/>
      <c r="AF343"/>
      <c r="AG343"/>
      <c r="AH343"/>
      <c r="AI343"/>
      <c r="AJ343"/>
      <c r="AK343"/>
      <c r="AL343"/>
      <c r="AM343"/>
      <c r="AN343"/>
    </row>
    <row r="344" spans="14:40" x14ac:dyDescent="0.25">
      <c r="N344"/>
      <c r="O344"/>
      <c r="P344"/>
      <c r="Q344"/>
      <c r="R344"/>
      <c r="S344"/>
      <c r="T344"/>
      <c r="U344"/>
      <c r="V344"/>
      <c r="W344"/>
      <c r="X344"/>
      <c r="Y344"/>
      <c r="Z344"/>
      <c r="AA344"/>
      <c r="AB344"/>
      <c r="AC344"/>
      <c r="AD344"/>
      <c r="AE344"/>
      <c r="AF344"/>
      <c r="AG344"/>
      <c r="AH344"/>
      <c r="AI344"/>
      <c r="AJ344"/>
      <c r="AK344"/>
      <c r="AL344"/>
    </row>
    <row r="345" spans="14:40" x14ac:dyDescent="0.25">
      <c r="N345"/>
      <c r="O345"/>
      <c r="P345"/>
      <c r="Q345"/>
      <c r="R345"/>
      <c r="S345"/>
      <c r="T345"/>
      <c r="U345"/>
      <c r="V345"/>
      <c r="W345"/>
      <c r="X345"/>
      <c r="Y345"/>
      <c r="Z345"/>
      <c r="AA345"/>
      <c r="AB345"/>
      <c r="AC345"/>
      <c r="AD345"/>
      <c r="AE345"/>
      <c r="AF345"/>
      <c r="AG345"/>
      <c r="AH345"/>
      <c r="AI345"/>
      <c r="AJ345"/>
      <c r="AK345"/>
      <c r="AL345"/>
      <c r="AM345"/>
      <c r="AN345"/>
    </row>
    <row r="346" spans="14:40" x14ac:dyDescent="0.25">
      <c r="N346"/>
      <c r="O346"/>
      <c r="P346"/>
      <c r="Q346"/>
      <c r="R346"/>
      <c r="S346"/>
      <c r="T346"/>
      <c r="U346"/>
      <c r="V346"/>
      <c r="W346"/>
      <c r="X346"/>
      <c r="Y346"/>
      <c r="Z346"/>
      <c r="AA346"/>
      <c r="AB346"/>
      <c r="AC346"/>
      <c r="AD346"/>
      <c r="AE346"/>
      <c r="AF346"/>
      <c r="AG346"/>
      <c r="AH346"/>
      <c r="AI346"/>
      <c r="AJ346"/>
      <c r="AK346"/>
      <c r="AL346"/>
      <c r="AM346"/>
      <c r="AN346"/>
    </row>
    <row r="347" spans="14:40" x14ac:dyDescent="0.25">
      <c r="N347"/>
      <c r="O347"/>
      <c r="P347"/>
      <c r="Q347"/>
      <c r="R347"/>
      <c r="S347"/>
      <c r="T347"/>
      <c r="U347"/>
      <c r="V347"/>
      <c r="W347"/>
      <c r="X347"/>
      <c r="Y347"/>
      <c r="Z347"/>
      <c r="AA347"/>
      <c r="AB347"/>
      <c r="AC347"/>
      <c r="AD347"/>
      <c r="AE347"/>
      <c r="AF347"/>
      <c r="AG347"/>
      <c r="AH347"/>
      <c r="AI347"/>
      <c r="AJ347"/>
      <c r="AK347"/>
      <c r="AL347"/>
    </row>
    <row r="348" spans="14:40" x14ac:dyDescent="0.25">
      <c r="N348"/>
      <c r="O348"/>
      <c r="P348"/>
      <c r="Q348"/>
      <c r="R348"/>
      <c r="S348"/>
      <c r="T348"/>
      <c r="U348"/>
      <c r="V348"/>
      <c r="W348"/>
      <c r="X348"/>
      <c r="Y348"/>
      <c r="Z348"/>
      <c r="AA348"/>
      <c r="AB348"/>
      <c r="AC348"/>
      <c r="AD348"/>
      <c r="AE348"/>
      <c r="AF348"/>
      <c r="AG348"/>
      <c r="AH348"/>
      <c r="AI348"/>
      <c r="AJ348"/>
      <c r="AK348"/>
      <c r="AL348"/>
      <c r="AM348"/>
      <c r="AN348"/>
    </row>
    <row r="349" spans="14:40" x14ac:dyDescent="0.25">
      <c r="N349"/>
      <c r="O349"/>
      <c r="P349"/>
      <c r="Q349"/>
      <c r="R349"/>
      <c r="S349"/>
      <c r="T349"/>
      <c r="U349"/>
      <c r="V349"/>
      <c r="W349"/>
      <c r="X349"/>
      <c r="Y349"/>
      <c r="Z349"/>
      <c r="AA349"/>
      <c r="AB349"/>
      <c r="AC349"/>
      <c r="AD349"/>
      <c r="AE349"/>
      <c r="AF349"/>
      <c r="AG349"/>
      <c r="AH349"/>
      <c r="AI349"/>
      <c r="AJ349"/>
      <c r="AK349"/>
      <c r="AL349"/>
      <c r="AM349"/>
      <c r="AN349"/>
    </row>
    <row r="350" spans="14:40" x14ac:dyDescent="0.25">
      <c r="N350"/>
      <c r="O350"/>
      <c r="P350"/>
      <c r="Q350"/>
      <c r="R350"/>
      <c r="S350"/>
      <c r="T350"/>
      <c r="U350"/>
      <c r="V350"/>
      <c r="W350"/>
      <c r="X350"/>
      <c r="Y350"/>
      <c r="Z350"/>
      <c r="AA350"/>
      <c r="AB350"/>
      <c r="AC350"/>
      <c r="AD350"/>
      <c r="AE350"/>
      <c r="AF350"/>
      <c r="AG350"/>
      <c r="AH350"/>
      <c r="AI350"/>
      <c r="AJ350"/>
      <c r="AK350"/>
      <c r="AL350"/>
    </row>
    <row r="351" spans="14:40" x14ac:dyDescent="0.25">
      <c r="N351"/>
      <c r="O351"/>
      <c r="P351"/>
      <c r="Q351"/>
      <c r="R351"/>
      <c r="S351"/>
      <c r="T351"/>
      <c r="U351"/>
      <c r="V351"/>
      <c r="W351"/>
      <c r="X351"/>
      <c r="Y351"/>
      <c r="Z351"/>
      <c r="AA351"/>
      <c r="AB351"/>
      <c r="AC351"/>
      <c r="AD351"/>
      <c r="AE351"/>
      <c r="AF351"/>
      <c r="AG351"/>
      <c r="AH351"/>
      <c r="AI351"/>
      <c r="AJ351"/>
      <c r="AK351"/>
      <c r="AL351"/>
      <c r="AM351"/>
      <c r="AN351"/>
    </row>
    <row r="352" spans="14:40" x14ac:dyDescent="0.25">
      <c r="N352"/>
      <c r="O352"/>
      <c r="P352"/>
      <c r="Q352"/>
      <c r="R352"/>
      <c r="S352"/>
      <c r="T352"/>
      <c r="U352"/>
      <c r="V352"/>
      <c r="W352"/>
      <c r="X352"/>
      <c r="Y352"/>
      <c r="Z352"/>
      <c r="AA352"/>
      <c r="AB352"/>
      <c r="AC352"/>
      <c r="AD352"/>
      <c r="AE352"/>
      <c r="AF352"/>
      <c r="AG352"/>
      <c r="AH352"/>
      <c r="AI352"/>
      <c r="AJ352"/>
      <c r="AK352"/>
      <c r="AL352"/>
      <c r="AM352"/>
      <c r="AN352"/>
    </row>
    <row r="353" spans="14:40" x14ac:dyDescent="0.25">
      <c r="N353"/>
      <c r="O353"/>
      <c r="P353"/>
      <c r="Q353"/>
      <c r="R353"/>
      <c r="S353"/>
      <c r="T353"/>
      <c r="U353"/>
      <c r="V353"/>
      <c r="W353"/>
      <c r="X353"/>
      <c r="Y353"/>
      <c r="Z353"/>
      <c r="AA353"/>
      <c r="AB353"/>
      <c r="AC353"/>
      <c r="AD353"/>
      <c r="AE353"/>
      <c r="AF353"/>
      <c r="AG353"/>
      <c r="AH353"/>
      <c r="AI353"/>
      <c r="AJ353"/>
      <c r="AK353"/>
      <c r="AL353"/>
    </row>
    <row r="354" spans="14:40" x14ac:dyDescent="0.25">
      <c r="N354"/>
      <c r="O354"/>
      <c r="P354"/>
      <c r="Q354"/>
      <c r="R354"/>
      <c r="S354"/>
      <c r="T354"/>
      <c r="U354"/>
      <c r="V354"/>
      <c r="W354"/>
      <c r="X354"/>
      <c r="Y354"/>
      <c r="Z354"/>
      <c r="AA354"/>
      <c r="AB354"/>
      <c r="AC354"/>
      <c r="AD354"/>
      <c r="AE354"/>
      <c r="AF354"/>
      <c r="AG354"/>
      <c r="AH354"/>
      <c r="AI354"/>
      <c r="AJ354"/>
      <c r="AK354"/>
      <c r="AL354"/>
      <c r="AM354"/>
      <c r="AN354"/>
    </row>
    <row r="355" spans="14:40" x14ac:dyDescent="0.25">
      <c r="N355"/>
      <c r="O355"/>
      <c r="P355"/>
      <c r="Q355"/>
      <c r="R355"/>
      <c r="S355"/>
      <c r="T355"/>
      <c r="U355"/>
      <c r="V355"/>
      <c r="W355"/>
      <c r="X355"/>
      <c r="Y355"/>
      <c r="Z355"/>
      <c r="AA355"/>
      <c r="AB355"/>
      <c r="AC355"/>
      <c r="AD355"/>
      <c r="AE355"/>
      <c r="AF355"/>
      <c r="AG355"/>
      <c r="AH355"/>
      <c r="AI355"/>
      <c r="AJ355"/>
      <c r="AK355"/>
      <c r="AL355"/>
      <c r="AM355"/>
      <c r="AN355"/>
    </row>
    <row r="356" spans="14:40" x14ac:dyDescent="0.25">
      <c r="N356"/>
      <c r="O356"/>
      <c r="P356"/>
      <c r="Q356"/>
      <c r="R356"/>
      <c r="S356"/>
      <c r="T356"/>
      <c r="U356"/>
      <c r="V356"/>
      <c r="W356"/>
      <c r="X356"/>
      <c r="Y356"/>
      <c r="Z356"/>
      <c r="AA356"/>
      <c r="AB356"/>
      <c r="AC356"/>
      <c r="AD356"/>
      <c r="AE356"/>
      <c r="AF356"/>
      <c r="AG356"/>
      <c r="AH356"/>
      <c r="AI356"/>
      <c r="AJ356"/>
      <c r="AK356"/>
      <c r="AL356"/>
    </row>
    <row r="357" spans="14:40" x14ac:dyDescent="0.25">
      <c r="N357"/>
      <c r="O357"/>
      <c r="P357"/>
      <c r="Q357"/>
      <c r="R357"/>
      <c r="S357"/>
      <c r="T357"/>
      <c r="U357"/>
      <c r="V357"/>
      <c r="W357"/>
      <c r="X357"/>
      <c r="Y357"/>
      <c r="Z357"/>
      <c r="AA357"/>
      <c r="AB357"/>
      <c r="AC357"/>
      <c r="AD357"/>
      <c r="AE357"/>
      <c r="AF357"/>
      <c r="AG357"/>
      <c r="AH357"/>
      <c r="AI357"/>
      <c r="AJ357"/>
      <c r="AK357"/>
      <c r="AL357"/>
      <c r="AM357"/>
      <c r="AN357"/>
    </row>
    <row r="358" spans="14:40" x14ac:dyDescent="0.25">
      <c r="N358"/>
      <c r="O358"/>
      <c r="P358"/>
      <c r="Q358"/>
      <c r="R358"/>
      <c r="S358"/>
      <c r="T358"/>
      <c r="U358"/>
      <c r="V358"/>
      <c r="W358"/>
      <c r="X358"/>
      <c r="Y358"/>
      <c r="Z358"/>
      <c r="AA358"/>
      <c r="AB358"/>
      <c r="AC358"/>
      <c r="AD358"/>
      <c r="AE358"/>
      <c r="AF358"/>
      <c r="AG358"/>
      <c r="AH358"/>
      <c r="AI358"/>
      <c r="AJ358"/>
      <c r="AK358"/>
      <c r="AL358"/>
      <c r="AM358"/>
      <c r="AN358"/>
    </row>
    <row r="359" spans="14:40" x14ac:dyDescent="0.25">
      <c r="N359"/>
      <c r="O359"/>
      <c r="P359"/>
      <c r="Q359"/>
      <c r="R359"/>
      <c r="S359"/>
      <c r="T359"/>
      <c r="U359"/>
      <c r="V359"/>
      <c r="W359"/>
      <c r="X359"/>
      <c r="Y359"/>
      <c r="Z359"/>
      <c r="AA359"/>
      <c r="AB359"/>
      <c r="AC359"/>
      <c r="AD359"/>
      <c r="AE359"/>
      <c r="AF359"/>
      <c r="AG359"/>
      <c r="AH359"/>
      <c r="AI359"/>
      <c r="AJ359"/>
      <c r="AK359"/>
      <c r="AL359"/>
    </row>
    <row r="360" spans="14:40" x14ac:dyDescent="0.25">
      <c r="N360"/>
      <c r="O360"/>
      <c r="P360"/>
      <c r="Q360"/>
      <c r="R360"/>
      <c r="S360"/>
      <c r="T360"/>
      <c r="U360"/>
      <c r="V360"/>
      <c r="W360"/>
      <c r="X360"/>
      <c r="Y360"/>
      <c r="Z360"/>
      <c r="AA360"/>
      <c r="AB360"/>
      <c r="AC360"/>
      <c r="AD360"/>
      <c r="AE360"/>
      <c r="AF360"/>
      <c r="AG360"/>
      <c r="AH360"/>
      <c r="AI360"/>
      <c r="AJ360"/>
      <c r="AK360"/>
      <c r="AL360"/>
      <c r="AM360"/>
      <c r="AN360"/>
    </row>
    <row r="361" spans="14:40" x14ac:dyDescent="0.25">
      <c r="N361"/>
      <c r="O361"/>
      <c r="P361"/>
      <c r="Q361"/>
      <c r="R361"/>
      <c r="S361"/>
      <c r="T361"/>
      <c r="U361"/>
      <c r="V361"/>
      <c r="W361"/>
      <c r="X361"/>
      <c r="Y361"/>
      <c r="Z361"/>
      <c r="AA361"/>
      <c r="AB361"/>
      <c r="AC361"/>
      <c r="AD361"/>
      <c r="AE361"/>
      <c r="AF361"/>
      <c r="AG361"/>
      <c r="AH361"/>
      <c r="AI361"/>
      <c r="AJ361"/>
      <c r="AK361"/>
      <c r="AL361"/>
      <c r="AM361"/>
      <c r="AN361"/>
    </row>
    <row r="362" spans="14:40" x14ac:dyDescent="0.25">
      <c r="N362"/>
      <c r="O362"/>
      <c r="P362"/>
      <c r="Q362"/>
      <c r="R362"/>
      <c r="S362"/>
      <c r="T362"/>
      <c r="U362"/>
      <c r="V362"/>
      <c r="W362"/>
      <c r="X362"/>
      <c r="Y362"/>
      <c r="Z362"/>
      <c r="AA362"/>
      <c r="AB362"/>
      <c r="AC362"/>
      <c r="AD362"/>
      <c r="AE362"/>
      <c r="AF362"/>
      <c r="AG362"/>
      <c r="AH362"/>
      <c r="AI362"/>
      <c r="AJ362"/>
      <c r="AK362"/>
      <c r="AL362"/>
    </row>
    <row r="363" spans="14:40" x14ac:dyDescent="0.25">
      <c r="N363"/>
      <c r="O363"/>
      <c r="P363"/>
      <c r="Q363"/>
      <c r="R363"/>
      <c r="S363"/>
      <c r="T363"/>
      <c r="U363"/>
      <c r="V363"/>
      <c r="W363"/>
      <c r="X363"/>
      <c r="Y363"/>
      <c r="Z363"/>
      <c r="AA363"/>
      <c r="AB363"/>
      <c r="AC363"/>
      <c r="AD363"/>
      <c r="AE363"/>
      <c r="AF363"/>
      <c r="AG363"/>
      <c r="AH363"/>
      <c r="AI363"/>
      <c r="AJ363"/>
      <c r="AK363"/>
      <c r="AL363"/>
      <c r="AM363"/>
      <c r="AN363"/>
    </row>
    <row r="364" spans="14:40" x14ac:dyDescent="0.25">
      <c r="N364"/>
      <c r="O364"/>
      <c r="P364"/>
      <c r="Q364"/>
      <c r="R364"/>
      <c r="S364"/>
      <c r="T364"/>
      <c r="U364"/>
      <c r="V364"/>
      <c r="W364"/>
      <c r="X364"/>
      <c r="Y364"/>
      <c r="Z364"/>
      <c r="AA364"/>
      <c r="AB364"/>
      <c r="AC364"/>
      <c r="AD364"/>
      <c r="AE364"/>
      <c r="AF364"/>
      <c r="AG364"/>
      <c r="AH364"/>
      <c r="AI364"/>
      <c r="AJ364"/>
      <c r="AK364"/>
      <c r="AL364"/>
      <c r="AM364"/>
      <c r="AN364"/>
    </row>
    <row r="365" spans="14:40" x14ac:dyDescent="0.25">
      <c r="N365"/>
      <c r="O365"/>
      <c r="P365"/>
      <c r="Q365"/>
      <c r="R365"/>
      <c r="S365"/>
      <c r="T365"/>
      <c r="U365"/>
      <c r="V365"/>
      <c r="W365"/>
      <c r="X365"/>
      <c r="Y365"/>
      <c r="Z365"/>
      <c r="AA365"/>
      <c r="AB365"/>
      <c r="AC365"/>
      <c r="AD365"/>
      <c r="AE365"/>
      <c r="AF365"/>
      <c r="AG365"/>
      <c r="AH365"/>
      <c r="AI365"/>
      <c r="AJ365"/>
      <c r="AK365"/>
      <c r="AL365"/>
    </row>
    <row r="366" spans="14:40" x14ac:dyDescent="0.25">
      <c r="N366"/>
      <c r="O366"/>
      <c r="P366"/>
      <c r="Q366"/>
      <c r="R366"/>
      <c r="S366"/>
      <c r="T366"/>
      <c r="U366"/>
      <c r="V366"/>
      <c r="W366"/>
      <c r="X366"/>
      <c r="Y366"/>
      <c r="Z366"/>
      <c r="AA366"/>
      <c r="AB366"/>
      <c r="AC366"/>
      <c r="AD366"/>
      <c r="AE366"/>
      <c r="AF366"/>
      <c r="AG366"/>
      <c r="AH366"/>
      <c r="AI366"/>
      <c r="AJ366"/>
      <c r="AK366"/>
      <c r="AL366"/>
      <c r="AM366"/>
      <c r="AN366"/>
    </row>
    <row r="367" spans="14:40" x14ac:dyDescent="0.25">
      <c r="N367"/>
      <c r="O367"/>
      <c r="P367"/>
      <c r="Q367"/>
      <c r="R367"/>
      <c r="S367"/>
      <c r="T367"/>
      <c r="U367"/>
      <c r="V367"/>
      <c r="W367"/>
      <c r="X367"/>
      <c r="Y367"/>
      <c r="Z367"/>
      <c r="AA367"/>
      <c r="AB367"/>
      <c r="AC367"/>
      <c r="AD367"/>
      <c r="AE367"/>
      <c r="AF367"/>
      <c r="AG367"/>
      <c r="AH367"/>
      <c r="AI367"/>
      <c r="AJ367"/>
      <c r="AK367"/>
      <c r="AL367"/>
      <c r="AM367"/>
      <c r="AN367"/>
    </row>
    <row r="368" spans="14:40" x14ac:dyDescent="0.25">
      <c r="N368"/>
      <c r="O368"/>
      <c r="P368"/>
      <c r="Q368"/>
      <c r="R368"/>
      <c r="S368"/>
      <c r="T368"/>
      <c r="U368"/>
      <c r="V368"/>
      <c r="W368"/>
      <c r="X368"/>
      <c r="Y368"/>
      <c r="Z368"/>
      <c r="AA368"/>
      <c r="AB368"/>
      <c r="AC368"/>
      <c r="AD368"/>
      <c r="AE368"/>
      <c r="AF368"/>
      <c r="AG368"/>
      <c r="AH368"/>
      <c r="AI368"/>
      <c r="AJ368"/>
      <c r="AK368"/>
      <c r="AL368"/>
    </row>
    <row r="369" spans="12:40" x14ac:dyDescent="0.25">
      <c r="N369"/>
      <c r="O369"/>
      <c r="P369"/>
      <c r="Q369"/>
      <c r="R369"/>
      <c r="S369"/>
      <c r="T369"/>
      <c r="U369"/>
      <c r="V369"/>
      <c r="W369"/>
      <c r="X369"/>
      <c r="Y369"/>
      <c r="Z369"/>
      <c r="AA369"/>
      <c r="AB369"/>
      <c r="AC369"/>
      <c r="AD369"/>
      <c r="AE369"/>
      <c r="AF369"/>
      <c r="AG369"/>
      <c r="AH369"/>
      <c r="AI369"/>
      <c r="AJ369"/>
      <c r="AK369"/>
      <c r="AL369"/>
      <c r="AM369"/>
      <c r="AN369"/>
    </row>
    <row r="370" spans="12:40" x14ac:dyDescent="0.25">
      <c r="N370"/>
      <c r="O370"/>
      <c r="P370"/>
      <c r="Q370"/>
      <c r="R370"/>
      <c r="S370"/>
      <c r="T370"/>
      <c r="U370"/>
      <c r="V370"/>
      <c r="W370"/>
      <c r="X370"/>
      <c r="Y370"/>
      <c r="Z370"/>
      <c r="AA370"/>
      <c r="AB370"/>
      <c r="AC370"/>
      <c r="AD370"/>
      <c r="AE370"/>
      <c r="AF370"/>
      <c r="AG370"/>
      <c r="AH370"/>
      <c r="AI370"/>
      <c r="AJ370"/>
      <c r="AK370"/>
      <c r="AL370"/>
      <c r="AM370"/>
      <c r="AN370"/>
    </row>
    <row r="371" spans="12:40" x14ac:dyDescent="0.25">
      <c r="L371" s="45"/>
      <c r="M371" s="45"/>
    </row>
    <row r="372" spans="12:40" x14ac:dyDescent="0.25">
      <c r="N372"/>
      <c r="O372"/>
      <c r="P372"/>
      <c r="Q372"/>
      <c r="R372"/>
      <c r="S372"/>
      <c r="T372"/>
      <c r="U372"/>
      <c r="V372"/>
      <c r="W372"/>
      <c r="X372"/>
      <c r="Y372"/>
      <c r="Z372"/>
      <c r="AA372"/>
      <c r="AB372"/>
      <c r="AC372"/>
      <c r="AD372"/>
      <c r="AE372"/>
      <c r="AF372"/>
      <c r="AG372"/>
      <c r="AH372"/>
      <c r="AI372"/>
      <c r="AJ372"/>
      <c r="AK372"/>
      <c r="AL372"/>
      <c r="AM372"/>
      <c r="AN372"/>
    </row>
    <row r="373" spans="12:40" x14ac:dyDescent="0.25">
      <c r="N373"/>
      <c r="O373"/>
      <c r="P373"/>
      <c r="Q373"/>
      <c r="R373"/>
      <c r="S373"/>
      <c r="T373"/>
      <c r="U373"/>
      <c r="V373"/>
      <c r="W373"/>
      <c r="X373"/>
      <c r="Y373"/>
      <c r="Z373"/>
      <c r="AA373"/>
      <c r="AB373"/>
      <c r="AC373"/>
      <c r="AD373"/>
      <c r="AE373"/>
      <c r="AF373"/>
      <c r="AG373"/>
      <c r="AH373"/>
      <c r="AI373"/>
      <c r="AJ373"/>
      <c r="AK373"/>
      <c r="AL373"/>
      <c r="AM373"/>
      <c r="AN373"/>
    </row>
    <row r="374" spans="12:40" x14ac:dyDescent="0.25">
      <c r="L374" s="45"/>
      <c r="M374" s="45"/>
    </row>
    <row r="375" spans="12:40" x14ac:dyDescent="0.25">
      <c r="N375"/>
      <c r="O375"/>
      <c r="P375"/>
      <c r="Q375"/>
      <c r="R375"/>
      <c r="S375"/>
      <c r="T375"/>
      <c r="U375"/>
      <c r="V375"/>
      <c r="W375"/>
      <c r="X375"/>
      <c r="Y375"/>
      <c r="Z375"/>
      <c r="AA375"/>
      <c r="AB375"/>
      <c r="AC375"/>
      <c r="AD375"/>
      <c r="AE375"/>
      <c r="AF375"/>
      <c r="AG375"/>
      <c r="AH375"/>
      <c r="AI375"/>
      <c r="AJ375"/>
      <c r="AK375"/>
      <c r="AL375"/>
      <c r="AM375"/>
      <c r="AN375"/>
    </row>
    <row r="376" spans="12:40" x14ac:dyDescent="0.25">
      <c r="N376"/>
      <c r="O376"/>
      <c r="P376"/>
      <c r="Q376"/>
      <c r="R376"/>
      <c r="S376"/>
      <c r="T376"/>
      <c r="U376"/>
      <c r="V376"/>
      <c r="W376"/>
      <c r="X376"/>
      <c r="Y376"/>
      <c r="Z376"/>
      <c r="AA376"/>
      <c r="AB376"/>
      <c r="AC376"/>
      <c r="AD376"/>
      <c r="AE376"/>
      <c r="AF376"/>
      <c r="AG376"/>
      <c r="AH376"/>
      <c r="AI376"/>
      <c r="AJ376"/>
      <c r="AK376"/>
      <c r="AL376"/>
      <c r="AM376"/>
      <c r="AN376"/>
    </row>
    <row r="377" spans="12:40" x14ac:dyDescent="0.25">
      <c r="L377" s="45"/>
      <c r="M377" s="45"/>
    </row>
    <row r="378" spans="12:40" x14ac:dyDescent="0.25">
      <c r="N378"/>
      <c r="O378"/>
      <c r="P378"/>
      <c r="Q378"/>
      <c r="R378"/>
      <c r="S378"/>
      <c r="T378"/>
      <c r="U378"/>
      <c r="V378"/>
      <c r="W378"/>
      <c r="X378"/>
      <c r="Y378"/>
      <c r="Z378"/>
      <c r="AA378"/>
      <c r="AB378"/>
      <c r="AC378"/>
      <c r="AD378"/>
      <c r="AE378"/>
      <c r="AF378"/>
      <c r="AG378"/>
      <c r="AH378"/>
      <c r="AI378"/>
      <c r="AJ378"/>
      <c r="AK378"/>
      <c r="AL378"/>
      <c r="AM378"/>
      <c r="AN378"/>
    </row>
    <row r="379" spans="12:40" x14ac:dyDescent="0.25">
      <c r="N379"/>
      <c r="O379"/>
      <c r="P379"/>
      <c r="Q379"/>
      <c r="R379"/>
      <c r="S379"/>
      <c r="T379"/>
      <c r="U379"/>
      <c r="V379"/>
      <c r="W379"/>
      <c r="X379"/>
      <c r="Y379"/>
      <c r="Z379"/>
      <c r="AA379"/>
      <c r="AB379"/>
      <c r="AC379"/>
      <c r="AD379"/>
      <c r="AE379"/>
      <c r="AF379"/>
      <c r="AG379"/>
      <c r="AH379"/>
      <c r="AI379"/>
      <c r="AJ379"/>
      <c r="AK379"/>
      <c r="AL379"/>
      <c r="AM379"/>
      <c r="AN379"/>
    </row>
    <row r="380" spans="12:40" x14ac:dyDescent="0.25">
      <c r="L380" s="45"/>
      <c r="M380" s="45"/>
    </row>
    <row r="381" spans="12:40" x14ac:dyDescent="0.25">
      <c r="N381"/>
      <c r="O381"/>
      <c r="P381"/>
      <c r="Q381"/>
      <c r="R381"/>
      <c r="S381"/>
      <c r="T381"/>
      <c r="U381"/>
      <c r="V381"/>
      <c r="W381"/>
      <c r="X381"/>
      <c r="Y381"/>
      <c r="Z381"/>
      <c r="AA381"/>
      <c r="AB381"/>
      <c r="AC381"/>
      <c r="AD381"/>
      <c r="AE381"/>
      <c r="AF381"/>
      <c r="AG381"/>
      <c r="AH381"/>
      <c r="AI381"/>
      <c r="AJ381"/>
      <c r="AK381"/>
      <c r="AL381"/>
      <c r="AM381"/>
      <c r="AN381"/>
    </row>
    <row r="382" spans="12:40" x14ac:dyDescent="0.25">
      <c r="N382"/>
      <c r="O382"/>
      <c r="P382"/>
      <c r="Q382"/>
      <c r="R382"/>
      <c r="S382"/>
      <c r="T382"/>
      <c r="U382"/>
      <c r="V382"/>
      <c r="W382"/>
      <c r="X382"/>
      <c r="Y382"/>
      <c r="Z382"/>
      <c r="AA382"/>
      <c r="AB382"/>
      <c r="AC382"/>
      <c r="AD382"/>
      <c r="AE382"/>
      <c r="AF382"/>
      <c r="AG382"/>
      <c r="AH382"/>
      <c r="AI382"/>
      <c r="AJ382"/>
      <c r="AK382"/>
      <c r="AL382"/>
      <c r="AM382"/>
      <c r="AN382"/>
    </row>
    <row r="383" spans="12:40" x14ac:dyDescent="0.25">
      <c r="L383" s="45"/>
      <c r="M383" s="45"/>
    </row>
    <row r="384" spans="12:40" x14ac:dyDescent="0.25">
      <c r="N384"/>
      <c r="O384"/>
      <c r="P384"/>
      <c r="Q384"/>
      <c r="R384"/>
      <c r="S384"/>
      <c r="T384"/>
      <c r="U384"/>
      <c r="V384"/>
      <c r="W384"/>
      <c r="X384"/>
      <c r="Y384"/>
      <c r="Z384"/>
      <c r="AA384"/>
      <c r="AB384"/>
      <c r="AC384"/>
      <c r="AD384"/>
      <c r="AE384"/>
      <c r="AF384"/>
      <c r="AG384"/>
      <c r="AH384"/>
      <c r="AI384"/>
      <c r="AJ384"/>
      <c r="AK384"/>
      <c r="AL384"/>
      <c r="AM384"/>
      <c r="AN384"/>
    </row>
    <row r="385" spans="12:40" x14ac:dyDescent="0.25">
      <c r="N385"/>
      <c r="O385"/>
      <c r="P385"/>
      <c r="Q385"/>
      <c r="R385"/>
      <c r="S385"/>
      <c r="T385"/>
      <c r="U385"/>
      <c r="V385"/>
      <c r="W385"/>
      <c r="X385"/>
      <c r="Y385"/>
      <c r="Z385"/>
      <c r="AA385"/>
      <c r="AB385"/>
      <c r="AC385"/>
      <c r="AD385"/>
      <c r="AE385"/>
      <c r="AF385"/>
      <c r="AG385"/>
      <c r="AH385"/>
      <c r="AI385"/>
      <c r="AJ385"/>
      <c r="AK385"/>
      <c r="AL385"/>
      <c r="AM385"/>
      <c r="AN385"/>
    </row>
    <row r="386" spans="12:40" x14ac:dyDescent="0.25">
      <c r="L386" s="45"/>
      <c r="M386" s="45"/>
    </row>
    <row r="387" spans="12:40" x14ac:dyDescent="0.25">
      <c r="N387"/>
      <c r="O387"/>
      <c r="P387"/>
      <c r="Q387"/>
      <c r="R387"/>
      <c r="S387"/>
      <c r="T387"/>
      <c r="U387"/>
      <c r="V387"/>
      <c r="W387"/>
      <c r="X387"/>
      <c r="Y387"/>
      <c r="Z387"/>
      <c r="AA387"/>
      <c r="AB387"/>
      <c r="AC387"/>
      <c r="AD387"/>
      <c r="AE387"/>
      <c r="AF387"/>
      <c r="AG387"/>
      <c r="AH387"/>
      <c r="AI387"/>
      <c r="AJ387"/>
      <c r="AK387"/>
      <c r="AL387"/>
      <c r="AM387"/>
      <c r="AN387"/>
    </row>
    <row r="388" spans="12:40" x14ac:dyDescent="0.25">
      <c r="N388"/>
      <c r="O388"/>
      <c r="P388"/>
      <c r="Q388"/>
      <c r="R388"/>
      <c r="S388"/>
      <c r="T388"/>
      <c r="U388"/>
      <c r="V388"/>
      <c r="W388"/>
      <c r="X388"/>
      <c r="Y388"/>
      <c r="Z388"/>
      <c r="AA388"/>
      <c r="AB388"/>
      <c r="AC388"/>
      <c r="AD388"/>
      <c r="AE388"/>
      <c r="AF388"/>
      <c r="AG388"/>
      <c r="AH388"/>
      <c r="AI388"/>
      <c r="AJ388"/>
      <c r="AK388"/>
      <c r="AL388"/>
      <c r="AM388"/>
      <c r="AN388"/>
    </row>
    <row r="389" spans="12:40" x14ac:dyDescent="0.25">
      <c r="L389" s="45"/>
      <c r="M389" s="45"/>
    </row>
    <row r="390" spans="12:40" x14ac:dyDescent="0.25">
      <c r="N390"/>
      <c r="O390"/>
      <c r="P390"/>
      <c r="Q390"/>
      <c r="R390"/>
      <c r="S390"/>
      <c r="T390"/>
      <c r="U390"/>
      <c r="V390"/>
      <c r="W390"/>
      <c r="X390"/>
      <c r="Y390"/>
      <c r="Z390"/>
      <c r="AA390"/>
      <c r="AB390"/>
      <c r="AC390"/>
      <c r="AD390"/>
      <c r="AE390"/>
      <c r="AF390"/>
      <c r="AG390"/>
      <c r="AH390"/>
      <c r="AI390"/>
      <c r="AJ390"/>
      <c r="AK390"/>
      <c r="AL390"/>
      <c r="AM390"/>
      <c r="AN390"/>
    </row>
    <row r="391" spans="12:40" x14ac:dyDescent="0.25">
      <c r="N391"/>
      <c r="O391"/>
      <c r="P391"/>
      <c r="Q391"/>
      <c r="R391"/>
      <c r="S391"/>
      <c r="T391"/>
      <c r="U391"/>
      <c r="V391"/>
      <c r="W391"/>
      <c r="X391"/>
      <c r="Y391"/>
      <c r="Z391"/>
      <c r="AA391"/>
      <c r="AB391"/>
      <c r="AC391"/>
      <c r="AD391"/>
      <c r="AE391"/>
      <c r="AF391"/>
      <c r="AG391"/>
      <c r="AH391"/>
      <c r="AI391"/>
      <c r="AJ391"/>
      <c r="AK391"/>
      <c r="AL391"/>
      <c r="AM391"/>
      <c r="AN391"/>
    </row>
    <row r="392" spans="12:40" x14ac:dyDescent="0.25">
      <c r="L392" s="45"/>
      <c r="M392" s="45"/>
    </row>
    <row r="393" spans="12:40" x14ac:dyDescent="0.25">
      <c r="N393"/>
      <c r="O393"/>
      <c r="P393"/>
      <c r="Q393"/>
      <c r="R393"/>
      <c r="S393"/>
      <c r="T393"/>
      <c r="U393"/>
      <c r="V393"/>
      <c r="W393"/>
      <c r="X393"/>
      <c r="Y393"/>
      <c r="Z393"/>
      <c r="AA393"/>
      <c r="AB393"/>
      <c r="AC393"/>
      <c r="AD393"/>
      <c r="AE393"/>
      <c r="AF393"/>
      <c r="AG393"/>
      <c r="AH393"/>
      <c r="AI393"/>
      <c r="AJ393"/>
      <c r="AK393"/>
      <c r="AL393"/>
      <c r="AM393"/>
      <c r="AN393"/>
    </row>
    <row r="394" spans="12:40" x14ac:dyDescent="0.25">
      <c r="N394"/>
      <c r="O394"/>
      <c r="P394"/>
      <c r="Q394"/>
      <c r="R394"/>
      <c r="S394"/>
      <c r="T394"/>
      <c r="U394"/>
      <c r="V394"/>
      <c r="W394"/>
      <c r="X394"/>
      <c r="Y394"/>
      <c r="Z394"/>
      <c r="AA394"/>
      <c r="AB394"/>
      <c r="AC394"/>
      <c r="AD394"/>
      <c r="AE394"/>
      <c r="AF394"/>
      <c r="AG394"/>
      <c r="AH394"/>
      <c r="AI394"/>
      <c r="AJ394"/>
      <c r="AK394"/>
      <c r="AL394"/>
      <c r="AM394"/>
      <c r="AN394"/>
    </row>
    <row r="395" spans="12:40" x14ac:dyDescent="0.25">
      <c r="L395" s="45"/>
      <c r="M395" s="45"/>
    </row>
    <row r="396" spans="12:40" x14ac:dyDescent="0.25">
      <c r="N396"/>
      <c r="O396"/>
      <c r="P396"/>
      <c r="Q396"/>
      <c r="R396"/>
      <c r="S396"/>
      <c r="T396"/>
      <c r="U396"/>
      <c r="V396"/>
      <c r="W396"/>
      <c r="X396"/>
      <c r="Y396"/>
      <c r="Z396"/>
      <c r="AA396"/>
      <c r="AB396"/>
      <c r="AC396"/>
      <c r="AD396"/>
      <c r="AE396"/>
      <c r="AF396"/>
      <c r="AG396"/>
      <c r="AH396"/>
      <c r="AI396"/>
      <c r="AJ396"/>
      <c r="AK396"/>
      <c r="AL396"/>
      <c r="AM396"/>
      <c r="AN396"/>
    </row>
    <row r="397" spans="12:40" x14ac:dyDescent="0.25">
      <c r="N397"/>
      <c r="O397"/>
      <c r="P397"/>
      <c r="Q397"/>
      <c r="R397"/>
      <c r="S397"/>
      <c r="T397"/>
      <c r="U397"/>
      <c r="V397"/>
      <c r="W397"/>
      <c r="X397"/>
      <c r="Y397"/>
      <c r="Z397"/>
      <c r="AA397"/>
      <c r="AB397"/>
      <c r="AC397"/>
      <c r="AD397"/>
      <c r="AE397"/>
      <c r="AF397"/>
      <c r="AG397"/>
      <c r="AH397"/>
      <c r="AI397"/>
      <c r="AJ397"/>
      <c r="AK397"/>
      <c r="AL397"/>
      <c r="AM397"/>
      <c r="AN397"/>
    </row>
    <row r="398" spans="12:40" x14ac:dyDescent="0.25">
      <c r="L398" s="45"/>
      <c r="M398" s="45"/>
    </row>
    <row r="399" spans="12:40" x14ac:dyDescent="0.25">
      <c r="N399"/>
      <c r="O399"/>
      <c r="P399"/>
      <c r="Q399"/>
      <c r="R399"/>
      <c r="S399"/>
      <c r="T399"/>
      <c r="U399"/>
      <c r="V399"/>
      <c r="W399"/>
      <c r="X399"/>
      <c r="Y399"/>
      <c r="Z399"/>
      <c r="AA399"/>
      <c r="AB399"/>
      <c r="AC399"/>
      <c r="AD399"/>
      <c r="AE399"/>
      <c r="AF399"/>
      <c r="AG399"/>
      <c r="AH399"/>
      <c r="AI399"/>
      <c r="AJ399"/>
      <c r="AK399"/>
      <c r="AL399"/>
      <c r="AM399"/>
      <c r="AN399"/>
    </row>
    <row r="400" spans="12:40" x14ac:dyDescent="0.25">
      <c r="N400"/>
      <c r="O400"/>
      <c r="P400"/>
      <c r="Q400"/>
      <c r="R400"/>
      <c r="S400"/>
      <c r="T400"/>
      <c r="U400"/>
      <c r="V400"/>
      <c r="W400"/>
      <c r="X400"/>
      <c r="Y400"/>
      <c r="Z400"/>
      <c r="AA400"/>
      <c r="AB400"/>
      <c r="AC400"/>
      <c r="AD400"/>
      <c r="AE400"/>
      <c r="AF400"/>
      <c r="AG400"/>
      <c r="AH400"/>
      <c r="AI400"/>
      <c r="AJ400"/>
      <c r="AK400"/>
      <c r="AL400"/>
      <c r="AM400"/>
      <c r="AN400"/>
    </row>
    <row r="401" spans="12:40" x14ac:dyDescent="0.25">
      <c r="L401" s="45"/>
      <c r="M401" s="45"/>
    </row>
    <row r="402" spans="12:40" x14ac:dyDescent="0.25">
      <c r="N402"/>
      <c r="O402"/>
      <c r="P402"/>
      <c r="Q402"/>
      <c r="R402"/>
      <c r="S402"/>
      <c r="T402"/>
      <c r="U402"/>
      <c r="V402"/>
      <c r="W402"/>
      <c r="X402"/>
      <c r="Y402"/>
      <c r="Z402"/>
      <c r="AA402"/>
      <c r="AB402"/>
      <c r="AC402"/>
      <c r="AD402"/>
      <c r="AE402"/>
      <c r="AF402"/>
      <c r="AG402"/>
      <c r="AH402"/>
      <c r="AI402"/>
      <c r="AJ402"/>
      <c r="AK402"/>
      <c r="AL402"/>
      <c r="AM402"/>
      <c r="AN402"/>
    </row>
    <row r="403" spans="12:40" x14ac:dyDescent="0.25">
      <c r="N403"/>
      <c r="O403"/>
      <c r="P403"/>
      <c r="Q403"/>
      <c r="R403"/>
      <c r="S403"/>
      <c r="T403"/>
      <c r="U403"/>
      <c r="V403"/>
      <c r="W403"/>
      <c r="X403"/>
      <c r="Y403"/>
      <c r="Z403"/>
      <c r="AA403"/>
      <c r="AB403"/>
      <c r="AC403"/>
      <c r="AD403"/>
      <c r="AE403"/>
      <c r="AF403"/>
      <c r="AG403"/>
      <c r="AH403"/>
      <c r="AI403"/>
      <c r="AJ403"/>
      <c r="AK403"/>
      <c r="AL403"/>
      <c r="AM403"/>
      <c r="AN403"/>
    </row>
    <row r="404" spans="12:40" x14ac:dyDescent="0.25">
      <c r="L404" s="45"/>
      <c r="M404" s="45"/>
    </row>
    <row r="405" spans="12:40" x14ac:dyDescent="0.25">
      <c r="N405"/>
      <c r="O405"/>
      <c r="P405"/>
      <c r="Q405"/>
      <c r="R405"/>
      <c r="S405"/>
      <c r="T405"/>
      <c r="U405"/>
      <c r="V405"/>
      <c r="W405"/>
      <c r="X405"/>
      <c r="Y405"/>
      <c r="Z405"/>
      <c r="AA405"/>
      <c r="AB405"/>
      <c r="AC405"/>
      <c r="AD405"/>
      <c r="AE405"/>
      <c r="AF405"/>
      <c r="AG405"/>
      <c r="AH405"/>
      <c r="AI405"/>
      <c r="AJ405"/>
      <c r="AK405"/>
      <c r="AL405"/>
      <c r="AM405"/>
      <c r="AN405"/>
    </row>
    <row r="406" spans="12:40" x14ac:dyDescent="0.25">
      <c r="N406"/>
      <c r="O406"/>
      <c r="P406"/>
      <c r="Q406"/>
      <c r="R406"/>
      <c r="S406"/>
      <c r="T406"/>
      <c r="U406"/>
      <c r="V406"/>
      <c r="W406"/>
      <c r="X406"/>
      <c r="Y406"/>
      <c r="Z406"/>
      <c r="AA406"/>
      <c r="AB406"/>
      <c r="AC406"/>
      <c r="AD406"/>
      <c r="AE406"/>
      <c r="AF406"/>
      <c r="AG406"/>
      <c r="AH406"/>
      <c r="AI406"/>
      <c r="AJ406"/>
      <c r="AK406"/>
      <c r="AL406"/>
      <c r="AM406"/>
      <c r="AN406"/>
    </row>
    <row r="407" spans="12:40" x14ac:dyDescent="0.25">
      <c r="L407" s="45"/>
      <c r="M407" s="45"/>
    </row>
    <row r="408" spans="12:40" x14ac:dyDescent="0.25">
      <c r="N408"/>
      <c r="O408"/>
      <c r="P408"/>
      <c r="Q408"/>
      <c r="R408"/>
      <c r="S408"/>
      <c r="T408"/>
      <c r="U408"/>
      <c r="V408"/>
      <c r="W408"/>
      <c r="X408"/>
      <c r="Y408"/>
      <c r="Z408"/>
      <c r="AA408"/>
      <c r="AB408"/>
      <c r="AC408"/>
      <c r="AD408"/>
      <c r="AE408"/>
      <c r="AF408"/>
      <c r="AG408"/>
      <c r="AH408"/>
      <c r="AI408"/>
      <c r="AJ408"/>
      <c r="AK408"/>
      <c r="AL408"/>
      <c r="AM408"/>
      <c r="AN408"/>
    </row>
    <row r="409" spans="12:40" x14ac:dyDescent="0.25">
      <c r="N409"/>
      <c r="O409"/>
      <c r="P409"/>
      <c r="Q409"/>
      <c r="R409"/>
      <c r="S409"/>
      <c r="T409"/>
      <c r="U409"/>
      <c r="V409"/>
      <c r="W409"/>
      <c r="X409"/>
      <c r="Y409"/>
      <c r="Z409"/>
      <c r="AA409"/>
      <c r="AB409"/>
      <c r="AC409"/>
      <c r="AD409"/>
      <c r="AE409"/>
      <c r="AF409"/>
      <c r="AG409"/>
      <c r="AH409"/>
      <c r="AI409"/>
      <c r="AJ409"/>
      <c r="AK409"/>
      <c r="AL409"/>
      <c r="AM409"/>
      <c r="AN409"/>
    </row>
    <row r="410" spans="12:40" x14ac:dyDescent="0.25">
      <c r="L410" s="45"/>
      <c r="M410" s="45"/>
    </row>
    <row r="411" spans="12:40" x14ac:dyDescent="0.25">
      <c r="N411"/>
      <c r="O411"/>
      <c r="P411"/>
      <c r="Q411"/>
      <c r="R411"/>
      <c r="S411"/>
      <c r="T411"/>
      <c r="U411"/>
      <c r="V411"/>
      <c r="W411"/>
      <c r="X411"/>
      <c r="Y411"/>
      <c r="Z411"/>
      <c r="AA411"/>
      <c r="AB411"/>
      <c r="AC411"/>
      <c r="AD411"/>
      <c r="AE411"/>
      <c r="AF411"/>
      <c r="AG411"/>
      <c r="AH411"/>
      <c r="AI411"/>
      <c r="AJ411"/>
      <c r="AK411"/>
      <c r="AL411"/>
      <c r="AM411"/>
      <c r="AN411"/>
    </row>
    <row r="412" spans="12:40" x14ac:dyDescent="0.25">
      <c r="N412"/>
      <c r="O412"/>
      <c r="P412"/>
      <c r="Q412"/>
      <c r="R412"/>
      <c r="S412"/>
      <c r="T412"/>
      <c r="U412"/>
      <c r="V412"/>
      <c r="W412"/>
      <c r="X412"/>
      <c r="Y412"/>
      <c r="Z412"/>
      <c r="AA412"/>
      <c r="AB412"/>
      <c r="AC412"/>
      <c r="AD412"/>
      <c r="AE412"/>
      <c r="AF412"/>
      <c r="AG412"/>
      <c r="AH412"/>
      <c r="AI412"/>
      <c r="AJ412"/>
      <c r="AK412"/>
      <c r="AL412"/>
      <c r="AM412"/>
      <c r="AN412"/>
    </row>
    <row r="413" spans="12:40" x14ac:dyDescent="0.25">
      <c r="L413" s="45"/>
      <c r="M413" s="45"/>
    </row>
    <row r="414" spans="12:40" x14ac:dyDescent="0.25">
      <c r="N414"/>
      <c r="O414"/>
      <c r="P414"/>
      <c r="Q414"/>
      <c r="R414"/>
      <c r="S414"/>
      <c r="T414"/>
      <c r="U414"/>
      <c r="V414"/>
      <c r="W414"/>
      <c r="X414"/>
      <c r="Y414"/>
      <c r="Z414"/>
      <c r="AA414"/>
      <c r="AB414"/>
      <c r="AC414"/>
      <c r="AD414"/>
      <c r="AE414"/>
      <c r="AF414"/>
      <c r="AG414"/>
      <c r="AH414"/>
      <c r="AI414"/>
      <c r="AJ414"/>
      <c r="AK414"/>
      <c r="AL414"/>
      <c r="AM414"/>
      <c r="AN414"/>
    </row>
    <row r="415" spans="12:40" x14ac:dyDescent="0.25">
      <c r="N415"/>
      <c r="O415"/>
      <c r="P415"/>
      <c r="Q415"/>
      <c r="R415"/>
      <c r="S415"/>
      <c r="T415"/>
      <c r="U415"/>
      <c r="V415"/>
      <c r="W415"/>
      <c r="X415"/>
      <c r="Y415"/>
      <c r="Z415"/>
      <c r="AA415"/>
      <c r="AB415"/>
      <c r="AC415"/>
      <c r="AD415"/>
      <c r="AE415"/>
      <c r="AF415"/>
      <c r="AG415"/>
      <c r="AH415"/>
      <c r="AI415"/>
      <c r="AJ415"/>
      <c r="AK415"/>
      <c r="AL415"/>
      <c r="AM415"/>
      <c r="AN415"/>
    </row>
    <row r="416" spans="12:40" x14ac:dyDescent="0.25">
      <c r="L416" s="45"/>
      <c r="M416" s="45"/>
    </row>
    <row r="417" spans="12:40" x14ac:dyDescent="0.25">
      <c r="N417"/>
      <c r="O417"/>
      <c r="P417"/>
      <c r="Q417"/>
      <c r="R417"/>
      <c r="S417"/>
      <c r="T417"/>
      <c r="U417"/>
      <c r="V417"/>
      <c r="W417"/>
      <c r="X417"/>
      <c r="Y417"/>
      <c r="Z417"/>
      <c r="AA417"/>
      <c r="AB417"/>
      <c r="AC417"/>
      <c r="AD417"/>
      <c r="AE417"/>
      <c r="AF417"/>
      <c r="AG417"/>
      <c r="AH417"/>
      <c r="AI417"/>
      <c r="AJ417"/>
      <c r="AK417"/>
      <c r="AL417"/>
      <c r="AM417"/>
      <c r="AN417"/>
    </row>
    <row r="418" spans="12:40" x14ac:dyDescent="0.25">
      <c r="N418"/>
      <c r="O418"/>
      <c r="P418"/>
      <c r="Q418"/>
      <c r="R418"/>
      <c r="S418"/>
      <c r="T418"/>
      <c r="U418"/>
      <c r="V418"/>
      <c r="W418"/>
      <c r="X418"/>
      <c r="Y418"/>
      <c r="Z418"/>
      <c r="AA418"/>
      <c r="AB418"/>
      <c r="AC418"/>
      <c r="AD418"/>
      <c r="AE418"/>
      <c r="AF418"/>
      <c r="AG418"/>
      <c r="AH418"/>
      <c r="AI418"/>
      <c r="AJ418"/>
      <c r="AK418"/>
      <c r="AL418"/>
      <c r="AM418"/>
      <c r="AN418"/>
    </row>
    <row r="419" spans="12:40" x14ac:dyDescent="0.25">
      <c r="L419" s="45"/>
      <c r="M419" s="45"/>
    </row>
    <row r="420" spans="12:40" x14ac:dyDescent="0.25">
      <c r="N420"/>
      <c r="O420"/>
      <c r="P420"/>
      <c r="Q420"/>
      <c r="R420"/>
      <c r="S420"/>
      <c r="T420"/>
      <c r="U420"/>
      <c r="V420"/>
      <c r="W420"/>
      <c r="X420"/>
      <c r="Y420"/>
      <c r="Z420"/>
      <c r="AA420"/>
      <c r="AB420"/>
      <c r="AC420"/>
      <c r="AD420"/>
      <c r="AE420"/>
      <c r="AF420"/>
      <c r="AG420"/>
      <c r="AH420"/>
      <c r="AI420"/>
      <c r="AJ420"/>
      <c r="AK420"/>
      <c r="AL420"/>
      <c r="AM420"/>
      <c r="AN420"/>
    </row>
    <row r="421" spans="12:40" x14ac:dyDescent="0.25">
      <c r="N421"/>
      <c r="O421"/>
      <c r="P421"/>
      <c r="Q421"/>
      <c r="R421"/>
      <c r="S421"/>
      <c r="T421"/>
      <c r="U421"/>
      <c r="V421"/>
      <c r="W421"/>
      <c r="X421"/>
      <c r="Y421"/>
      <c r="Z421"/>
      <c r="AA421"/>
      <c r="AB421"/>
      <c r="AC421"/>
      <c r="AD421"/>
      <c r="AE421"/>
      <c r="AF421"/>
      <c r="AG421"/>
      <c r="AH421"/>
      <c r="AI421"/>
      <c r="AJ421"/>
      <c r="AK421"/>
      <c r="AL421"/>
      <c r="AM421"/>
      <c r="AN421"/>
    </row>
    <row r="422" spans="12:40" x14ac:dyDescent="0.25">
      <c r="L422" s="45"/>
      <c r="M422" s="45"/>
    </row>
    <row r="423" spans="12:40" x14ac:dyDescent="0.25">
      <c r="N423"/>
      <c r="O423"/>
      <c r="P423"/>
      <c r="Q423"/>
      <c r="R423"/>
      <c r="S423"/>
      <c r="T423"/>
      <c r="U423"/>
      <c r="V423"/>
      <c r="W423"/>
      <c r="X423"/>
      <c r="Y423"/>
      <c r="Z423"/>
      <c r="AA423"/>
      <c r="AB423"/>
      <c r="AC423"/>
      <c r="AD423"/>
      <c r="AE423"/>
      <c r="AF423"/>
      <c r="AG423"/>
      <c r="AH423"/>
      <c r="AI423"/>
      <c r="AJ423"/>
      <c r="AK423"/>
      <c r="AL423"/>
      <c r="AM423"/>
      <c r="AN423"/>
    </row>
    <row r="424" spans="12:40" x14ac:dyDescent="0.25">
      <c r="N424"/>
      <c r="O424"/>
      <c r="P424"/>
      <c r="Q424"/>
      <c r="R424"/>
      <c r="S424"/>
      <c r="T424"/>
      <c r="U424"/>
      <c r="V424"/>
      <c r="W424"/>
      <c r="X424"/>
      <c r="Y424"/>
      <c r="Z424"/>
      <c r="AA424"/>
      <c r="AB424"/>
      <c r="AC424"/>
      <c r="AD424"/>
      <c r="AE424"/>
      <c r="AF424"/>
      <c r="AG424"/>
      <c r="AH424"/>
      <c r="AI424"/>
      <c r="AJ424"/>
      <c r="AK424"/>
      <c r="AL424"/>
      <c r="AM424"/>
      <c r="AN424"/>
    </row>
    <row r="425" spans="12:40" x14ac:dyDescent="0.25">
      <c r="L425" s="45"/>
      <c r="M425" s="45"/>
    </row>
    <row r="426" spans="12:40" x14ac:dyDescent="0.25">
      <c r="N426"/>
      <c r="O426"/>
      <c r="P426"/>
      <c r="Q426"/>
      <c r="R426"/>
      <c r="S426"/>
      <c r="T426"/>
      <c r="U426"/>
      <c r="V426"/>
      <c r="W426"/>
      <c r="X426"/>
      <c r="Y426"/>
      <c r="Z426"/>
      <c r="AA426"/>
      <c r="AB426"/>
      <c r="AC426"/>
      <c r="AD426"/>
      <c r="AE426"/>
      <c r="AF426"/>
      <c r="AG426"/>
      <c r="AH426"/>
      <c r="AI426"/>
      <c r="AJ426"/>
      <c r="AK426"/>
      <c r="AL426"/>
      <c r="AM426"/>
      <c r="AN426"/>
    </row>
    <row r="427" spans="12:40" x14ac:dyDescent="0.25">
      <c r="N427"/>
      <c r="O427"/>
      <c r="P427"/>
      <c r="Q427"/>
      <c r="R427"/>
      <c r="S427"/>
      <c r="T427"/>
      <c r="U427"/>
      <c r="V427"/>
      <c r="W427"/>
      <c r="X427"/>
      <c r="Y427"/>
      <c r="Z427"/>
      <c r="AA427"/>
      <c r="AB427"/>
      <c r="AC427"/>
      <c r="AD427"/>
      <c r="AE427"/>
      <c r="AF427"/>
      <c r="AG427"/>
      <c r="AH427"/>
      <c r="AI427"/>
      <c r="AJ427"/>
      <c r="AK427"/>
      <c r="AL427"/>
      <c r="AM427"/>
      <c r="AN427"/>
    </row>
    <row r="428" spans="12:40" x14ac:dyDescent="0.25">
      <c r="L428" s="45"/>
      <c r="M428" s="45"/>
    </row>
    <row r="429" spans="12:40" x14ac:dyDescent="0.25">
      <c r="N429"/>
      <c r="O429"/>
      <c r="P429"/>
      <c r="Q429"/>
      <c r="R429"/>
      <c r="S429"/>
      <c r="T429"/>
      <c r="U429"/>
      <c r="V429"/>
      <c r="W429"/>
      <c r="X429"/>
      <c r="Y429"/>
      <c r="Z429"/>
      <c r="AA429"/>
      <c r="AB429"/>
      <c r="AC429"/>
      <c r="AD429"/>
      <c r="AE429"/>
      <c r="AF429"/>
      <c r="AG429"/>
      <c r="AH429"/>
      <c r="AI429"/>
      <c r="AJ429"/>
      <c r="AK429"/>
      <c r="AL429"/>
      <c r="AM429"/>
      <c r="AN429"/>
    </row>
    <row r="430" spans="12:40" x14ac:dyDescent="0.25">
      <c r="N430"/>
      <c r="O430"/>
      <c r="P430"/>
      <c r="Q430"/>
      <c r="R430"/>
      <c r="S430"/>
      <c r="T430"/>
      <c r="U430"/>
      <c r="V430"/>
      <c r="W430"/>
      <c r="X430"/>
      <c r="Y430"/>
      <c r="Z430"/>
      <c r="AA430"/>
      <c r="AB430"/>
      <c r="AC430"/>
      <c r="AD430"/>
      <c r="AE430"/>
      <c r="AF430"/>
      <c r="AG430"/>
      <c r="AH430"/>
      <c r="AI430"/>
      <c r="AJ430"/>
      <c r="AK430"/>
      <c r="AL430"/>
      <c r="AM430"/>
      <c r="AN430"/>
    </row>
    <row r="431" spans="12:40" x14ac:dyDescent="0.25">
      <c r="L431" s="45"/>
      <c r="M431" s="45"/>
    </row>
    <row r="432" spans="12:40" x14ac:dyDescent="0.25">
      <c r="N432"/>
      <c r="O432"/>
      <c r="P432"/>
      <c r="Q432"/>
      <c r="R432"/>
      <c r="S432"/>
      <c r="T432"/>
      <c r="U432"/>
      <c r="V432"/>
      <c r="W432"/>
      <c r="X432"/>
      <c r="Y432"/>
      <c r="Z432"/>
      <c r="AA432"/>
      <c r="AB432"/>
      <c r="AC432"/>
      <c r="AD432"/>
      <c r="AE432"/>
      <c r="AF432"/>
      <c r="AG432"/>
      <c r="AH432"/>
      <c r="AI432"/>
      <c r="AJ432"/>
      <c r="AK432"/>
      <c r="AL432"/>
      <c r="AM432"/>
      <c r="AN432"/>
    </row>
    <row r="433" spans="12:40" x14ac:dyDescent="0.25">
      <c r="N433"/>
      <c r="O433"/>
      <c r="P433"/>
      <c r="Q433"/>
      <c r="R433"/>
      <c r="S433"/>
      <c r="T433"/>
      <c r="U433"/>
      <c r="V433"/>
      <c r="W433"/>
      <c r="X433"/>
      <c r="Y433"/>
      <c r="Z433"/>
      <c r="AA433"/>
      <c r="AB433"/>
      <c r="AC433"/>
      <c r="AD433"/>
      <c r="AE433"/>
      <c r="AF433"/>
      <c r="AG433"/>
      <c r="AH433"/>
      <c r="AI433"/>
      <c r="AJ433"/>
      <c r="AK433"/>
      <c r="AL433"/>
      <c r="AM433"/>
      <c r="AN433"/>
    </row>
    <row r="434" spans="12:40" x14ac:dyDescent="0.25">
      <c r="L434" s="45"/>
      <c r="M434" s="45"/>
    </row>
    <row r="435" spans="12:40" x14ac:dyDescent="0.25">
      <c r="N435"/>
      <c r="O435"/>
      <c r="P435"/>
      <c r="Q435"/>
      <c r="R435"/>
      <c r="S435"/>
      <c r="T435"/>
      <c r="U435"/>
      <c r="V435"/>
      <c r="W435"/>
      <c r="X435"/>
      <c r="Y435"/>
      <c r="Z435"/>
      <c r="AA435"/>
      <c r="AB435"/>
      <c r="AC435"/>
      <c r="AD435"/>
      <c r="AE435"/>
      <c r="AF435"/>
      <c r="AG435"/>
      <c r="AH435"/>
      <c r="AI435"/>
      <c r="AJ435"/>
      <c r="AK435"/>
      <c r="AL435"/>
      <c r="AM435"/>
      <c r="AN435"/>
    </row>
    <row r="436" spans="12:40" x14ac:dyDescent="0.25">
      <c r="N436"/>
      <c r="O436"/>
      <c r="P436"/>
      <c r="Q436"/>
      <c r="R436"/>
      <c r="S436"/>
      <c r="T436"/>
      <c r="U436"/>
      <c r="V436"/>
      <c r="W436"/>
      <c r="X436"/>
      <c r="Y436"/>
      <c r="Z436"/>
      <c r="AA436"/>
      <c r="AB436"/>
      <c r="AC436"/>
      <c r="AD436"/>
      <c r="AE436"/>
      <c r="AF436"/>
      <c r="AG436"/>
      <c r="AH436"/>
      <c r="AI436"/>
      <c r="AJ436"/>
      <c r="AK436"/>
      <c r="AL436"/>
      <c r="AM436"/>
      <c r="AN436"/>
    </row>
    <row r="437" spans="12:40" x14ac:dyDescent="0.25">
      <c r="L437" s="45"/>
      <c r="M437" s="45"/>
    </row>
    <row r="438" spans="12:40" x14ac:dyDescent="0.25">
      <c r="N438"/>
      <c r="O438"/>
      <c r="P438"/>
      <c r="Q438"/>
      <c r="R438"/>
      <c r="S438"/>
      <c r="T438"/>
      <c r="U438"/>
      <c r="V438"/>
      <c r="W438"/>
      <c r="X438"/>
      <c r="Y438"/>
      <c r="Z438"/>
      <c r="AA438"/>
      <c r="AB438"/>
      <c r="AC438"/>
      <c r="AD438"/>
      <c r="AE438"/>
      <c r="AF438"/>
      <c r="AG438"/>
      <c r="AH438"/>
      <c r="AI438"/>
      <c r="AJ438"/>
      <c r="AK438"/>
      <c r="AL438"/>
      <c r="AM438"/>
      <c r="AN438"/>
    </row>
    <row r="439" spans="12:40" x14ac:dyDescent="0.25">
      <c r="N439"/>
      <c r="O439"/>
      <c r="P439"/>
      <c r="Q439"/>
      <c r="R439"/>
      <c r="S439"/>
      <c r="T439"/>
      <c r="U439"/>
      <c r="V439"/>
      <c r="W439"/>
      <c r="X439"/>
      <c r="Y439"/>
      <c r="Z439"/>
      <c r="AA439"/>
      <c r="AB439"/>
      <c r="AC439"/>
      <c r="AD439"/>
      <c r="AE439"/>
      <c r="AF439"/>
      <c r="AG439"/>
      <c r="AH439"/>
      <c r="AI439"/>
      <c r="AJ439"/>
      <c r="AK439"/>
      <c r="AL439"/>
      <c r="AM439"/>
      <c r="AN439"/>
    </row>
    <row r="440" spans="12:40" x14ac:dyDescent="0.25">
      <c r="L440" s="45"/>
      <c r="M440" s="45"/>
    </row>
    <row r="441" spans="12:40" x14ac:dyDescent="0.25">
      <c r="N441"/>
      <c r="O441"/>
      <c r="P441"/>
      <c r="Q441"/>
      <c r="R441"/>
      <c r="S441"/>
      <c r="T441"/>
      <c r="U441"/>
      <c r="V441"/>
      <c r="W441"/>
      <c r="X441"/>
      <c r="Y441"/>
      <c r="Z441"/>
      <c r="AA441"/>
      <c r="AB441"/>
      <c r="AC441"/>
      <c r="AD441"/>
      <c r="AE441"/>
      <c r="AF441"/>
      <c r="AG441"/>
      <c r="AH441"/>
      <c r="AI441"/>
      <c r="AJ441"/>
      <c r="AK441"/>
      <c r="AL441"/>
      <c r="AM441"/>
      <c r="AN441"/>
    </row>
    <row r="442" spans="12:40" x14ac:dyDescent="0.25">
      <c r="N442"/>
      <c r="O442"/>
      <c r="P442"/>
      <c r="Q442"/>
      <c r="R442"/>
      <c r="S442"/>
      <c r="T442"/>
      <c r="U442"/>
      <c r="V442"/>
      <c r="W442"/>
      <c r="X442"/>
      <c r="Y442"/>
      <c r="Z442"/>
      <c r="AA442"/>
      <c r="AB442"/>
      <c r="AC442"/>
      <c r="AD442"/>
      <c r="AE442"/>
      <c r="AF442"/>
      <c r="AG442"/>
      <c r="AH442"/>
      <c r="AI442"/>
      <c r="AJ442"/>
      <c r="AK442"/>
      <c r="AL442"/>
      <c r="AM442"/>
      <c r="AN442"/>
    </row>
    <row r="443" spans="12:40" x14ac:dyDescent="0.25">
      <c r="L443" s="45"/>
      <c r="M443" s="45"/>
    </row>
    <row r="444" spans="12:40" x14ac:dyDescent="0.25">
      <c r="N444"/>
      <c r="O444"/>
      <c r="P444"/>
      <c r="Q444"/>
      <c r="R444"/>
      <c r="S444"/>
      <c r="T444"/>
      <c r="U444"/>
      <c r="V444"/>
      <c r="W444"/>
      <c r="X444"/>
      <c r="Y444"/>
      <c r="Z444"/>
      <c r="AA444"/>
      <c r="AB444"/>
      <c r="AC444"/>
      <c r="AD444"/>
      <c r="AE444"/>
      <c r="AF444"/>
      <c r="AG444"/>
      <c r="AH444"/>
      <c r="AI444"/>
      <c r="AJ444"/>
      <c r="AK444"/>
      <c r="AL444"/>
      <c r="AM444"/>
      <c r="AN444"/>
    </row>
    <row r="445" spans="12:40" x14ac:dyDescent="0.25">
      <c r="N445"/>
      <c r="O445"/>
      <c r="P445"/>
      <c r="Q445"/>
      <c r="R445"/>
      <c r="S445"/>
      <c r="T445"/>
      <c r="U445"/>
      <c r="V445"/>
      <c r="W445"/>
      <c r="X445"/>
      <c r="Y445"/>
      <c r="Z445"/>
      <c r="AA445"/>
      <c r="AB445"/>
      <c r="AC445"/>
      <c r="AD445"/>
      <c r="AE445"/>
      <c r="AF445"/>
      <c r="AG445"/>
      <c r="AH445"/>
      <c r="AI445"/>
      <c r="AJ445"/>
      <c r="AK445"/>
      <c r="AL445"/>
      <c r="AM445"/>
      <c r="AN445"/>
    </row>
    <row r="446" spans="12:40" x14ac:dyDescent="0.25">
      <c r="L446" s="45"/>
      <c r="M446" s="45"/>
    </row>
    <row r="447" spans="12:40" x14ac:dyDescent="0.25">
      <c r="N447"/>
      <c r="O447"/>
      <c r="P447"/>
      <c r="Q447"/>
      <c r="R447"/>
      <c r="S447"/>
      <c r="T447"/>
      <c r="U447"/>
      <c r="V447"/>
      <c r="W447"/>
      <c r="X447"/>
      <c r="Y447"/>
      <c r="Z447"/>
      <c r="AA447"/>
      <c r="AB447"/>
      <c r="AC447"/>
      <c r="AD447"/>
      <c r="AE447"/>
      <c r="AF447"/>
      <c r="AG447"/>
      <c r="AH447"/>
      <c r="AI447"/>
      <c r="AJ447"/>
      <c r="AK447"/>
      <c r="AL447"/>
      <c r="AM447"/>
      <c r="AN447"/>
    </row>
    <row r="448" spans="12:40" x14ac:dyDescent="0.25">
      <c r="N448"/>
      <c r="O448"/>
      <c r="P448"/>
      <c r="Q448"/>
      <c r="R448"/>
      <c r="S448"/>
      <c r="T448"/>
      <c r="U448"/>
      <c r="V448"/>
      <c r="W448"/>
      <c r="X448"/>
      <c r="Y448"/>
      <c r="Z448"/>
      <c r="AA448"/>
      <c r="AB448"/>
      <c r="AC448"/>
      <c r="AD448"/>
      <c r="AE448"/>
      <c r="AF448"/>
      <c r="AG448"/>
      <c r="AH448"/>
      <c r="AI448"/>
      <c r="AJ448"/>
      <c r="AK448"/>
      <c r="AL448"/>
      <c r="AM448"/>
      <c r="AN448"/>
    </row>
    <row r="449" spans="12:40" x14ac:dyDescent="0.25">
      <c r="L449" s="45"/>
      <c r="M449" s="45"/>
    </row>
    <row r="450" spans="12:40" x14ac:dyDescent="0.25">
      <c r="N450"/>
      <c r="O450"/>
      <c r="P450"/>
      <c r="Q450"/>
      <c r="R450"/>
      <c r="S450"/>
      <c r="T450"/>
      <c r="U450"/>
      <c r="V450"/>
      <c r="W450"/>
      <c r="X450"/>
      <c r="Y450"/>
      <c r="Z450"/>
      <c r="AA450"/>
      <c r="AB450"/>
      <c r="AC450"/>
      <c r="AD450"/>
      <c r="AE450"/>
      <c r="AF450"/>
      <c r="AG450"/>
      <c r="AH450"/>
      <c r="AI450"/>
      <c r="AJ450"/>
      <c r="AK450"/>
      <c r="AL450"/>
      <c r="AM450"/>
      <c r="AN450"/>
    </row>
    <row r="451" spans="12:40" x14ac:dyDescent="0.25">
      <c r="N451"/>
      <c r="O451"/>
      <c r="P451"/>
      <c r="Q451"/>
      <c r="R451"/>
      <c r="S451"/>
      <c r="T451"/>
      <c r="U451"/>
      <c r="V451"/>
      <c r="W451"/>
      <c r="X451"/>
      <c r="Y451"/>
      <c r="Z451"/>
      <c r="AA451"/>
      <c r="AB451"/>
      <c r="AC451"/>
      <c r="AD451"/>
      <c r="AE451"/>
      <c r="AF451"/>
      <c r="AG451"/>
      <c r="AH451"/>
      <c r="AI451"/>
      <c r="AJ451"/>
      <c r="AK451"/>
      <c r="AL451"/>
      <c r="AM451"/>
      <c r="AN451"/>
    </row>
    <row r="452" spans="12:40" x14ac:dyDescent="0.25">
      <c r="L452" s="45"/>
      <c r="M452" s="45"/>
    </row>
    <row r="453" spans="12:40" x14ac:dyDescent="0.25">
      <c r="N453"/>
      <c r="O453"/>
      <c r="P453"/>
      <c r="Q453"/>
      <c r="R453"/>
      <c r="S453"/>
      <c r="T453"/>
      <c r="U453"/>
      <c r="V453"/>
      <c r="W453"/>
      <c r="X453"/>
      <c r="Y453"/>
      <c r="Z453"/>
      <c r="AA453"/>
      <c r="AB453"/>
      <c r="AC453"/>
      <c r="AD453"/>
      <c r="AE453"/>
      <c r="AF453"/>
      <c r="AG453"/>
      <c r="AH453"/>
      <c r="AI453"/>
      <c r="AJ453"/>
      <c r="AK453"/>
      <c r="AL453"/>
      <c r="AM453"/>
      <c r="AN453"/>
    </row>
    <row r="454" spans="12:40" x14ac:dyDescent="0.25">
      <c r="N454"/>
      <c r="O454"/>
      <c r="P454"/>
      <c r="Q454"/>
      <c r="R454"/>
      <c r="S454"/>
      <c r="T454"/>
      <c r="U454"/>
      <c r="V454"/>
      <c r="W454"/>
      <c r="X454"/>
      <c r="Y454"/>
      <c r="Z454"/>
      <c r="AA454"/>
      <c r="AB454"/>
      <c r="AC454"/>
      <c r="AD454"/>
      <c r="AE454"/>
      <c r="AF454"/>
      <c r="AG454"/>
      <c r="AH454"/>
      <c r="AI454"/>
      <c r="AJ454"/>
      <c r="AK454"/>
      <c r="AL454"/>
      <c r="AM454"/>
      <c r="AN454"/>
    </row>
    <row r="455" spans="12:40" x14ac:dyDescent="0.25">
      <c r="L455" s="45"/>
      <c r="M455" s="45"/>
    </row>
    <row r="456" spans="12:40" x14ac:dyDescent="0.25">
      <c r="N456"/>
      <c r="O456"/>
      <c r="P456"/>
      <c r="Q456"/>
      <c r="R456"/>
      <c r="S456"/>
      <c r="T456"/>
      <c r="U456"/>
      <c r="V456"/>
      <c r="W456"/>
      <c r="X456"/>
      <c r="Y456"/>
      <c r="Z456"/>
      <c r="AA456"/>
      <c r="AB456"/>
      <c r="AC456"/>
      <c r="AD456"/>
      <c r="AE456"/>
      <c r="AF456"/>
      <c r="AG456"/>
      <c r="AH456"/>
      <c r="AI456"/>
      <c r="AJ456"/>
      <c r="AK456"/>
      <c r="AL456"/>
      <c r="AM456"/>
      <c r="AN456"/>
    </row>
    <row r="457" spans="12:40" x14ac:dyDescent="0.25">
      <c r="N457"/>
      <c r="O457"/>
      <c r="P457"/>
      <c r="Q457"/>
      <c r="R457"/>
      <c r="S457"/>
      <c r="T457"/>
      <c r="U457"/>
      <c r="V457"/>
      <c r="W457"/>
      <c r="X457"/>
      <c r="Y457"/>
      <c r="Z457"/>
      <c r="AA457"/>
      <c r="AB457"/>
      <c r="AC457"/>
      <c r="AD457"/>
      <c r="AE457"/>
      <c r="AF457"/>
      <c r="AG457"/>
      <c r="AH457"/>
      <c r="AI457"/>
      <c r="AJ457"/>
      <c r="AK457"/>
      <c r="AL457"/>
      <c r="AM457"/>
      <c r="AN457"/>
    </row>
    <row r="458" spans="12:40" x14ac:dyDescent="0.25">
      <c r="L458" s="45"/>
      <c r="M458" s="45"/>
    </row>
    <row r="459" spans="12:40" x14ac:dyDescent="0.25">
      <c r="N459"/>
      <c r="O459"/>
      <c r="P459"/>
      <c r="Q459"/>
      <c r="R459"/>
      <c r="S459"/>
      <c r="T459"/>
      <c r="U459"/>
      <c r="V459"/>
      <c r="W459"/>
      <c r="X459"/>
      <c r="Y459"/>
      <c r="Z459"/>
      <c r="AA459"/>
      <c r="AB459"/>
      <c r="AC459"/>
      <c r="AD459"/>
      <c r="AE459"/>
      <c r="AF459"/>
      <c r="AG459"/>
      <c r="AH459"/>
      <c r="AI459"/>
      <c r="AJ459"/>
      <c r="AK459"/>
      <c r="AL459"/>
      <c r="AM459"/>
      <c r="AN459"/>
    </row>
    <row r="460" spans="12:40" x14ac:dyDescent="0.25">
      <c r="N460"/>
      <c r="O460"/>
      <c r="P460"/>
      <c r="Q460"/>
      <c r="R460"/>
      <c r="S460"/>
      <c r="T460"/>
      <c r="U460"/>
      <c r="V460"/>
      <c r="W460"/>
      <c r="X460"/>
      <c r="Y460"/>
      <c r="Z460"/>
      <c r="AA460"/>
      <c r="AB460"/>
      <c r="AC460"/>
      <c r="AD460"/>
      <c r="AE460"/>
      <c r="AF460"/>
      <c r="AG460"/>
      <c r="AH460"/>
      <c r="AI460"/>
      <c r="AJ460"/>
      <c r="AK460"/>
      <c r="AL460"/>
      <c r="AM460"/>
      <c r="AN460"/>
    </row>
    <row r="461" spans="12:40" x14ac:dyDescent="0.25">
      <c r="L461" s="45"/>
      <c r="M461" s="45"/>
    </row>
    <row r="462" spans="12:40" x14ac:dyDescent="0.25">
      <c r="N462"/>
      <c r="O462"/>
      <c r="P462"/>
      <c r="Q462"/>
      <c r="R462"/>
      <c r="S462"/>
      <c r="T462"/>
      <c r="U462"/>
      <c r="V462"/>
      <c r="W462"/>
      <c r="X462"/>
      <c r="Y462"/>
      <c r="Z462"/>
      <c r="AA462"/>
      <c r="AB462"/>
      <c r="AC462"/>
      <c r="AD462"/>
      <c r="AE462"/>
      <c r="AF462"/>
      <c r="AG462"/>
      <c r="AH462"/>
      <c r="AI462"/>
      <c r="AJ462"/>
      <c r="AK462"/>
      <c r="AL462"/>
      <c r="AM462"/>
      <c r="AN462"/>
    </row>
    <row r="463" spans="12:40" x14ac:dyDescent="0.25">
      <c r="N463"/>
      <c r="O463"/>
      <c r="P463"/>
      <c r="Q463"/>
      <c r="R463"/>
      <c r="S463"/>
      <c r="T463"/>
      <c r="U463"/>
      <c r="V463"/>
      <c r="W463"/>
      <c r="X463"/>
      <c r="Y463"/>
      <c r="Z463"/>
      <c r="AA463"/>
      <c r="AB463"/>
      <c r="AC463"/>
      <c r="AD463"/>
      <c r="AE463"/>
      <c r="AF463"/>
      <c r="AG463"/>
      <c r="AH463"/>
      <c r="AI463"/>
      <c r="AJ463"/>
      <c r="AK463"/>
      <c r="AL463"/>
      <c r="AM463"/>
      <c r="AN463"/>
    </row>
    <row r="464" spans="12:40" x14ac:dyDescent="0.25">
      <c r="L464" s="45"/>
      <c r="M464" s="45"/>
    </row>
    <row r="465" spans="12:40" x14ac:dyDescent="0.25">
      <c r="N465"/>
      <c r="O465"/>
      <c r="P465"/>
      <c r="Q465"/>
      <c r="R465"/>
      <c r="S465"/>
      <c r="T465"/>
      <c r="U465"/>
      <c r="V465"/>
      <c r="W465"/>
      <c r="X465"/>
      <c r="Y465"/>
      <c r="Z465"/>
      <c r="AA465"/>
      <c r="AB465"/>
      <c r="AC465"/>
      <c r="AD465"/>
      <c r="AE465"/>
      <c r="AF465"/>
      <c r="AG465"/>
      <c r="AH465"/>
      <c r="AI465"/>
      <c r="AJ465"/>
      <c r="AK465"/>
      <c r="AL465"/>
      <c r="AM465"/>
      <c r="AN465"/>
    </row>
    <row r="466" spans="12:40" x14ac:dyDescent="0.25">
      <c r="N466"/>
      <c r="O466"/>
      <c r="P466"/>
      <c r="Q466"/>
      <c r="R466"/>
      <c r="S466"/>
      <c r="T466"/>
      <c r="U466"/>
      <c r="V466"/>
      <c r="W466"/>
      <c r="X466"/>
      <c r="Y466"/>
      <c r="Z466"/>
      <c r="AA466"/>
      <c r="AB466"/>
      <c r="AC466"/>
      <c r="AD466"/>
      <c r="AE466"/>
      <c r="AF466"/>
      <c r="AG466"/>
      <c r="AH466"/>
      <c r="AI466"/>
      <c r="AJ466"/>
      <c r="AK466"/>
      <c r="AL466"/>
      <c r="AM466"/>
      <c r="AN466"/>
    </row>
    <row r="467" spans="12:40" x14ac:dyDescent="0.25">
      <c r="L467" s="45"/>
      <c r="M467" s="45"/>
    </row>
    <row r="468" spans="12:40" x14ac:dyDescent="0.25">
      <c r="N468"/>
      <c r="O468"/>
      <c r="P468"/>
      <c r="Q468"/>
      <c r="R468"/>
      <c r="S468"/>
      <c r="T468"/>
      <c r="U468"/>
      <c r="V468"/>
      <c r="W468"/>
      <c r="X468"/>
      <c r="Y468"/>
      <c r="Z468"/>
      <c r="AA468"/>
      <c r="AB468"/>
      <c r="AC468"/>
      <c r="AD468"/>
      <c r="AE468"/>
      <c r="AF468"/>
      <c r="AG468"/>
      <c r="AH468"/>
      <c r="AI468"/>
      <c r="AJ468"/>
      <c r="AK468"/>
      <c r="AL468"/>
      <c r="AM468"/>
      <c r="AN468"/>
    </row>
    <row r="469" spans="12:40" x14ac:dyDescent="0.25">
      <c r="N469"/>
      <c r="O469"/>
      <c r="P469"/>
      <c r="Q469"/>
      <c r="R469"/>
      <c r="S469"/>
      <c r="T469"/>
      <c r="U469"/>
      <c r="V469"/>
      <c r="W469"/>
      <c r="X469"/>
      <c r="Y469"/>
      <c r="Z469"/>
      <c r="AA469"/>
      <c r="AB469"/>
      <c r="AC469"/>
      <c r="AD469"/>
      <c r="AE469"/>
      <c r="AF469"/>
      <c r="AG469"/>
      <c r="AH469"/>
      <c r="AI469"/>
      <c r="AJ469"/>
      <c r="AK469"/>
      <c r="AL469"/>
      <c r="AM469"/>
      <c r="AN469"/>
    </row>
    <row r="470" spans="12:40" x14ac:dyDescent="0.25">
      <c r="L470" s="45"/>
      <c r="M470" s="45"/>
    </row>
    <row r="471" spans="12:40" x14ac:dyDescent="0.25">
      <c r="N471"/>
      <c r="O471"/>
      <c r="P471"/>
      <c r="Q471"/>
      <c r="R471"/>
      <c r="S471"/>
      <c r="T471"/>
      <c r="U471"/>
      <c r="V471"/>
      <c r="W471"/>
      <c r="X471"/>
      <c r="Y471"/>
      <c r="Z471"/>
      <c r="AA471"/>
      <c r="AB471"/>
      <c r="AC471"/>
      <c r="AD471"/>
      <c r="AE471"/>
      <c r="AF471"/>
      <c r="AG471"/>
      <c r="AH471"/>
      <c r="AI471"/>
      <c r="AJ471"/>
      <c r="AK471"/>
      <c r="AL471"/>
      <c r="AM471"/>
      <c r="AN471"/>
    </row>
    <row r="472" spans="12:40" x14ac:dyDescent="0.25">
      <c r="N472"/>
      <c r="O472"/>
      <c r="P472"/>
      <c r="Q472"/>
      <c r="R472"/>
      <c r="S472"/>
      <c r="T472"/>
      <c r="U472"/>
      <c r="V472"/>
      <c r="W472"/>
      <c r="X472"/>
      <c r="Y472"/>
      <c r="Z472"/>
      <c r="AA472"/>
      <c r="AB472"/>
      <c r="AC472"/>
      <c r="AD472"/>
      <c r="AE472"/>
      <c r="AF472"/>
      <c r="AG472"/>
      <c r="AH472"/>
      <c r="AI472"/>
      <c r="AJ472"/>
      <c r="AK472"/>
      <c r="AL472"/>
      <c r="AM472"/>
      <c r="AN472"/>
    </row>
    <row r="473" spans="12:40" x14ac:dyDescent="0.25">
      <c r="L473" s="45"/>
      <c r="M473" s="45"/>
    </row>
    <row r="474" spans="12:40" x14ac:dyDescent="0.25">
      <c r="N474"/>
      <c r="O474"/>
      <c r="P474"/>
      <c r="Q474"/>
      <c r="R474"/>
      <c r="S474"/>
      <c r="T474"/>
      <c r="U474"/>
      <c r="V474"/>
      <c r="W474"/>
      <c r="X474"/>
      <c r="Y474"/>
      <c r="Z474"/>
      <c r="AA474"/>
      <c r="AB474"/>
      <c r="AC474"/>
      <c r="AD474"/>
      <c r="AE474"/>
      <c r="AF474"/>
      <c r="AG474"/>
      <c r="AH474"/>
      <c r="AI474"/>
      <c r="AJ474"/>
      <c r="AK474"/>
      <c r="AL474"/>
      <c r="AM474"/>
      <c r="AN474"/>
    </row>
    <row r="475" spans="12:40" x14ac:dyDescent="0.25">
      <c r="N475"/>
      <c r="O475"/>
      <c r="P475"/>
      <c r="Q475"/>
      <c r="R475"/>
      <c r="S475"/>
      <c r="T475"/>
      <c r="U475"/>
      <c r="V475"/>
      <c r="W475"/>
      <c r="X475"/>
      <c r="Y475"/>
      <c r="Z475"/>
      <c r="AA475"/>
      <c r="AB475"/>
      <c r="AC475"/>
      <c r="AD475"/>
      <c r="AE475"/>
      <c r="AF475"/>
      <c r="AG475"/>
      <c r="AH475"/>
      <c r="AI475"/>
      <c r="AJ475"/>
      <c r="AK475"/>
      <c r="AL475"/>
      <c r="AM475"/>
      <c r="AN475"/>
    </row>
    <row r="476" spans="12:40" x14ac:dyDescent="0.25">
      <c r="L476" s="45"/>
      <c r="M476" s="45"/>
    </row>
    <row r="477" spans="12:40" x14ac:dyDescent="0.25">
      <c r="N477"/>
      <c r="O477"/>
      <c r="P477"/>
      <c r="Q477"/>
      <c r="R477"/>
      <c r="S477"/>
      <c r="T477"/>
      <c r="U477"/>
      <c r="V477"/>
      <c r="W477"/>
      <c r="X477"/>
      <c r="Y477"/>
      <c r="Z477"/>
      <c r="AA477"/>
      <c r="AB477"/>
      <c r="AC477"/>
      <c r="AD477"/>
      <c r="AE477"/>
      <c r="AF477"/>
      <c r="AG477"/>
      <c r="AH477"/>
      <c r="AI477"/>
      <c r="AJ477"/>
      <c r="AK477"/>
      <c r="AL477"/>
      <c r="AM477"/>
      <c r="AN477"/>
    </row>
    <row r="478" spans="12:40" x14ac:dyDescent="0.25">
      <c r="N478"/>
      <c r="O478"/>
      <c r="P478"/>
      <c r="Q478"/>
      <c r="R478"/>
      <c r="S478"/>
      <c r="T478"/>
      <c r="U478"/>
      <c r="V478"/>
      <c r="W478"/>
      <c r="X478"/>
      <c r="Y478"/>
      <c r="Z478"/>
      <c r="AA478"/>
      <c r="AB478"/>
      <c r="AC478"/>
      <c r="AD478"/>
      <c r="AE478"/>
      <c r="AF478"/>
      <c r="AG478"/>
      <c r="AH478"/>
      <c r="AI478"/>
      <c r="AJ478"/>
      <c r="AK478"/>
      <c r="AL478"/>
      <c r="AM478"/>
      <c r="AN478"/>
    </row>
    <row r="479" spans="12:40" x14ac:dyDescent="0.25">
      <c r="L479" s="45"/>
      <c r="M479" s="45"/>
    </row>
    <row r="480" spans="12:40" x14ac:dyDescent="0.25">
      <c r="N480"/>
      <c r="O480"/>
      <c r="P480"/>
      <c r="Q480"/>
      <c r="R480"/>
      <c r="S480"/>
      <c r="T480"/>
      <c r="U480"/>
      <c r="V480"/>
      <c r="W480"/>
      <c r="X480"/>
      <c r="Y480"/>
      <c r="Z480"/>
      <c r="AA480"/>
      <c r="AB480"/>
      <c r="AC480"/>
      <c r="AD480"/>
      <c r="AE480"/>
      <c r="AF480"/>
      <c r="AG480"/>
      <c r="AH480"/>
      <c r="AI480"/>
      <c r="AJ480"/>
      <c r="AK480"/>
      <c r="AL480"/>
      <c r="AM480"/>
      <c r="AN480"/>
    </row>
    <row r="481" spans="12:40" x14ac:dyDescent="0.25">
      <c r="N481"/>
      <c r="O481"/>
      <c r="P481"/>
      <c r="Q481"/>
      <c r="R481"/>
      <c r="S481"/>
      <c r="T481"/>
      <c r="U481"/>
      <c r="V481"/>
      <c r="W481"/>
      <c r="X481"/>
      <c r="Y481"/>
      <c r="Z481"/>
      <c r="AA481"/>
      <c r="AB481"/>
      <c r="AC481"/>
      <c r="AD481"/>
      <c r="AE481"/>
      <c r="AF481"/>
      <c r="AG481"/>
      <c r="AH481"/>
      <c r="AI481"/>
      <c r="AJ481"/>
      <c r="AK481"/>
      <c r="AL481"/>
      <c r="AM481"/>
      <c r="AN481"/>
    </row>
    <row r="482" spans="12:40" x14ac:dyDescent="0.25">
      <c r="L482" s="45"/>
      <c r="M482" s="45"/>
    </row>
    <row r="483" spans="12:40" x14ac:dyDescent="0.25">
      <c r="N483"/>
      <c r="O483"/>
      <c r="P483"/>
      <c r="Q483"/>
      <c r="R483"/>
      <c r="S483"/>
      <c r="T483"/>
      <c r="U483"/>
      <c r="V483"/>
      <c r="W483"/>
      <c r="X483"/>
      <c r="Y483"/>
      <c r="Z483"/>
      <c r="AA483"/>
      <c r="AB483"/>
      <c r="AC483"/>
      <c r="AD483"/>
      <c r="AE483"/>
      <c r="AF483"/>
      <c r="AG483"/>
      <c r="AH483"/>
      <c r="AI483"/>
      <c r="AJ483"/>
      <c r="AK483"/>
      <c r="AL483"/>
      <c r="AM483"/>
      <c r="AN483"/>
    </row>
    <row r="484" spans="12:40" x14ac:dyDescent="0.25">
      <c r="N484"/>
      <c r="O484"/>
      <c r="P484"/>
      <c r="Q484"/>
      <c r="R484"/>
      <c r="S484"/>
      <c r="T484"/>
      <c r="U484"/>
      <c r="V484"/>
      <c r="W484"/>
      <c r="X484"/>
      <c r="Y484"/>
      <c r="Z484"/>
      <c r="AA484"/>
      <c r="AB484"/>
      <c r="AC484"/>
      <c r="AD484"/>
      <c r="AE484"/>
      <c r="AF484"/>
      <c r="AG484"/>
      <c r="AH484"/>
      <c r="AI484"/>
      <c r="AJ484"/>
      <c r="AK484"/>
      <c r="AL484"/>
      <c r="AM484"/>
      <c r="AN484"/>
    </row>
    <row r="485" spans="12:40" x14ac:dyDescent="0.25">
      <c r="L485" s="45"/>
      <c r="M485" s="45"/>
    </row>
    <row r="486" spans="12:40" x14ac:dyDescent="0.25">
      <c r="N486"/>
      <c r="O486"/>
      <c r="P486"/>
      <c r="Q486"/>
      <c r="R486"/>
      <c r="S486"/>
      <c r="T486"/>
      <c r="U486"/>
      <c r="V486"/>
      <c r="W486"/>
      <c r="X486"/>
      <c r="Y486"/>
      <c r="Z486"/>
      <c r="AA486"/>
      <c r="AB486"/>
      <c r="AC486"/>
      <c r="AD486"/>
      <c r="AE486"/>
      <c r="AF486"/>
      <c r="AG486"/>
      <c r="AH486"/>
      <c r="AI486"/>
      <c r="AJ486"/>
      <c r="AK486"/>
      <c r="AL486"/>
      <c r="AM486"/>
      <c r="AN486"/>
    </row>
    <row r="487" spans="12:40" x14ac:dyDescent="0.25">
      <c r="N487"/>
      <c r="O487"/>
      <c r="P487"/>
      <c r="Q487"/>
      <c r="R487"/>
      <c r="S487"/>
      <c r="T487"/>
      <c r="U487"/>
      <c r="V487"/>
      <c r="W487"/>
      <c r="X487"/>
      <c r="Y487"/>
      <c r="Z487"/>
      <c r="AA487"/>
      <c r="AB487"/>
      <c r="AC487"/>
      <c r="AD487"/>
      <c r="AE487"/>
      <c r="AF487"/>
      <c r="AG487"/>
      <c r="AH487"/>
      <c r="AI487"/>
      <c r="AJ487"/>
      <c r="AK487"/>
      <c r="AL487"/>
      <c r="AM487"/>
      <c r="AN487"/>
    </row>
    <row r="488" spans="12:40" x14ac:dyDescent="0.25">
      <c r="L488" s="45"/>
      <c r="M488" s="45"/>
    </row>
    <row r="489" spans="12:40" x14ac:dyDescent="0.25">
      <c r="N489"/>
      <c r="O489"/>
      <c r="P489"/>
      <c r="Q489"/>
      <c r="R489"/>
      <c r="S489"/>
      <c r="T489"/>
      <c r="U489"/>
      <c r="V489"/>
      <c r="W489"/>
      <c r="X489"/>
      <c r="Y489"/>
      <c r="Z489"/>
      <c r="AA489"/>
      <c r="AB489"/>
      <c r="AC489"/>
      <c r="AD489"/>
      <c r="AE489"/>
      <c r="AF489"/>
      <c r="AG489"/>
      <c r="AH489"/>
      <c r="AI489"/>
      <c r="AJ489"/>
      <c r="AK489"/>
      <c r="AL489"/>
      <c r="AM489"/>
      <c r="AN489"/>
    </row>
    <row r="490" spans="12:40" x14ac:dyDescent="0.25">
      <c r="N490"/>
      <c r="O490"/>
      <c r="P490"/>
      <c r="Q490"/>
      <c r="R490"/>
      <c r="S490"/>
      <c r="T490"/>
      <c r="U490"/>
      <c r="V490"/>
      <c r="W490"/>
      <c r="X490"/>
      <c r="Y490"/>
      <c r="Z490"/>
      <c r="AA490"/>
      <c r="AB490"/>
      <c r="AC490"/>
      <c r="AD490"/>
      <c r="AE490"/>
      <c r="AF490"/>
      <c r="AG490"/>
      <c r="AH490"/>
      <c r="AI490"/>
      <c r="AJ490"/>
      <c r="AK490"/>
      <c r="AL490"/>
      <c r="AM490"/>
      <c r="AN490"/>
    </row>
    <row r="491" spans="12:40" x14ac:dyDescent="0.25">
      <c r="L491" s="45"/>
      <c r="M491" s="45"/>
    </row>
    <row r="492" spans="12:40" x14ac:dyDescent="0.25">
      <c r="N492"/>
      <c r="O492"/>
      <c r="P492"/>
      <c r="Q492"/>
      <c r="R492"/>
      <c r="S492"/>
      <c r="T492"/>
      <c r="U492"/>
      <c r="V492"/>
      <c r="W492"/>
      <c r="X492"/>
      <c r="Y492"/>
      <c r="Z492"/>
      <c r="AA492"/>
      <c r="AB492"/>
      <c r="AC492"/>
      <c r="AD492"/>
      <c r="AE492"/>
      <c r="AF492"/>
      <c r="AG492"/>
      <c r="AH492"/>
      <c r="AI492"/>
      <c r="AJ492"/>
      <c r="AK492"/>
      <c r="AL492"/>
      <c r="AM492"/>
      <c r="AN492"/>
    </row>
    <row r="493" spans="12:40" x14ac:dyDescent="0.25">
      <c r="N493"/>
      <c r="O493"/>
      <c r="P493"/>
      <c r="Q493"/>
      <c r="R493"/>
      <c r="S493"/>
      <c r="T493"/>
      <c r="U493"/>
      <c r="V493"/>
      <c r="W493"/>
      <c r="X493"/>
      <c r="Y493"/>
      <c r="Z493"/>
      <c r="AA493"/>
      <c r="AB493"/>
      <c r="AC493"/>
      <c r="AD493"/>
      <c r="AE493"/>
      <c r="AF493"/>
      <c r="AG493"/>
      <c r="AH493"/>
      <c r="AI493"/>
      <c r="AJ493"/>
      <c r="AK493"/>
      <c r="AL493"/>
      <c r="AM493"/>
      <c r="AN493"/>
    </row>
    <row r="494" spans="12:40" x14ac:dyDescent="0.25">
      <c r="L494" s="45"/>
      <c r="M494" s="45"/>
    </row>
    <row r="495" spans="12:40" x14ac:dyDescent="0.25">
      <c r="N495"/>
      <c r="O495"/>
      <c r="P495"/>
      <c r="Q495"/>
      <c r="R495"/>
      <c r="S495"/>
      <c r="T495"/>
      <c r="U495"/>
      <c r="V495"/>
      <c r="W495"/>
      <c r="X495"/>
      <c r="Y495"/>
      <c r="Z495"/>
      <c r="AA495"/>
      <c r="AB495"/>
      <c r="AC495"/>
      <c r="AD495"/>
      <c r="AE495"/>
      <c r="AF495"/>
      <c r="AG495"/>
      <c r="AH495"/>
      <c r="AI495"/>
      <c r="AJ495"/>
      <c r="AK495"/>
      <c r="AL495"/>
      <c r="AM495"/>
      <c r="AN495"/>
    </row>
    <row r="496" spans="12:40" x14ac:dyDescent="0.25">
      <c r="N496"/>
      <c r="O496"/>
      <c r="P496"/>
      <c r="Q496"/>
      <c r="R496"/>
      <c r="S496"/>
      <c r="T496"/>
      <c r="U496"/>
      <c r="V496"/>
      <c r="W496"/>
      <c r="X496"/>
      <c r="Y496"/>
      <c r="Z496"/>
      <c r="AA496"/>
      <c r="AB496"/>
      <c r="AC496"/>
      <c r="AD496"/>
      <c r="AE496"/>
      <c r="AF496"/>
      <c r="AG496"/>
      <c r="AH496"/>
      <c r="AI496"/>
      <c r="AJ496"/>
      <c r="AK496"/>
      <c r="AL496"/>
      <c r="AM496"/>
      <c r="AN496"/>
    </row>
    <row r="497" spans="12:40" x14ac:dyDescent="0.25">
      <c r="L497" s="45"/>
      <c r="M497" s="45"/>
    </row>
    <row r="498" spans="12:40" x14ac:dyDescent="0.25">
      <c r="N498"/>
      <c r="O498"/>
      <c r="P498"/>
      <c r="Q498"/>
      <c r="R498"/>
      <c r="S498"/>
      <c r="T498"/>
      <c r="U498"/>
      <c r="V498"/>
      <c r="W498"/>
      <c r="X498"/>
      <c r="Y498"/>
      <c r="Z498"/>
      <c r="AA498"/>
      <c r="AB498"/>
      <c r="AC498"/>
      <c r="AD498"/>
      <c r="AE498"/>
      <c r="AF498"/>
      <c r="AG498"/>
      <c r="AH498"/>
      <c r="AI498"/>
      <c r="AJ498"/>
      <c r="AK498"/>
      <c r="AL498"/>
      <c r="AM498"/>
      <c r="AN498"/>
    </row>
    <row r="499" spans="12:40" x14ac:dyDescent="0.25">
      <c r="N499"/>
      <c r="O499"/>
      <c r="P499"/>
      <c r="Q499"/>
      <c r="R499"/>
      <c r="S499"/>
      <c r="T499"/>
      <c r="U499"/>
      <c r="V499"/>
      <c r="W499"/>
      <c r="X499"/>
      <c r="Y499"/>
      <c r="Z499"/>
      <c r="AA499"/>
      <c r="AB499"/>
      <c r="AC499"/>
      <c r="AD499"/>
      <c r="AE499"/>
      <c r="AF499"/>
      <c r="AG499"/>
      <c r="AH499"/>
      <c r="AI499"/>
      <c r="AJ499"/>
      <c r="AK499"/>
      <c r="AL499"/>
      <c r="AM499"/>
      <c r="AN499"/>
    </row>
    <row r="500" spans="12:40" x14ac:dyDescent="0.25">
      <c r="L500" s="45"/>
      <c r="M500" s="45"/>
    </row>
    <row r="501" spans="12:40" x14ac:dyDescent="0.25">
      <c r="N501"/>
      <c r="O501"/>
      <c r="P501"/>
      <c r="Q501"/>
      <c r="R501"/>
      <c r="S501"/>
      <c r="T501"/>
      <c r="U501"/>
      <c r="V501"/>
      <c r="W501"/>
      <c r="X501"/>
      <c r="Y501"/>
      <c r="Z501"/>
      <c r="AA501"/>
      <c r="AB501"/>
      <c r="AC501"/>
      <c r="AD501"/>
      <c r="AE501"/>
      <c r="AF501"/>
      <c r="AG501"/>
      <c r="AH501"/>
      <c r="AI501"/>
      <c r="AJ501"/>
      <c r="AK501"/>
      <c r="AL501"/>
      <c r="AM501"/>
      <c r="AN501"/>
    </row>
    <row r="502" spans="12:40" x14ac:dyDescent="0.25">
      <c r="N502"/>
      <c r="O502"/>
      <c r="P502"/>
      <c r="Q502"/>
      <c r="R502"/>
      <c r="S502"/>
      <c r="T502"/>
      <c r="U502"/>
      <c r="V502"/>
      <c r="W502"/>
      <c r="X502"/>
      <c r="Y502"/>
      <c r="Z502"/>
      <c r="AA502"/>
      <c r="AB502"/>
      <c r="AC502"/>
      <c r="AD502"/>
      <c r="AE502"/>
      <c r="AF502"/>
      <c r="AG502"/>
      <c r="AH502"/>
      <c r="AI502"/>
      <c r="AJ502"/>
      <c r="AK502"/>
      <c r="AL502"/>
      <c r="AM502"/>
      <c r="AN502"/>
    </row>
    <row r="503" spans="12:40" x14ac:dyDescent="0.25">
      <c r="L503" s="45"/>
      <c r="M503" s="45"/>
    </row>
    <row r="504" spans="12:40" x14ac:dyDescent="0.25">
      <c r="N504"/>
      <c r="O504"/>
      <c r="P504"/>
      <c r="Q504"/>
      <c r="R504"/>
      <c r="S504"/>
      <c r="T504"/>
      <c r="U504"/>
      <c r="V504"/>
      <c r="W504"/>
      <c r="X504"/>
      <c r="Y504"/>
      <c r="Z504"/>
      <c r="AA504"/>
      <c r="AB504"/>
      <c r="AC504"/>
      <c r="AD504"/>
      <c r="AE504"/>
      <c r="AF504"/>
      <c r="AG504"/>
      <c r="AH504"/>
      <c r="AI504"/>
      <c r="AJ504"/>
      <c r="AK504"/>
      <c r="AL504"/>
      <c r="AM504"/>
      <c r="AN504"/>
    </row>
    <row r="505" spans="12:40" x14ac:dyDescent="0.25">
      <c r="N505"/>
      <c r="O505"/>
      <c r="P505"/>
      <c r="Q505"/>
      <c r="R505"/>
      <c r="S505"/>
      <c r="T505"/>
      <c r="U505"/>
      <c r="V505"/>
      <c r="W505"/>
      <c r="X505"/>
      <c r="Y505"/>
      <c r="Z505"/>
      <c r="AA505"/>
      <c r="AB505"/>
      <c r="AC505"/>
      <c r="AD505"/>
      <c r="AE505"/>
      <c r="AF505"/>
      <c r="AG505"/>
      <c r="AH505"/>
      <c r="AI505"/>
      <c r="AJ505"/>
      <c r="AK505"/>
      <c r="AL505"/>
      <c r="AM505"/>
      <c r="AN505"/>
    </row>
    <row r="506" spans="12:40" x14ac:dyDescent="0.25">
      <c r="L506" s="45"/>
      <c r="M506" s="45"/>
    </row>
    <row r="507" spans="12:40" x14ac:dyDescent="0.25">
      <c r="N507"/>
      <c r="O507"/>
      <c r="P507"/>
      <c r="Q507"/>
      <c r="R507"/>
      <c r="S507"/>
      <c r="T507"/>
      <c r="U507"/>
      <c r="V507"/>
      <c r="W507"/>
      <c r="X507"/>
      <c r="Y507"/>
      <c r="Z507"/>
      <c r="AA507"/>
      <c r="AB507"/>
      <c r="AC507"/>
      <c r="AD507"/>
      <c r="AE507"/>
      <c r="AF507"/>
      <c r="AG507"/>
      <c r="AH507"/>
      <c r="AI507"/>
      <c r="AJ507"/>
      <c r="AK507"/>
      <c r="AL507"/>
      <c r="AM507"/>
      <c r="AN507"/>
    </row>
    <row r="508" spans="12:40" x14ac:dyDescent="0.25">
      <c r="N508"/>
      <c r="O508"/>
      <c r="P508"/>
      <c r="Q508"/>
      <c r="R508"/>
      <c r="S508"/>
      <c r="T508"/>
      <c r="U508"/>
      <c r="V508"/>
      <c r="W508"/>
      <c r="X508"/>
      <c r="Y508"/>
      <c r="Z508"/>
      <c r="AA508"/>
      <c r="AB508"/>
      <c r="AC508"/>
      <c r="AD508"/>
      <c r="AE508"/>
      <c r="AF508"/>
      <c r="AG508"/>
      <c r="AH508"/>
      <c r="AI508"/>
      <c r="AJ508"/>
      <c r="AK508"/>
      <c r="AL508"/>
      <c r="AM508"/>
      <c r="AN508"/>
    </row>
    <row r="509" spans="12:40" x14ac:dyDescent="0.25">
      <c r="L509" s="45"/>
      <c r="M509" s="45"/>
    </row>
  </sheetData>
  <mergeCells count="43">
    <mergeCell ref="D31:D36"/>
    <mergeCell ref="A1:F1"/>
    <mergeCell ref="A2:F2"/>
    <mergeCell ref="A3:F3"/>
    <mergeCell ref="A4:F4"/>
    <mergeCell ref="B5:F5"/>
    <mergeCell ref="B6:F6"/>
    <mergeCell ref="B7:F7"/>
    <mergeCell ref="B8:F8"/>
    <mergeCell ref="B9:F9"/>
    <mergeCell ref="D20:D25"/>
    <mergeCell ref="D26:D30"/>
    <mergeCell ref="D98:D99"/>
    <mergeCell ref="D40:D42"/>
    <mergeCell ref="D43:D46"/>
    <mergeCell ref="D47:D49"/>
    <mergeCell ref="D50:D52"/>
    <mergeCell ref="D55:D57"/>
    <mergeCell ref="D58:D61"/>
    <mergeCell ref="D62:D66"/>
    <mergeCell ref="D67:D69"/>
    <mergeCell ref="D70:D72"/>
    <mergeCell ref="D73:D80"/>
    <mergeCell ref="D84:D97"/>
    <mergeCell ref="D148:D150"/>
    <mergeCell ref="D102:D103"/>
    <mergeCell ref="D104:D105"/>
    <mergeCell ref="D107:D109"/>
    <mergeCell ref="D110:D112"/>
    <mergeCell ref="D113:D115"/>
    <mergeCell ref="D116:D118"/>
    <mergeCell ref="D119:D124"/>
    <mergeCell ref="D125:D126"/>
    <mergeCell ref="D133:D134"/>
    <mergeCell ref="D135:D136"/>
    <mergeCell ref="D137:D142"/>
    <mergeCell ref="D257:D287"/>
    <mergeCell ref="D153:D184"/>
    <mergeCell ref="D185:D193"/>
    <mergeCell ref="D195:D201"/>
    <mergeCell ref="D203:D208"/>
    <mergeCell ref="D209:D219"/>
    <mergeCell ref="D251:D25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27" sqref="A27"/>
    </sheetView>
  </sheetViews>
  <sheetFormatPr defaultRowHeight="15" x14ac:dyDescent="0.25"/>
  <cols>
    <col min="1" max="1" width="29.7109375" customWidth="1"/>
    <col min="6" max="6" width="18.7109375" bestFit="1" customWidth="1"/>
    <col min="8" max="8" width="93" bestFit="1" customWidth="1"/>
  </cols>
  <sheetData>
    <row r="1" spans="1:8" x14ac:dyDescent="0.25">
      <c r="A1" s="2" t="s">
        <v>410</v>
      </c>
      <c r="B1" s="4">
        <v>3</v>
      </c>
    </row>
    <row r="2" spans="1:8" x14ac:dyDescent="0.25">
      <c r="A2" s="2" t="s">
        <v>156</v>
      </c>
      <c r="B2">
        <v>12</v>
      </c>
      <c r="C2" t="s">
        <v>411</v>
      </c>
    </row>
    <row r="3" spans="1:8" x14ac:dyDescent="0.25">
      <c r="A3" s="2" t="s">
        <v>412</v>
      </c>
      <c r="B3">
        <v>10000</v>
      </c>
      <c r="C3" t="s">
        <v>413</v>
      </c>
    </row>
    <row r="4" spans="1:8" x14ac:dyDescent="0.25">
      <c r="A4" s="2" t="s">
        <v>414</v>
      </c>
      <c r="B4">
        <v>2450</v>
      </c>
      <c r="C4" t="s">
        <v>15</v>
      </c>
    </row>
    <row r="5" spans="1:8" x14ac:dyDescent="0.25">
      <c r="A5" s="2" t="s">
        <v>415</v>
      </c>
      <c r="B5">
        <v>2500</v>
      </c>
      <c r="C5" t="s">
        <v>15</v>
      </c>
    </row>
    <row r="6" spans="1:8" x14ac:dyDescent="0.25">
      <c r="A6" s="2" t="s">
        <v>416</v>
      </c>
      <c r="B6">
        <v>1700</v>
      </c>
      <c r="C6" t="s">
        <v>15</v>
      </c>
    </row>
    <row r="7" spans="1:8" x14ac:dyDescent="0.25">
      <c r="A7" s="2" t="s">
        <v>417</v>
      </c>
      <c r="B7">
        <v>35</v>
      </c>
      <c r="C7" t="s">
        <v>9</v>
      </c>
      <c r="F7" s="44" t="s">
        <v>418</v>
      </c>
    </row>
    <row r="8" spans="1:8" x14ac:dyDescent="0.25">
      <c r="F8" t="s">
        <v>419</v>
      </c>
      <c r="G8">
        <v>1</v>
      </c>
    </row>
    <row r="9" spans="1:8" x14ac:dyDescent="0.25">
      <c r="F9" t="s">
        <v>420</v>
      </c>
      <c r="G9">
        <v>2</v>
      </c>
    </row>
    <row r="10" spans="1:8" x14ac:dyDescent="0.25">
      <c r="F10" t="s">
        <v>421</v>
      </c>
      <c r="G10">
        <v>3</v>
      </c>
    </row>
    <row r="11" spans="1:8" x14ac:dyDescent="0.25">
      <c r="F11" t="s">
        <v>422</v>
      </c>
      <c r="G11">
        <v>4</v>
      </c>
      <c r="H11" s="2" t="s">
        <v>423</v>
      </c>
    </row>
  </sheetData>
  <dataValidations count="1">
    <dataValidation type="list" allowBlank="1" showInputMessage="1" showErrorMessage="1" prompt="1=Li Ion_x000a_2=LiFePO4_x000a_3=PbA_x000a_4=NiMH" sqref="B1">
      <formula1>$G$8:$G$11</formula1>
    </dataValidation>
  </dataValidation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508"/>
  <sheetViews>
    <sheetView topLeftCell="B1" zoomScale="80" zoomScaleNormal="80" workbookViewId="0">
      <pane ySplit="11" topLeftCell="A12" activePane="bottomLeft" state="frozen"/>
      <selection pane="bottomLeft" activeCell="I31" sqref="I31"/>
    </sheetView>
  </sheetViews>
  <sheetFormatPr defaultRowHeight="15" x14ac:dyDescent="0.25"/>
  <cols>
    <col min="1" max="1" width="18.7109375" customWidth="1"/>
    <col min="2" max="2" width="21.42578125" customWidth="1"/>
    <col min="3" max="3" width="34.85546875" bestFit="1" customWidth="1"/>
    <col min="4" max="4" width="118.7109375" customWidth="1"/>
    <col min="5" max="5" width="19.7109375" customWidth="1"/>
    <col min="6" max="10" width="15.7109375" customWidth="1"/>
    <col min="11" max="11" width="26.5703125" customWidth="1"/>
    <col min="12" max="116" width="9.140625" style="45"/>
  </cols>
  <sheetData>
    <row r="1" spans="1:116" ht="23.25" x14ac:dyDescent="0.35">
      <c r="A1" s="187" t="s">
        <v>424</v>
      </c>
      <c r="B1" s="187"/>
      <c r="C1" s="187"/>
      <c r="D1" s="187"/>
      <c r="E1" s="187"/>
      <c r="F1" s="187"/>
    </row>
    <row r="2" spans="1:116" ht="18.75" x14ac:dyDescent="0.3">
      <c r="A2" s="188" t="s">
        <v>425</v>
      </c>
      <c r="B2" s="188"/>
      <c r="C2" s="188"/>
      <c r="D2" s="188"/>
      <c r="E2" s="188"/>
      <c r="F2" s="188"/>
    </row>
    <row r="3" spans="1:116" ht="18.75" x14ac:dyDescent="0.3">
      <c r="A3" s="188" t="s">
        <v>426</v>
      </c>
      <c r="B3" s="188"/>
      <c r="C3" s="188"/>
      <c r="D3" s="188"/>
      <c r="E3" s="188"/>
      <c r="F3" s="188"/>
    </row>
    <row r="4" spans="1:116" ht="18.75" x14ac:dyDescent="0.3">
      <c r="A4" s="188" t="s">
        <v>427</v>
      </c>
      <c r="B4" s="188"/>
      <c r="C4" s="188"/>
      <c r="D4" s="188"/>
      <c r="E4" s="188"/>
      <c r="F4" s="188"/>
    </row>
    <row r="5" spans="1:116" ht="18.75" x14ac:dyDescent="0.3">
      <c r="A5" s="46" t="s">
        <v>428</v>
      </c>
      <c r="B5" s="188" t="s">
        <v>429</v>
      </c>
      <c r="C5" s="188"/>
      <c r="D5" s="188"/>
      <c r="E5" s="188"/>
      <c r="F5" s="188"/>
    </row>
    <row r="6" spans="1:116" ht="18.75" x14ac:dyDescent="0.3">
      <c r="A6" s="47" t="s">
        <v>430</v>
      </c>
      <c r="B6" s="188" t="s">
        <v>431</v>
      </c>
      <c r="C6" s="188"/>
      <c r="D6" s="188"/>
      <c r="E6" s="188"/>
      <c r="F6" s="188"/>
    </row>
    <row r="7" spans="1:116" ht="18.75" x14ac:dyDescent="0.3">
      <c r="A7" s="48" t="s">
        <v>432</v>
      </c>
      <c r="B7" s="188" t="s">
        <v>433</v>
      </c>
      <c r="C7" s="188"/>
      <c r="D7" s="188"/>
      <c r="E7" s="188"/>
      <c r="F7" s="188"/>
    </row>
    <row r="8" spans="1:116" ht="18.75" x14ac:dyDescent="0.3">
      <c r="A8" s="49" t="s">
        <v>434</v>
      </c>
      <c r="B8" s="188" t="s">
        <v>435</v>
      </c>
      <c r="C8" s="188"/>
      <c r="D8" s="188"/>
      <c r="E8" s="188"/>
      <c r="F8" s="188"/>
    </row>
    <row r="9" spans="1:116" ht="18.75" x14ac:dyDescent="0.3">
      <c r="A9" s="50" t="s">
        <v>436</v>
      </c>
      <c r="B9" s="188" t="s">
        <v>437</v>
      </c>
      <c r="C9" s="188"/>
      <c r="D9" s="188"/>
      <c r="E9" s="188"/>
      <c r="F9" s="188"/>
    </row>
    <row r="10" spans="1:116" ht="9.75" customHeight="1" x14ac:dyDescent="0.25">
      <c r="A10" s="51"/>
      <c r="B10" s="51"/>
      <c r="C10" s="51"/>
      <c r="D10" s="51"/>
      <c r="E10" s="51"/>
      <c r="F10" s="51"/>
      <c r="G10" s="51"/>
      <c r="H10" s="51"/>
      <c r="I10" s="51"/>
      <c r="J10" s="51"/>
      <c r="K10" s="51"/>
    </row>
    <row r="11" spans="1:116" s="44" customFormat="1" ht="84.75" thickBot="1" x14ac:dyDescent="0.4">
      <c r="A11" s="52" t="s">
        <v>438</v>
      </c>
      <c r="B11" s="52" t="s">
        <v>439</v>
      </c>
      <c r="C11" s="52" t="s">
        <v>0</v>
      </c>
      <c r="D11" s="52" t="s">
        <v>440</v>
      </c>
      <c r="E11" s="53" t="s">
        <v>1</v>
      </c>
      <c r="F11" s="53" t="s">
        <v>441</v>
      </c>
      <c r="G11" s="53" t="s">
        <v>442</v>
      </c>
      <c r="H11" s="53" t="s">
        <v>443</v>
      </c>
      <c r="I11" s="53" t="s">
        <v>444</v>
      </c>
      <c r="J11" s="53" t="s">
        <v>445</v>
      </c>
      <c r="K11" s="54" t="s">
        <v>559</v>
      </c>
      <c r="L11"/>
      <c r="M11"/>
      <c r="N11"/>
      <c r="O11"/>
      <c r="P11"/>
      <c r="Q11"/>
      <c r="R11"/>
      <c r="S11"/>
      <c r="T11"/>
      <c r="U11"/>
      <c r="V11"/>
      <c r="W11"/>
      <c r="X11"/>
      <c r="Y11"/>
      <c r="Z11"/>
      <c r="AA11"/>
      <c r="AB11"/>
      <c r="AC11"/>
      <c r="AD11"/>
      <c r="AE11"/>
      <c r="AF11"/>
      <c r="AG11"/>
      <c r="AH11"/>
      <c r="AI11"/>
      <c r="AJ11"/>
      <c r="AK11"/>
      <c r="AL11"/>
      <c r="AM11"/>
      <c r="AN11"/>
      <c r="AO11"/>
      <c r="AP11"/>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row>
    <row r="12" spans="1:116" s="58" customFormat="1" ht="15.75" thickBot="1" x14ac:dyDescent="0.3">
      <c r="A12" s="56" t="s">
        <v>3</v>
      </c>
      <c r="B12" s="56" t="s">
        <v>4</v>
      </c>
      <c r="C12" s="56" t="s">
        <v>5</v>
      </c>
      <c r="D12" s="56" t="s">
        <v>447</v>
      </c>
      <c r="E12" t="s">
        <v>6</v>
      </c>
      <c r="F12">
        <v>10</v>
      </c>
      <c r="G12">
        <v>10</v>
      </c>
      <c r="H12">
        <v>10</v>
      </c>
      <c r="I12">
        <v>10</v>
      </c>
      <c r="J12">
        <v>10</v>
      </c>
      <c r="K12" s="57">
        <v>2.0219999999999998</v>
      </c>
      <c r="L12"/>
      <c r="M12"/>
      <c r="N12"/>
      <c r="O12"/>
      <c r="P12"/>
      <c r="Q12"/>
      <c r="R12"/>
      <c r="S12"/>
      <c r="T12"/>
      <c r="U12"/>
      <c r="V12"/>
      <c r="W12"/>
      <c r="X12"/>
      <c r="Y12"/>
      <c r="Z12"/>
      <c r="AA12"/>
      <c r="AB12"/>
      <c r="AC12"/>
      <c r="AD12"/>
      <c r="AE12"/>
      <c r="AF12"/>
      <c r="AG12"/>
      <c r="AH12"/>
      <c r="AI12"/>
      <c r="AJ12"/>
      <c r="AK12"/>
      <c r="AL12"/>
      <c r="AM12"/>
      <c r="AN12"/>
      <c r="AO12"/>
      <c r="AP12"/>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row>
    <row r="13" spans="1:116" s="58" customFormat="1" ht="15.75" thickBot="1" x14ac:dyDescent="0.3">
      <c r="A13" s="56" t="s">
        <v>3</v>
      </c>
      <c r="B13" s="56" t="s">
        <v>4</v>
      </c>
      <c r="C13" s="56" t="s">
        <v>7</v>
      </c>
      <c r="D13" s="56" t="s">
        <v>448</v>
      </c>
      <c r="E13" t="s">
        <v>6</v>
      </c>
      <c r="F13">
        <v>10</v>
      </c>
      <c r="G13">
        <v>10</v>
      </c>
      <c r="H13">
        <v>10</v>
      </c>
      <c r="I13">
        <v>10</v>
      </c>
      <c r="J13">
        <v>10</v>
      </c>
      <c r="K13" s="57">
        <v>2.0430000000000001</v>
      </c>
      <c r="L13"/>
      <c r="M13"/>
      <c r="N13"/>
      <c r="O13"/>
      <c r="P13"/>
      <c r="Q13"/>
      <c r="R13"/>
      <c r="S13"/>
      <c r="T13"/>
      <c r="U13"/>
      <c r="V13"/>
      <c r="W13"/>
      <c r="X13"/>
      <c r="Y13"/>
      <c r="Z13"/>
      <c r="AA13"/>
      <c r="AB13"/>
      <c r="AC13"/>
      <c r="AD13"/>
      <c r="AE13"/>
      <c r="AF13"/>
      <c r="AG13"/>
      <c r="AH13"/>
      <c r="AI13"/>
      <c r="AJ13"/>
      <c r="AK13"/>
      <c r="AL13"/>
      <c r="AM13"/>
      <c r="AN13"/>
      <c r="AO13"/>
      <c r="AP13"/>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row>
    <row r="14" spans="1:116" s="58" customFormat="1" ht="15.75" thickBot="1" x14ac:dyDescent="0.3">
      <c r="A14" s="56" t="s">
        <v>3</v>
      </c>
      <c r="B14" s="56" t="s">
        <v>4</v>
      </c>
      <c r="C14" s="56" t="s">
        <v>8</v>
      </c>
      <c r="D14" s="56" t="s">
        <v>449</v>
      </c>
      <c r="E14" t="s">
        <v>9</v>
      </c>
      <c r="F14">
        <v>-42.96</v>
      </c>
      <c r="G14">
        <v>-42.96</v>
      </c>
      <c r="H14">
        <v>-42.96</v>
      </c>
      <c r="I14">
        <v>-42.96</v>
      </c>
      <c r="J14">
        <v>-42.96</v>
      </c>
      <c r="K14" s="57">
        <v>-41.37</v>
      </c>
      <c r="L14"/>
      <c r="M14"/>
      <c r="N14"/>
      <c r="O14"/>
      <c r="P14"/>
      <c r="Q14"/>
      <c r="R14"/>
      <c r="S14"/>
      <c r="T14"/>
      <c r="U14"/>
      <c r="V14"/>
      <c r="W14"/>
      <c r="X14"/>
      <c r="Y14"/>
      <c r="Z14"/>
      <c r="AA14"/>
      <c r="AB14"/>
      <c r="AC14"/>
      <c r="AD14"/>
      <c r="AE14"/>
      <c r="AF14"/>
      <c r="AG14"/>
      <c r="AH14"/>
      <c r="AI14"/>
      <c r="AJ14"/>
      <c r="AK14"/>
      <c r="AL14"/>
      <c r="AM14"/>
      <c r="AN14"/>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row>
    <row r="15" spans="1:116" s="58" customFormat="1" ht="15.75" thickBot="1" x14ac:dyDescent="0.3">
      <c r="A15" s="56" t="s">
        <v>3</v>
      </c>
      <c r="B15" s="56" t="s">
        <v>4</v>
      </c>
      <c r="C15" s="56" t="s">
        <v>10</v>
      </c>
      <c r="D15" s="56" t="s">
        <v>450</v>
      </c>
      <c r="E15" t="s">
        <v>11</v>
      </c>
      <c r="F15">
        <v>0</v>
      </c>
      <c r="G15">
        <v>0</v>
      </c>
      <c r="H15">
        <v>0</v>
      </c>
      <c r="I15">
        <v>0</v>
      </c>
      <c r="J15">
        <v>0</v>
      </c>
      <c r="K15" s="57">
        <v>-0.6</v>
      </c>
      <c r="L15"/>
      <c r="M15"/>
      <c r="N15"/>
      <c r="O15"/>
      <c r="P15"/>
      <c r="Q15"/>
      <c r="R15"/>
      <c r="S15"/>
      <c r="T15"/>
      <c r="U15"/>
      <c r="V15"/>
      <c r="W15"/>
      <c r="X15"/>
      <c r="Y15"/>
      <c r="Z15"/>
      <c r="AA15"/>
      <c r="AB15"/>
      <c r="AC15"/>
      <c r="AD15"/>
      <c r="AE15"/>
      <c r="AF15"/>
      <c r="AG15"/>
      <c r="AH15"/>
      <c r="AI15"/>
      <c r="AJ15"/>
      <c r="AK15"/>
      <c r="AL15"/>
      <c r="AM15"/>
      <c r="AN1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row>
    <row r="16" spans="1:116" s="58" customFormat="1" x14ac:dyDescent="0.25">
      <c r="A16" s="56" t="s">
        <v>3</v>
      </c>
      <c r="B16" s="56" t="s">
        <v>4</v>
      </c>
      <c r="C16" s="56" t="s">
        <v>12</v>
      </c>
      <c r="D16" s="56" t="s">
        <v>451</v>
      </c>
      <c r="E16" t="s">
        <v>452</v>
      </c>
      <c r="F16">
        <v>0</v>
      </c>
      <c r="G16">
        <v>0</v>
      </c>
      <c r="H16">
        <v>0</v>
      </c>
      <c r="I16">
        <v>0</v>
      </c>
      <c r="J16">
        <v>0</v>
      </c>
      <c r="K16" s="59">
        <f t="shared" ref="K16:K18" si="0">I16</f>
        <v>0</v>
      </c>
      <c r="L16"/>
      <c r="M16"/>
      <c r="N16"/>
      <c r="O16"/>
      <c r="P16"/>
      <c r="Q16"/>
      <c r="R16"/>
      <c r="S16"/>
      <c r="T16"/>
      <c r="U16"/>
      <c r="V16"/>
      <c r="W16"/>
      <c r="X16"/>
      <c r="Y16"/>
      <c r="Z16"/>
      <c r="AA16"/>
      <c r="AB16"/>
      <c r="AC16"/>
      <c r="AD16"/>
      <c r="AE16"/>
      <c r="AF16"/>
      <c r="AG16"/>
      <c r="AH16"/>
      <c r="AI16"/>
      <c r="AJ16"/>
      <c r="AK16"/>
      <c r="AL16"/>
      <c r="AM16"/>
      <c r="AN16"/>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row>
    <row r="17" spans="1:116" s="58" customFormat="1" x14ac:dyDescent="0.25">
      <c r="A17" s="56" t="s">
        <v>3</v>
      </c>
      <c r="B17" s="56" t="s">
        <v>4</v>
      </c>
      <c r="C17" s="56" t="s">
        <v>13</v>
      </c>
      <c r="D17" s="56" t="s">
        <v>453</v>
      </c>
      <c r="E17" t="s">
        <v>452</v>
      </c>
      <c r="F17">
        <v>0</v>
      </c>
      <c r="G17">
        <v>0</v>
      </c>
      <c r="H17">
        <v>0</v>
      </c>
      <c r="I17">
        <v>0</v>
      </c>
      <c r="J17">
        <v>0</v>
      </c>
      <c r="K17" s="59">
        <f t="shared" si="0"/>
        <v>0</v>
      </c>
      <c r="L17"/>
      <c r="M17"/>
      <c r="N17"/>
      <c r="O17"/>
      <c r="P17"/>
      <c r="Q17"/>
      <c r="R17"/>
      <c r="S17"/>
      <c r="T17"/>
      <c r="U17"/>
      <c r="V17"/>
      <c r="W17"/>
      <c r="X17"/>
      <c r="Y17"/>
      <c r="Z17"/>
      <c r="AA17"/>
      <c r="AB17"/>
      <c r="AC17"/>
      <c r="AD17"/>
      <c r="AE17"/>
      <c r="AF17"/>
      <c r="AG17"/>
      <c r="AH17"/>
      <c r="AI17"/>
      <c r="AJ17"/>
      <c r="AK17"/>
      <c r="AL17"/>
      <c r="AM17"/>
      <c r="AN17"/>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row>
    <row r="18" spans="1:116" s="58" customFormat="1" ht="15.75" thickBot="1" x14ac:dyDescent="0.3">
      <c r="A18" s="56" t="s">
        <v>3</v>
      </c>
      <c r="B18" s="56" t="s">
        <v>4</v>
      </c>
      <c r="C18" s="56" t="s">
        <v>14</v>
      </c>
      <c r="D18" s="56" t="s">
        <v>454</v>
      </c>
      <c r="E18" t="s">
        <v>15</v>
      </c>
      <c r="F18">
        <v>0</v>
      </c>
      <c r="G18">
        <v>0</v>
      </c>
      <c r="H18">
        <v>0</v>
      </c>
      <c r="I18">
        <v>0</v>
      </c>
      <c r="J18">
        <v>0</v>
      </c>
      <c r="K18" s="59">
        <f t="shared" si="0"/>
        <v>0</v>
      </c>
      <c r="L18"/>
      <c r="M18"/>
      <c r="N18"/>
      <c r="O18"/>
      <c r="P18"/>
      <c r="Q18"/>
      <c r="R18"/>
      <c r="S18"/>
      <c r="T18"/>
      <c r="U18"/>
      <c r="V18"/>
      <c r="W18"/>
      <c r="X18"/>
      <c r="Y18"/>
      <c r="Z18"/>
      <c r="AA18"/>
      <c r="AB18"/>
      <c r="AC18"/>
      <c r="AD18"/>
      <c r="AE18"/>
      <c r="AF18"/>
      <c r="AG18"/>
      <c r="AH18"/>
      <c r="AI18"/>
      <c r="AJ18"/>
      <c r="AK18"/>
      <c r="AL18"/>
      <c r="AM18"/>
      <c r="AN18"/>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row>
    <row r="19" spans="1:116" ht="60.75" thickBot="1" x14ac:dyDescent="0.3">
      <c r="A19" s="60" t="s">
        <v>3</v>
      </c>
      <c r="B19" s="60" t="s">
        <v>4</v>
      </c>
      <c r="C19" s="61" t="s">
        <v>16</v>
      </c>
      <c r="D19" s="62" t="s">
        <v>455</v>
      </c>
      <c r="E19" t="s">
        <v>15</v>
      </c>
      <c r="F19">
        <v>5000</v>
      </c>
      <c r="G19">
        <v>5000</v>
      </c>
      <c r="H19">
        <v>5000</v>
      </c>
      <c r="I19">
        <v>5000</v>
      </c>
      <c r="J19">
        <v>5000</v>
      </c>
      <c r="K19" s="57">
        <v>32699</v>
      </c>
      <c r="L19"/>
      <c r="M19"/>
      <c r="N19"/>
      <c r="O19"/>
      <c r="P19"/>
      <c r="Q19"/>
      <c r="R19"/>
      <c r="S19"/>
      <c r="T19"/>
      <c r="U19"/>
      <c r="V19"/>
      <c r="W19"/>
      <c r="X19"/>
      <c r="Y19"/>
      <c r="Z19"/>
      <c r="AA19"/>
      <c r="AB19"/>
      <c r="AC19"/>
      <c r="AD19"/>
      <c r="AE19"/>
    </row>
    <row r="20" spans="1:116" s="58" customFormat="1" ht="15" customHeight="1" x14ac:dyDescent="0.25">
      <c r="A20" s="63" t="s">
        <v>3</v>
      </c>
      <c r="B20" s="64" t="s">
        <v>17</v>
      </c>
      <c r="C20" s="65" t="s">
        <v>18</v>
      </c>
      <c r="D20" s="178" t="s">
        <v>456</v>
      </c>
      <c r="E20" t="s">
        <v>19</v>
      </c>
      <c r="F20">
        <v>0</v>
      </c>
      <c r="G20">
        <v>0</v>
      </c>
      <c r="H20">
        <v>0</v>
      </c>
      <c r="I20">
        <v>0</v>
      </c>
      <c r="J20">
        <v>0</v>
      </c>
      <c r="K20" s="66">
        <f>I20</f>
        <v>0</v>
      </c>
      <c r="L20"/>
      <c r="M20"/>
      <c r="N20"/>
      <c r="O20"/>
      <c r="P20"/>
      <c r="Q20"/>
      <c r="R20"/>
      <c r="S20"/>
      <c r="T20"/>
      <c r="U20"/>
      <c r="V20"/>
      <c r="W20"/>
      <c r="X20"/>
      <c r="Y20"/>
      <c r="Z20"/>
      <c r="AA20"/>
      <c r="AB20"/>
      <c r="AC20"/>
      <c r="AD20"/>
      <c r="AE20"/>
      <c r="AF20"/>
      <c r="AG20"/>
      <c r="AH20"/>
      <c r="AI20"/>
      <c r="AJ20"/>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row>
    <row r="21" spans="1:116" s="58" customFormat="1" x14ac:dyDescent="0.25">
      <c r="A21" s="67" t="s">
        <v>3</v>
      </c>
      <c r="B21" s="68" t="s">
        <v>17</v>
      </c>
      <c r="C21" s="69" t="s">
        <v>20</v>
      </c>
      <c r="D21" s="179"/>
      <c r="E21" t="s">
        <v>19</v>
      </c>
      <c r="F21">
        <v>0</v>
      </c>
      <c r="G21">
        <v>0</v>
      </c>
      <c r="H21">
        <v>0</v>
      </c>
      <c r="I21">
        <v>0</v>
      </c>
      <c r="J21">
        <v>0</v>
      </c>
      <c r="K21" s="59">
        <f>I21</f>
        <v>0</v>
      </c>
      <c r="L21"/>
      <c r="M21"/>
      <c r="N21"/>
      <c r="O21"/>
      <c r="P21"/>
      <c r="Q21"/>
      <c r="R21"/>
      <c r="S21"/>
      <c r="T21"/>
      <c r="U21"/>
      <c r="V21"/>
      <c r="W21"/>
      <c r="X21"/>
      <c r="Y21"/>
      <c r="Z21"/>
      <c r="AA21"/>
      <c r="AB21"/>
      <c r="AC21"/>
      <c r="AD21"/>
      <c r="AE21"/>
      <c r="AF21"/>
      <c r="AG21"/>
      <c r="AH21"/>
      <c r="AI21"/>
      <c r="AJ21"/>
      <c r="AK21"/>
      <c r="AL21"/>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row>
    <row r="22" spans="1:116" s="58" customFormat="1" x14ac:dyDescent="0.25">
      <c r="A22" s="67" t="s">
        <v>3</v>
      </c>
      <c r="B22" s="68" t="s">
        <v>17</v>
      </c>
      <c r="C22" s="69" t="s">
        <v>21</v>
      </c>
      <c r="D22" s="179"/>
      <c r="E22" t="s">
        <v>19</v>
      </c>
      <c r="F22">
        <v>-12324</v>
      </c>
      <c r="G22">
        <v>-12324</v>
      </c>
      <c r="H22">
        <v>-12324</v>
      </c>
      <c r="I22">
        <v>-12324</v>
      </c>
      <c r="J22">
        <v>-12324</v>
      </c>
      <c r="K22" s="66">
        <f t="shared" ref="K22:K39" si="1">I22</f>
        <v>-12324</v>
      </c>
      <c r="L22"/>
      <c r="M22"/>
      <c r="N22"/>
      <c r="O22"/>
      <c r="P22"/>
      <c r="Q22"/>
      <c r="R22"/>
      <c r="S22"/>
      <c r="T22"/>
      <c r="U22"/>
      <c r="V22"/>
      <c r="W22"/>
      <c r="X22"/>
      <c r="Y22"/>
      <c r="Z22"/>
      <c r="AA22"/>
      <c r="AB22"/>
      <c r="AC22"/>
      <c r="AD22"/>
      <c r="AE22"/>
      <c r="AF22"/>
      <c r="AG22"/>
      <c r="AH22"/>
      <c r="AI22"/>
      <c r="AJ22"/>
      <c r="AK22"/>
      <c r="AL22"/>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row>
    <row r="23" spans="1:116" s="58" customFormat="1" x14ac:dyDescent="0.25">
      <c r="A23" s="67" t="s">
        <v>3</v>
      </c>
      <c r="B23" s="68" t="s">
        <v>17</v>
      </c>
      <c r="C23" s="69" t="s">
        <v>22</v>
      </c>
      <c r="D23" s="179"/>
      <c r="E23" t="s">
        <v>23</v>
      </c>
      <c r="F23">
        <v>613.1</v>
      </c>
      <c r="G23">
        <v>613.1</v>
      </c>
      <c r="H23">
        <v>613.1</v>
      </c>
      <c r="I23">
        <v>613.1</v>
      </c>
      <c r="J23">
        <v>613.1</v>
      </c>
      <c r="K23" s="59">
        <f t="shared" si="1"/>
        <v>613.1</v>
      </c>
      <c r="L23"/>
      <c r="M23"/>
      <c r="N23"/>
      <c r="O23"/>
      <c r="P23"/>
      <c r="Q23"/>
      <c r="R23"/>
      <c r="S23"/>
      <c r="T23"/>
      <c r="U23"/>
      <c r="V23"/>
      <c r="W23"/>
      <c r="X23"/>
      <c r="Y23"/>
      <c r="Z23"/>
      <c r="AA23"/>
      <c r="AB23"/>
      <c r="AC23"/>
      <c r="AD23"/>
      <c r="AE23"/>
      <c r="AF23"/>
      <c r="AG23"/>
      <c r="AH23"/>
      <c r="AI23"/>
      <c r="AJ23"/>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row>
    <row r="24" spans="1:116" s="58" customFormat="1" x14ac:dyDescent="0.25">
      <c r="A24" s="67" t="s">
        <v>3</v>
      </c>
      <c r="B24" s="68" t="s">
        <v>17</v>
      </c>
      <c r="C24" s="69" t="s">
        <v>24</v>
      </c>
      <c r="D24" s="179"/>
      <c r="E24" t="s">
        <v>25</v>
      </c>
      <c r="F24">
        <v>0</v>
      </c>
      <c r="G24">
        <v>0</v>
      </c>
      <c r="H24">
        <v>0</v>
      </c>
      <c r="I24">
        <v>0</v>
      </c>
      <c r="J24">
        <v>0</v>
      </c>
      <c r="K24" s="66">
        <f t="shared" si="1"/>
        <v>0</v>
      </c>
      <c r="L24"/>
      <c r="M24"/>
      <c r="N24"/>
      <c r="O24"/>
      <c r="P24"/>
      <c r="Q24"/>
      <c r="R24"/>
      <c r="S24"/>
      <c r="T24"/>
      <c r="U24"/>
      <c r="V24"/>
      <c r="W24"/>
      <c r="X24"/>
      <c r="Y24"/>
      <c r="Z24"/>
      <c r="AA24"/>
      <c r="AB24"/>
      <c r="AC24"/>
      <c r="AD24"/>
      <c r="AE24"/>
      <c r="AF24"/>
      <c r="AG24"/>
      <c r="AH24"/>
      <c r="AI24"/>
      <c r="AJ24"/>
      <c r="AK24"/>
      <c r="AL24"/>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row>
    <row r="25" spans="1:116" s="58" customFormat="1" x14ac:dyDescent="0.25">
      <c r="A25" s="70" t="s">
        <v>3</v>
      </c>
      <c r="B25" s="71" t="s">
        <v>17</v>
      </c>
      <c r="C25" s="72" t="s">
        <v>26</v>
      </c>
      <c r="D25" s="180"/>
      <c r="E25" t="s">
        <v>27</v>
      </c>
      <c r="F25">
        <v>6131</v>
      </c>
      <c r="G25">
        <v>6131</v>
      </c>
      <c r="H25">
        <v>6131</v>
      </c>
      <c r="I25">
        <v>6131</v>
      </c>
      <c r="J25">
        <v>6131</v>
      </c>
      <c r="K25" s="59">
        <f t="shared" si="1"/>
        <v>6131</v>
      </c>
      <c r="L25"/>
      <c r="M25"/>
      <c r="N25"/>
      <c r="O25"/>
      <c r="P25"/>
      <c r="Q25"/>
      <c r="R25"/>
      <c r="S25"/>
      <c r="T25"/>
      <c r="U25"/>
      <c r="V25"/>
      <c r="W25"/>
      <c r="X25"/>
      <c r="Y25"/>
      <c r="Z25"/>
      <c r="AA25"/>
      <c r="AB25"/>
      <c r="AC25"/>
      <c r="AD25"/>
      <c r="AE25"/>
      <c r="AF25"/>
      <c r="AG25"/>
      <c r="AH25"/>
      <c r="AI25"/>
      <c r="AJ25"/>
      <c r="AK25"/>
      <c r="AL2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row>
    <row r="26" spans="1:116" s="58" customFormat="1" x14ac:dyDescent="0.25">
      <c r="A26" s="64" t="s">
        <v>3</v>
      </c>
      <c r="B26" s="64" t="s">
        <v>17</v>
      </c>
      <c r="C26" s="64" t="s">
        <v>28</v>
      </c>
      <c r="D26" s="164" t="s">
        <v>457</v>
      </c>
      <c r="E26" t="s">
        <v>19</v>
      </c>
      <c r="F26">
        <v>20982</v>
      </c>
      <c r="G26">
        <v>20982</v>
      </c>
      <c r="H26">
        <v>20982</v>
      </c>
      <c r="I26">
        <v>20982</v>
      </c>
      <c r="J26">
        <v>20982</v>
      </c>
      <c r="K26" s="66">
        <f t="shared" si="1"/>
        <v>20982</v>
      </c>
      <c r="L26"/>
      <c r="M26"/>
      <c r="N26"/>
      <c r="O26"/>
      <c r="P26"/>
      <c r="Q26"/>
      <c r="R26"/>
      <c r="S26"/>
      <c r="T26"/>
      <c r="U26"/>
      <c r="V26"/>
      <c r="W26"/>
      <c r="X26"/>
      <c r="Y26"/>
      <c r="Z26"/>
      <c r="AA26"/>
      <c r="AB26"/>
      <c r="AC26"/>
      <c r="AD26"/>
      <c r="AE26"/>
      <c r="AF26"/>
      <c r="AG26"/>
      <c r="AH26"/>
      <c r="AI26"/>
      <c r="AJ26"/>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row>
    <row r="27" spans="1:116" s="58" customFormat="1" x14ac:dyDescent="0.25">
      <c r="A27" s="68" t="s">
        <v>3</v>
      </c>
      <c r="B27" s="68" t="s">
        <v>17</v>
      </c>
      <c r="C27" s="68" t="s">
        <v>29</v>
      </c>
      <c r="D27" s="165"/>
      <c r="E27" t="s">
        <v>19</v>
      </c>
      <c r="F27">
        <v>-13836</v>
      </c>
      <c r="G27">
        <v>-13836</v>
      </c>
      <c r="H27">
        <v>-13836</v>
      </c>
      <c r="I27">
        <v>-13836</v>
      </c>
      <c r="J27">
        <v>-13836</v>
      </c>
      <c r="K27" s="59">
        <f t="shared" si="1"/>
        <v>-13836</v>
      </c>
      <c r="L27"/>
      <c r="M27"/>
      <c r="N27"/>
      <c r="O27"/>
      <c r="P27"/>
      <c r="Q27"/>
      <c r="R27"/>
      <c r="S27"/>
      <c r="T27"/>
      <c r="U27"/>
      <c r="V27"/>
      <c r="W27"/>
      <c r="X27"/>
      <c r="Y27"/>
      <c r="Z27"/>
      <c r="AA27"/>
      <c r="AB27"/>
      <c r="AC27"/>
      <c r="AD27"/>
      <c r="AE27"/>
      <c r="AF27"/>
      <c r="AG27"/>
      <c r="AH27"/>
      <c r="AI27"/>
      <c r="AJ27"/>
      <c r="AK27"/>
      <c r="AL27"/>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row>
    <row r="28" spans="1:116" s="58" customFormat="1" x14ac:dyDescent="0.25">
      <c r="A28" s="68" t="s">
        <v>3</v>
      </c>
      <c r="B28" s="68" t="s">
        <v>17</v>
      </c>
      <c r="C28" s="68" t="s">
        <v>30</v>
      </c>
      <c r="D28" s="165"/>
      <c r="E28" t="s">
        <v>19</v>
      </c>
      <c r="F28">
        <v>5202</v>
      </c>
      <c r="G28">
        <v>5202</v>
      </c>
      <c r="H28">
        <v>5202</v>
      </c>
      <c r="I28">
        <v>5202</v>
      </c>
      <c r="J28">
        <v>5202</v>
      </c>
      <c r="K28" s="66">
        <f t="shared" si="1"/>
        <v>5202</v>
      </c>
      <c r="L28"/>
      <c r="M28"/>
      <c r="N28"/>
      <c r="O28"/>
      <c r="P28"/>
      <c r="Q28"/>
      <c r="R28"/>
      <c r="S28"/>
      <c r="T28"/>
      <c r="U28"/>
      <c r="V28"/>
      <c r="W28"/>
      <c r="X28"/>
      <c r="Y28"/>
      <c r="Z28"/>
      <c r="AA28"/>
      <c r="AB28"/>
      <c r="AC28"/>
      <c r="AD28"/>
      <c r="AE28"/>
      <c r="AF28"/>
      <c r="AG28"/>
      <c r="AH28"/>
      <c r="AI28"/>
      <c r="AJ28"/>
      <c r="AK28"/>
      <c r="AL28"/>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row>
    <row r="29" spans="1:116" s="58" customFormat="1" x14ac:dyDescent="0.25">
      <c r="A29" s="68" t="s">
        <v>3</v>
      </c>
      <c r="B29" s="68" t="s">
        <v>17</v>
      </c>
      <c r="C29" s="68" t="s">
        <v>31</v>
      </c>
      <c r="D29" s="165"/>
      <c r="E29" t="s">
        <v>23</v>
      </c>
      <c r="F29">
        <v>233.7</v>
      </c>
      <c r="G29">
        <v>233.7</v>
      </c>
      <c r="H29">
        <v>233.7</v>
      </c>
      <c r="I29">
        <v>233.7</v>
      </c>
      <c r="J29">
        <v>233.7</v>
      </c>
      <c r="K29" s="59">
        <f t="shared" si="1"/>
        <v>233.7</v>
      </c>
      <c r="L29"/>
      <c r="M29"/>
      <c r="N29"/>
      <c r="O29"/>
      <c r="P29"/>
      <c r="Q29"/>
      <c r="R29"/>
      <c r="S29"/>
      <c r="T29"/>
      <c r="U29"/>
      <c r="V29"/>
      <c r="W29"/>
      <c r="X29"/>
      <c r="Y29"/>
      <c r="Z29"/>
      <c r="AA29"/>
      <c r="AB29"/>
      <c r="AC29"/>
      <c r="AD29"/>
      <c r="AE29"/>
      <c r="AF29"/>
      <c r="AG29"/>
      <c r="AH29"/>
      <c r="AI29"/>
      <c r="AJ29"/>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row>
    <row r="30" spans="1:116" s="58" customFormat="1" x14ac:dyDescent="0.25">
      <c r="A30" s="71" t="s">
        <v>3</v>
      </c>
      <c r="B30" s="71" t="s">
        <v>17</v>
      </c>
      <c r="C30" s="71" t="s">
        <v>32</v>
      </c>
      <c r="D30" s="166"/>
      <c r="E30" t="s">
        <v>25</v>
      </c>
      <c r="F30">
        <v>12909</v>
      </c>
      <c r="G30">
        <v>12909</v>
      </c>
      <c r="H30">
        <v>12909</v>
      </c>
      <c r="I30">
        <v>12909</v>
      </c>
      <c r="J30">
        <v>12909</v>
      </c>
      <c r="K30" s="66">
        <f t="shared" si="1"/>
        <v>12909</v>
      </c>
      <c r="L30"/>
      <c r="M30"/>
      <c r="N30"/>
      <c r="O30"/>
      <c r="P30"/>
      <c r="Q30"/>
      <c r="R30"/>
      <c r="S30"/>
      <c r="T30"/>
      <c r="U30"/>
      <c r="V30"/>
      <c r="W30"/>
      <c r="X30"/>
      <c r="Y30"/>
      <c r="Z30"/>
      <c r="AA30"/>
      <c r="AB30"/>
      <c r="AC30"/>
      <c r="AD30"/>
      <c r="AE30"/>
      <c r="AF30"/>
      <c r="AG30"/>
      <c r="AH30"/>
      <c r="AI30"/>
      <c r="AJ30"/>
      <c r="AK30"/>
      <c r="AL30"/>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row>
    <row r="31" spans="1:116" s="58" customFormat="1" x14ac:dyDescent="0.25">
      <c r="A31" s="64" t="s">
        <v>3</v>
      </c>
      <c r="B31" s="64" t="s">
        <v>17</v>
      </c>
      <c r="C31" s="64" t="s">
        <v>33</v>
      </c>
      <c r="D31" s="164" t="s">
        <v>458</v>
      </c>
      <c r="E31" t="s">
        <v>19</v>
      </c>
      <c r="F31">
        <v>0</v>
      </c>
      <c r="G31">
        <v>0</v>
      </c>
      <c r="H31">
        <v>0</v>
      </c>
      <c r="I31">
        <v>0</v>
      </c>
      <c r="J31">
        <v>0</v>
      </c>
      <c r="K31" s="59">
        <f t="shared" si="1"/>
        <v>0</v>
      </c>
      <c r="L31"/>
      <c r="M31"/>
      <c r="N31"/>
      <c r="O31"/>
      <c r="P31"/>
      <c r="Q31"/>
      <c r="R31"/>
      <c r="S31"/>
      <c r="T31"/>
      <c r="U31"/>
      <c r="V31"/>
      <c r="W31"/>
      <c r="X31"/>
      <c r="Y31"/>
      <c r="Z31"/>
      <c r="AA31"/>
      <c r="AB31"/>
      <c r="AC31"/>
      <c r="AD31"/>
      <c r="AE31"/>
      <c r="AF31"/>
      <c r="AG31"/>
      <c r="AH31"/>
      <c r="AI31"/>
      <c r="AJ31"/>
      <c r="AK31"/>
      <c r="AL31"/>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row>
    <row r="32" spans="1:116" s="58" customFormat="1" x14ac:dyDescent="0.25">
      <c r="A32" s="68" t="s">
        <v>3</v>
      </c>
      <c r="B32" s="68" t="s">
        <v>17</v>
      </c>
      <c r="C32" s="68" t="s">
        <v>34</v>
      </c>
      <c r="D32" s="165"/>
      <c r="E32" t="s">
        <v>19</v>
      </c>
      <c r="F32">
        <v>14902</v>
      </c>
      <c r="G32">
        <v>14902</v>
      </c>
      <c r="H32">
        <v>14902</v>
      </c>
      <c r="I32">
        <v>14902</v>
      </c>
      <c r="J32">
        <v>14902</v>
      </c>
      <c r="K32" s="66">
        <f t="shared" si="1"/>
        <v>14902</v>
      </c>
      <c r="L32"/>
      <c r="M32"/>
      <c r="N32"/>
      <c r="O32"/>
      <c r="P32"/>
      <c r="Q32"/>
      <c r="R32"/>
      <c r="S32"/>
      <c r="T32"/>
      <c r="U32"/>
      <c r="V32"/>
      <c r="W32"/>
      <c r="X32"/>
      <c r="Y32"/>
      <c r="Z32"/>
      <c r="AA32"/>
      <c r="AB32"/>
      <c r="AC32"/>
      <c r="AD32"/>
      <c r="AE32"/>
      <c r="AF32"/>
      <c r="AG32"/>
      <c r="AH32"/>
      <c r="AI32"/>
      <c r="AJ32"/>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row>
    <row r="33" spans="1:116" s="58" customFormat="1" x14ac:dyDescent="0.25">
      <c r="A33" s="68" t="s">
        <v>3</v>
      </c>
      <c r="B33" s="68" t="s">
        <v>17</v>
      </c>
      <c r="C33" s="68" t="s">
        <v>35</v>
      </c>
      <c r="D33" s="165"/>
      <c r="E33" t="s">
        <v>19</v>
      </c>
      <c r="F33">
        <v>-623</v>
      </c>
      <c r="G33">
        <v>-623</v>
      </c>
      <c r="H33">
        <v>-623</v>
      </c>
      <c r="I33">
        <v>-623</v>
      </c>
      <c r="J33">
        <v>-623</v>
      </c>
      <c r="K33" s="59">
        <f t="shared" si="1"/>
        <v>-623</v>
      </c>
      <c r="L33"/>
      <c r="M33"/>
      <c r="N33"/>
      <c r="O33"/>
      <c r="P33"/>
      <c r="Q33"/>
      <c r="R33"/>
      <c r="S33"/>
      <c r="T33"/>
      <c r="U33"/>
      <c r="V33"/>
      <c r="W33"/>
      <c r="X33"/>
      <c r="Y33"/>
      <c r="Z33"/>
      <c r="AA33"/>
      <c r="AB33"/>
      <c r="AC33"/>
      <c r="AD33"/>
      <c r="AE33"/>
      <c r="AF33"/>
      <c r="AG33"/>
      <c r="AH33"/>
      <c r="AI33"/>
      <c r="AJ33"/>
      <c r="AK33"/>
      <c r="AL33"/>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c r="DE33" s="45"/>
      <c r="DF33" s="45"/>
      <c r="DG33" s="45"/>
      <c r="DH33" s="45"/>
      <c r="DI33" s="45"/>
      <c r="DJ33" s="45"/>
      <c r="DK33" s="45"/>
      <c r="DL33" s="45"/>
    </row>
    <row r="34" spans="1:116" s="58" customFormat="1" x14ac:dyDescent="0.25">
      <c r="A34" s="68" t="s">
        <v>3</v>
      </c>
      <c r="B34" s="68" t="s">
        <v>17</v>
      </c>
      <c r="C34" s="68" t="s">
        <v>36</v>
      </c>
      <c r="D34" s="165"/>
      <c r="E34" t="s">
        <v>19</v>
      </c>
      <c r="F34">
        <v>37</v>
      </c>
      <c r="G34">
        <v>37</v>
      </c>
      <c r="H34">
        <v>37</v>
      </c>
      <c r="I34">
        <v>37</v>
      </c>
      <c r="J34">
        <v>37</v>
      </c>
      <c r="K34" s="66">
        <f t="shared" si="1"/>
        <v>37</v>
      </c>
      <c r="L34"/>
      <c r="M34"/>
      <c r="N34"/>
      <c r="O34"/>
      <c r="P34"/>
      <c r="Q34"/>
      <c r="R34"/>
      <c r="S34"/>
      <c r="T34"/>
      <c r="U34"/>
      <c r="V34"/>
      <c r="W34"/>
      <c r="X34"/>
      <c r="Y34"/>
      <c r="Z34"/>
      <c r="AA34"/>
      <c r="AB34"/>
      <c r="AC34"/>
      <c r="AD34"/>
      <c r="AE34"/>
      <c r="AF34"/>
      <c r="AG34"/>
      <c r="AH34"/>
      <c r="AI34"/>
      <c r="AJ34"/>
      <c r="AK34"/>
      <c r="AL34"/>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5"/>
      <c r="DC34" s="45"/>
      <c r="DD34" s="45"/>
      <c r="DE34" s="45"/>
      <c r="DF34" s="45"/>
      <c r="DG34" s="45"/>
      <c r="DH34" s="45"/>
      <c r="DI34" s="45"/>
      <c r="DJ34" s="45"/>
      <c r="DK34" s="45"/>
      <c r="DL34" s="45"/>
    </row>
    <row r="35" spans="1:116" s="58" customFormat="1" x14ac:dyDescent="0.25">
      <c r="A35" s="68" t="s">
        <v>3</v>
      </c>
      <c r="B35" s="68" t="s">
        <v>17</v>
      </c>
      <c r="C35" s="68" t="s">
        <v>37</v>
      </c>
      <c r="D35" s="165"/>
      <c r="E35" t="s">
        <v>19</v>
      </c>
      <c r="F35">
        <v>48</v>
      </c>
      <c r="G35">
        <v>48</v>
      </c>
      <c r="H35">
        <v>48</v>
      </c>
      <c r="I35">
        <v>48</v>
      </c>
      <c r="J35">
        <v>48</v>
      </c>
      <c r="K35" s="59">
        <f t="shared" si="1"/>
        <v>48</v>
      </c>
      <c r="L35"/>
      <c r="M35"/>
      <c r="N35"/>
      <c r="O35"/>
      <c r="P35"/>
      <c r="Q35"/>
      <c r="R35"/>
      <c r="S35"/>
      <c r="T35"/>
      <c r="U35"/>
      <c r="V35"/>
      <c r="W35"/>
      <c r="X35"/>
      <c r="Y35"/>
      <c r="Z35"/>
      <c r="AA35"/>
      <c r="AB35"/>
      <c r="AC35"/>
      <c r="AD35"/>
      <c r="AE35"/>
      <c r="AF35"/>
      <c r="AG35"/>
      <c r="AH35"/>
      <c r="AI35"/>
      <c r="AJ3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c r="DE35" s="45"/>
      <c r="DF35" s="45"/>
      <c r="DG35" s="45"/>
      <c r="DH35" s="45"/>
      <c r="DI35" s="45"/>
      <c r="DJ35" s="45"/>
      <c r="DK35" s="45"/>
      <c r="DL35" s="45"/>
    </row>
    <row r="36" spans="1:116" s="58" customFormat="1" x14ac:dyDescent="0.25">
      <c r="A36" s="71" t="s">
        <v>3</v>
      </c>
      <c r="B36" s="71" t="s">
        <v>17</v>
      </c>
      <c r="C36" s="71" t="s">
        <v>38</v>
      </c>
      <c r="D36" s="166"/>
      <c r="E36" t="s">
        <v>19</v>
      </c>
      <c r="F36">
        <v>256</v>
      </c>
      <c r="G36">
        <v>256</v>
      </c>
      <c r="H36">
        <v>256</v>
      </c>
      <c r="I36">
        <v>256</v>
      </c>
      <c r="J36">
        <v>256</v>
      </c>
      <c r="K36" s="66">
        <f t="shared" si="1"/>
        <v>256</v>
      </c>
      <c r="L36"/>
      <c r="M36"/>
      <c r="N36"/>
      <c r="O36"/>
      <c r="P36"/>
      <c r="Q36"/>
      <c r="R36"/>
      <c r="S36"/>
      <c r="T36"/>
      <c r="U36"/>
      <c r="V36"/>
      <c r="W36"/>
      <c r="X36"/>
      <c r="Y36"/>
      <c r="Z36"/>
      <c r="AA36"/>
      <c r="AB36"/>
      <c r="AC36"/>
      <c r="AD36"/>
      <c r="AE36"/>
      <c r="AF36"/>
      <c r="AG36"/>
      <c r="AH36"/>
      <c r="AI36"/>
      <c r="AJ36"/>
      <c r="AK36"/>
      <c r="AL36"/>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row>
    <row r="37" spans="1:116" x14ac:dyDescent="0.25">
      <c r="A37" s="56" t="s">
        <v>3</v>
      </c>
      <c r="B37" s="56" t="s">
        <v>39</v>
      </c>
      <c r="C37" s="56" t="s">
        <v>40</v>
      </c>
      <c r="D37" s="56" t="s">
        <v>459</v>
      </c>
      <c r="E37" t="s">
        <v>19</v>
      </c>
      <c r="F37">
        <v>239</v>
      </c>
      <c r="G37">
        <v>239</v>
      </c>
      <c r="H37">
        <v>239</v>
      </c>
      <c r="I37">
        <v>239</v>
      </c>
      <c r="J37">
        <v>239</v>
      </c>
      <c r="K37" s="59">
        <f t="shared" si="1"/>
        <v>239</v>
      </c>
      <c r="L37"/>
      <c r="M37"/>
      <c r="N37"/>
      <c r="O37"/>
      <c r="P37"/>
      <c r="Q37"/>
      <c r="R37"/>
      <c r="S37"/>
      <c r="T37"/>
      <c r="U37"/>
      <c r="V37"/>
      <c r="W37"/>
      <c r="X37"/>
      <c r="Y37"/>
      <c r="Z37"/>
      <c r="AA37"/>
      <c r="AB37"/>
      <c r="AC37"/>
      <c r="AD37"/>
      <c r="AE37"/>
      <c r="AF37"/>
      <c r="AG37"/>
      <c r="AH37"/>
      <c r="AI37"/>
      <c r="AJ37"/>
      <c r="AK37"/>
      <c r="AL37"/>
    </row>
    <row r="38" spans="1:116" ht="30" x14ac:dyDescent="0.25">
      <c r="A38" s="10" t="s">
        <v>3</v>
      </c>
      <c r="B38" s="10" t="s">
        <v>39</v>
      </c>
      <c r="C38" s="73" t="s">
        <v>41</v>
      </c>
      <c r="D38" s="74" t="s">
        <v>460</v>
      </c>
      <c r="E38" t="s">
        <v>9</v>
      </c>
      <c r="F38">
        <v>5</v>
      </c>
      <c r="G38">
        <v>5</v>
      </c>
      <c r="H38">
        <v>5</v>
      </c>
      <c r="I38">
        <v>5</v>
      </c>
      <c r="J38">
        <v>5</v>
      </c>
      <c r="K38" s="66">
        <f t="shared" si="1"/>
        <v>5</v>
      </c>
      <c r="L38"/>
      <c r="M38"/>
      <c r="N38"/>
      <c r="O38"/>
      <c r="P38"/>
      <c r="Q38"/>
      <c r="R38"/>
      <c r="S38"/>
      <c r="T38"/>
      <c r="U38"/>
      <c r="V38"/>
      <c r="W38"/>
      <c r="X38"/>
      <c r="Y38"/>
      <c r="Z38"/>
      <c r="AA38"/>
      <c r="AB38"/>
      <c r="AC38"/>
      <c r="AD38"/>
      <c r="AE38"/>
      <c r="AF38"/>
      <c r="AG38"/>
      <c r="AH38"/>
      <c r="AI38"/>
      <c r="AJ38"/>
    </row>
    <row r="39" spans="1:116" ht="30" x14ac:dyDescent="0.25">
      <c r="A39" s="10" t="s">
        <v>3</v>
      </c>
      <c r="B39" s="10" t="s">
        <v>39</v>
      </c>
      <c r="C39" s="73" t="s">
        <v>42</v>
      </c>
      <c r="D39" s="74" t="s">
        <v>461</v>
      </c>
      <c r="E39" t="s">
        <v>335</v>
      </c>
      <c r="F39">
        <v>34</v>
      </c>
      <c r="G39">
        <v>34</v>
      </c>
      <c r="H39">
        <v>34</v>
      </c>
      <c r="I39">
        <v>34</v>
      </c>
      <c r="J39">
        <v>34</v>
      </c>
      <c r="K39" s="59">
        <f t="shared" si="1"/>
        <v>34</v>
      </c>
      <c r="L39"/>
      <c r="M39"/>
      <c r="N39"/>
      <c r="O39"/>
      <c r="P39"/>
      <c r="Q39"/>
      <c r="R39"/>
      <c r="S39"/>
      <c r="T39"/>
      <c r="U39"/>
      <c r="V39"/>
      <c r="W39"/>
      <c r="X39"/>
      <c r="Y39"/>
      <c r="Z39"/>
      <c r="AA39"/>
      <c r="AB39"/>
      <c r="AC39"/>
      <c r="AD39"/>
      <c r="AE39"/>
      <c r="AF39"/>
      <c r="AG39"/>
      <c r="AH39"/>
      <c r="AI39"/>
      <c r="AJ39"/>
      <c r="AK39"/>
      <c r="AL39"/>
    </row>
    <row r="40" spans="1:116" x14ac:dyDescent="0.25">
      <c r="A40" s="64" t="s">
        <v>43</v>
      </c>
      <c r="B40" s="64" t="s">
        <v>44</v>
      </c>
      <c r="C40" s="64" t="s">
        <v>45</v>
      </c>
      <c r="D40" s="164" t="s">
        <v>462</v>
      </c>
      <c r="E40" t="s">
        <v>452</v>
      </c>
      <c r="F40">
        <v>0</v>
      </c>
      <c r="G40">
        <v>0</v>
      </c>
      <c r="H40">
        <v>0</v>
      </c>
      <c r="I40">
        <v>0</v>
      </c>
      <c r="J40">
        <v>0</v>
      </c>
      <c r="K40" s="66">
        <v>0</v>
      </c>
      <c r="L40"/>
      <c r="M40"/>
      <c r="N40"/>
      <c r="O40"/>
      <c r="P40"/>
      <c r="Q40"/>
      <c r="R40"/>
      <c r="S40"/>
      <c r="T40"/>
      <c r="U40"/>
      <c r="V40"/>
      <c r="W40"/>
      <c r="X40"/>
      <c r="Y40"/>
      <c r="Z40"/>
      <c r="AA40"/>
      <c r="AB40"/>
      <c r="AC40"/>
      <c r="AD40"/>
      <c r="AE40"/>
      <c r="AF40"/>
      <c r="AG40"/>
      <c r="AH40"/>
      <c r="AI40"/>
      <c r="AJ40"/>
      <c r="AK40"/>
      <c r="AL40"/>
    </row>
    <row r="41" spans="1:116" x14ac:dyDescent="0.25">
      <c r="A41" s="68" t="s">
        <v>43</v>
      </c>
      <c r="B41" s="68" t="s">
        <v>44</v>
      </c>
      <c r="C41" s="68" t="s">
        <v>46</v>
      </c>
      <c r="D41" s="165"/>
      <c r="E41" t="s">
        <v>452</v>
      </c>
      <c r="F41">
        <v>45</v>
      </c>
      <c r="G41">
        <v>45</v>
      </c>
      <c r="H41">
        <v>45</v>
      </c>
      <c r="I41">
        <v>45</v>
      </c>
      <c r="J41">
        <v>45</v>
      </c>
      <c r="K41" s="59">
        <v>45</v>
      </c>
      <c r="L41"/>
      <c r="M41"/>
      <c r="N41"/>
      <c r="O41"/>
      <c r="P41"/>
      <c r="Q41"/>
      <c r="R41"/>
      <c r="S41"/>
      <c r="T41"/>
      <c r="U41"/>
      <c r="V41"/>
      <c r="W41"/>
      <c r="X41"/>
      <c r="Y41"/>
      <c r="Z41"/>
      <c r="AA41"/>
      <c r="AB41"/>
      <c r="AC41"/>
      <c r="AD41"/>
      <c r="AE41"/>
      <c r="AF41"/>
      <c r="AG41"/>
      <c r="AH41"/>
      <c r="AI41"/>
      <c r="AJ41"/>
    </row>
    <row r="42" spans="1:116" x14ac:dyDescent="0.25">
      <c r="A42" s="71" t="s">
        <v>43</v>
      </c>
      <c r="B42" s="71" t="s">
        <v>44</v>
      </c>
      <c r="C42" s="71" t="s">
        <v>47</v>
      </c>
      <c r="D42" s="166"/>
      <c r="E42" t="s">
        <v>452</v>
      </c>
      <c r="F42">
        <v>5</v>
      </c>
      <c r="G42">
        <v>5</v>
      </c>
      <c r="H42">
        <v>5</v>
      </c>
      <c r="I42">
        <v>5</v>
      </c>
      <c r="J42">
        <v>5</v>
      </c>
      <c r="K42" s="66">
        <v>5</v>
      </c>
      <c r="L42"/>
      <c r="M42"/>
      <c r="N42"/>
      <c r="O42"/>
      <c r="P42"/>
      <c r="Q42"/>
      <c r="R42"/>
      <c r="S42"/>
      <c r="T42"/>
      <c r="U42"/>
      <c r="V42"/>
      <c r="W42"/>
      <c r="X42"/>
      <c r="Y42"/>
      <c r="Z42"/>
      <c r="AA42"/>
      <c r="AB42"/>
      <c r="AC42"/>
      <c r="AD42"/>
      <c r="AE42"/>
      <c r="AF42"/>
      <c r="AG42"/>
      <c r="AH42"/>
      <c r="AI42"/>
      <c r="AJ42"/>
      <c r="AK42"/>
      <c r="AL42"/>
    </row>
    <row r="43" spans="1:116" x14ac:dyDescent="0.25">
      <c r="A43" s="63" t="s">
        <v>43</v>
      </c>
      <c r="B43" s="64" t="s">
        <v>48</v>
      </c>
      <c r="C43" s="65" t="s">
        <v>49</v>
      </c>
      <c r="D43" s="178" t="s">
        <v>463</v>
      </c>
      <c r="E43" t="s">
        <v>452</v>
      </c>
      <c r="F43">
        <v>0</v>
      </c>
      <c r="G43">
        <v>0</v>
      </c>
      <c r="H43">
        <v>0</v>
      </c>
      <c r="I43">
        <v>0</v>
      </c>
      <c r="J43">
        <v>0</v>
      </c>
      <c r="K43" s="59">
        <v>0</v>
      </c>
      <c r="L43"/>
      <c r="M43"/>
      <c r="N43"/>
      <c r="O43"/>
      <c r="P43"/>
      <c r="Q43"/>
      <c r="R43"/>
      <c r="S43"/>
      <c r="T43"/>
      <c r="U43"/>
      <c r="V43"/>
      <c r="W43"/>
      <c r="X43"/>
      <c r="Y43"/>
      <c r="Z43"/>
      <c r="AA43"/>
      <c r="AB43"/>
      <c r="AC43"/>
      <c r="AD43"/>
      <c r="AE43"/>
      <c r="AF43"/>
      <c r="AG43"/>
      <c r="AH43"/>
      <c r="AI43"/>
      <c r="AJ43"/>
      <c r="AK43"/>
      <c r="AL43"/>
    </row>
    <row r="44" spans="1:116" x14ac:dyDescent="0.25">
      <c r="A44" s="67" t="s">
        <v>43</v>
      </c>
      <c r="B44" s="68" t="s">
        <v>48</v>
      </c>
      <c r="C44" s="69" t="s">
        <v>50</v>
      </c>
      <c r="D44" s="179"/>
      <c r="E44" t="s">
        <v>452</v>
      </c>
      <c r="F44">
        <v>10</v>
      </c>
      <c r="G44">
        <v>10</v>
      </c>
      <c r="H44">
        <v>10</v>
      </c>
      <c r="I44">
        <v>10</v>
      </c>
      <c r="J44">
        <v>10</v>
      </c>
      <c r="K44" s="66">
        <v>10</v>
      </c>
      <c r="L44"/>
      <c r="M44"/>
      <c r="N44"/>
      <c r="O44"/>
      <c r="P44"/>
      <c r="Q44"/>
      <c r="R44"/>
      <c r="S44"/>
      <c r="T44"/>
      <c r="U44"/>
      <c r="V44"/>
      <c r="W44"/>
      <c r="X44"/>
      <c r="Y44"/>
      <c r="Z44"/>
      <c r="AA44"/>
      <c r="AB44"/>
      <c r="AC44"/>
      <c r="AD44"/>
      <c r="AE44"/>
      <c r="AF44"/>
      <c r="AG44"/>
      <c r="AH44"/>
      <c r="AI44"/>
      <c r="AJ44"/>
    </row>
    <row r="45" spans="1:116" x14ac:dyDescent="0.25">
      <c r="A45" s="67" t="s">
        <v>43</v>
      </c>
      <c r="B45" s="68" t="s">
        <v>48</v>
      </c>
      <c r="C45" s="69" t="s">
        <v>51</v>
      </c>
      <c r="D45" s="179"/>
      <c r="E45" t="s">
        <v>452</v>
      </c>
      <c r="F45">
        <v>45</v>
      </c>
      <c r="G45">
        <v>45</v>
      </c>
      <c r="H45">
        <v>45</v>
      </c>
      <c r="I45">
        <v>45</v>
      </c>
      <c r="J45">
        <v>40</v>
      </c>
      <c r="K45" s="59">
        <v>45</v>
      </c>
      <c r="L45"/>
      <c r="M45"/>
      <c r="N45"/>
      <c r="O45"/>
      <c r="P45"/>
      <c r="Q45"/>
      <c r="R45"/>
      <c r="S45"/>
      <c r="T45"/>
      <c r="U45"/>
      <c r="V45"/>
      <c r="W45"/>
      <c r="X45"/>
      <c r="Y45"/>
      <c r="Z45"/>
      <c r="AA45"/>
      <c r="AB45"/>
      <c r="AC45"/>
      <c r="AD45"/>
      <c r="AE45"/>
      <c r="AF45"/>
      <c r="AG45"/>
      <c r="AH45"/>
      <c r="AI45"/>
      <c r="AJ45"/>
      <c r="AK45"/>
      <c r="AL45"/>
    </row>
    <row r="46" spans="1:116" ht="15.75" thickBot="1" x14ac:dyDescent="0.3">
      <c r="A46" s="70" t="s">
        <v>43</v>
      </c>
      <c r="B46" s="71" t="s">
        <v>48</v>
      </c>
      <c r="C46" s="72" t="s">
        <v>52</v>
      </c>
      <c r="D46" s="180"/>
      <c r="E46" t="s">
        <v>452</v>
      </c>
      <c r="F46">
        <v>55</v>
      </c>
      <c r="G46">
        <v>55</v>
      </c>
      <c r="H46">
        <v>55</v>
      </c>
      <c r="I46">
        <v>55</v>
      </c>
      <c r="J46">
        <v>50</v>
      </c>
      <c r="K46" s="66">
        <v>55</v>
      </c>
      <c r="L46"/>
      <c r="M46"/>
      <c r="N46"/>
      <c r="O46"/>
      <c r="P46"/>
      <c r="Q46"/>
      <c r="R46"/>
      <c r="S46"/>
      <c r="T46"/>
      <c r="U46"/>
      <c r="V46"/>
      <c r="W46"/>
      <c r="X46"/>
      <c r="Y46"/>
      <c r="Z46"/>
      <c r="AA46"/>
      <c r="AB46"/>
      <c r="AC46"/>
      <c r="AD46"/>
      <c r="AE46"/>
      <c r="AF46"/>
      <c r="AG46"/>
      <c r="AH46"/>
      <c r="AI46"/>
      <c r="AJ46"/>
      <c r="AK46"/>
      <c r="AL46"/>
    </row>
    <row r="47" spans="1:116" ht="15.75" thickBot="1" x14ac:dyDescent="0.3">
      <c r="A47" s="43" t="s">
        <v>43</v>
      </c>
      <c r="B47" s="75" t="s">
        <v>48</v>
      </c>
      <c r="C47" s="76" t="s">
        <v>53</v>
      </c>
      <c r="D47" s="173" t="s">
        <v>464</v>
      </c>
      <c r="E47" t="s">
        <v>9</v>
      </c>
      <c r="F47">
        <v>300</v>
      </c>
      <c r="G47">
        <v>300</v>
      </c>
      <c r="H47">
        <v>300</v>
      </c>
      <c r="I47">
        <v>300</v>
      </c>
      <c r="J47">
        <v>256</v>
      </c>
      <c r="K47" s="57">
        <f>ROUND(K194*(3/22),0)</f>
        <v>1364</v>
      </c>
      <c r="L47"/>
      <c r="M47"/>
      <c r="N47"/>
      <c r="O47"/>
      <c r="P47"/>
      <c r="Q47"/>
      <c r="R47"/>
      <c r="S47"/>
      <c r="T47"/>
      <c r="U47"/>
      <c r="V47"/>
      <c r="W47"/>
      <c r="X47"/>
      <c r="Y47"/>
      <c r="Z47"/>
      <c r="AA47"/>
      <c r="AB47"/>
      <c r="AC47"/>
      <c r="AD47"/>
      <c r="AE47"/>
      <c r="AF47"/>
      <c r="AG47"/>
      <c r="AH47"/>
      <c r="AI47"/>
      <c r="AJ47"/>
    </row>
    <row r="48" spans="1:116" ht="15.75" thickBot="1" x14ac:dyDescent="0.3">
      <c r="A48" s="41" t="s">
        <v>43</v>
      </c>
      <c r="B48" s="77" t="s">
        <v>48</v>
      </c>
      <c r="C48" s="78" t="s">
        <v>54</v>
      </c>
      <c r="D48" s="174"/>
      <c r="E48" t="s">
        <v>9</v>
      </c>
      <c r="F48">
        <v>1100</v>
      </c>
      <c r="G48">
        <v>660</v>
      </c>
      <c r="H48">
        <v>660</v>
      </c>
      <c r="I48">
        <v>660</v>
      </c>
      <c r="J48">
        <v>512</v>
      </c>
      <c r="K48" s="57">
        <f>K194/2</f>
        <v>5000</v>
      </c>
      <c r="L48"/>
      <c r="M48"/>
      <c r="N48"/>
      <c r="O48"/>
      <c r="P48"/>
      <c r="Q48"/>
      <c r="R48"/>
      <c r="S48"/>
      <c r="T48"/>
      <c r="U48"/>
      <c r="V48"/>
      <c r="W48"/>
      <c r="X48"/>
      <c r="Y48"/>
      <c r="Z48"/>
      <c r="AA48"/>
      <c r="AB48"/>
      <c r="AC48"/>
      <c r="AD48"/>
      <c r="AE48"/>
      <c r="AF48"/>
      <c r="AG48"/>
      <c r="AH48"/>
      <c r="AI48"/>
      <c r="AJ48"/>
      <c r="AK48"/>
      <c r="AL48"/>
    </row>
    <row r="49" spans="1:38" ht="15.75" thickBot="1" x14ac:dyDescent="0.3">
      <c r="A49" s="42" t="s">
        <v>43</v>
      </c>
      <c r="B49" s="79" t="s">
        <v>48</v>
      </c>
      <c r="C49" s="80" t="s">
        <v>55</v>
      </c>
      <c r="D49" s="175"/>
      <c r="E49" t="s">
        <v>9</v>
      </c>
      <c r="F49">
        <v>660</v>
      </c>
      <c r="G49">
        <v>1100</v>
      </c>
      <c r="H49">
        <v>1100</v>
      </c>
      <c r="I49">
        <v>1100</v>
      </c>
      <c r="J49">
        <v>192</v>
      </c>
      <c r="K49" s="57">
        <f>K194*(3/10)</f>
        <v>3000</v>
      </c>
      <c r="L49"/>
      <c r="M49"/>
      <c r="N49"/>
      <c r="O49"/>
      <c r="P49"/>
      <c r="Q49"/>
      <c r="R49"/>
      <c r="S49"/>
      <c r="T49"/>
      <c r="U49"/>
      <c r="V49"/>
      <c r="W49"/>
      <c r="X49"/>
      <c r="Y49"/>
      <c r="Z49"/>
      <c r="AA49"/>
      <c r="AB49"/>
      <c r="AC49"/>
      <c r="AD49"/>
      <c r="AE49"/>
      <c r="AF49"/>
      <c r="AG49"/>
      <c r="AH49"/>
      <c r="AI49"/>
      <c r="AJ49"/>
      <c r="AK49"/>
      <c r="AL49"/>
    </row>
    <row r="50" spans="1:38" ht="15.75" thickBot="1" x14ac:dyDescent="0.3">
      <c r="A50" s="81" t="s">
        <v>43</v>
      </c>
      <c r="B50" s="82" t="s">
        <v>48</v>
      </c>
      <c r="C50" s="83" t="s">
        <v>56</v>
      </c>
      <c r="D50" s="181" t="s">
        <v>465</v>
      </c>
      <c r="E50" t="s">
        <v>15</v>
      </c>
      <c r="F50">
        <v>4100</v>
      </c>
      <c r="G50">
        <v>4100</v>
      </c>
      <c r="H50">
        <v>3550</v>
      </c>
      <c r="I50">
        <v>2200</v>
      </c>
      <c r="J50">
        <v>1500</v>
      </c>
      <c r="K50" s="57">
        <f>IF(INT('[2]Zoom Battery Settings'!B1) &gt; 2,'Zoom BQ Parameters'!K51,'Zoom BQ Parameters'!K51-100)</f>
        <v>2500</v>
      </c>
      <c r="L50"/>
      <c r="M50"/>
      <c r="N50"/>
      <c r="O50"/>
      <c r="P50"/>
      <c r="Q50"/>
      <c r="R50"/>
      <c r="S50"/>
      <c r="T50"/>
      <c r="U50"/>
      <c r="V50"/>
      <c r="W50"/>
      <c r="X50"/>
      <c r="Y50"/>
      <c r="Z50"/>
      <c r="AA50"/>
      <c r="AB50"/>
      <c r="AC50"/>
      <c r="AD50"/>
      <c r="AE50"/>
      <c r="AF50"/>
      <c r="AG50"/>
      <c r="AH50"/>
      <c r="AI50"/>
      <c r="AJ50"/>
    </row>
    <row r="51" spans="1:38" ht="15.75" thickBot="1" x14ac:dyDescent="0.3">
      <c r="A51" s="84" t="s">
        <v>43</v>
      </c>
      <c r="B51" s="85" t="s">
        <v>48</v>
      </c>
      <c r="C51" s="86" t="s">
        <v>57</v>
      </c>
      <c r="D51" s="182"/>
      <c r="E51" t="s">
        <v>15</v>
      </c>
      <c r="F51">
        <v>4200</v>
      </c>
      <c r="G51">
        <v>4200</v>
      </c>
      <c r="H51">
        <v>3650</v>
      </c>
      <c r="I51">
        <v>2200</v>
      </c>
      <c r="J51">
        <v>1500</v>
      </c>
      <c r="K51" s="57">
        <f>'[2]Zoom Battery Settings'!B5</f>
        <v>2500</v>
      </c>
      <c r="L51"/>
      <c r="M51"/>
      <c r="N51"/>
      <c r="O51"/>
      <c r="P51"/>
      <c r="Q51"/>
      <c r="R51"/>
      <c r="S51"/>
      <c r="T51"/>
      <c r="U51"/>
      <c r="V51"/>
      <c r="W51"/>
      <c r="X51"/>
      <c r="Y51"/>
      <c r="Z51"/>
      <c r="AA51"/>
      <c r="AB51"/>
      <c r="AC51"/>
      <c r="AD51"/>
      <c r="AE51"/>
      <c r="AF51"/>
      <c r="AG51"/>
      <c r="AH51"/>
      <c r="AI51"/>
      <c r="AJ51"/>
      <c r="AK51"/>
      <c r="AL51"/>
    </row>
    <row r="52" spans="1:38" ht="15.75" thickBot="1" x14ac:dyDescent="0.3">
      <c r="A52" s="87" t="s">
        <v>43</v>
      </c>
      <c r="B52" s="88" t="s">
        <v>48</v>
      </c>
      <c r="C52" s="89" t="s">
        <v>58</v>
      </c>
      <c r="D52" s="183"/>
      <c r="E52" t="s">
        <v>9</v>
      </c>
      <c r="F52">
        <v>4100</v>
      </c>
      <c r="G52">
        <v>4100</v>
      </c>
      <c r="H52">
        <v>3550</v>
      </c>
      <c r="I52">
        <v>2200</v>
      </c>
      <c r="J52">
        <v>1500</v>
      </c>
      <c r="K52" s="57">
        <f>IF(INT('[2]Zoom Battery Settings'!B1) &gt; 2,'Zoom BQ Parameters'!K51,'Zoom BQ Parameters'!K51-100)</f>
        <v>2500</v>
      </c>
      <c r="L52"/>
      <c r="M52"/>
      <c r="N52"/>
      <c r="O52"/>
      <c r="P52"/>
      <c r="Q52"/>
      <c r="R52"/>
      <c r="S52"/>
      <c r="T52"/>
      <c r="U52"/>
      <c r="V52"/>
      <c r="W52"/>
      <c r="X52"/>
      <c r="Y52"/>
      <c r="Z52"/>
      <c r="AA52"/>
      <c r="AB52"/>
      <c r="AC52"/>
      <c r="AD52"/>
      <c r="AE52"/>
      <c r="AF52"/>
      <c r="AG52"/>
      <c r="AH52"/>
      <c r="AI52"/>
      <c r="AJ52"/>
      <c r="AK52"/>
      <c r="AL52"/>
    </row>
    <row r="53" spans="1:38" ht="15.75" thickBot="1" x14ac:dyDescent="0.3">
      <c r="A53" s="10" t="s">
        <v>43</v>
      </c>
      <c r="B53" s="10" t="s">
        <v>59</v>
      </c>
      <c r="C53" s="73" t="s">
        <v>60</v>
      </c>
      <c r="D53" s="90" t="s">
        <v>466</v>
      </c>
      <c r="E53" t="s">
        <v>9</v>
      </c>
      <c r="F53">
        <v>200</v>
      </c>
      <c r="G53">
        <v>200</v>
      </c>
      <c r="H53">
        <v>200</v>
      </c>
      <c r="I53">
        <v>200</v>
      </c>
      <c r="J53">
        <v>0</v>
      </c>
      <c r="K53" s="91">
        <f>I53</f>
        <v>200</v>
      </c>
      <c r="L53"/>
      <c r="M53"/>
      <c r="N53"/>
      <c r="O53"/>
      <c r="P53"/>
      <c r="Q53"/>
      <c r="R53"/>
      <c r="S53"/>
      <c r="T53"/>
      <c r="U53"/>
      <c r="V53"/>
      <c r="W53"/>
      <c r="X53"/>
      <c r="Y53"/>
      <c r="Z53"/>
      <c r="AA53"/>
      <c r="AB53"/>
      <c r="AC53"/>
      <c r="AD53"/>
      <c r="AE53"/>
      <c r="AF53"/>
      <c r="AG53"/>
      <c r="AH53"/>
      <c r="AI53"/>
      <c r="AJ53"/>
    </row>
    <row r="54" spans="1:38" ht="15.75" thickBot="1" x14ac:dyDescent="0.3">
      <c r="A54" s="60" t="s">
        <v>43</v>
      </c>
      <c r="B54" s="60" t="s">
        <v>59</v>
      </c>
      <c r="C54" s="60" t="s">
        <v>467</v>
      </c>
      <c r="D54" s="60" t="s">
        <v>468</v>
      </c>
      <c r="E54" t="s">
        <v>9</v>
      </c>
      <c r="F54">
        <v>100</v>
      </c>
      <c r="G54">
        <v>70</v>
      </c>
      <c r="H54">
        <v>50</v>
      </c>
      <c r="I54">
        <v>34</v>
      </c>
      <c r="J54">
        <v>150</v>
      </c>
      <c r="K54" s="57">
        <v>35</v>
      </c>
      <c r="L54"/>
      <c r="M54"/>
      <c r="N54"/>
      <c r="O54"/>
      <c r="P54"/>
      <c r="Q54"/>
      <c r="R54"/>
      <c r="S54"/>
      <c r="T54"/>
      <c r="U54"/>
      <c r="V54"/>
      <c r="W54"/>
      <c r="X54"/>
      <c r="Y54"/>
      <c r="Z54"/>
      <c r="AA54"/>
      <c r="AB54"/>
      <c r="AC54"/>
      <c r="AD54"/>
      <c r="AE54"/>
      <c r="AF54"/>
      <c r="AG54"/>
      <c r="AH54"/>
      <c r="AI54"/>
      <c r="AJ54"/>
      <c r="AK54"/>
      <c r="AL54"/>
    </row>
    <row r="55" spans="1:38" x14ac:dyDescent="0.25">
      <c r="A55" s="43" t="s">
        <v>43</v>
      </c>
      <c r="B55" s="75" t="s">
        <v>59</v>
      </c>
      <c r="C55" s="76" t="s">
        <v>61</v>
      </c>
      <c r="D55" s="173" t="s">
        <v>469</v>
      </c>
      <c r="E55" t="s">
        <v>336</v>
      </c>
      <c r="F55">
        <v>25</v>
      </c>
      <c r="G55">
        <v>25</v>
      </c>
      <c r="H55">
        <v>25</v>
      </c>
      <c r="I55">
        <v>25</v>
      </c>
      <c r="J55">
        <v>25</v>
      </c>
      <c r="K55" s="66">
        <f>I55</f>
        <v>25</v>
      </c>
      <c r="L55"/>
      <c r="M55"/>
      <c r="N55"/>
      <c r="O55"/>
      <c r="P55"/>
      <c r="Q55"/>
      <c r="R55"/>
      <c r="S55"/>
      <c r="T55"/>
      <c r="U55"/>
      <c r="V55"/>
      <c r="W55"/>
      <c r="X55"/>
      <c r="Y55"/>
      <c r="Z55"/>
      <c r="AA55"/>
      <c r="AB55"/>
      <c r="AC55"/>
      <c r="AD55"/>
      <c r="AE55"/>
      <c r="AF55"/>
      <c r="AG55"/>
      <c r="AH55"/>
      <c r="AI55"/>
      <c r="AJ55"/>
      <c r="AK55"/>
      <c r="AL55"/>
    </row>
    <row r="56" spans="1:38" ht="15.75" thickBot="1" x14ac:dyDescent="0.3">
      <c r="A56" s="41" t="s">
        <v>43</v>
      </c>
      <c r="B56" s="77" t="s">
        <v>59</v>
      </c>
      <c r="C56" s="78" t="s">
        <v>63</v>
      </c>
      <c r="D56" s="174"/>
      <c r="E56" t="s">
        <v>15</v>
      </c>
      <c r="F56">
        <v>100</v>
      </c>
      <c r="G56">
        <v>100</v>
      </c>
      <c r="H56">
        <v>100</v>
      </c>
      <c r="I56">
        <v>100</v>
      </c>
      <c r="J56">
        <v>200</v>
      </c>
      <c r="K56" s="92">
        <f>I56</f>
        <v>100</v>
      </c>
      <c r="L56"/>
      <c r="M56"/>
      <c r="N56"/>
      <c r="O56"/>
      <c r="P56"/>
      <c r="Q56"/>
      <c r="R56"/>
      <c r="S56"/>
      <c r="T56"/>
      <c r="U56"/>
      <c r="V56"/>
      <c r="W56"/>
      <c r="X56"/>
      <c r="Y56"/>
      <c r="Z56"/>
      <c r="AA56"/>
      <c r="AB56"/>
      <c r="AC56"/>
      <c r="AD56"/>
      <c r="AE56"/>
      <c r="AF56"/>
      <c r="AG56"/>
      <c r="AH56"/>
      <c r="AI56"/>
      <c r="AJ56"/>
    </row>
    <row r="57" spans="1:38" ht="15.75" thickBot="1" x14ac:dyDescent="0.3">
      <c r="A57" s="42" t="s">
        <v>43</v>
      </c>
      <c r="B57" s="79" t="s">
        <v>59</v>
      </c>
      <c r="C57" s="80" t="s">
        <v>64</v>
      </c>
      <c r="D57" s="175"/>
      <c r="E57" t="s">
        <v>65</v>
      </c>
      <c r="F57">
        <v>40</v>
      </c>
      <c r="G57">
        <v>40</v>
      </c>
      <c r="H57">
        <v>10</v>
      </c>
      <c r="I57">
        <v>40</v>
      </c>
      <c r="J57">
        <v>40</v>
      </c>
      <c r="K57" s="57">
        <f>IF('Zoom BQ Parameters'!B11=2,10,40)</f>
        <v>40</v>
      </c>
      <c r="L57"/>
      <c r="M57"/>
      <c r="N57"/>
      <c r="O57"/>
      <c r="P57"/>
      <c r="Q57"/>
      <c r="R57"/>
      <c r="S57"/>
      <c r="T57"/>
      <c r="U57"/>
      <c r="V57"/>
      <c r="W57"/>
      <c r="X57"/>
      <c r="Y57"/>
      <c r="Z57"/>
      <c r="AA57"/>
      <c r="AB57"/>
      <c r="AC57"/>
      <c r="AD57"/>
      <c r="AE57"/>
      <c r="AF57"/>
      <c r="AG57"/>
      <c r="AH57"/>
      <c r="AI57"/>
      <c r="AJ57"/>
      <c r="AK57"/>
      <c r="AL57"/>
    </row>
    <row r="58" spans="1:38" ht="15" customHeight="1" thickBot="1" x14ac:dyDescent="0.3">
      <c r="A58" s="93" t="s">
        <v>43</v>
      </c>
      <c r="B58" s="94" t="s">
        <v>66</v>
      </c>
      <c r="C58" s="95" t="s">
        <v>67</v>
      </c>
      <c r="D58" s="161" t="s">
        <v>470</v>
      </c>
      <c r="E58" t="s">
        <v>15</v>
      </c>
      <c r="F58">
        <v>4200</v>
      </c>
      <c r="G58">
        <v>4200</v>
      </c>
      <c r="H58">
        <v>4200</v>
      </c>
      <c r="I58">
        <v>4200</v>
      </c>
      <c r="J58">
        <v>1500</v>
      </c>
      <c r="K58" s="57">
        <f>'[2]Zoom Battery Settings'!B5</f>
        <v>2500</v>
      </c>
      <c r="L58"/>
      <c r="M58"/>
      <c r="N58"/>
      <c r="O58"/>
      <c r="P58"/>
      <c r="Q58"/>
      <c r="R58"/>
      <c r="S58"/>
      <c r="T58"/>
      <c r="U58"/>
      <c r="V58"/>
      <c r="W58"/>
      <c r="X58"/>
      <c r="Y58"/>
      <c r="Z58"/>
      <c r="AA58"/>
      <c r="AB58"/>
      <c r="AC58"/>
      <c r="AD58"/>
      <c r="AE58"/>
      <c r="AF58"/>
      <c r="AG58"/>
      <c r="AH58"/>
      <c r="AI58"/>
      <c r="AJ58"/>
      <c r="AK58"/>
      <c r="AL58"/>
    </row>
    <row r="59" spans="1:38" ht="15.75" thickBot="1" x14ac:dyDescent="0.3">
      <c r="A59" s="96" t="s">
        <v>43</v>
      </c>
      <c r="B59" s="97" t="s">
        <v>66</v>
      </c>
      <c r="C59" s="98" t="s">
        <v>68</v>
      </c>
      <c r="D59" s="162"/>
      <c r="E59" t="s">
        <v>15</v>
      </c>
      <c r="F59">
        <v>50</v>
      </c>
      <c r="G59">
        <v>50</v>
      </c>
      <c r="H59">
        <v>50</v>
      </c>
      <c r="I59">
        <v>50</v>
      </c>
      <c r="J59">
        <v>50</v>
      </c>
      <c r="K59" s="99">
        <f>I59</f>
        <v>50</v>
      </c>
      <c r="L59"/>
      <c r="M59"/>
      <c r="N59"/>
      <c r="O59"/>
      <c r="P59"/>
      <c r="Q59"/>
      <c r="R59"/>
      <c r="S59"/>
      <c r="T59"/>
      <c r="U59"/>
      <c r="V59"/>
      <c r="W59"/>
      <c r="X59"/>
      <c r="Y59"/>
      <c r="Z59"/>
      <c r="AA59"/>
      <c r="AB59"/>
      <c r="AC59"/>
      <c r="AD59"/>
      <c r="AE59"/>
      <c r="AF59"/>
      <c r="AG59"/>
      <c r="AH59"/>
      <c r="AI59"/>
      <c r="AJ59"/>
    </row>
    <row r="60" spans="1:38" ht="15.75" thickBot="1" x14ac:dyDescent="0.3">
      <c r="A60" s="96" t="s">
        <v>43</v>
      </c>
      <c r="B60" s="97" t="s">
        <v>66</v>
      </c>
      <c r="C60" s="98" t="s">
        <v>69</v>
      </c>
      <c r="D60" s="162"/>
      <c r="E60" t="s">
        <v>62</v>
      </c>
      <c r="F60">
        <v>1100</v>
      </c>
      <c r="G60">
        <v>2200</v>
      </c>
      <c r="H60">
        <v>2200</v>
      </c>
      <c r="I60">
        <v>2200</v>
      </c>
      <c r="J60">
        <v>1100</v>
      </c>
      <c r="K60" s="57">
        <f>'[2]Zoom Battery Settings'!B3/2</f>
        <v>5000</v>
      </c>
      <c r="L60"/>
      <c r="M60"/>
      <c r="N60"/>
      <c r="O60"/>
      <c r="P60"/>
      <c r="Q60"/>
      <c r="R60"/>
      <c r="S60"/>
      <c r="T60"/>
      <c r="U60"/>
      <c r="V60"/>
      <c r="W60"/>
      <c r="X60"/>
      <c r="Y60"/>
      <c r="Z60"/>
      <c r="AA60"/>
      <c r="AB60"/>
      <c r="AC60"/>
      <c r="AD60"/>
      <c r="AE60"/>
      <c r="AF60"/>
      <c r="AG60"/>
      <c r="AH60"/>
      <c r="AI60"/>
      <c r="AJ60"/>
      <c r="AK60"/>
      <c r="AL60"/>
    </row>
    <row r="61" spans="1:38" ht="15.75" thickBot="1" x14ac:dyDescent="0.3">
      <c r="A61" s="100" t="s">
        <v>43</v>
      </c>
      <c r="B61" s="101" t="s">
        <v>66</v>
      </c>
      <c r="C61" s="102" t="s">
        <v>70</v>
      </c>
      <c r="D61" s="163"/>
      <c r="E61" t="s">
        <v>62</v>
      </c>
      <c r="F61">
        <v>1000</v>
      </c>
      <c r="G61">
        <v>2090</v>
      </c>
      <c r="H61">
        <v>2090</v>
      </c>
      <c r="I61">
        <v>2090</v>
      </c>
      <c r="J61">
        <v>1000</v>
      </c>
      <c r="K61" s="57">
        <f>ROUND((10/11)*K60,0)</f>
        <v>4545</v>
      </c>
      <c r="L61"/>
      <c r="M61"/>
      <c r="N61"/>
      <c r="O61"/>
      <c r="P61"/>
      <c r="Q61"/>
      <c r="R61"/>
      <c r="S61"/>
      <c r="T61"/>
      <c r="U61"/>
      <c r="V61"/>
      <c r="W61"/>
      <c r="X61"/>
      <c r="Y61"/>
      <c r="Z61"/>
      <c r="AA61"/>
      <c r="AB61"/>
      <c r="AC61"/>
      <c r="AD61"/>
      <c r="AE61"/>
      <c r="AF61"/>
      <c r="AG61"/>
      <c r="AH61"/>
      <c r="AI61"/>
      <c r="AJ61"/>
      <c r="AK61"/>
      <c r="AL61"/>
    </row>
    <row r="62" spans="1:38" ht="15" customHeight="1" x14ac:dyDescent="0.25">
      <c r="A62" s="103" t="s">
        <v>43</v>
      </c>
      <c r="B62" s="104" t="s">
        <v>71</v>
      </c>
      <c r="C62" s="105" t="s">
        <v>72</v>
      </c>
      <c r="D62" s="184" t="s">
        <v>471</v>
      </c>
      <c r="E62" t="s">
        <v>452</v>
      </c>
      <c r="F62">
        <v>3</v>
      </c>
      <c r="G62">
        <v>3</v>
      </c>
      <c r="H62">
        <v>3</v>
      </c>
      <c r="I62">
        <v>3</v>
      </c>
      <c r="J62">
        <v>5</v>
      </c>
      <c r="K62" s="66">
        <f>I62</f>
        <v>3</v>
      </c>
      <c r="L62"/>
      <c r="M62"/>
      <c r="N62"/>
      <c r="O62"/>
      <c r="P62"/>
      <c r="Q62"/>
      <c r="R62"/>
      <c r="S62"/>
      <c r="T62"/>
      <c r="U62"/>
      <c r="V62"/>
      <c r="W62"/>
      <c r="X62"/>
      <c r="Y62"/>
      <c r="Z62"/>
      <c r="AA62"/>
      <c r="AB62"/>
      <c r="AC62"/>
      <c r="AD62"/>
      <c r="AE62"/>
      <c r="AF62"/>
      <c r="AG62"/>
      <c r="AH62"/>
      <c r="AI62"/>
      <c r="AJ62"/>
    </row>
    <row r="63" spans="1:38" x14ac:dyDescent="0.25">
      <c r="A63" s="106" t="s">
        <v>43</v>
      </c>
      <c r="B63" s="107" t="s">
        <v>71</v>
      </c>
      <c r="C63" s="108" t="s">
        <v>73</v>
      </c>
      <c r="D63" s="185"/>
      <c r="E63" t="s">
        <v>65</v>
      </c>
      <c r="F63">
        <v>100</v>
      </c>
      <c r="G63">
        <v>100</v>
      </c>
      <c r="H63">
        <v>100</v>
      </c>
      <c r="I63">
        <v>100</v>
      </c>
      <c r="J63">
        <v>10</v>
      </c>
      <c r="K63" s="66">
        <f t="shared" ref="K63:K68" si="2">I63</f>
        <v>100</v>
      </c>
      <c r="L63"/>
      <c r="M63"/>
      <c r="N63"/>
      <c r="O63"/>
      <c r="P63"/>
      <c r="Q63"/>
      <c r="R63"/>
      <c r="S63"/>
      <c r="T63"/>
      <c r="U63"/>
      <c r="V63"/>
      <c r="W63"/>
      <c r="X63"/>
      <c r="Y63"/>
      <c r="Z63"/>
      <c r="AA63"/>
      <c r="AB63"/>
      <c r="AC63"/>
      <c r="AD63"/>
      <c r="AE63"/>
      <c r="AF63"/>
      <c r="AG63"/>
      <c r="AH63"/>
      <c r="AI63"/>
      <c r="AJ63"/>
      <c r="AK63"/>
      <c r="AL63"/>
    </row>
    <row r="64" spans="1:38" x14ac:dyDescent="0.25">
      <c r="A64" s="106" t="s">
        <v>43</v>
      </c>
      <c r="B64" s="107" t="s">
        <v>71</v>
      </c>
      <c r="C64" s="108" t="s">
        <v>74</v>
      </c>
      <c r="D64" s="185"/>
      <c r="E64" t="s">
        <v>65</v>
      </c>
      <c r="F64">
        <v>180</v>
      </c>
      <c r="G64">
        <v>180</v>
      </c>
      <c r="H64">
        <v>180</v>
      </c>
      <c r="I64">
        <v>180</v>
      </c>
      <c r="J64">
        <v>10</v>
      </c>
      <c r="K64" s="66">
        <f t="shared" si="2"/>
        <v>180</v>
      </c>
      <c r="L64"/>
      <c r="M64"/>
      <c r="N64"/>
      <c r="O64"/>
      <c r="P64"/>
      <c r="Q64"/>
      <c r="R64"/>
      <c r="S64"/>
      <c r="T64"/>
      <c r="U64"/>
      <c r="V64"/>
      <c r="W64"/>
      <c r="X64"/>
      <c r="Y64"/>
      <c r="Z64"/>
      <c r="AA64"/>
      <c r="AB64"/>
      <c r="AC64"/>
      <c r="AD64"/>
      <c r="AE64"/>
      <c r="AF64"/>
      <c r="AG64"/>
      <c r="AH64"/>
      <c r="AI64"/>
      <c r="AJ64"/>
      <c r="AK64"/>
      <c r="AL64"/>
    </row>
    <row r="65" spans="1:38" x14ac:dyDescent="0.25">
      <c r="A65" s="106" t="s">
        <v>43</v>
      </c>
      <c r="B65" s="107" t="s">
        <v>71</v>
      </c>
      <c r="C65" s="108" t="s">
        <v>75</v>
      </c>
      <c r="D65" s="185"/>
      <c r="E65" t="s">
        <v>9</v>
      </c>
      <c r="F65">
        <v>240</v>
      </c>
      <c r="G65">
        <v>240</v>
      </c>
      <c r="H65">
        <v>240</v>
      </c>
      <c r="I65">
        <v>240</v>
      </c>
      <c r="J65">
        <v>100</v>
      </c>
      <c r="K65" s="66">
        <f t="shared" si="2"/>
        <v>240</v>
      </c>
      <c r="L65"/>
      <c r="M65"/>
      <c r="N65"/>
      <c r="O65"/>
      <c r="P65"/>
      <c r="Q65"/>
      <c r="R65"/>
      <c r="S65"/>
      <c r="T65"/>
      <c r="U65"/>
      <c r="V65"/>
      <c r="W65"/>
      <c r="X65"/>
      <c r="Y65"/>
      <c r="Z65"/>
      <c r="AA65"/>
      <c r="AB65"/>
      <c r="AC65"/>
      <c r="AD65"/>
      <c r="AE65"/>
      <c r="AF65"/>
      <c r="AG65"/>
      <c r="AH65"/>
      <c r="AI65"/>
      <c r="AJ65"/>
    </row>
    <row r="66" spans="1:38" x14ac:dyDescent="0.25">
      <c r="A66" s="109" t="s">
        <v>43</v>
      </c>
      <c r="B66" s="110" t="s">
        <v>71</v>
      </c>
      <c r="C66" s="111" t="s">
        <v>76</v>
      </c>
      <c r="D66" s="186"/>
      <c r="E66" t="s">
        <v>452</v>
      </c>
      <c r="F66">
        <v>25</v>
      </c>
      <c r="G66">
        <v>25</v>
      </c>
      <c r="H66">
        <v>25</v>
      </c>
      <c r="I66">
        <v>25</v>
      </c>
      <c r="J66">
        <v>20</v>
      </c>
      <c r="K66" s="66">
        <f t="shared" si="2"/>
        <v>25</v>
      </c>
      <c r="L66"/>
      <c r="M66"/>
      <c r="N66"/>
      <c r="O66"/>
      <c r="P66"/>
      <c r="Q66"/>
      <c r="R66"/>
      <c r="S66"/>
      <c r="T66"/>
      <c r="U66"/>
      <c r="V66"/>
      <c r="W66"/>
      <c r="X66"/>
      <c r="Y66"/>
      <c r="Z66"/>
      <c r="AA66"/>
      <c r="AB66"/>
      <c r="AC66"/>
      <c r="AD66"/>
      <c r="AE66"/>
      <c r="AF66"/>
      <c r="AG66"/>
      <c r="AH66"/>
      <c r="AI66"/>
      <c r="AJ66"/>
      <c r="AK66"/>
      <c r="AL66"/>
    </row>
    <row r="67" spans="1:38" x14ac:dyDescent="0.25">
      <c r="A67" s="103" t="s">
        <v>43</v>
      </c>
      <c r="B67" s="104" t="s">
        <v>71</v>
      </c>
      <c r="C67" s="105" t="s">
        <v>77</v>
      </c>
      <c r="D67" s="184" t="s">
        <v>472</v>
      </c>
      <c r="E67" t="s">
        <v>15</v>
      </c>
      <c r="F67">
        <v>17</v>
      </c>
      <c r="G67">
        <v>17</v>
      </c>
      <c r="H67">
        <v>17</v>
      </c>
      <c r="I67">
        <v>17</v>
      </c>
      <c r="J67">
        <v>10</v>
      </c>
      <c r="K67" s="66">
        <f t="shared" si="2"/>
        <v>17</v>
      </c>
      <c r="L67"/>
      <c r="M67"/>
      <c r="N67"/>
      <c r="O67"/>
      <c r="P67"/>
      <c r="Q67"/>
      <c r="R67"/>
      <c r="S67"/>
      <c r="T67"/>
      <c r="U67"/>
      <c r="V67"/>
      <c r="W67"/>
      <c r="X67"/>
      <c r="Y67"/>
      <c r="Z67"/>
      <c r="AA67"/>
      <c r="AB67"/>
      <c r="AC67"/>
      <c r="AD67"/>
      <c r="AE67"/>
      <c r="AF67"/>
      <c r="AG67"/>
      <c r="AH67"/>
      <c r="AI67"/>
      <c r="AJ67"/>
      <c r="AK67"/>
      <c r="AL67"/>
    </row>
    <row r="68" spans="1:38" ht="15.75" thickBot="1" x14ac:dyDescent="0.3">
      <c r="A68" s="106" t="s">
        <v>43</v>
      </c>
      <c r="B68" s="107" t="s">
        <v>71</v>
      </c>
      <c r="C68" s="108" t="s">
        <v>78</v>
      </c>
      <c r="D68" s="185"/>
      <c r="E68" t="s">
        <v>65</v>
      </c>
      <c r="F68">
        <v>16</v>
      </c>
      <c r="G68">
        <v>16</v>
      </c>
      <c r="H68">
        <v>16</v>
      </c>
      <c r="I68">
        <v>16</v>
      </c>
      <c r="J68">
        <v>10</v>
      </c>
      <c r="K68" s="66">
        <f t="shared" si="2"/>
        <v>16</v>
      </c>
      <c r="L68"/>
      <c r="M68"/>
      <c r="N68"/>
      <c r="O68"/>
      <c r="P68"/>
      <c r="Q68"/>
      <c r="R68"/>
      <c r="S68"/>
      <c r="T68"/>
      <c r="U68"/>
      <c r="V68"/>
      <c r="W68"/>
      <c r="X68"/>
      <c r="Y68"/>
      <c r="Z68"/>
      <c r="AA68"/>
      <c r="AB68"/>
      <c r="AC68"/>
      <c r="AD68"/>
      <c r="AE68"/>
      <c r="AF68"/>
      <c r="AG68"/>
      <c r="AH68"/>
      <c r="AI68"/>
      <c r="AJ68"/>
    </row>
    <row r="69" spans="1:38" ht="15.75" thickBot="1" x14ac:dyDescent="0.3">
      <c r="A69" s="109" t="s">
        <v>43</v>
      </c>
      <c r="B69" s="110" t="s">
        <v>71</v>
      </c>
      <c r="C69" s="111" t="s">
        <v>79</v>
      </c>
      <c r="D69" s="186"/>
      <c r="E69" t="s">
        <v>15</v>
      </c>
      <c r="F69">
        <v>3600</v>
      </c>
      <c r="G69">
        <v>4200</v>
      </c>
      <c r="H69">
        <v>3650</v>
      </c>
      <c r="I69">
        <v>4200</v>
      </c>
      <c r="J69">
        <v>1200</v>
      </c>
      <c r="K69" s="112">
        <f>1200</f>
        <v>1200</v>
      </c>
      <c r="L69"/>
      <c r="M69"/>
      <c r="N69"/>
      <c r="O69"/>
      <c r="P69"/>
      <c r="Q69"/>
      <c r="R69"/>
      <c r="S69"/>
      <c r="T69"/>
      <c r="U69"/>
      <c r="V69"/>
      <c r="W69"/>
      <c r="X69"/>
      <c r="Y69"/>
      <c r="Z69"/>
      <c r="AA69"/>
      <c r="AB69"/>
      <c r="AC69"/>
      <c r="AD69"/>
      <c r="AE69"/>
      <c r="AF69"/>
      <c r="AG69"/>
      <c r="AH69"/>
      <c r="AI69"/>
      <c r="AJ69"/>
      <c r="AK69"/>
      <c r="AL69"/>
    </row>
    <row r="70" spans="1:38" ht="15" customHeight="1" x14ac:dyDescent="0.25">
      <c r="A70" s="93" t="s">
        <v>43</v>
      </c>
      <c r="B70" s="113" t="s">
        <v>80</v>
      </c>
      <c r="C70" s="95" t="s">
        <v>81</v>
      </c>
      <c r="D70" s="161" t="s">
        <v>473</v>
      </c>
      <c r="E70" t="s">
        <v>15</v>
      </c>
      <c r="F70">
        <v>4100</v>
      </c>
      <c r="G70">
        <v>4100</v>
      </c>
      <c r="H70">
        <v>3550</v>
      </c>
      <c r="I70">
        <v>4100</v>
      </c>
      <c r="J70">
        <v>1500</v>
      </c>
      <c r="K70" s="114">
        <f>K71-100</f>
        <v>2400</v>
      </c>
      <c r="L70"/>
      <c r="M70"/>
      <c r="N70"/>
      <c r="O70"/>
      <c r="P70"/>
      <c r="Q70"/>
      <c r="R70"/>
      <c r="S70"/>
      <c r="T70"/>
      <c r="U70"/>
      <c r="V70"/>
      <c r="W70"/>
      <c r="X70"/>
      <c r="Y70"/>
      <c r="Z70"/>
      <c r="AA70"/>
      <c r="AB70"/>
      <c r="AC70"/>
      <c r="AD70"/>
      <c r="AE70"/>
      <c r="AF70"/>
      <c r="AG70"/>
      <c r="AH70"/>
      <c r="AI70"/>
      <c r="AJ70"/>
      <c r="AK70"/>
      <c r="AL70"/>
    </row>
    <row r="71" spans="1:38" x14ac:dyDescent="0.25">
      <c r="A71" s="96" t="s">
        <v>43</v>
      </c>
      <c r="B71" s="115" t="s">
        <v>80</v>
      </c>
      <c r="C71" s="98" t="s">
        <v>82</v>
      </c>
      <c r="D71" s="162"/>
      <c r="E71" t="s">
        <v>15</v>
      </c>
      <c r="F71">
        <v>4200</v>
      </c>
      <c r="G71">
        <v>4200</v>
      </c>
      <c r="H71">
        <v>3650</v>
      </c>
      <c r="I71">
        <v>4200</v>
      </c>
      <c r="J71">
        <v>1500</v>
      </c>
      <c r="K71" s="116">
        <f>'[2]Zoom Battery Settings'!B5</f>
        <v>2500</v>
      </c>
      <c r="L71"/>
      <c r="M71"/>
      <c r="N71"/>
      <c r="O71"/>
      <c r="P71"/>
      <c r="Q71"/>
      <c r="R71"/>
      <c r="S71"/>
      <c r="T71"/>
      <c r="U71"/>
      <c r="V71"/>
      <c r="W71"/>
      <c r="X71"/>
      <c r="Y71"/>
      <c r="Z71"/>
      <c r="AA71"/>
      <c r="AB71"/>
      <c r="AC71"/>
      <c r="AD71"/>
      <c r="AE71"/>
      <c r="AF71"/>
      <c r="AG71"/>
      <c r="AH71"/>
      <c r="AI71"/>
      <c r="AJ71"/>
    </row>
    <row r="72" spans="1:38" ht="15.75" thickBot="1" x14ac:dyDescent="0.3">
      <c r="A72" s="100" t="s">
        <v>43</v>
      </c>
      <c r="B72" s="117" t="s">
        <v>80</v>
      </c>
      <c r="C72" s="102" t="s">
        <v>83</v>
      </c>
      <c r="D72" s="163"/>
      <c r="E72" t="s">
        <v>15</v>
      </c>
      <c r="F72">
        <v>4100</v>
      </c>
      <c r="G72">
        <v>4100</v>
      </c>
      <c r="H72">
        <v>3550</v>
      </c>
      <c r="I72">
        <v>4100</v>
      </c>
      <c r="J72">
        <v>1500</v>
      </c>
      <c r="K72" s="118">
        <f>K71-100</f>
        <v>2400</v>
      </c>
      <c r="L72"/>
      <c r="M72"/>
      <c r="N72"/>
      <c r="O72"/>
      <c r="P72"/>
      <c r="Q72"/>
      <c r="R72"/>
      <c r="S72"/>
      <c r="T72"/>
      <c r="U72"/>
      <c r="V72"/>
      <c r="W72"/>
      <c r="X72"/>
      <c r="Y72"/>
      <c r="Z72"/>
      <c r="AA72"/>
      <c r="AB72"/>
      <c r="AC72"/>
      <c r="AD72"/>
      <c r="AE72"/>
      <c r="AF72"/>
      <c r="AG72"/>
      <c r="AH72"/>
      <c r="AI72"/>
      <c r="AJ72"/>
      <c r="AK72"/>
      <c r="AL72"/>
    </row>
    <row r="73" spans="1:38" ht="15" customHeight="1" x14ac:dyDescent="0.25">
      <c r="A73" s="81" t="s">
        <v>43</v>
      </c>
      <c r="B73" s="82" t="s">
        <v>84</v>
      </c>
      <c r="C73" s="83" t="s">
        <v>85</v>
      </c>
      <c r="D73" s="170" t="s">
        <v>474</v>
      </c>
      <c r="E73" t="s">
        <v>15</v>
      </c>
      <c r="F73">
        <v>3900</v>
      </c>
      <c r="G73">
        <v>3900</v>
      </c>
      <c r="H73">
        <v>3350</v>
      </c>
      <c r="I73">
        <v>3900</v>
      </c>
      <c r="J73">
        <v>1200</v>
      </c>
      <c r="K73" s="114">
        <f t="shared" ref="K73:K78" si="3">K74-50</f>
        <v>2200</v>
      </c>
      <c r="L73"/>
      <c r="M73"/>
      <c r="N73"/>
      <c r="O73"/>
      <c r="P73"/>
      <c r="Q73"/>
      <c r="R73"/>
      <c r="S73"/>
      <c r="T73"/>
      <c r="U73"/>
      <c r="V73"/>
      <c r="W73"/>
      <c r="X73"/>
      <c r="Y73"/>
      <c r="Z73"/>
      <c r="AA73"/>
      <c r="AB73"/>
      <c r="AC73"/>
      <c r="AD73"/>
      <c r="AE73"/>
      <c r="AF73"/>
      <c r="AG73"/>
      <c r="AH73"/>
      <c r="AI73"/>
      <c r="AJ73"/>
      <c r="AK73"/>
      <c r="AL73"/>
    </row>
    <row r="74" spans="1:38" x14ac:dyDescent="0.25">
      <c r="A74" s="84" t="s">
        <v>43</v>
      </c>
      <c r="B74" s="85" t="s">
        <v>84</v>
      </c>
      <c r="C74" s="86" t="s">
        <v>86</v>
      </c>
      <c r="D74" s="171"/>
      <c r="E74" t="s">
        <v>15</v>
      </c>
      <c r="F74">
        <v>3950</v>
      </c>
      <c r="G74">
        <v>3950</v>
      </c>
      <c r="H74">
        <v>3400</v>
      </c>
      <c r="I74">
        <v>3950</v>
      </c>
      <c r="J74">
        <v>1300</v>
      </c>
      <c r="K74" s="116">
        <f t="shared" si="3"/>
        <v>2250</v>
      </c>
      <c r="L74"/>
      <c r="M74"/>
      <c r="N74"/>
      <c r="O74"/>
      <c r="P74"/>
      <c r="Q74"/>
      <c r="R74"/>
      <c r="S74"/>
      <c r="T74"/>
      <c r="U74"/>
      <c r="V74"/>
      <c r="W74"/>
      <c r="X74"/>
      <c r="Y74"/>
      <c r="Z74"/>
      <c r="AA74"/>
      <c r="AB74"/>
      <c r="AC74"/>
      <c r="AD74"/>
      <c r="AE74"/>
      <c r="AF74"/>
      <c r="AG74"/>
      <c r="AH74"/>
      <c r="AI74"/>
      <c r="AJ74"/>
    </row>
    <row r="75" spans="1:38" x14ac:dyDescent="0.25">
      <c r="A75" s="84" t="s">
        <v>43</v>
      </c>
      <c r="B75" s="85" t="s">
        <v>84</v>
      </c>
      <c r="C75" s="86" t="s">
        <v>87</v>
      </c>
      <c r="D75" s="171"/>
      <c r="E75" t="s">
        <v>15</v>
      </c>
      <c r="F75">
        <v>4000</v>
      </c>
      <c r="G75">
        <v>4000</v>
      </c>
      <c r="H75">
        <v>3450</v>
      </c>
      <c r="I75">
        <v>4000</v>
      </c>
      <c r="J75">
        <v>1350</v>
      </c>
      <c r="K75" s="116">
        <f t="shared" si="3"/>
        <v>2300</v>
      </c>
      <c r="L75"/>
      <c r="M75"/>
      <c r="N75"/>
      <c r="O75"/>
      <c r="P75"/>
      <c r="Q75"/>
      <c r="R75"/>
      <c r="S75"/>
      <c r="T75"/>
      <c r="U75"/>
      <c r="V75"/>
      <c r="W75"/>
      <c r="X75"/>
      <c r="Y75"/>
      <c r="Z75"/>
      <c r="AA75"/>
      <c r="AB75"/>
      <c r="AC75"/>
      <c r="AD75"/>
      <c r="AE75"/>
      <c r="AF75"/>
      <c r="AG75"/>
      <c r="AH75"/>
      <c r="AI75"/>
      <c r="AJ75"/>
      <c r="AK75"/>
      <c r="AL75"/>
    </row>
    <row r="76" spans="1:38" x14ac:dyDescent="0.25">
      <c r="A76" s="84" t="s">
        <v>43</v>
      </c>
      <c r="B76" s="85" t="s">
        <v>84</v>
      </c>
      <c r="C76" s="86" t="s">
        <v>88</v>
      </c>
      <c r="D76" s="171"/>
      <c r="E76" t="s">
        <v>15</v>
      </c>
      <c r="F76">
        <v>4050</v>
      </c>
      <c r="G76">
        <v>4050</v>
      </c>
      <c r="H76">
        <v>3500</v>
      </c>
      <c r="I76">
        <v>4050</v>
      </c>
      <c r="J76">
        <v>1400</v>
      </c>
      <c r="K76" s="116">
        <f t="shared" si="3"/>
        <v>2350</v>
      </c>
      <c r="L76"/>
      <c r="M76"/>
      <c r="N76"/>
      <c r="O76"/>
      <c r="P76"/>
      <c r="Q76"/>
      <c r="R76"/>
      <c r="S76"/>
      <c r="T76"/>
      <c r="U76"/>
      <c r="V76"/>
      <c r="W76"/>
      <c r="X76"/>
      <c r="Y76"/>
      <c r="Z76"/>
      <c r="AA76"/>
      <c r="AB76"/>
      <c r="AC76"/>
      <c r="AD76"/>
      <c r="AE76"/>
      <c r="AF76"/>
      <c r="AG76"/>
      <c r="AH76"/>
      <c r="AI76"/>
      <c r="AJ76"/>
      <c r="AK76"/>
      <c r="AL76"/>
    </row>
    <row r="77" spans="1:38" x14ac:dyDescent="0.25">
      <c r="A77" s="84" t="s">
        <v>43</v>
      </c>
      <c r="B77" s="85" t="s">
        <v>84</v>
      </c>
      <c r="C77" s="86" t="s">
        <v>89</v>
      </c>
      <c r="D77" s="171"/>
      <c r="E77" t="s">
        <v>15</v>
      </c>
      <c r="F77">
        <v>4100</v>
      </c>
      <c r="G77">
        <v>4100</v>
      </c>
      <c r="H77">
        <v>3550</v>
      </c>
      <c r="I77">
        <v>4100</v>
      </c>
      <c r="J77">
        <v>1450</v>
      </c>
      <c r="K77" s="116">
        <f t="shared" si="3"/>
        <v>2400</v>
      </c>
      <c r="L77"/>
      <c r="M77"/>
      <c r="N77"/>
      <c r="O77"/>
      <c r="P77"/>
      <c r="Q77"/>
      <c r="R77"/>
      <c r="S77"/>
      <c r="T77"/>
      <c r="U77"/>
      <c r="V77"/>
      <c r="W77"/>
      <c r="X77"/>
      <c r="Y77"/>
      <c r="Z77"/>
      <c r="AA77"/>
      <c r="AB77"/>
      <c r="AC77"/>
      <c r="AD77"/>
      <c r="AE77"/>
      <c r="AF77"/>
      <c r="AG77"/>
      <c r="AH77"/>
      <c r="AI77"/>
      <c r="AJ77"/>
    </row>
    <row r="78" spans="1:38" x14ac:dyDescent="0.25">
      <c r="A78" s="84" t="s">
        <v>43</v>
      </c>
      <c r="B78" s="85" t="s">
        <v>84</v>
      </c>
      <c r="C78" s="86" t="s">
        <v>90</v>
      </c>
      <c r="D78" s="171"/>
      <c r="E78" t="s">
        <v>15</v>
      </c>
      <c r="F78">
        <v>4150</v>
      </c>
      <c r="G78">
        <v>4150</v>
      </c>
      <c r="H78">
        <v>3600</v>
      </c>
      <c r="I78">
        <v>4150</v>
      </c>
      <c r="J78">
        <v>1500</v>
      </c>
      <c r="K78" s="116">
        <f t="shared" si="3"/>
        <v>2450</v>
      </c>
      <c r="L78"/>
      <c r="M78"/>
      <c r="N78"/>
      <c r="O78"/>
      <c r="P78"/>
      <c r="Q78"/>
      <c r="R78"/>
      <c r="S78"/>
      <c r="T78"/>
      <c r="U78"/>
      <c r="V78"/>
      <c r="W78"/>
      <c r="X78"/>
      <c r="Y78"/>
      <c r="Z78"/>
      <c r="AA78"/>
      <c r="AB78"/>
      <c r="AC78"/>
      <c r="AD78"/>
      <c r="AE78"/>
      <c r="AF78"/>
      <c r="AG78"/>
      <c r="AH78"/>
      <c r="AI78"/>
      <c r="AJ78"/>
      <c r="AK78"/>
      <c r="AL78"/>
    </row>
    <row r="79" spans="1:38" x14ac:dyDescent="0.25">
      <c r="A79" s="84" t="s">
        <v>43</v>
      </c>
      <c r="B79" s="85" t="s">
        <v>84</v>
      </c>
      <c r="C79" s="86" t="s">
        <v>91</v>
      </c>
      <c r="D79" s="171"/>
      <c r="E79" t="s">
        <v>15</v>
      </c>
      <c r="F79">
        <v>4200</v>
      </c>
      <c r="G79">
        <v>4200</v>
      </c>
      <c r="H79">
        <v>3650</v>
      </c>
      <c r="I79">
        <v>4200</v>
      </c>
      <c r="J79">
        <v>1500</v>
      </c>
      <c r="K79" s="116">
        <f>'[2]Zoom Battery Settings'!B5</f>
        <v>2500</v>
      </c>
      <c r="L79"/>
      <c r="M79"/>
      <c r="N79"/>
      <c r="O79"/>
      <c r="P79"/>
      <c r="Q79"/>
      <c r="R79"/>
      <c r="S79"/>
      <c r="T79"/>
      <c r="U79"/>
      <c r="V79"/>
      <c r="W79"/>
      <c r="X79"/>
      <c r="Y79"/>
      <c r="Z79"/>
      <c r="AA79"/>
      <c r="AB79"/>
      <c r="AC79"/>
      <c r="AD79"/>
      <c r="AE79"/>
      <c r="AF79"/>
      <c r="AG79"/>
      <c r="AH79"/>
      <c r="AI79"/>
      <c r="AJ79"/>
      <c r="AK79"/>
      <c r="AL79"/>
    </row>
    <row r="80" spans="1:38" ht="15.75" thickBot="1" x14ac:dyDescent="0.3">
      <c r="A80" s="87" t="s">
        <v>43</v>
      </c>
      <c r="B80" s="88" t="s">
        <v>84</v>
      </c>
      <c r="C80" s="89" t="s">
        <v>92</v>
      </c>
      <c r="D80" s="172"/>
      <c r="E80" t="s">
        <v>15</v>
      </c>
      <c r="F80">
        <v>4250</v>
      </c>
      <c r="G80">
        <v>4250</v>
      </c>
      <c r="H80">
        <v>3700</v>
      </c>
      <c r="I80">
        <v>4250</v>
      </c>
      <c r="J80">
        <v>1500</v>
      </c>
      <c r="K80" s="118">
        <f>K79+50</f>
        <v>2550</v>
      </c>
      <c r="L80"/>
      <c r="M80"/>
      <c r="N80"/>
      <c r="O80"/>
      <c r="P80"/>
      <c r="Q80"/>
      <c r="R80"/>
      <c r="S80"/>
      <c r="T80"/>
      <c r="U80"/>
      <c r="V80"/>
      <c r="W80"/>
      <c r="X80"/>
      <c r="Y80"/>
      <c r="Z80"/>
      <c r="AA80"/>
      <c r="AB80"/>
      <c r="AC80"/>
      <c r="AD80"/>
      <c r="AE80"/>
      <c r="AF80"/>
      <c r="AG80"/>
      <c r="AH80"/>
      <c r="AI80"/>
      <c r="AJ80"/>
    </row>
    <row r="81" spans="1:116" x14ac:dyDescent="0.25">
      <c r="A81" s="119" t="s">
        <v>93</v>
      </c>
      <c r="B81" s="120" t="s">
        <v>94</v>
      </c>
      <c r="C81" s="117" t="s">
        <v>95</v>
      </c>
      <c r="D81" s="120" t="s">
        <v>475</v>
      </c>
      <c r="E81" t="s">
        <v>476</v>
      </c>
      <c r="F81">
        <v>0</v>
      </c>
      <c r="G81">
        <v>0</v>
      </c>
      <c r="H81">
        <v>0</v>
      </c>
      <c r="I81">
        <v>0</v>
      </c>
      <c r="J81">
        <v>0</v>
      </c>
      <c r="K81" s="66">
        <f>I81</f>
        <v>0</v>
      </c>
      <c r="L81"/>
      <c r="M81"/>
      <c r="N81"/>
      <c r="O81"/>
      <c r="P81"/>
      <c r="Q81"/>
      <c r="R81"/>
      <c r="S81"/>
      <c r="T81"/>
      <c r="U81"/>
      <c r="V81"/>
      <c r="W81"/>
      <c r="X81"/>
      <c r="Y81"/>
      <c r="Z81"/>
      <c r="AA81"/>
      <c r="AB81"/>
      <c r="AC81"/>
      <c r="AD81"/>
      <c r="AE81"/>
      <c r="AF81"/>
      <c r="AG81"/>
      <c r="AH81"/>
      <c r="AI81"/>
      <c r="AJ81"/>
      <c r="AK81"/>
      <c r="AL81"/>
    </row>
    <row r="82" spans="1:116" ht="15.75" thickBot="1" x14ac:dyDescent="0.3">
      <c r="A82" s="120" t="s">
        <v>93</v>
      </c>
      <c r="B82" s="120" t="s">
        <v>94</v>
      </c>
      <c r="C82" s="120" t="s">
        <v>96</v>
      </c>
      <c r="D82" s="120" t="s">
        <v>477</v>
      </c>
      <c r="E82" t="s">
        <v>476</v>
      </c>
      <c r="F82">
        <v>0</v>
      </c>
      <c r="G82">
        <v>0</v>
      </c>
      <c r="H82">
        <v>0</v>
      </c>
      <c r="I82">
        <v>0</v>
      </c>
      <c r="J82">
        <v>0</v>
      </c>
      <c r="K82" s="92">
        <f>I82</f>
        <v>0</v>
      </c>
      <c r="L82"/>
      <c r="M82"/>
      <c r="N82"/>
      <c r="O82"/>
      <c r="P82"/>
      <c r="Q82"/>
      <c r="R82"/>
      <c r="S82"/>
      <c r="T82"/>
      <c r="U82"/>
      <c r="V82"/>
      <c r="W82"/>
      <c r="X82"/>
      <c r="Y82"/>
      <c r="Z82"/>
      <c r="AA82"/>
      <c r="AB82"/>
      <c r="AC82"/>
      <c r="AD82"/>
      <c r="AE82"/>
      <c r="AF82"/>
      <c r="AG82"/>
      <c r="AH82"/>
      <c r="AI82"/>
      <c r="AJ82"/>
      <c r="AK82"/>
      <c r="AL82"/>
    </row>
    <row r="83" spans="1:116" ht="15.75" thickBot="1" x14ac:dyDescent="0.3">
      <c r="A83" s="60" t="s">
        <v>93</v>
      </c>
      <c r="B83" s="60" t="s">
        <v>94</v>
      </c>
      <c r="C83" s="60" t="s">
        <v>97</v>
      </c>
      <c r="D83" s="60" t="s">
        <v>478</v>
      </c>
      <c r="E83" t="s">
        <v>476</v>
      </c>
      <c r="F83">
        <v>0</v>
      </c>
      <c r="G83">
        <v>0</v>
      </c>
      <c r="H83">
        <v>0</v>
      </c>
      <c r="I83">
        <v>10</v>
      </c>
      <c r="J83">
        <v>15</v>
      </c>
      <c r="K83" s="57">
        <v>10</v>
      </c>
      <c r="L83"/>
      <c r="M83"/>
      <c r="N83"/>
      <c r="O83"/>
      <c r="P83"/>
      <c r="Q83"/>
      <c r="R83"/>
      <c r="S83"/>
      <c r="T83"/>
      <c r="U83"/>
      <c r="V83"/>
      <c r="W83"/>
      <c r="X83"/>
      <c r="Y83"/>
      <c r="Z83"/>
      <c r="AA83"/>
      <c r="AB83"/>
      <c r="AC83"/>
      <c r="AD83"/>
      <c r="AE83"/>
      <c r="AF83"/>
      <c r="AG83"/>
      <c r="AH83"/>
      <c r="AI83"/>
      <c r="AJ83"/>
    </row>
    <row r="84" spans="1:116" s="123" customFormat="1" x14ac:dyDescent="0.25">
      <c r="A84" s="121" t="s">
        <v>93</v>
      </c>
      <c r="B84" s="122" t="s">
        <v>94</v>
      </c>
      <c r="C84" s="76" t="s">
        <v>98</v>
      </c>
      <c r="D84" s="173" t="s">
        <v>479</v>
      </c>
      <c r="E84" t="s">
        <v>476</v>
      </c>
      <c r="F84">
        <v>0</v>
      </c>
      <c r="G84">
        <v>0</v>
      </c>
      <c r="H84">
        <v>0</v>
      </c>
      <c r="I84">
        <v>0</v>
      </c>
      <c r="J84">
        <v>10</v>
      </c>
      <c r="K84" s="66">
        <f>I84</f>
        <v>0</v>
      </c>
      <c r="L84"/>
      <c r="M84"/>
      <c r="N84"/>
      <c r="O84"/>
      <c r="P84"/>
      <c r="Q84"/>
      <c r="R84"/>
      <c r="S84"/>
      <c r="T84"/>
      <c r="U84"/>
      <c r="V84"/>
      <c r="W84"/>
      <c r="X84"/>
      <c r="Y84"/>
      <c r="Z84"/>
      <c r="AA84"/>
      <c r="AB84"/>
      <c r="AC84"/>
      <c r="AD84"/>
      <c r="AE84"/>
      <c r="AF84"/>
      <c r="AG84"/>
      <c r="AH84"/>
      <c r="AI84"/>
      <c r="AJ84"/>
      <c r="AK84"/>
      <c r="AL84"/>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5"/>
      <c r="CC84" s="45"/>
      <c r="CD84" s="45"/>
      <c r="CE84" s="45"/>
      <c r="CF84" s="45"/>
      <c r="CG84" s="45"/>
      <c r="CH84" s="45"/>
      <c r="CI84" s="45"/>
      <c r="CJ84" s="45"/>
      <c r="CK84" s="45"/>
      <c r="CL84" s="45"/>
      <c r="CM84" s="45"/>
      <c r="CN84" s="45"/>
      <c r="CO84" s="45"/>
      <c r="CP84" s="45"/>
      <c r="CQ84" s="45"/>
      <c r="CR84" s="45"/>
      <c r="CS84" s="45"/>
      <c r="CT84" s="45"/>
      <c r="CU84" s="45"/>
      <c r="CV84" s="45"/>
      <c r="CW84" s="45"/>
      <c r="CX84" s="45"/>
      <c r="CY84" s="45"/>
      <c r="CZ84" s="45"/>
      <c r="DA84" s="45"/>
      <c r="DB84" s="45"/>
      <c r="DC84" s="45"/>
      <c r="DD84" s="45"/>
      <c r="DE84" s="45"/>
      <c r="DF84" s="45"/>
      <c r="DG84" s="45"/>
      <c r="DH84" s="45"/>
      <c r="DI84" s="45"/>
      <c r="DJ84" s="45"/>
      <c r="DK84" s="45"/>
      <c r="DL84" s="45"/>
    </row>
    <row r="85" spans="1:116" s="123" customFormat="1" x14ac:dyDescent="0.25">
      <c r="A85" s="124" t="s">
        <v>93</v>
      </c>
      <c r="B85" s="125" t="s">
        <v>94</v>
      </c>
      <c r="C85" s="78" t="s">
        <v>99</v>
      </c>
      <c r="D85" s="174"/>
      <c r="E85" t="s">
        <v>476</v>
      </c>
      <c r="F85">
        <v>0</v>
      </c>
      <c r="G85">
        <v>0</v>
      </c>
      <c r="H85">
        <v>0</v>
      </c>
      <c r="I85">
        <v>0</v>
      </c>
      <c r="J85">
        <v>0</v>
      </c>
      <c r="K85" s="59">
        <f>I85</f>
        <v>0</v>
      </c>
      <c r="L85"/>
      <c r="M85"/>
      <c r="N85"/>
      <c r="O85"/>
      <c r="P85"/>
      <c r="Q85"/>
      <c r="R85"/>
      <c r="S85"/>
      <c r="T85"/>
      <c r="U85"/>
      <c r="V85"/>
      <c r="W85"/>
      <c r="X85"/>
      <c r="Y85"/>
      <c r="Z85"/>
      <c r="AA85"/>
      <c r="AB85"/>
      <c r="AC85"/>
      <c r="AD85"/>
      <c r="AE85"/>
      <c r="AF85"/>
      <c r="AG85"/>
      <c r="AH85"/>
      <c r="AI85"/>
      <c r="AJ85"/>
      <c r="AK85"/>
      <c r="AL8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5"/>
      <c r="CD85" s="45"/>
      <c r="CE85" s="45"/>
      <c r="CF85" s="45"/>
      <c r="CG85" s="45"/>
      <c r="CH85" s="45"/>
      <c r="CI85" s="45"/>
      <c r="CJ85" s="45"/>
      <c r="CK85" s="45"/>
      <c r="CL85" s="45"/>
      <c r="CM85" s="45"/>
      <c r="CN85" s="45"/>
      <c r="CO85" s="45"/>
      <c r="CP85" s="45"/>
      <c r="CQ85" s="45"/>
      <c r="CR85" s="45"/>
      <c r="CS85" s="45"/>
      <c r="CT85" s="45"/>
      <c r="CU85" s="45"/>
      <c r="CV85" s="45"/>
      <c r="CW85" s="45"/>
      <c r="CX85" s="45"/>
      <c r="CY85" s="45"/>
      <c r="CZ85" s="45"/>
      <c r="DA85" s="45"/>
      <c r="DB85" s="45"/>
      <c r="DC85" s="45"/>
      <c r="DD85" s="45"/>
      <c r="DE85" s="45"/>
      <c r="DF85" s="45"/>
      <c r="DG85" s="45"/>
      <c r="DH85" s="45"/>
      <c r="DI85" s="45"/>
      <c r="DJ85" s="45"/>
      <c r="DK85" s="45"/>
      <c r="DL85" s="45"/>
    </row>
    <row r="86" spans="1:116" s="123" customFormat="1" x14ac:dyDescent="0.25">
      <c r="A86" s="124" t="s">
        <v>93</v>
      </c>
      <c r="B86" s="125" t="s">
        <v>94</v>
      </c>
      <c r="C86" s="78" t="s">
        <v>100</v>
      </c>
      <c r="D86" s="174"/>
      <c r="E86" t="s">
        <v>476</v>
      </c>
      <c r="F86">
        <v>0</v>
      </c>
      <c r="G86">
        <v>0</v>
      </c>
      <c r="H86">
        <v>0</v>
      </c>
      <c r="I86">
        <v>0</v>
      </c>
      <c r="J86">
        <v>0</v>
      </c>
      <c r="K86" s="66">
        <f t="shared" ref="K86:K97" si="4">I86</f>
        <v>0</v>
      </c>
      <c r="L86"/>
      <c r="M86"/>
      <c r="N86"/>
      <c r="O86"/>
      <c r="P86"/>
      <c r="Q86"/>
      <c r="R86"/>
      <c r="S86"/>
      <c r="T86"/>
      <c r="U86"/>
      <c r="V86"/>
      <c r="W86"/>
      <c r="X86"/>
      <c r="Y86"/>
      <c r="Z86"/>
      <c r="AA86"/>
      <c r="AB86"/>
      <c r="AC86"/>
      <c r="AD86"/>
      <c r="AE86"/>
      <c r="AF86"/>
      <c r="AG86"/>
      <c r="AH86"/>
      <c r="AI86"/>
      <c r="AJ86"/>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c r="DE86" s="45"/>
      <c r="DF86" s="45"/>
      <c r="DG86" s="45"/>
      <c r="DH86" s="45"/>
      <c r="DI86" s="45"/>
      <c r="DJ86" s="45"/>
      <c r="DK86" s="45"/>
      <c r="DL86" s="45"/>
    </row>
    <row r="87" spans="1:116" s="123" customFormat="1" x14ac:dyDescent="0.25">
      <c r="A87" s="124" t="s">
        <v>93</v>
      </c>
      <c r="B87" s="125" t="s">
        <v>94</v>
      </c>
      <c r="C87" s="78" t="s">
        <v>101</v>
      </c>
      <c r="D87" s="174"/>
      <c r="E87" t="s">
        <v>476</v>
      </c>
      <c r="F87">
        <v>0</v>
      </c>
      <c r="G87">
        <v>0</v>
      </c>
      <c r="H87">
        <v>0</v>
      </c>
      <c r="I87">
        <v>0</v>
      </c>
      <c r="J87">
        <v>0</v>
      </c>
      <c r="K87" s="59">
        <f t="shared" si="4"/>
        <v>0</v>
      </c>
      <c r="L87"/>
      <c r="M87"/>
      <c r="N87"/>
      <c r="O87"/>
      <c r="P87"/>
      <c r="Q87"/>
      <c r="R87"/>
      <c r="S87"/>
      <c r="T87"/>
      <c r="U87"/>
      <c r="V87"/>
      <c r="W87"/>
      <c r="X87"/>
      <c r="Y87"/>
      <c r="Z87"/>
      <c r="AA87"/>
      <c r="AB87"/>
      <c r="AC87"/>
      <c r="AD87"/>
      <c r="AE87"/>
      <c r="AF87"/>
      <c r="AG87"/>
      <c r="AH87"/>
      <c r="AI87"/>
      <c r="AJ87"/>
      <c r="AK87"/>
      <c r="AL87"/>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c r="CG87" s="45"/>
      <c r="CH87" s="45"/>
      <c r="CI87" s="45"/>
      <c r="CJ87" s="45"/>
      <c r="CK87" s="45"/>
      <c r="CL87" s="45"/>
      <c r="CM87" s="45"/>
      <c r="CN87" s="45"/>
      <c r="CO87" s="45"/>
      <c r="CP87" s="45"/>
      <c r="CQ87" s="45"/>
      <c r="CR87" s="45"/>
      <c r="CS87" s="45"/>
      <c r="CT87" s="45"/>
      <c r="CU87" s="45"/>
      <c r="CV87" s="45"/>
      <c r="CW87" s="45"/>
      <c r="CX87" s="45"/>
      <c r="CY87" s="45"/>
      <c r="CZ87" s="45"/>
      <c r="DA87" s="45"/>
      <c r="DB87" s="45"/>
      <c r="DC87" s="45"/>
      <c r="DD87" s="45"/>
      <c r="DE87" s="45"/>
      <c r="DF87" s="45"/>
      <c r="DG87" s="45"/>
      <c r="DH87" s="45"/>
      <c r="DI87" s="45"/>
      <c r="DJ87" s="45"/>
      <c r="DK87" s="45"/>
      <c r="DL87" s="45"/>
    </row>
    <row r="88" spans="1:116" s="123" customFormat="1" x14ac:dyDescent="0.25">
      <c r="A88" s="124" t="s">
        <v>93</v>
      </c>
      <c r="B88" s="125" t="s">
        <v>94</v>
      </c>
      <c r="C88" s="78" t="s">
        <v>102</v>
      </c>
      <c r="D88" s="174"/>
      <c r="E88" t="s">
        <v>476</v>
      </c>
      <c r="F88">
        <v>0</v>
      </c>
      <c r="G88">
        <v>0</v>
      </c>
      <c r="H88">
        <v>0</v>
      </c>
      <c r="I88">
        <v>0</v>
      </c>
      <c r="J88">
        <v>0</v>
      </c>
      <c r="K88" s="66">
        <f t="shared" si="4"/>
        <v>0</v>
      </c>
      <c r="L88"/>
      <c r="M88"/>
      <c r="N88"/>
      <c r="O88"/>
      <c r="P88"/>
      <c r="Q88"/>
      <c r="R88"/>
      <c r="S88"/>
      <c r="T88"/>
      <c r="U88"/>
      <c r="V88"/>
      <c r="W88"/>
      <c r="X88"/>
      <c r="Y88"/>
      <c r="Z88"/>
      <c r="AA88"/>
      <c r="AB88"/>
      <c r="AC88"/>
      <c r="AD88"/>
      <c r="AE88"/>
      <c r="AF88"/>
      <c r="AG88"/>
      <c r="AH88"/>
      <c r="AI88"/>
      <c r="AJ88"/>
      <c r="AK88"/>
      <c r="AL88"/>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c r="CG88" s="45"/>
      <c r="CH88" s="45"/>
      <c r="CI88" s="45"/>
      <c r="CJ88" s="45"/>
      <c r="CK88" s="45"/>
      <c r="CL88" s="45"/>
      <c r="CM88" s="45"/>
      <c r="CN88" s="45"/>
      <c r="CO88" s="45"/>
      <c r="CP88" s="45"/>
      <c r="CQ88" s="45"/>
      <c r="CR88" s="45"/>
      <c r="CS88" s="45"/>
      <c r="CT88" s="45"/>
      <c r="CU88" s="45"/>
      <c r="CV88" s="45"/>
      <c r="CW88" s="45"/>
      <c r="CX88" s="45"/>
      <c r="CY88" s="45"/>
      <c r="CZ88" s="45"/>
      <c r="DA88" s="45"/>
      <c r="DB88" s="45"/>
      <c r="DC88" s="45"/>
      <c r="DD88" s="45"/>
      <c r="DE88" s="45"/>
      <c r="DF88" s="45"/>
      <c r="DG88" s="45"/>
      <c r="DH88" s="45"/>
      <c r="DI88" s="45"/>
      <c r="DJ88" s="45"/>
      <c r="DK88" s="45"/>
      <c r="DL88" s="45"/>
    </row>
    <row r="89" spans="1:116" s="123" customFormat="1" x14ac:dyDescent="0.25">
      <c r="A89" s="124" t="s">
        <v>93</v>
      </c>
      <c r="B89" s="125" t="s">
        <v>94</v>
      </c>
      <c r="C89" s="78" t="s">
        <v>103</v>
      </c>
      <c r="D89" s="174"/>
      <c r="E89" t="s">
        <v>476</v>
      </c>
      <c r="F89">
        <v>0</v>
      </c>
      <c r="G89">
        <v>0</v>
      </c>
      <c r="H89">
        <v>0</v>
      </c>
      <c r="I89">
        <v>0</v>
      </c>
      <c r="J89">
        <v>0</v>
      </c>
      <c r="K89" s="59">
        <f t="shared" si="4"/>
        <v>0</v>
      </c>
      <c r="L89"/>
      <c r="M89"/>
      <c r="N89"/>
      <c r="O89"/>
      <c r="P89"/>
      <c r="Q89"/>
      <c r="R89"/>
      <c r="S89"/>
      <c r="T89"/>
      <c r="U89"/>
      <c r="V89"/>
      <c r="W89"/>
      <c r="X89"/>
      <c r="Y89"/>
      <c r="Z89"/>
      <c r="AA89"/>
      <c r="AB89"/>
      <c r="AC89"/>
      <c r="AD89"/>
      <c r="AE89"/>
      <c r="AF89"/>
      <c r="AG89"/>
      <c r="AH89"/>
      <c r="AI89"/>
      <c r="AJ89"/>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c r="CH89" s="45"/>
      <c r="CI89" s="45"/>
      <c r="CJ89" s="45"/>
      <c r="CK89" s="45"/>
      <c r="CL89" s="45"/>
      <c r="CM89" s="45"/>
      <c r="CN89" s="45"/>
      <c r="CO89" s="45"/>
      <c r="CP89" s="45"/>
      <c r="CQ89" s="45"/>
      <c r="CR89" s="45"/>
      <c r="CS89" s="45"/>
      <c r="CT89" s="45"/>
      <c r="CU89" s="45"/>
      <c r="CV89" s="45"/>
      <c r="CW89" s="45"/>
      <c r="CX89" s="45"/>
      <c r="CY89" s="45"/>
      <c r="CZ89" s="45"/>
      <c r="DA89" s="45"/>
      <c r="DB89" s="45"/>
      <c r="DC89" s="45"/>
      <c r="DD89" s="45"/>
      <c r="DE89" s="45"/>
      <c r="DF89" s="45"/>
      <c r="DG89" s="45"/>
      <c r="DH89" s="45"/>
      <c r="DI89" s="45"/>
      <c r="DJ89" s="45"/>
      <c r="DK89" s="45"/>
      <c r="DL89" s="45"/>
    </row>
    <row r="90" spans="1:116" s="123" customFormat="1" x14ac:dyDescent="0.25">
      <c r="A90" s="124" t="s">
        <v>93</v>
      </c>
      <c r="B90" s="125" t="s">
        <v>94</v>
      </c>
      <c r="C90" s="78" t="s">
        <v>104</v>
      </c>
      <c r="D90" s="174"/>
      <c r="E90" t="s">
        <v>476</v>
      </c>
      <c r="F90">
        <v>0</v>
      </c>
      <c r="G90">
        <v>0</v>
      </c>
      <c r="H90">
        <v>0</v>
      </c>
      <c r="I90">
        <v>0</v>
      </c>
      <c r="J90">
        <v>0</v>
      </c>
      <c r="K90" s="66">
        <f t="shared" si="4"/>
        <v>0</v>
      </c>
      <c r="L90"/>
      <c r="M90"/>
      <c r="N90"/>
      <c r="O90"/>
      <c r="P90"/>
      <c r="Q90"/>
      <c r="R90"/>
      <c r="S90"/>
      <c r="T90"/>
      <c r="U90"/>
      <c r="V90"/>
      <c r="W90"/>
      <c r="X90"/>
      <c r="Y90"/>
      <c r="Z90"/>
      <c r="AA90"/>
      <c r="AB90"/>
      <c r="AC90"/>
      <c r="AD90"/>
      <c r="AE90"/>
      <c r="AF90"/>
      <c r="AG90"/>
      <c r="AH90"/>
      <c r="AI90"/>
      <c r="AJ90"/>
      <c r="AK90"/>
      <c r="AL90"/>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5"/>
      <c r="CD90" s="45"/>
      <c r="CE90" s="45"/>
      <c r="CF90" s="45"/>
      <c r="CG90" s="45"/>
      <c r="CH90" s="45"/>
      <c r="CI90" s="45"/>
      <c r="CJ90" s="45"/>
      <c r="CK90" s="45"/>
      <c r="CL90" s="45"/>
      <c r="CM90" s="45"/>
      <c r="CN90" s="45"/>
      <c r="CO90" s="45"/>
      <c r="CP90" s="45"/>
      <c r="CQ90" s="45"/>
      <c r="CR90" s="45"/>
      <c r="CS90" s="45"/>
      <c r="CT90" s="45"/>
      <c r="CU90" s="45"/>
      <c r="CV90" s="45"/>
      <c r="CW90" s="45"/>
      <c r="CX90" s="45"/>
      <c r="CY90" s="45"/>
      <c r="CZ90" s="45"/>
      <c r="DA90" s="45"/>
      <c r="DB90" s="45"/>
      <c r="DC90" s="45"/>
      <c r="DD90" s="45"/>
      <c r="DE90" s="45"/>
      <c r="DF90" s="45"/>
      <c r="DG90" s="45"/>
      <c r="DH90" s="45"/>
      <c r="DI90" s="45"/>
      <c r="DJ90" s="45"/>
      <c r="DK90" s="45"/>
      <c r="DL90" s="45"/>
    </row>
    <row r="91" spans="1:116" s="123" customFormat="1" x14ac:dyDescent="0.25">
      <c r="A91" s="124" t="s">
        <v>93</v>
      </c>
      <c r="B91" s="125" t="s">
        <v>94</v>
      </c>
      <c r="C91" s="78" t="s">
        <v>105</v>
      </c>
      <c r="D91" s="174"/>
      <c r="E91" t="s">
        <v>476</v>
      </c>
      <c r="F91">
        <v>0</v>
      </c>
      <c r="G91">
        <v>0</v>
      </c>
      <c r="H91">
        <v>0</v>
      </c>
      <c r="I91">
        <v>0</v>
      </c>
      <c r="J91">
        <v>0</v>
      </c>
      <c r="K91" s="59">
        <f t="shared" si="4"/>
        <v>0</v>
      </c>
      <c r="L91"/>
      <c r="M91"/>
      <c r="N91"/>
      <c r="O91"/>
      <c r="P91"/>
      <c r="Q91"/>
      <c r="R91"/>
      <c r="S91"/>
      <c r="T91"/>
      <c r="U91"/>
      <c r="V91"/>
      <c r="W91"/>
      <c r="X91"/>
      <c r="Y91"/>
      <c r="Z91"/>
      <c r="AA91"/>
      <c r="AB91"/>
      <c r="AC91"/>
      <c r="AD91"/>
      <c r="AE91"/>
      <c r="AF91"/>
      <c r="AG91"/>
      <c r="AH91"/>
      <c r="AI91"/>
      <c r="AJ91"/>
      <c r="AK91"/>
      <c r="AL91"/>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c r="BR91" s="45"/>
      <c r="BS91" s="45"/>
      <c r="BT91" s="45"/>
      <c r="BU91" s="45"/>
      <c r="BV91" s="45"/>
      <c r="BW91" s="45"/>
      <c r="BX91" s="45"/>
      <c r="BY91" s="45"/>
      <c r="BZ91" s="45"/>
      <c r="CA91" s="45"/>
      <c r="CB91" s="45"/>
      <c r="CC91" s="45"/>
      <c r="CD91" s="45"/>
      <c r="CE91" s="45"/>
      <c r="CF91" s="45"/>
      <c r="CG91" s="45"/>
      <c r="CH91" s="45"/>
      <c r="CI91" s="45"/>
      <c r="CJ91" s="45"/>
      <c r="CK91" s="45"/>
      <c r="CL91" s="45"/>
      <c r="CM91" s="45"/>
      <c r="CN91" s="45"/>
      <c r="CO91" s="45"/>
      <c r="CP91" s="45"/>
      <c r="CQ91" s="45"/>
      <c r="CR91" s="45"/>
      <c r="CS91" s="45"/>
      <c r="CT91" s="45"/>
      <c r="CU91" s="45"/>
      <c r="CV91" s="45"/>
      <c r="CW91" s="45"/>
      <c r="CX91" s="45"/>
      <c r="CY91" s="45"/>
      <c r="CZ91" s="45"/>
      <c r="DA91" s="45"/>
      <c r="DB91" s="45"/>
      <c r="DC91" s="45"/>
      <c r="DD91" s="45"/>
      <c r="DE91" s="45"/>
      <c r="DF91" s="45"/>
      <c r="DG91" s="45"/>
      <c r="DH91" s="45"/>
      <c r="DI91" s="45"/>
      <c r="DJ91" s="45"/>
      <c r="DK91" s="45"/>
      <c r="DL91" s="45"/>
    </row>
    <row r="92" spans="1:116" s="123" customFormat="1" x14ac:dyDescent="0.25">
      <c r="A92" s="124" t="s">
        <v>93</v>
      </c>
      <c r="B92" s="125" t="s">
        <v>94</v>
      </c>
      <c r="C92" s="78" t="s">
        <v>106</v>
      </c>
      <c r="D92" s="174"/>
      <c r="E92" t="s">
        <v>476</v>
      </c>
      <c r="F92">
        <v>0</v>
      </c>
      <c r="G92">
        <v>0</v>
      </c>
      <c r="H92">
        <v>0</v>
      </c>
      <c r="I92">
        <v>0</v>
      </c>
      <c r="J92">
        <v>0</v>
      </c>
      <c r="K92" s="66">
        <f t="shared" si="4"/>
        <v>0</v>
      </c>
      <c r="L92"/>
      <c r="M92"/>
      <c r="N92"/>
      <c r="O92"/>
      <c r="P92"/>
      <c r="Q92"/>
      <c r="R92"/>
      <c r="S92"/>
      <c r="T92"/>
      <c r="U92"/>
      <c r="V92"/>
      <c r="W92"/>
      <c r="X92"/>
      <c r="Y92"/>
      <c r="Z92"/>
      <c r="AA92"/>
      <c r="AB92"/>
      <c r="AC92"/>
      <c r="AD92"/>
      <c r="AE92"/>
      <c r="AF92"/>
      <c r="AG92"/>
      <c r="AH92"/>
      <c r="AI92"/>
      <c r="AJ92"/>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c r="BQ92" s="45"/>
      <c r="BR92" s="45"/>
      <c r="BS92" s="45"/>
      <c r="BT92" s="45"/>
      <c r="BU92" s="45"/>
      <c r="BV92" s="45"/>
      <c r="BW92" s="45"/>
      <c r="BX92" s="45"/>
      <c r="BY92" s="45"/>
      <c r="BZ92" s="45"/>
      <c r="CA92" s="45"/>
      <c r="CB92" s="45"/>
      <c r="CC92" s="45"/>
      <c r="CD92" s="45"/>
      <c r="CE92" s="45"/>
      <c r="CF92" s="45"/>
      <c r="CG92" s="45"/>
      <c r="CH92" s="45"/>
      <c r="CI92" s="45"/>
      <c r="CJ92" s="45"/>
      <c r="CK92" s="45"/>
      <c r="CL92" s="45"/>
      <c r="CM92" s="45"/>
      <c r="CN92" s="45"/>
      <c r="CO92" s="45"/>
      <c r="CP92" s="45"/>
      <c r="CQ92" s="45"/>
      <c r="CR92" s="45"/>
      <c r="CS92" s="45"/>
      <c r="CT92" s="45"/>
      <c r="CU92" s="45"/>
      <c r="CV92" s="45"/>
      <c r="CW92" s="45"/>
      <c r="CX92" s="45"/>
      <c r="CY92" s="45"/>
      <c r="CZ92" s="45"/>
      <c r="DA92" s="45"/>
      <c r="DB92" s="45"/>
      <c r="DC92" s="45"/>
      <c r="DD92" s="45"/>
      <c r="DE92" s="45"/>
      <c r="DF92" s="45"/>
      <c r="DG92" s="45"/>
      <c r="DH92" s="45"/>
      <c r="DI92" s="45"/>
      <c r="DJ92" s="45"/>
      <c r="DK92" s="45"/>
      <c r="DL92" s="45"/>
    </row>
    <row r="93" spans="1:116" s="123" customFormat="1" x14ac:dyDescent="0.25">
      <c r="A93" s="124" t="s">
        <v>93</v>
      </c>
      <c r="B93" s="125" t="s">
        <v>94</v>
      </c>
      <c r="C93" s="78" t="s">
        <v>107</v>
      </c>
      <c r="D93" s="174"/>
      <c r="E93" t="s">
        <v>476</v>
      </c>
      <c r="F93">
        <v>0</v>
      </c>
      <c r="G93">
        <v>0</v>
      </c>
      <c r="H93">
        <v>0</v>
      </c>
      <c r="I93">
        <v>0</v>
      </c>
      <c r="J93">
        <v>0</v>
      </c>
      <c r="K93" s="59">
        <f t="shared" si="4"/>
        <v>0</v>
      </c>
      <c r="L93"/>
      <c r="M93"/>
      <c r="N93"/>
      <c r="O93"/>
      <c r="P93"/>
      <c r="Q93"/>
      <c r="R93"/>
      <c r="S93"/>
      <c r="T93"/>
      <c r="U93"/>
      <c r="V93"/>
      <c r="W93"/>
      <c r="X93"/>
      <c r="Y93"/>
      <c r="Z93"/>
      <c r="AA93"/>
      <c r="AB93"/>
      <c r="AC93"/>
      <c r="AD93"/>
      <c r="AE93"/>
      <c r="AF93"/>
      <c r="AG93"/>
      <c r="AH93"/>
      <c r="AI93"/>
      <c r="AJ93"/>
      <c r="AK93"/>
      <c r="AL93"/>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c r="BR93" s="45"/>
      <c r="BS93" s="45"/>
      <c r="BT93" s="45"/>
      <c r="BU93" s="45"/>
      <c r="BV93" s="45"/>
      <c r="BW93" s="45"/>
      <c r="BX93" s="45"/>
      <c r="BY93" s="45"/>
      <c r="BZ93" s="45"/>
      <c r="CA93" s="45"/>
      <c r="CB93" s="45"/>
      <c r="CC93" s="45"/>
      <c r="CD93" s="45"/>
      <c r="CE93" s="45"/>
      <c r="CF93" s="45"/>
      <c r="CG93" s="45"/>
      <c r="CH93" s="45"/>
      <c r="CI93" s="45"/>
      <c r="CJ93" s="45"/>
      <c r="CK93" s="45"/>
      <c r="CL93" s="45"/>
      <c r="CM93" s="45"/>
      <c r="CN93" s="45"/>
      <c r="CO93" s="45"/>
      <c r="CP93" s="45"/>
      <c r="CQ93" s="45"/>
      <c r="CR93" s="45"/>
      <c r="CS93" s="45"/>
      <c r="CT93" s="45"/>
      <c r="CU93" s="45"/>
      <c r="CV93" s="45"/>
      <c r="CW93" s="45"/>
      <c r="CX93" s="45"/>
      <c r="CY93" s="45"/>
      <c r="CZ93" s="45"/>
      <c r="DA93" s="45"/>
      <c r="DB93" s="45"/>
      <c r="DC93" s="45"/>
      <c r="DD93" s="45"/>
      <c r="DE93" s="45"/>
      <c r="DF93" s="45"/>
      <c r="DG93" s="45"/>
      <c r="DH93" s="45"/>
      <c r="DI93" s="45"/>
      <c r="DJ93" s="45"/>
      <c r="DK93" s="45"/>
      <c r="DL93" s="45"/>
    </row>
    <row r="94" spans="1:116" s="123" customFormat="1" x14ac:dyDescent="0.25">
      <c r="A94" s="124" t="s">
        <v>93</v>
      </c>
      <c r="B94" s="125" t="s">
        <v>94</v>
      </c>
      <c r="C94" s="78" t="s">
        <v>108</v>
      </c>
      <c r="D94" s="174"/>
      <c r="E94" t="s">
        <v>476</v>
      </c>
      <c r="F94">
        <v>0</v>
      </c>
      <c r="G94">
        <v>0</v>
      </c>
      <c r="H94">
        <v>0</v>
      </c>
      <c r="I94">
        <v>0</v>
      </c>
      <c r="J94">
        <v>0</v>
      </c>
      <c r="K94" s="66">
        <f t="shared" si="4"/>
        <v>0</v>
      </c>
      <c r="L94"/>
      <c r="M94"/>
      <c r="N94"/>
      <c r="O94"/>
      <c r="P94"/>
      <c r="Q94"/>
      <c r="R94"/>
      <c r="S94"/>
      <c r="T94"/>
      <c r="U94"/>
      <c r="V94"/>
      <c r="W94"/>
      <c r="X94"/>
      <c r="Y94"/>
      <c r="Z94"/>
      <c r="AA94"/>
      <c r="AB94"/>
      <c r="AC94"/>
      <c r="AD94"/>
      <c r="AE94"/>
      <c r="AF94"/>
      <c r="AG94"/>
      <c r="AH94"/>
      <c r="AI94"/>
      <c r="AJ94"/>
      <c r="AK94"/>
      <c r="AL94"/>
      <c r="AM94" s="45"/>
      <c r="AN94" s="45"/>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c r="BM94" s="45"/>
      <c r="BN94" s="45"/>
      <c r="BO94" s="45"/>
      <c r="BP94" s="45"/>
      <c r="BQ94" s="45"/>
      <c r="BR94" s="45"/>
      <c r="BS94" s="45"/>
      <c r="BT94" s="45"/>
      <c r="BU94" s="45"/>
      <c r="BV94" s="45"/>
      <c r="BW94" s="45"/>
      <c r="BX94" s="45"/>
      <c r="BY94" s="45"/>
      <c r="BZ94" s="45"/>
      <c r="CA94" s="45"/>
      <c r="CB94" s="45"/>
      <c r="CC94" s="45"/>
      <c r="CD94" s="45"/>
      <c r="CE94" s="45"/>
      <c r="CF94" s="45"/>
      <c r="CG94" s="45"/>
      <c r="CH94" s="45"/>
      <c r="CI94" s="45"/>
      <c r="CJ94" s="45"/>
      <c r="CK94" s="45"/>
      <c r="CL94" s="45"/>
      <c r="CM94" s="45"/>
      <c r="CN94" s="45"/>
      <c r="CO94" s="45"/>
      <c r="CP94" s="45"/>
      <c r="CQ94" s="45"/>
      <c r="CR94" s="45"/>
      <c r="CS94" s="45"/>
      <c r="CT94" s="45"/>
      <c r="CU94" s="45"/>
      <c r="CV94" s="45"/>
      <c r="CW94" s="45"/>
      <c r="CX94" s="45"/>
      <c r="CY94" s="45"/>
      <c r="CZ94" s="45"/>
      <c r="DA94" s="45"/>
      <c r="DB94" s="45"/>
      <c r="DC94" s="45"/>
      <c r="DD94" s="45"/>
      <c r="DE94" s="45"/>
      <c r="DF94" s="45"/>
      <c r="DG94" s="45"/>
      <c r="DH94" s="45"/>
      <c r="DI94" s="45"/>
      <c r="DJ94" s="45"/>
      <c r="DK94" s="45"/>
      <c r="DL94" s="45"/>
    </row>
    <row r="95" spans="1:116" s="123" customFormat="1" x14ac:dyDescent="0.25">
      <c r="A95" s="124" t="s">
        <v>93</v>
      </c>
      <c r="B95" s="125" t="s">
        <v>94</v>
      </c>
      <c r="C95" s="78" t="s">
        <v>109</v>
      </c>
      <c r="D95" s="174"/>
      <c r="E95" t="s">
        <v>476</v>
      </c>
      <c r="F95">
        <v>0</v>
      </c>
      <c r="G95">
        <v>0</v>
      </c>
      <c r="H95">
        <v>0</v>
      </c>
      <c r="I95">
        <v>0</v>
      </c>
      <c r="J95">
        <v>0</v>
      </c>
      <c r="K95" s="59">
        <f t="shared" si="4"/>
        <v>0</v>
      </c>
      <c r="L95"/>
      <c r="M95"/>
      <c r="N95"/>
      <c r="O95"/>
      <c r="P95"/>
      <c r="Q95"/>
      <c r="R95"/>
      <c r="S95"/>
      <c r="T95"/>
      <c r="U95"/>
      <c r="V95"/>
      <c r="W95"/>
      <c r="X95"/>
      <c r="Y95"/>
      <c r="Z95"/>
      <c r="AA95"/>
      <c r="AB95"/>
      <c r="AC95"/>
      <c r="AD95"/>
      <c r="AE95"/>
      <c r="AF95"/>
      <c r="AG95"/>
      <c r="AH95"/>
      <c r="AI95"/>
      <c r="AJ95"/>
      <c r="AK95" s="45"/>
      <c r="AL95" s="45"/>
      <c r="AM95" s="45"/>
      <c r="AN95" s="45"/>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c r="BM95" s="45"/>
      <c r="BN95" s="45"/>
      <c r="BO95" s="45"/>
      <c r="BP95" s="45"/>
      <c r="BQ95" s="45"/>
      <c r="BR95" s="45"/>
      <c r="BS95" s="45"/>
      <c r="BT95" s="45"/>
      <c r="BU95" s="45"/>
      <c r="BV95" s="45"/>
      <c r="BW95" s="45"/>
      <c r="BX95" s="45"/>
      <c r="BY95" s="45"/>
      <c r="BZ95" s="45"/>
      <c r="CA95" s="45"/>
      <c r="CB95" s="45"/>
      <c r="CC95" s="45"/>
      <c r="CD95" s="45"/>
      <c r="CE95" s="45"/>
      <c r="CF95" s="45"/>
      <c r="CG95" s="45"/>
      <c r="CH95" s="45"/>
      <c r="CI95" s="45"/>
      <c r="CJ95" s="45"/>
      <c r="CK95" s="45"/>
      <c r="CL95" s="45"/>
      <c r="CM95" s="45"/>
      <c r="CN95" s="45"/>
      <c r="CO95" s="45"/>
      <c r="CP95" s="45"/>
      <c r="CQ95" s="45"/>
      <c r="CR95" s="45"/>
      <c r="CS95" s="45"/>
      <c r="CT95" s="45"/>
      <c r="CU95" s="45"/>
      <c r="CV95" s="45"/>
      <c r="CW95" s="45"/>
      <c r="CX95" s="45"/>
      <c r="CY95" s="45"/>
      <c r="CZ95" s="45"/>
      <c r="DA95" s="45"/>
      <c r="DB95" s="45"/>
      <c r="DC95" s="45"/>
      <c r="DD95" s="45"/>
      <c r="DE95" s="45"/>
      <c r="DF95" s="45"/>
      <c r="DG95" s="45"/>
      <c r="DH95" s="45"/>
      <c r="DI95" s="45"/>
      <c r="DJ95" s="45"/>
      <c r="DK95" s="45"/>
      <c r="DL95" s="45"/>
    </row>
    <row r="96" spans="1:116" s="123" customFormat="1" x14ac:dyDescent="0.25">
      <c r="A96" s="124" t="s">
        <v>93</v>
      </c>
      <c r="B96" s="125" t="s">
        <v>94</v>
      </c>
      <c r="C96" s="78" t="s">
        <v>110</v>
      </c>
      <c r="D96" s="174"/>
      <c r="E96" t="s">
        <v>476</v>
      </c>
      <c r="F96">
        <v>0</v>
      </c>
      <c r="G96">
        <v>0</v>
      </c>
      <c r="H96">
        <v>0</v>
      </c>
      <c r="I96">
        <v>0</v>
      </c>
      <c r="J96">
        <v>0</v>
      </c>
      <c r="K96" s="66">
        <f t="shared" si="4"/>
        <v>0</v>
      </c>
      <c r="L96"/>
      <c r="M96"/>
      <c r="N96"/>
      <c r="O96"/>
      <c r="P96"/>
      <c r="Q96"/>
      <c r="R96"/>
      <c r="S96"/>
      <c r="T96"/>
      <c r="U96"/>
      <c r="V96"/>
      <c r="W96"/>
      <c r="X96"/>
      <c r="Y96"/>
      <c r="Z96"/>
      <c r="AA96"/>
      <c r="AB96"/>
      <c r="AC96"/>
      <c r="AD96"/>
      <c r="AE96"/>
      <c r="AF96"/>
      <c r="AG96"/>
      <c r="AH96"/>
      <c r="AI96"/>
      <c r="AJ96"/>
      <c r="AK96"/>
      <c r="AL96"/>
      <c r="AM96" s="45"/>
      <c r="AN96" s="45"/>
      <c r="AO96" s="45"/>
      <c r="AP96" s="45"/>
      <c r="AQ96" s="45"/>
      <c r="AR96" s="45"/>
      <c r="AS96" s="45"/>
      <c r="AT96" s="45"/>
      <c r="AU96" s="45"/>
      <c r="AV96" s="45"/>
      <c r="AW96" s="45"/>
      <c r="AX96" s="45"/>
      <c r="AY96" s="45"/>
      <c r="AZ96" s="45"/>
      <c r="BA96" s="45"/>
      <c r="BB96" s="45"/>
      <c r="BC96" s="45"/>
      <c r="BD96" s="45"/>
      <c r="BE96" s="45"/>
      <c r="BF96" s="45"/>
      <c r="BG96" s="45"/>
      <c r="BH96" s="45"/>
      <c r="BI96" s="45"/>
      <c r="BJ96" s="45"/>
      <c r="BK96" s="45"/>
      <c r="BL96" s="45"/>
      <c r="BM96" s="45"/>
      <c r="BN96" s="45"/>
      <c r="BO96" s="45"/>
      <c r="BP96" s="45"/>
      <c r="BQ96" s="45"/>
      <c r="BR96" s="45"/>
      <c r="BS96" s="45"/>
      <c r="BT96" s="45"/>
      <c r="BU96" s="45"/>
      <c r="BV96" s="45"/>
      <c r="BW96" s="45"/>
      <c r="BX96" s="45"/>
      <c r="BY96" s="45"/>
      <c r="BZ96" s="45"/>
      <c r="CA96" s="45"/>
      <c r="CB96" s="45"/>
      <c r="CC96" s="45"/>
      <c r="CD96" s="45"/>
      <c r="CE96" s="45"/>
      <c r="CF96" s="45"/>
      <c r="CG96" s="45"/>
      <c r="CH96" s="45"/>
      <c r="CI96" s="45"/>
      <c r="CJ96" s="45"/>
      <c r="CK96" s="45"/>
      <c r="CL96" s="45"/>
      <c r="CM96" s="45"/>
      <c r="CN96" s="45"/>
      <c r="CO96" s="45"/>
      <c r="CP96" s="45"/>
      <c r="CQ96" s="45"/>
      <c r="CR96" s="45"/>
      <c r="CS96" s="45"/>
      <c r="CT96" s="45"/>
      <c r="CU96" s="45"/>
      <c r="CV96" s="45"/>
      <c r="CW96" s="45"/>
      <c r="CX96" s="45"/>
      <c r="CY96" s="45"/>
      <c r="CZ96" s="45"/>
      <c r="DA96" s="45"/>
      <c r="DB96" s="45"/>
      <c r="DC96" s="45"/>
      <c r="DD96" s="45"/>
      <c r="DE96" s="45"/>
      <c r="DF96" s="45"/>
      <c r="DG96" s="45"/>
      <c r="DH96" s="45"/>
      <c r="DI96" s="45"/>
      <c r="DJ96" s="45"/>
      <c r="DK96" s="45"/>
      <c r="DL96" s="45"/>
    </row>
    <row r="97" spans="1:116" s="123" customFormat="1" ht="15.75" thickBot="1" x14ac:dyDescent="0.3">
      <c r="A97" s="126" t="s">
        <v>93</v>
      </c>
      <c r="B97" s="90" t="s">
        <v>94</v>
      </c>
      <c r="C97" s="80" t="s">
        <v>111</v>
      </c>
      <c r="D97" s="175"/>
      <c r="E97" t="s">
        <v>476</v>
      </c>
      <c r="F97">
        <v>0</v>
      </c>
      <c r="G97">
        <v>0</v>
      </c>
      <c r="H97">
        <v>0</v>
      </c>
      <c r="I97">
        <v>0</v>
      </c>
      <c r="J97">
        <v>0</v>
      </c>
      <c r="K97" s="92">
        <f t="shared" si="4"/>
        <v>0</v>
      </c>
      <c r="L97"/>
      <c r="M97"/>
      <c r="N97"/>
      <c r="O97"/>
      <c r="P97"/>
      <c r="Q97"/>
      <c r="R97"/>
      <c r="S97"/>
      <c r="T97"/>
      <c r="U97"/>
      <c r="V97"/>
      <c r="W97"/>
      <c r="X97"/>
      <c r="Y97"/>
      <c r="Z97"/>
      <c r="AA97"/>
      <c r="AB97"/>
      <c r="AC97"/>
      <c r="AD97"/>
      <c r="AE97"/>
      <c r="AF97"/>
      <c r="AG97"/>
      <c r="AH97"/>
      <c r="AI97"/>
      <c r="AJ97"/>
      <c r="AK97"/>
      <c r="AL97"/>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5"/>
      <c r="BS97" s="45"/>
      <c r="BT97" s="45"/>
      <c r="BU97" s="45"/>
      <c r="BV97" s="45"/>
      <c r="BW97" s="45"/>
      <c r="BX97" s="45"/>
      <c r="BY97" s="45"/>
      <c r="BZ97" s="45"/>
      <c r="CA97" s="45"/>
      <c r="CB97" s="45"/>
      <c r="CC97" s="45"/>
      <c r="CD97" s="45"/>
      <c r="CE97" s="45"/>
      <c r="CF97" s="45"/>
      <c r="CG97" s="45"/>
      <c r="CH97" s="45"/>
      <c r="CI97" s="45"/>
      <c r="CJ97" s="45"/>
      <c r="CK97" s="45"/>
      <c r="CL97" s="45"/>
      <c r="CM97" s="45"/>
      <c r="CN97" s="45"/>
      <c r="CO97" s="45"/>
      <c r="CP97" s="45"/>
      <c r="CQ97" s="45"/>
      <c r="CR97" s="45"/>
      <c r="CS97" s="45"/>
      <c r="CT97" s="45"/>
      <c r="CU97" s="45"/>
      <c r="CV97" s="45"/>
      <c r="CW97" s="45"/>
      <c r="CX97" s="45"/>
      <c r="CY97" s="45"/>
      <c r="CZ97" s="45"/>
      <c r="DA97" s="45"/>
      <c r="DB97" s="45"/>
      <c r="DC97" s="45"/>
      <c r="DD97" s="45"/>
      <c r="DE97" s="45"/>
      <c r="DF97" s="45"/>
      <c r="DG97" s="45"/>
      <c r="DH97" s="45"/>
      <c r="DI97" s="45"/>
      <c r="DJ97" s="45"/>
      <c r="DK97" s="45"/>
      <c r="DL97" s="45"/>
    </row>
    <row r="98" spans="1:116" ht="15.75" thickBot="1" x14ac:dyDescent="0.3">
      <c r="A98" s="43" t="s">
        <v>93</v>
      </c>
      <c r="B98" s="75" t="s">
        <v>94</v>
      </c>
      <c r="C98" s="76" t="s">
        <v>112</v>
      </c>
      <c r="D98" s="176" t="s">
        <v>480</v>
      </c>
      <c r="E98" t="s">
        <v>476</v>
      </c>
      <c r="F98" t="s">
        <v>481</v>
      </c>
      <c r="G98" t="s">
        <v>481</v>
      </c>
      <c r="H98" t="s">
        <v>481</v>
      </c>
      <c r="I98" t="s">
        <v>481</v>
      </c>
      <c r="J98" t="s">
        <v>482</v>
      </c>
      <c r="K98" s="147" t="str">
        <f>I98</f>
        <v>0c8c</v>
      </c>
      <c r="L98"/>
      <c r="M98"/>
      <c r="N98"/>
      <c r="O98"/>
      <c r="P98"/>
      <c r="Q98"/>
      <c r="R98"/>
      <c r="S98"/>
      <c r="T98"/>
      <c r="U98"/>
      <c r="V98"/>
      <c r="W98"/>
      <c r="X98"/>
      <c r="Y98"/>
      <c r="Z98"/>
      <c r="AA98"/>
      <c r="AB98"/>
      <c r="AC98"/>
      <c r="AD98"/>
      <c r="AE98"/>
      <c r="AF98"/>
      <c r="AG98"/>
      <c r="AH98"/>
      <c r="AI98"/>
      <c r="AJ98"/>
    </row>
    <row r="99" spans="1:116" ht="15.75" thickBot="1" x14ac:dyDescent="0.3">
      <c r="A99" s="42" t="s">
        <v>93</v>
      </c>
      <c r="B99" s="79" t="s">
        <v>94</v>
      </c>
      <c r="C99" s="80" t="s">
        <v>113</v>
      </c>
      <c r="D99" s="177"/>
      <c r="E99" t="s">
        <v>476</v>
      </c>
      <c r="F99" t="s">
        <v>483</v>
      </c>
      <c r="G99" t="s">
        <v>483</v>
      </c>
      <c r="H99" t="s">
        <v>483</v>
      </c>
      <c r="I99" t="s">
        <v>483</v>
      </c>
      <c r="J99" t="s">
        <v>484</v>
      </c>
      <c r="K99" s="149" t="str">
        <f>I99</f>
        <v>8c</v>
      </c>
      <c r="L99"/>
      <c r="M99"/>
      <c r="N99"/>
      <c r="O99"/>
      <c r="P99"/>
      <c r="Q99"/>
      <c r="R99"/>
      <c r="S99"/>
      <c r="T99"/>
      <c r="U99"/>
      <c r="V99"/>
      <c r="W99"/>
      <c r="X99"/>
      <c r="Y99"/>
      <c r="Z99"/>
      <c r="AA99"/>
      <c r="AB99"/>
      <c r="AC99"/>
      <c r="AD99"/>
      <c r="AE99"/>
      <c r="AF99"/>
      <c r="AG99"/>
      <c r="AH99"/>
      <c r="AI99"/>
      <c r="AJ99"/>
      <c r="AK99"/>
      <c r="AL99"/>
    </row>
    <row r="100" spans="1:116" ht="15.75" thickBot="1" x14ac:dyDescent="0.3">
      <c r="A100" s="88" t="s">
        <v>93</v>
      </c>
      <c r="B100" s="88" t="s">
        <v>94</v>
      </c>
      <c r="C100" s="128" t="s">
        <v>114</v>
      </c>
      <c r="D100" s="60" t="s">
        <v>485</v>
      </c>
      <c r="E100" t="s">
        <v>476</v>
      </c>
      <c r="F100" t="s">
        <v>486</v>
      </c>
      <c r="G100" t="s">
        <v>487</v>
      </c>
      <c r="H100" t="s">
        <v>487</v>
      </c>
      <c r="I100" t="s">
        <v>486</v>
      </c>
      <c r="J100" t="s">
        <v>486</v>
      </c>
      <c r="K100" s="147" t="s">
        <v>486</v>
      </c>
      <c r="L100"/>
      <c r="M100"/>
      <c r="N100"/>
      <c r="O100"/>
      <c r="P100"/>
      <c r="Q100"/>
      <c r="R100"/>
      <c r="S100"/>
      <c r="T100"/>
      <c r="U100"/>
      <c r="V100"/>
      <c r="W100"/>
      <c r="X100"/>
      <c r="Y100"/>
      <c r="Z100"/>
      <c r="AA100"/>
      <c r="AB100"/>
      <c r="AC100"/>
      <c r="AD100"/>
      <c r="AE100"/>
      <c r="AF100"/>
      <c r="AG100"/>
      <c r="AH100"/>
      <c r="AI100"/>
      <c r="AJ100"/>
      <c r="AK100"/>
      <c r="AL100"/>
    </row>
    <row r="101" spans="1:116" x14ac:dyDescent="0.25">
      <c r="A101" s="120" t="s">
        <v>93</v>
      </c>
      <c r="B101" s="120" t="s">
        <v>94</v>
      </c>
      <c r="C101" s="120" t="s">
        <v>115</v>
      </c>
      <c r="D101" s="120" t="s">
        <v>488</v>
      </c>
      <c r="E101" t="s">
        <v>476</v>
      </c>
      <c r="F101">
        <v>1</v>
      </c>
      <c r="G101">
        <v>0</v>
      </c>
      <c r="H101">
        <v>0</v>
      </c>
      <c r="I101">
        <v>0</v>
      </c>
      <c r="J101">
        <v>1</v>
      </c>
      <c r="K101" s="148">
        <f t="shared" ref="K101:K118" si="5">I101</f>
        <v>0</v>
      </c>
      <c r="L101"/>
      <c r="M101"/>
      <c r="N101"/>
      <c r="O101"/>
      <c r="P101"/>
      <c r="Q101"/>
      <c r="R101"/>
      <c r="S101"/>
      <c r="T101"/>
      <c r="U101"/>
      <c r="V101"/>
      <c r="W101"/>
      <c r="X101"/>
      <c r="Y101"/>
      <c r="Z101"/>
      <c r="AA101"/>
      <c r="AB101"/>
      <c r="AC101"/>
      <c r="AD101"/>
      <c r="AE101"/>
      <c r="AF101"/>
      <c r="AG101"/>
      <c r="AH101"/>
      <c r="AI101"/>
      <c r="AJ101"/>
    </row>
    <row r="102" spans="1:116" ht="15" customHeight="1" x14ac:dyDescent="0.25">
      <c r="A102" s="113" t="s">
        <v>93</v>
      </c>
      <c r="B102" s="113" t="s">
        <v>116</v>
      </c>
      <c r="C102" s="113" t="s">
        <v>117</v>
      </c>
      <c r="D102" s="161" t="s">
        <v>489</v>
      </c>
      <c r="E102" t="s">
        <v>62</v>
      </c>
      <c r="F102">
        <v>150</v>
      </c>
      <c r="G102">
        <v>150</v>
      </c>
      <c r="H102">
        <v>150</v>
      </c>
      <c r="I102">
        <v>150</v>
      </c>
      <c r="J102">
        <v>150</v>
      </c>
      <c r="K102" s="127">
        <f t="shared" si="5"/>
        <v>150</v>
      </c>
      <c r="L102"/>
      <c r="M102"/>
      <c r="N102"/>
      <c r="O102"/>
      <c r="P102"/>
      <c r="Q102"/>
      <c r="R102"/>
      <c r="S102"/>
      <c r="T102"/>
      <c r="U102"/>
      <c r="V102"/>
      <c r="W102"/>
      <c r="X102"/>
      <c r="Y102"/>
      <c r="Z102"/>
      <c r="AA102"/>
      <c r="AB102"/>
      <c r="AC102"/>
      <c r="AD102"/>
      <c r="AE102"/>
      <c r="AF102"/>
      <c r="AG102"/>
      <c r="AH102"/>
      <c r="AI102"/>
      <c r="AJ102"/>
      <c r="AK102"/>
      <c r="AL102"/>
    </row>
    <row r="103" spans="1:116" x14ac:dyDescent="0.25">
      <c r="A103" s="117" t="s">
        <v>93</v>
      </c>
      <c r="B103" s="117" t="s">
        <v>116</v>
      </c>
      <c r="C103" s="117" t="s">
        <v>118</v>
      </c>
      <c r="D103" s="163"/>
      <c r="E103" t="s">
        <v>62</v>
      </c>
      <c r="F103">
        <v>175</v>
      </c>
      <c r="G103">
        <v>175</v>
      </c>
      <c r="H103">
        <v>175</v>
      </c>
      <c r="I103">
        <v>175</v>
      </c>
      <c r="J103">
        <v>175</v>
      </c>
      <c r="K103" s="127">
        <f t="shared" si="5"/>
        <v>175</v>
      </c>
      <c r="L103"/>
      <c r="M103"/>
      <c r="N103"/>
      <c r="O103"/>
      <c r="P103"/>
      <c r="Q103"/>
      <c r="R103"/>
      <c r="S103"/>
      <c r="T103"/>
      <c r="U103"/>
      <c r="V103"/>
      <c r="W103"/>
      <c r="X103"/>
      <c r="Y103"/>
      <c r="Z103"/>
      <c r="AA103"/>
      <c r="AB103"/>
      <c r="AC103"/>
      <c r="AD103"/>
      <c r="AE103"/>
      <c r="AF103"/>
      <c r="AG103"/>
      <c r="AH103"/>
      <c r="AI103"/>
      <c r="AJ103"/>
      <c r="AK103"/>
      <c r="AL103"/>
    </row>
    <row r="104" spans="1:116" ht="15" customHeight="1" x14ac:dyDescent="0.25">
      <c r="A104" s="113" t="s">
        <v>93</v>
      </c>
      <c r="B104" s="113" t="s">
        <v>119</v>
      </c>
      <c r="C104" s="113" t="s">
        <v>120</v>
      </c>
      <c r="D104" s="161" t="s">
        <v>490</v>
      </c>
      <c r="E104" t="s">
        <v>62</v>
      </c>
      <c r="F104">
        <v>1000</v>
      </c>
      <c r="G104">
        <v>2600</v>
      </c>
      <c r="H104">
        <v>1450</v>
      </c>
      <c r="I104">
        <v>3400</v>
      </c>
      <c r="J104">
        <v>2300</v>
      </c>
      <c r="K104" s="127">
        <f t="shared" si="5"/>
        <v>3400</v>
      </c>
      <c r="L104"/>
      <c r="M104"/>
      <c r="N104"/>
      <c r="O104"/>
      <c r="P104"/>
      <c r="Q104"/>
      <c r="R104"/>
      <c r="S104"/>
      <c r="T104"/>
      <c r="U104"/>
      <c r="V104"/>
      <c r="W104"/>
      <c r="X104"/>
      <c r="Y104"/>
      <c r="Z104"/>
      <c r="AA104"/>
      <c r="AB104"/>
      <c r="AC104"/>
      <c r="AD104"/>
      <c r="AE104"/>
      <c r="AF104"/>
      <c r="AG104"/>
      <c r="AH104"/>
      <c r="AI104"/>
      <c r="AJ104"/>
    </row>
    <row r="105" spans="1:116" x14ac:dyDescent="0.25">
      <c r="A105" s="117" t="s">
        <v>93</v>
      </c>
      <c r="B105" s="117" t="s">
        <v>119</v>
      </c>
      <c r="C105" s="117" t="s">
        <v>121</v>
      </c>
      <c r="D105" s="163"/>
      <c r="E105" t="s">
        <v>62</v>
      </c>
      <c r="F105">
        <v>1000</v>
      </c>
      <c r="G105">
        <v>2600</v>
      </c>
      <c r="H105">
        <v>1450</v>
      </c>
      <c r="I105">
        <v>3400</v>
      </c>
      <c r="J105">
        <v>2300</v>
      </c>
      <c r="K105" s="127">
        <f t="shared" si="5"/>
        <v>3400</v>
      </c>
      <c r="L105"/>
      <c r="M105"/>
      <c r="N105"/>
      <c r="O105"/>
      <c r="P105"/>
      <c r="Q105"/>
      <c r="R105"/>
      <c r="S105"/>
      <c r="T105"/>
      <c r="U105"/>
      <c r="V105"/>
      <c r="W105"/>
      <c r="X105"/>
      <c r="Y105"/>
      <c r="Z105"/>
      <c r="AA105"/>
      <c r="AB105"/>
      <c r="AC105"/>
      <c r="AD105"/>
      <c r="AE105"/>
      <c r="AF105"/>
      <c r="AG105"/>
      <c r="AH105"/>
      <c r="AI105"/>
      <c r="AJ105"/>
      <c r="AK105"/>
      <c r="AL105"/>
    </row>
    <row r="106" spans="1:116" ht="30" x14ac:dyDescent="0.25">
      <c r="A106" s="120" t="s">
        <v>93</v>
      </c>
      <c r="B106" s="120" t="s">
        <v>122</v>
      </c>
      <c r="C106" s="120" t="s">
        <v>491</v>
      </c>
      <c r="D106" s="129" t="s">
        <v>492</v>
      </c>
      <c r="E106" t="s">
        <v>476</v>
      </c>
      <c r="F106">
        <v>0</v>
      </c>
      <c r="G106">
        <v>27</v>
      </c>
      <c r="H106">
        <v>27</v>
      </c>
      <c r="I106">
        <v>27</v>
      </c>
      <c r="J106">
        <v>3</v>
      </c>
      <c r="K106" s="127">
        <f t="shared" si="5"/>
        <v>27</v>
      </c>
      <c r="L106"/>
      <c r="M106"/>
      <c r="N106"/>
      <c r="O106"/>
      <c r="P106"/>
      <c r="Q106"/>
      <c r="R106"/>
      <c r="S106"/>
      <c r="T106"/>
      <c r="U106"/>
      <c r="V106"/>
      <c r="W106"/>
      <c r="X106"/>
      <c r="Y106"/>
      <c r="Z106"/>
      <c r="AA106"/>
      <c r="AB106"/>
      <c r="AC106"/>
      <c r="AD106"/>
      <c r="AE106"/>
      <c r="AF106"/>
      <c r="AG106"/>
      <c r="AH106"/>
      <c r="AI106"/>
      <c r="AJ106"/>
      <c r="AK106"/>
      <c r="AL106"/>
    </row>
    <row r="107" spans="1:116" s="123" customFormat="1" x14ac:dyDescent="0.25">
      <c r="A107" s="63" t="s">
        <v>123</v>
      </c>
      <c r="B107" s="64" t="s">
        <v>124</v>
      </c>
      <c r="C107" s="65" t="s">
        <v>125</v>
      </c>
      <c r="D107" s="164" t="s">
        <v>493</v>
      </c>
      <c r="E107" t="s">
        <v>452</v>
      </c>
      <c r="F107">
        <v>55</v>
      </c>
      <c r="G107">
        <v>55</v>
      </c>
      <c r="H107">
        <v>55</v>
      </c>
      <c r="I107">
        <v>55</v>
      </c>
      <c r="J107">
        <v>55</v>
      </c>
      <c r="K107" s="127">
        <f t="shared" si="5"/>
        <v>55</v>
      </c>
      <c r="L107"/>
      <c r="M107"/>
      <c r="N107"/>
      <c r="O107"/>
      <c r="P107"/>
      <c r="Q107"/>
      <c r="R107"/>
      <c r="S107"/>
      <c r="T107"/>
      <c r="U107"/>
      <c r="V107"/>
      <c r="W107"/>
      <c r="X107"/>
      <c r="Y107"/>
      <c r="Z107"/>
      <c r="AA107"/>
      <c r="AB107"/>
      <c r="AC107"/>
      <c r="AD107"/>
      <c r="AE107"/>
      <c r="AF107"/>
      <c r="AG107"/>
      <c r="AH107"/>
      <c r="AI107"/>
      <c r="AJ107"/>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45"/>
      <c r="BK107" s="45"/>
      <c r="BL107" s="45"/>
      <c r="BM107" s="45"/>
      <c r="BN107" s="45"/>
      <c r="BO107" s="45"/>
      <c r="BP107" s="45"/>
      <c r="BQ107" s="45"/>
      <c r="BR107" s="45"/>
      <c r="BS107" s="45"/>
      <c r="BT107" s="45"/>
      <c r="BU107" s="45"/>
      <c r="BV107" s="45"/>
      <c r="BW107" s="45"/>
      <c r="BX107" s="45"/>
      <c r="BY107" s="45"/>
      <c r="BZ107" s="45"/>
      <c r="CA107" s="45"/>
      <c r="CB107" s="45"/>
      <c r="CC107" s="45"/>
      <c r="CD107" s="45"/>
      <c r="CE107" s="45"/>
      <c r="CF107" s="45"/>
      <c r="CG107" s="45"/>
      <c r="CH107" s="45"/>
      <c r="CI107" s="45"/>
      <c r="CJ107" s="45"/>
      <c r="CK107" s="45"/>
      <c r="CL107" s="45"/>
      <c r="CM107" s="45"/>
      <c r="CN107" s="45"/>
      <c r="CO107" s="45"/>
      <c r="CP107" s="45"/>
      <c r="CQ107" s="45"/>
      <c r="CR107" s="45"/>
      <c r="CS107" s="45"/>
      <c r="CT107" s="45"/>
      <c r="CU107" s="45"/>
      <c r="CV107" s="45"/>
      <c r="CW107" s="45"/>
      <c r="CX107" s="45"/>
      <c r="CY107" s="45"/>
      <c r="CZ107" s="45"/>
      <c r="DA107" s="45"/>
      <c r="DB107" s="45"/>
      <c r="DC107" s="45"/>
      <c r="DD107" s="45"/>
      <c r="DE107" s="45"/>
      <c r="DF107" s="45"/>
      <c r="DG107" s="45"/>
      <c r="DH107" s="45"/>
      <c r="DI107" s="45"/>
      <c r="DJ107" s="45"/>
      <c r="DK107" s="45"/>
      <c r="DL107" s="45"/>
    </row>
    <row r="108" spans="1:116" s="123" customFormat="1" x14ac:dyDescent="0.25">
      <c r="A108" s="67" t="s">
        <v>123</v>
      </c>
      <c r="B108" s="68" t="s">
        <v>124</v>
      </c>
      <c r="C108" s="69" t="s">
        <v>126</v>
      </c>
      <c r="D108" s="165"/>
      <c r="E108" t="s">
        <v>65</v>
      </c>
      <c r="F108">
        <v>2</v>
      </c>
      <c r="G108">
        <v>2</v>
      </c>
      <c r="H108">
        <v>2</v>
      </c>
      <c r="I108">
        <v>2</v>
      </c>
      <c r="J108">
        <v>2</v>
      </c>
      <c r="K108" s="127">
        <f t="shared" si="5"/>
        <v>2</v>
      </c>
      <c r="L108"/>
      <c r="M108"/>
      <c r="N108"/>
      <c r="O108"/>
      <c r="P108"/>
      <c r="Q108"/>
      <c r="R108"/>
      <c r="S108"/>
      <c r="T108"/>
      <c r="U108"/>
      <c r="V108"/>
      <c r="W108"/>
      <c r="X108"/>
      <c r="Y108"/>
      <c r="Z108"/>
      <c r="AA108"/>
      <c r="AB108"/>
      <c r="AC108"/>
      <c r="AD108"/>
      <c r="AE108"/>
      <c r="AF108"/>
      <c r="AG108"/>
      <c r="AH108"/>
      <c r="AI108"/>
      <c r="AJ108"/>
      <c r="AK108"/>
      <c r="AL108"/>
      <c r="AM108" s="45"/>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45"/>
      <c r="BU108" s="45"/>
      <c r="BV108" s="45"/>
      <c r="BW108" s="45"/>
      <c r="BX108" s="45"/>
      <c r="BY108" s="45"/>
      <c r="BZ108" s="45"/>
      <c r="CA108" s="45"/>
      <c r="CB108" s="45"/>
      <c r="CC108" s="45"/>
      <c r="CD108" s="45"/>
      <c r="CE108" s="45"/>
      <c r="CF108" s="45"/>
      <c r="CG108" s="45"/>
      <c r="CH108" s="45"/>
      <c r="CI108" s="45"/>
      <c r="CJ108" s="45"/>
      <c r="CK108" s="45"/>
      <c r="CL108" s="45"/>
      <c r="CM108" s="45"/>
      <c r="CN108" s="45"/>
      <c r="CO108" s="45"/>
      <c r="CP108" s="45"/>
      <c r="CQ108" s="45"/>
      <c r="CR108" s="45"/>
      <c r="CS108" s="45"/>
      <c r="CT108" s="45"/>
      <c r="CU108" s="45"/>
      <c r="CV108" s="45"/>
      <c r="CW108" s="45"/>
      <c r="CX108" s="45"/>
      <c r="CY108" s="45"/>
      <c r="CZ108" s="45"/>
      <c r="DA108" s="45"/>
      <c r="DB108" s="45"/>
      <c r="DC108" s="45"/>
      <c r="DD108" s="45"/>
      <c r="DE108" s="45"/>
      <c r="DF108" s="45"/>
      <c r="DG108" s="45"/>
      <c r="DH108" s="45"/>
      <c r="DI108" s="45"/>
      <c r="DJ108" s="45"/>
      <c r="DK108" s="45"/>
      <c r="DL108" s="45"/>
    </row>
    <row r="109" spans="1:116" s="123" customFormat="1" x14ac:dyDescent="0.25">
      <c r="A109" s="70" t="s">
        <v>123</v>
      </c>
      <c r="B109" s="71" t="s">
        <v>124</v>
      </c>
      <c r="C109" s="72" t="s">
        <v>127</v>
      </c>
      <c r="D109" s="166"/>
      <c r="E109" t="s">
        <v>452</v>
      </c>
      <c r="F109">
        <v>50</v>
      </c>
      <c r="G109">
        <v>50</v>
      </c>
      <c r="H109">
        <v>50</v>
      </c>
      <c r="I109">
        <v>50</v>
      </c>
      <c r="J109">
        <v>50</v>
      </c>
      <c r="K109" s="127">
        <f t="shared" si="5"/>
        <v>50</v>
      </c>
      <c r="L109"/>
      <c r="M109"/>
      <c r="N109"/>
      <c r="O109"/>
      <c r="P109"/>
      <c r="Q109"/>
      <c r="R109"/>
      <c r="S109"/>
      <c r="T109"/>
      <c r="U109"/>
      <c r="V109"/>
      <c r="W109"/>
      <c r="X109"/>
      <c r="Y109"/>
      <c r="Z109"/>
      <c r="AA109"/>
      <c r="AB109"/>
      <c r="AC109"/>
      <c r="AD109"/>
      <c r="AE109"/>
      <c r="AF109"/>
      <c r="AG109"/>
      <c r="AH109"/>
      <c r="AI109"/>
      <c r="AJ109"/>
      <c r="AK109"/>
      <c r="AL109"/>
      <c r="AM109" s="45"/>
      <c r="AN109" s="45"/>
      <c r="AO109" s="45"/>
      <c r="AP109" s="45"/>
      <c r="AQ109" s="45"/>
      <c r="AR109" s="45"/>
      <c r="AS109" s="45"/>
      <c r="AT109" s="45"/>
      <c r="AU109" s="45"/>
      <c r="AV109" s="45"/>
      <c r="AW109" s="45"/>
      <c r="AX109" s="45"/>
      <c r="AY109" s="45"/>
      <c r="AZ109" s="45"/>
      <c r="BA109" s="45"/>
      <c r="BB109" s="45"/>
      <c r="BC109" s="45"/>
      <c r="BD109" s="45"/>
      <c r="BE109" s="45"/>
      <c r="BF109" s="45"/>
      <c r="BG109" s="45"/>
      <c r="BH109" s="45"/>
      <c r="BI109" s="45"/>
      <c r="BJ109" s="45"/>
      <c r="BK109" s="45"/>
      <c r="BL109" s="45"/>
      <c r="BM109" s="45"/>
      <c r="BN109" s="45"/>
      <c r="BO109" s="45"/>
      <c r="BP109" s="45"/>
      <c r="BQ109" s="45"/>
      <c r="BR109" s="45"/>
      <c r="BS109" s="45"/>
      <c r="BT109" s="45"/>
      <c r="BU109" s="45"/>
      <c r="BV109" s="45"/>
      <c r="BW109" s="45"/>
      <c r="BX109" s="45"/>
      <c r="BY109" s="45"/>
      <c r="BZ109" s="45"/>
      <c r="CA109" s="45"/>
      <c r="CB109" s="45"/>
      <c r="CC109" s="45"/>
      <c r="CD109" s="45"/>
      <c r="CE109" s="45"/>
      <c r="CF109" s="45"/>
      <c r="CG109" s="45"/>
      <c r="CH109" s="45"/>
      <c r="CI109" s="45"/>
      <c r="CJ109" s="45"/>
      <c r="CK109" s="45"/>
      <c r="CL109" s="45"/>
      <c r="CM109" s="45"/>
      <c r="CN109" s="45"/>
      <c r="CO109" s="45"/>
      <c r="CP109" s="45"/>
      <c r="CQ109" s="45"/>
      <c r="CR109" s="45"/>
      <c r="CS109" s="45"/>
      <c r="CT109" s="45"/>
      <c r="CU109" s="45"/>
      <c r="CV109" s="45"/>
      <c r="CW109" s="45"/>
      <c r="CX109" s="45"/>
      <c r="CY109" s="45"/>
      <c r="CZ109" s="45"/>
      <c r="DA109" s="45"/>
      <c r="DB109" s="45"/>
      <c r="DC109" s="45"/>
      <c r="DD109" s="45"/>
      <c r="DE109" s="45"/>
      <c r="DF109" s="45"/>
      <c r="DG109" s="45"/>
      <c r="DH109" s="45"/>
      <c r="DI109" s="45"/>
      <c r="DJ109" s="45"/>
      <c r="DK109" s="45"/>
      <c r="DL109" s="45"/>
    </row>
    <row r="110" spans="1:116" s="123" customFormat="1" x14ac:dyDescent="0.25">
      <c r="A110" s="63" t="s">
        <v>123</v>
      </c>
      <c r="B110" s="64" t="s">
        <v>128</v>
      </c>
      <c r="C110" s="65" t="s">
        <v>129</v>
      </c>
      <c r="D110" s="164" t="s">
        <v>494</v>
      </c>
      <c r="E110" t="s">
        <v>452</v>
      </c>
      <c r="F110">
        <v>60</v>
      </c>
      <c r="G110">
        <v>60</v>
      </c>
      <c r="H110">
        <v>60</v>
      </c>
      <c r="I110">
        <v>60</v>
      </c>
      <c r="J110">
        <v>60</v>
      </c>
      <c r="K110" s="127">
        <f t="shared" si="5"/>
        <v>60</v>
      </c>
      <c r="L110"/>
      <c r="M110"/>
      <c r="N110"/>
      <c r="O110"/>
      <c r="P110"/>
      <c r="Q110"/>
      <c r="R110"/>
      <c r="S110"/>
      <c r="T110"/>
      <c r="U110"/>
      <c r="V110"/>
      <c r="W110"/>
      <c r="X110"/>
      <c r="Y110"/>
      <c r="Z110"/>
      <c r="AA110"/>
      <c r="AB110"/>
      <c r="AC110"/>
      <c r="AD110"/>
      <c r="AE110"/>
      <c r="AF110"/>
      <c r="AG110"/>
      <c r="AH110"/>
      <c r="AI110"/>
      <c r="AJ110"/>
      <c r="AK110" s="45"/>
      <c r="AL110" s="45"/>
      <c r="AM110" s="45"/>
      <c r="AN110" s="45"/>
      <c r="AO110" s="45"/>
      <c r="AP110" s="45"/>
      <c r="AQ110" s="45"/>
      <c r="AR110" s="45"/>
      <c r="AS110" s="45"/>
      <c r="AT110" s="45"/>
      <c r="AU110" s="45"/>
      <c r="AV110" s="45"/>
      <c r="AW110" s="45"/>
      <c r="AX110" s="45"/>
      <c r="AY110" s="45"/>
      <c r="AZ110" s="45"/>
      <c r="BA110" s="45"/>
      <c r="BB110" s="45"/>
      <c r="BC110" s="45"/>
      <c r="BD110" s="45"/>
      <c r="BE110" s="45"/>
      <c r="BF110" s="45"/>
      <c r="BG110" s="45"/>
      <c r="BH110" s="45"/>
      <c r="BI110" s="45"/>
      <c r="BJ110" s="45"/>
      <c r="BK110" s="45"/>
      <c r="BL110" s="45"/>
      <c r="BM110" s="45"/>
      <c r="BN110" s="45"/>
      <c r="BO110" s="45"/>
      <c r="BP110" s="45"/>
      <c r="BQ110" s="45"/>
      <c r="BR110" s="45"/>
      <c r="BS110" s="45"/>
      <c r="BT110" s="45"/>
      <c r="BU110" s="45"/>
      <c r="BV110" s="45"/>
      <c r="BW110" s="45"/>
      <c r="BX110" s="45"/>
      <c r="BY110" s="45"/>
      <c r="BZ110" s="45"/>
      <c r="CA110" s="45"/>
      <c r="CB110" s="45"/>
      <c r="CC110" s="45"/>
      <c r="CD110" s="45"/>
      <c r="CE110" s="45"/>
      <c r="CF110" s="45"/>
      <c r="CG110" s="45"/>
      <c r="CH110" s="45"/>
      <c r="CI110" s="45"/>
      <c r="CJ110" s="45"/>
      <c r="CK110" s="45"/>
      <c r="CL110" s="45"/>
      <c r="CM110" s="45"/>
      <c r="CN110" s="45"/>
      <c r="CO110" s="45"/>
      <c r="CP110" s="45"/>
      <c r="CQ110" s="45"/>
      <c r="CR110" s="45"/>
      <c r="CS110" s="45"/>
      <c r="CT110" s="45"/>
      <c r="CU110" s="45"/>
      <c r="CV110" s="45"/>
      <c r="CW110" s="45"/>
      <c r="CX110" s="45"/>
      <c r="CY110" s="45"/>
      <c r="CZ110" s="45"/>
      <c r="DA110" s="45"/>
      <c r="DB110" s="45"/>
      <c r="DC110" s="45"/>
      <c r="DD110" s="45"/>
      <c r="DE110" s="45"/>
      <c r="DF110" s="45"/>
      <c r="DG110" s="45"/>
      <c r="DH110" s="45"/>
      <c r="DI110" s="45"/>
      <c r="DJ110" s="45"/>
      <c r="DK110" s="45"/>
      <c r="DL110" s="45"/>
    </row>
    <row r="111" spans="1:116" s="123" customFormat="1" x14ac:dyDescent="0.25">
      <c r="A111" s="67" t="s">
        <v>123</v>
      </c>
      <c r="B111" s="68" t="s">
        <v>128</v>
      </c>
      <c r="C111" s="69" t="s">
        <v>130</v>
      </c>
      <c r="D111" s="165"/>
      <c r="E111" t="s">
        <v>65</v>
      </c>
      <c r="F111">
        <v>2</v>
      </c>
      <c r="G111">
        <v>2</v>
      </c>
      <c r="H111">
        <v>2</v>
      </c>
      <c r="I111">
        <v>2</v>
      </c>
      <c r="J111">
        <v>2</v>
      </c>
      <c r="K111" s="127">
        <f t="shared" si="5"/>
        <v>2</v>
      </c>
      <c r="L111"/>
      <c r="M111"/>
      <c r="N111"/>
      <c r="O111"/>
      <c r="P111"/>
      <c r="Q111"/>
      <c r="R111"/>
      <c r="S111"/>
      <c r="T111"/>
      <c r="U111"/>
      <c r="V111"/>
      <c r="W111"/>
      <c r="X111"/>
      <c r="Y111"/>
      <c r="Z111"/>
      <c r="AA111"/>
      <c r="AB111"/>
      <c r="AC111"/>
      <c r="AD111"/>
      <c r="AE111"/>
      <c r="AF111"/>
      <c r="AG111"/>
      <c r="AH111"/>
      <c r="AI111"/>
      <c r="AJ111"/>
      <c r="AK111"/>
      <c r="AL111"/>
      <c r="AM111" s="45"/>
      <c r="AN111" s="45"/>
      <c r="AO111" s="45"/>
      <c r="AP111" s="45"/>
      <c r="AQ111" s="45"/>
      <c r="AR111" s="45"/>
      <c r="AS111" s="45"/>
      <c r="AT111" s="45"/>
      <c r="AU111" s="45"/>
      <c r="AV111" s="45"/>
      <c r="AW111" s="45"/>
      <c r="AX111" s="45"/>
      <c r="AY111" s="45"/>
      <c r="AZ111" s="45"/>
      <c r="BA111" s="45"/>
      <c r="BB111" s="45"/>
      <c r="BC111" s="45"/>
      <c r="BD111" s="45"/>
      <c r="BE111" s="45"/>
      <c r="BF111" s="45"/>
      <c r="BG111" s="45"/>
      <c r="BH111" s="45"/>
      <c r="BI111" s="45"/>
      <c r="BJ111" s="45"/>
      <c r="BK111" s="45"/>
      <c r="BL111" s="45"/>
      <c r="BM111" s="45"/>
      <c r="BN111" s="45"/>
      <c r="BO111" s="45"/>
      <c r="BP111" s="45"/>
      <c r="BQ111" s="45"/>
      <c r="BR111" s="45"/>
      <c r="BS111" s="45"/>
      <c r="BT111" s="45"/>
      <c r="BU111" s="45"/>
      <c r="BV111" s="45"/>
      <c r="BW111" s="45"/>
      <c r="BX111" s="45"/>
      <c r="BY111" s="45"/>
      <c r="BZ111" s="45"/>
      <c r="CA111" s="45"/>
      <c r="CB111" s="45"/>
      <c r="CC111" s="45"/>
      <c r="CD111" s="45"/>
      <c r="CE111" s="45"/>
      <c r="CF111" s="45"/>
      <c r="CG111" s="45"/>
      <c r="CH111" s="45"/>
      <c r="CI111" s="45"/>
      <c r="CJ111" s="45"/>
      <c r="CK111" s="45"/>
      <c r="CL111" s="45"/>
      <c r="CM111" s="45"/>
      <c r="CN111" s="45"/>
      <c r="CO111" s="45"/>
      <c r="CP111" s="45"/>
      <c r="CQ111" s="45"/>
      <c r="CR111" s="45"/>
      <c r="CS111" s="45"/>
      <c r="CT111" s="45"/>
      <c r="CU111" s="45"/>
      <c r="CV111" s="45"/>
      <c r="CW111" s="45"/>
      <c r="CX111" s="45"/>
      <c r="CY111" s="45"/>
      <c r="CZ111" s="45"/>
      <c r="DA111" s="45"/>
      <c r="DB111" s="45"/>
      <c r="DC111" s="45"/>
      <c r="DD111" s="45"/>
      <c r="DE111" s="45"/>
      <c r="DF111" s="45"/>
      <c r="DG111" s="45"/>
      <c r="DH111" s="45"/>
      <c r="DI111" s="45"/>
      <c r="DJ111" s="45"/>
      <c r="DK111" s="45"/>
      <c r="DL111" s="45"/>
    </row>
    <row r="112" spans="1:116" s="123" customFormat="1" x14ac:dyDescent="0.25">
      <c r="A112" s="70" t="s">
        <v>123</v>
      </c>
      <c r="B112" s="71" t="s">
        <v>128</v>
      </c>
      <c r="C112" s="72" t="s">
        <v>131</v>
      </c>
      <c r="D112" s="166"/>
      <c r="E112" t="s">
        <v>452</v>
      </c>
      <c r="F112">
        <v>55</v>
      </c>
      <c r="G112">
        <v>55</v>
      </c>
      <c r="H112">
        <v>55</v>
      </c>
      <c r="I112">
        <v>55</v>
      </c>
      <c r="J112">
        <v>55</v>
      </c>
      <c r="K112" s="127">
        <f t="shared" si="5"/>
        <v>55</v>
      </c>
      <c r="L112"/>
      <c r="M112"/>
      <c r="N112"/>
      <c r="O112"/>
      <c r="P112"/>
      <c r="Q112"/>
      <c r="R112"/>
      <c r="S112"/>
      <c r="T112"/>
      <c r="U112"/>
      <c r="V112"/>
      <c r="W112"/>
      <c r="X112"/>
      <c r="Y112"/>
      <c r="Z112"/>
      <c r="AA112"/>
      <c r="AB112"/>
      <c r="AC112"/>
      <c r="AD112"/>
      <c r="AE112"/>
      <c r="AF112"/>
      <c r="AG112"/>
      <c r="AH112"/>
      <c r="AI112"/>
      <c r="AJ112"/>
      <c r="AK112"/>
      <c r="AL112"/>
      <c r="AM112" s="45"/>
      <c r="AN112" s="45"/>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45"/>
      <c r="BS112" s="45"/>
      <c r="BT112" s="45"/>
      <c r="BU112" s="45"/>
      <c r="BV112" s="45"/>
      <c r="BW112" s="45"/>
      <c r="BX112" s="45"/>
      <c r="BY112" s="45"/>
      <c r="BZ112" s="45"/>
      <c r="CA112" s="45"/>
      <c r="CB112" s="45"/>
      <c r="CC112" s="45"/>
      <c r="CD112" s="45"/>
      <c r="CE112" s="45"/>
      <c r="CF112" s="45"/>
      <c r="CG112" s="45"/>
      <c r="CH112" s="45"/>
      <c r="CI112" s="45"/>
      <c r="CJ112" s="45"/>
      <c r="CK112" s="45"/>
      <c r="CL112" s="45"/>
      <c r="CM112" s="45"/>
      <c r="CN112" s="45"/>
      <c r="CO112" s="45"/>
      <c r="CP112" s="45"/>
      <c r="CQ112" s="45"/>
      <c r="CR112" s="45"/>
      <c r="CS112" s="45"/>
      <c r="CT112" s="45"/>
      <c r="CU112" s="45"/>
      <c r="CV112" s="45"/>
      <c r="CW112" s="45"/>
      <c r="CX112" s="45"/>
      <c r="CY112" s="45"/>
      <c r="CZ112" s="45"/>
      <c r="DA112" s="45"/>
      <c r="DB112" s="45"/>
      <c r="DC112" s="45"/>
      <c r="DD112" s="45"/>
      <c r="DE112" s="45"/>
      <c r="DF112" s="45"/>
      <c r="DG112" s="45"/>
      <c r="DH112" s="45"/>
      <c r="DI112" s="45"/>
      <c r="DJ112" s="45"/>
      <c r="DK112" s="45"/>
      <c r="DL112" s="45"/>
    </row>
    <row r="113" spans="1:116" s="123" customFormat="1" x14ac:dyDescent="0.25">
      <c r="A113" s="63" t="s">
        <v>123</v>
      </c>
      <c r="B113" s="64" t="s">
        <v>132</v>
      </c>
      <c r="C113" s="65" t="s">
        <v>133</v>
      </c>
      <c r="D113" s="164" t="s">
        <v>495</v>
      </c>
      <c r="E113" t="s">
        <v>452</v>
      </c>
      <c r="F113">
        <v>0</v>
      </c>
      <c r="G113">
        <v>0</v>
      </c>
      <c r="H113">
        <v>0</v>
      </c>
      <c r="I113">
        <v>0</v>
      </c>
      <c r="J113">
        <v>0</v>
      </c>
      <c r="K113" s="127">
        <f t="shared" si="5"/>
        <v>0</v>
      </c>
      <c r="L113"/>
      <c r="M113"/>
      <c r="N113"/>
      <c r="O113"/>
      <c r="P113"/>
      <c r="Q113"/>
      <c r="R113"/>
      <c r="S113"/>
      <c r="T113"/>
      <c r="U113"/>
      <c r="V113"/>
      <c r="W113"/>
      <c r="X113"/>
      <c r="Y113"/>
      <c r="Z113"/>
      <c r="AA113"/>
      <c r="AB113"/>
      <c r="AC113"/>
      <c r="AD113"/>
      <c r="AE113"/>
      <c r="AF113"/>
      <c r="AG113"/>
      <c r="AH113"/>
      <c r="AI113"/>
      <c r="AJ113"/>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45"/>
      <c r="BT113" s="45"/>
      <c r="BU113" s="45"/>
      <c r="BV113" s="45"/>
      <c r="BW113" s="45"/>
      <c r="BX113" s="45"/>
      <c r="BY113" s="45"/>
      <c r="BZ113" s="45"/>
      <c r="CA113" s="45"/>
      <c r="CB113" s="45"/>
      <c r="CC113" s="45"/>
      <c r="CD113" s="45"/>
      <c r="CE113" s="45"/>
      <c r="CF113" s="45"/>
      <c r="CG113" s="45"/>
      <c r="CH113" s="45"/>
      <c r="CI113" s="45"/>
      <c r="CJ113" s="45"/>
      <c r="CK113" s="45"/>
      <c r="CL113" s="45"/>
      <c r="CM113" s="45"/>
      <c r="CN113" s="45"/>
      <c r="CO113" s="45"/>
      <c r="CP113" s="45"/>
      <c r="CQ113" s="45"/>
      <c r="CR113" s="45"/>
      <c r="CS113" s="45"/>
      <c r="CT113" s="45"/>
      <c r="CU113" s="45"/>
      <c r="CV113" s="45"/>
      <c r="CW113" s="45"/>
      <c r="CX113" s="45"/>
      <c r="CY113" s="45"/>
      <c r="CZ113" s="45"/>
      <c r="DA113" s="45"/>
      <c r="DB113" s="45"/>
      <c r="DC113" s="45"/>
      <c r="DD113" s="45"/>
      <c r="DE113" s="45"/>
      <c r="DF113" s="45"/>
      <c r="DG113" s="45"/>
      <c r="DH113" s="45"/>
      <c r="DI113" s="45"/>
      <c r="DJ113" s="45"/>
      <c r="DK113" s="45"/>
      <c r="DL113" s="45"/>
    </row>
    <row r="114" spans="1:116" s="123" customFormat="1" x14ac:dyDescent="0.25">
      <c r="A114" s="67" t="s">
        <v>123</v>
      </c>
      <c r="B114" s="68" t="s">
        <v>132</v>
      </c>
      <c r="C114" s="69" t="s">
        <v>134</v>
      </c>
      <c r="D114" s="165"/>
      <c r="E114" t="s">
        <v>65</v>
      </c>
      <c r="F114">
        <v>2</v>
      </c>
      <c r="G114">
        <v>2</v>
      </c>
      <c r="H114">
        <v>2</v>
      </c>
      <c r="I114">
        <v>2</v>
      </c>
      <c r="J114">
        <v>2</v>
      </c>
      <c r="K114" s="127">
        <f t="shared" si="5"/>
        <v>2</v>
      </c>
      <c r="L114"/>
      <c r="M114"/>
      <c r="N114"/>
      <c r="O114"/>
      <c r="P114"/>
      <c r="Q114"/>
      <c r="R114"/>
      <c r="S114"/>
      <c r="T114"/>
      <c r="U114"/>
      <c r="V114"/>
      <c r="W114"/>
      <c r="X114"/>
      <c r="Y114"/>
      <c r="Z114"/>
      <c r="AA114"/>
      <c r="AB114"/>
      <c r="AC114"/>
      <c r="AD114"/>
      <c r="AE114"/>
      <c r="AF114"/>
      <c r="AG114"/>
      <c r="AH114"/>
      <c r="AI114"/>
      <c r="AJ114"/>
      <c r="AK114"/>
      <c r="AL114"/>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c r="BR114" s="45"/>
      <c r="BS114" s="45"/>
      <c r="BT114" s="45"/>
      <c r="BU114" s="45"/>
      <c r="BV114" s="45"/>
      <c r="BW114" s="45"/>
      <c r="BX114" s="45"/>
      <c r="BY114" s="45"/>
      <c r="BZ114" s="45"/>
      <c r="CA114" s="45"/>
      <c r="CB114" s="45"/>
      <c r="CC114" s="45"/>
      <c r="CD114" s="45"/>
      <c r="CE114" s="45"/>
      <c r="CF114" s="45"/>
      <c r="CG114" s="45"/>
      <c r="CH114" s="45"/>
      <c r="CI114" s="45"/>
      <c r="CJ114" s="45"/>
      <c r="CK114" s="45"/>
      <c r="CL114" s="45"/>
      <c r="CM114" s="45"/>
      <c r="CN114" s="45"/>
      <c r="CO114" s="45"/>
      <c r="CP114" s="45"/>
      <c r="CQ114" s="45"/>
      <c r="CR114" s="45"/>
      <c r="CS114" s="45"/>
      <c r="CT114" s="45"/>
      <c r="CU114" s="45"/>
      <c r="CV114" s="45"/>
      <c r="CW114" s="45"/>
      <c r="CX114" s="45"/>
      <c r="CY114" s="45"/>
      <c r="CZ114" s="45"/>
      <c r="DA114" s="45"/>
      <c r="DB114" s="45"/>
      <c r="DC114" s="45"/>
      <c r="DD114" s="45"/>
      <c r="DE114" s="45"/>
      <c r="DF114" s="45"/>
      <c r="DG114" s="45"/>
      <c r="DH114" s="45"/>
      <c r="DI114" s="45"/>
      <c r="DJ114" s="45"/>
      <c r="DK114" s="45"/>
      <c r="DL114" s="45"/>
    </row>
    <row r="115" spans="1:116" s="123" customFormat="1" x14ac:dyDescent="0.25">
      <c r="A115" s="70" t="s">
        <v>123</v>
      </c>
      <c r="B115" s="71" t="s">
        <v>132</v>
      </c>
      <c r="C115" s="72" t="s">
        <v>135</v>
      </c>
      <c r="D115" s="166"/>
      <c r="E115" t="s">
        <v>452</v>
      </c>
      <c r="F115">
        <v>5</v>
      </c>
      <c r="G115">
        <v>5</v>
      </c>
      <c r="H115">
        <v>5</v>
      </c>
      <c r="I115">
        <v>5</v>
      </c>
      <c r="J115">
        <v>5</v>
      </c>
      <c r="K115" s="127">
        <f t="shared" si="5"/>
        <v>5</v>
      </c>
      <c r="L115"/>
      <c r="M115"/>
      <c r="N115"/>
      <c r="O115"/>
      <c r="P115"/>
      <c r="Q115"/>
      <c r="R115"/>
      <c r="S115"/>
      <c r="T115"/>
      <c r="U115"/>
      <c r="V115"/>
      <c r="W115"/>
      <c r="X115"/>
      <c r="Y115"/>
      <c r="Z115"/>
      <c r="AA115"/>
      <c r="AB115"/>
      <c r="AC115"/>
      <c r="AD115"/>
      <c r="AE115"/>
      <c r="AF115"/>
      <c r="AG115"/>
      <c r="AH115"/>
      <c r="AI115"/>
      <c r="AJ115"/>
      <c r="AK115"/>
      <c r="AL115"/>
      <c r="AM115" s="45"/>
      <c r="AN115" s="45"/>
      <c r="AO115" s="45"/>
      <c r="AP115" s="45"/>
      <c r="AQ115" s="45"/>
      <c r="AR115" s="45"/>
      <c r="AS115" s="45"/>
      <c r="AT115" s="45"/>
      <c r="AU115" s="45"/>
      <c r="AV115" s="45"/>
      <c r="AW115" s="45"/>
      <c r="AX115" s="45"/>
      <c r="AY115" s="45"/>
      <c r="AZ115" s="45"/>
      <c r="BA115" s="45"/>
      <c r="BB115" s="45"/>
      <c r="BC115" s="45"/>
      <c r="BD115" s="45"/>
      <c r="BE115" s="45"/>
      <c r="BF115" s="45"/>
      <c r="BG115" s="45"/>
      <c r="BH115" s="45"/>
      <c r="BI115" s="45"/>
      <c r="BJ115" s="45"/>
      <c r="BK115" s="45"/>
      <c r="BL115" s="45"/>
      <c r="BM115" s="45"/>
      <c r="BN115" s="45"/>
      <c r="BO115" s="45"/>
      <c r="BP115" s="45"/>
      <c r="BQ115" s="45"/>
      <c r="BR115" s="45"/>
      <c r="BS115" s="45"/>
      <c r="BT115" s="45"/>
      <c r="BU115" s="45"/>
      <c r="BV115" s="45"/>
      <c r="BW115" s="45"/>
      <c r="BX115" s="45"/>
      <c r="BY115" s="45"/>
      <c r="BZ115" s="45"/>
      <c r="CA115" s="45"/>
      <c r="CB115" s="45"/>
      <c r="CC115" s="45"/>
      <c r="CD115" s="45"/>
      <c r="CE115" s="45"/>
      <c r="CF115" s="45"/>
      <c r="CG115" s="45"/>
      <c r="CH115" s="45"/>
      <c r="CI115" s="45"/>
      <c r="CJ115" s="45"/>
      <c r="CK115" s="45"/>
      <c r="CL115" s="45"/>
      <c r="CM115" s="45"/>
      <c r="CN115" s="45"/>
      <c r="CO115" s="45"/>
      <c r="CP115" s="45"/>
      <c r="CQ115" s="45"/>
      <c r="CR115" s="45"/>
      <c r="CS115" s="45"/>
      <c r="CT115" s="45"/>
      <c r="CU115" s="45"/>
      <c r="CV115" s="45"/>
      <c r="CW115" s="45"/>
      <c r="CX115" s="45"/>
      <c r="CY115" s="45"/>
      <c r="CZ115" s="45"/>
      <c r="DA115" s="45"/>
      <c r="DB115" s="45"/>
      <c r="DC115" s="45"/>
      <c r="DD115" s="45"/>
      <c r="DE115" s="45"/>
      <c r="DF115" s="45"/>
      <c r="DG115" s="45"/>
      <c r="DH115" s="45"/>
      <c r="DI115" s="45"/>
      <c r="DJ115" s="45"/>
      <c r="DK115" s="45"/>
      <c r="DL115" s="45"/>
    </row>
    <row r="116" spans="1:116" s="123" customFormat="1" ht="15" customHeight="1" x14ac:dyDescent="0.25">
      <c r="A116" s="63" t="s">
        <v>123</v>
      </c>
      <c r="B116" s="64" t="s">
        <v>136</v>
      </c>
      <c r="C116" s="65" t="s">
        <v>137</v>
      </c>
      <c r="D116" s="164" t="s">
        <v>496</v>
      </c>
      <c r="E116" t="s">
        <v>452</v>
      </c>
      <c r="F116">
        <v>0</v>
      </c>
      <c r="G116">
        <v>0</v>
      </c>
      <c r="H116">
        <v>0</v>
      </c>
      <c r="I116">
        <v>0</v>
      </c>
      <c r="J116">
        <v>0</v>
      </c>
      <c r="K116" s="127">
        <f t="shared" si="5"/>
        <v>0</v>
      </c>
      <c r="L116"/>
      <c r="M116"/>
      <c r="N116"/>
      <c r="O116"/>
      <c r="P116"/>
      <c r="Q116"/>
      <c r="R116"/>
      <c r="S116"/>
      <c r="T116"/>
      <c r="U116"/>
      <c r="V116"/>
      <c r="W116"/>
      <c r="X116"/>
      <c r="Y116"/>
      <c r="Z116"/>
      <c r="AA116"/>
      <c r="AB116"/>
      <c r="AC116"/>
      <c r="AD116"/>
      <c r="AE116"/>
      <c r="AF116"/>
      <c r="AG116"/>
      <c r="AH116"/>
      <c r="AI116"/>
      <c r="AJ116"/>
      <c r="AK116" s="45"/>
      <c r="AL116" s="45"/>
      <c r="AM116" s="45"/>
      <c r="AN116" s="45"/>
      <c r="AO116" s="45"/>
      <c r="AP116" s="45"/>
      <c r="AQ116" s="45"/>
      <c r="AR116" s="45"/>
      <c r="AS116" s="45"/>
      <c r="AT116" s="45"/>
      <c r="AU116" s="45"/>
      <c r="AV116" s="45"/>
      <c r="AW116" s="45"/>
      <c r="AX116" s="45"/>
      <c r="AY116" s="45"/>
      <c r="AZ116" s="45"/>
      <c r="BA116" s="45"/>
      <c r="BB116" s="45"/>
      <c r="BC116" s="45"/>
      <c r="BD116" s="45"/>
      <c r="BE116" s="45"/>
      <c r="BF116" s="45"/>
      <c r="BG116" s="45"/>
      <c r="BH116" s="45"/>
      <c r="BI116" s="45"/>
      <c r="BJ116" s="45"/>
      <c r="BK116" s="45"/>
      <c r="BL116" s="45"/>
      <c r="BM116" s="45"/>
      <c r="BN116" s="45"/>
      <c r="BO116" s="45"/>
      <c r="BP116" s="45"/>
      <c r="BQ116" s="45"/>
      <c r="BR116" s="45"/>
      <c r="BS116" s="45"/>
      <c r="BT116" s="45"/>
      <c r="BU116" s="45"/>
      <c r="BV116" s="45"/>
      <c r="BW116" s="45"/>
      <c r="BX116" s="45"/>
      <c r="BY116" s="45"/>
      <c r="BZ116" s="45"/>
      <c r="CA116" s="45"/>
      <c r="CB116" s="45"/>
      <c r="CC116" s="45"/>
      <c r="CD116" s="45"/>
      <c r="CE116" s="45"/>
      <c r="CF116" s="45"/>
      <c r="CG116" s="45"/>
      <c r="CH116" s="45"/>
      <c r="CI116" s="45"/>
      <c r="CJ116" s="45"/>
      <c r="CK116" s="45"/>
      <c r="CL116" s="45"/>
      <c r="CM116" s="45"/>
      <c r="CN116" s="45"/>
      <c r="CO116" s="45"/>
      <c r="CP116" s="45"/>
      <c r="CQ116" s="45"/>
      <c r="CR116" s="45"/>
      <c r="CS116" s="45"/>
      <c r="CT116" s="45"/>
      <c r="CU116" s="45"/>
      <c r="CV116" s="45"/>
      <c r="CW116" s="45"/>
      <c r="CX116" s="45"/>
      <c r="CY116" s="45"/>
      <c r="CZ116" s="45"/>
      <c r="DA116" s="45"/>
      <c r="DB116" s="45"/>
      <c r="DC116" s="45"/>
      <c r="DD116" s="45"/>
      <c r="DE116" s="45"/>
      <c r="DF116" s="45"/>
      <c r="DG116" s="45"/>
      <c r="DH116" s="45"/>
      <c r="DI116" s="45"/>
      <c r="DJ116" s="45"/>
      <c r="DK116" s="45"/>
      <c r="DL116" s="45"/>
    </row>
    <row r="117" spans="1:116" s="123" customFormat="1" x14ac:dyDescent="0.25">
      <c r="A117" s="67" t="s">
        <v>123</v>
      </c>
      <c r="B117" s="68" t="s">
        <v>136</v>
      </c>
      <c r="C117" s="69" t="s">
        <v>138</v>
      </c>
      <c r="D117" s="165"/>
      <c r="E117" t="s">
        <v>65</v>
      </c>
      <c r="F117">
        <v>2</v>
      </c>
      <c r="G117">
        <v>2</v>
      </c>
      <c r="H117">
        <v>2</v>
      </c>
      <c r="I117">
        <v>2</v>
      </c>
      <c r="J117">
        <v>2</v>
      </c>
      <c r="K117" s="127">
        <f t="shared" si="5"/>
        <v>2</v>
      </c>
      <c r="L117"/>
      <c r="M117"/>
      <c r="N117"/>
      <c r="O117"/>
      <c r="P117"/>
      <c r="Q117"/>
      <c r="R117"/>
      <c r="S117"/>
      <c r="T117"/>
      <c r="U117"/>
      <c r="V117"/>
      <c r="W117"/>
      <c r="X117"/>
      <c r="Y117"/>
      <c r="Z117"/>
      <c r="AA117"/>
      <c r="AB117"/>
      <c r="AC117"/>
      <c r="AD117"/>
      <c r="AE117"/>
      <c r="AF117"/>
      <c r="AG117"/>
      <c r="AH117"/>
      <c r="AI117"/>
      <c r="AJ117"/>
      <c r="AK117"/>
      <c r="AL117"/>
      <c r="AM117" s="45"/>
      <c r="AN117" s="45"/>
      <c r="AO117" s="45"/>
      <c r="AP117" s="45"/>
      <c r="AQ117" s="45"/>
      <c r="AR117" s="45"/>
      <c r="AS117" s="45"/>
      <c r="AT117" s="45"/>
      <c r="AU117" s="45"/>
      <c r="AV117" s="45"/>
      <c r="AW117" s="45"/>
      <c r="AX117" s="45"/>
      <c r="AY117" s="45"/>
      <c r="AZ117" s="45"/>
      <c r="BA117" s="45"/>
      <c r="BB117" s="45"/>
      <c r="BC117" s="45"/>
      <c r="BD117" s="45"/>
      <c r="BE117" s="45"/>
      <c r="BF117" s="45"/>
      <c r="BG117" s="45"/>
      <c r="BH117" s="45"/>
      <c r="BI117" s="45"/>
      <c r="BJ117" s="45"/>
      <c r="BK117" s="45"/>
      <c r="BL117" s="45"/>
      <c r="BM117" s="45"/>
      <c r="BN117" s="45"/>
      <c r="BO117" s="45"/>
      <c r="BP117" s="45"/>
      <c r="BQ117" s="45"/>
      <c r="BR117" s="45"/>
      <c r="BS117" s="45"/>
      <c r="BT117" s="45"/>
      <c r="BU117" s="45"/>
      <c r="BV117" s="45"/>
      <c r="BW117" s="45"/>
      <c r="BX117" s="45"/>
      <c r="BY117" s="45"/>
      <c r="BZ117" s="45"/>
      <c r="CA117" s="45"/>
      <c r="CB117" s="45"/>
      <c r="CC117" s="45"/>
      <c r="CD117" s="45"/>
      <c r="CE117" s="45"/>
      <c r="CF117" s="45"/>
      <c r="CG117" s="45"/>
      <c r="CH117" s="45"/>
      <c r="CI117" s="45"/>
      <c r="CJ117" s="45"/>
      <c r="CK117" s="45"/>
      <c r="CL117" s="45"/>
      <c r="CM117" s="45"/>
      <c r="CN117" s="45"/>
      <c r="CO117" s="45"/>
      <c r="CP117" s="45"/>
      <c r="CQ117" s="45"/>
      <c r="CR117" s="45"/>
      <c r="CS117" s="45"/>
      <c r="CT117" s="45"/>
      <c r="CU117" s="45"/>
      <c r="CV117" s="45"/>
      <c r="CW117" s="45"/>
      <c r="CX117" s="45"/>
      <c r="CY117" s="45"/>
      <c r="CZ117" s="45"/>
      <c r="DA117" s="45"/>
      <c r="DB117" s="45"/>
      <c r="DC117" s="45"/>
      <c r="DD117" s="45"/>
      <c r="DE117" s="45"/>
      <c r="DF117" s="45"/>
      <c r="DG117" s="45"/>
      <c r="DH117" s="45"/>
      <c r="DI117" s="45"/>
      <c r="DJ117" s="45"/>
      <c r="DK117" s="45"/>
      <c r="DL117" s="45"/>
    </row>
    <row r="118" spans="1:116" s="123" customFormat="1" ht="15.75" thickBot="1" x14ac:dyDescent="0.3">
      <c r="A118" s="70" t="s">
        <v>123</v>
      </c>
      <c r="B118" s="71" t="s">
        <v>136</v>
      </c>
      <c r="C118" s="72" t="s">
        <v>139</v>
      </c>
      <c r="D118" s="166"/>
      <c r="E118" t="s">
        <v>452</v>
      </c>
      <c r="F118">
        <v>5</v>
      </c>
      <c r="G118">
        <v>5</v>
      </c>
      <c r="H118">
        <v>5</v>
      </c>
      <c r="I118">
        <v>5</v>
      </c>
      <c r="J118">
        <v>5</v>
      </c>
      <c r="K118" s="127">
        <f t="shared" si="5"/>
        <v>5</v>
      </c>
      <c r="L118"/>
      <c r="M118"/>
      <c r="N118"/>
      <c r="O118"/>
      <c r="P118"/>
      <c r="Q118"/>
      <c r="R118"/>
      <c r="S118"/>
      <c r="T118"/>
      <c r="U118"/>
      <c r="V118"/>
      <c r="W118"/>
      <c r="X118"/>
      <c r="Y118"/>
      <c r="Z118"/>
      <c r="AA118"/>
      <c r="AB118"/>
      <c r="AC118"/>
      <c r="AD118"/>
      <c r="AE118"/>
      <c r="AF118"/>
      <c r="AG118"/>
      <c r="AH118"/>
      <c r="AI118"/>
      <c r="AJ118"/>
      <c r="AK118"/>
      <c r="AL118"/>
      <c r="AM118" s="45"/>
      <c r="AN118" s="45"/>
      <c r="AO118" s="45"/>
      <c r="AP118" s="45"/>
      <c r="AQ118" s="45"/>
      <c r="AR118" s="45"/>
      <c r="AS118" s="45"/>
      <c r="AT118" s="45"/>
      <c r="AU118" s="45"/>
      <c r="AV118" s="45"/>
      <c r="AW118" s="45"/>
      <c r="AX118" s="45"/>
      <c r="AY118" s="45"/>
      <c r="AZ118" s="45"/>
      <c r="BA118" s="45"/>
      <c r="BB118" s="45"/>
      <c r="BC118" s="45"/>
      <c r="BD118" s="45"/>
      <c r="BE118" s="45"/>
      <c r="BF118" s="45"/>
      <c r="BG118" s="45"/>
      <c r="BH118" s="45"/>
      <c r="BI118" s="45"/>
      <c r="BJ118" s="45"/>
      <c r="BK118" s="45"/>
      <c r="BL118" s="45"/>
      <c r="BM118" s="45"/>
      <c r="BN118" s="45"/>
      <c r="BO118" s="45"/>
      <c r="BP118" s="45"/>
      <c r="BQ118" s="45"/>
      <c r="BR118" s="45"/>
      <c r="BS118" s="45"/>
      <c r="BT118" s="45"/>
      <c r="BU118" s="45"/>
      <c r="BV118" s="45"/>
      <c r="BW118" s="45"/>
      <c r="BX118" s="45"/>
      <c r="BY118" s="45"/>
      <c r="BZ118" s="45"/>
      <c r="CA118" s="45"/>
      <c r="CB118" s="45"/>
      <c r="CC118" s="45"/>
      <c r="CD118" s="45"/>
      <c r="CE118" s="45"/>
      <c r="CF118" s="45"/>
      <c r="CG118" s="45"/>
      <c r="CH118" s="45"/>
      <c r="CI118" s="45"/>
      <c r="CJ118" s="45"/>
      <c r="CK118" s="45"/>
      <c r="CL118" s="45"/>
      <c r="CM118" s="45"/>
      <c r="CN118" s="45"/>
      <c r="CO118" s="45"/>
      <c r="CP118" s="45"/>
      <c r="CQ118" s="45"/>
      <c r="CR118" s="45"/>
      <c r="CS118" s="45"/>
      <c r="CT118" s="45"/>
      <c r="CU118" s="45"/>
      <c r="CV118" s="45"/>
      <c r="CW118" s="45"/>
      <c r="CX118" s="45"/>
      <c r="CY118" s="45"/>
      <c r="CZ118" s="45"/>
      <c r="DA118" s="45"/>
      <c r="DB118" s="45"/>
      <c r="DC118" s="45"/>
      <c r="DD118" s="45"/>
      <c r="DE118" s="45"/>
      <c r="DF118" s="45"/>
      <c r="DG118" s="45"/>
      <c r="DH118" s="45"/>
      <c r="DI118" s="45"/>
      <c r="DJ118" s="45"/>
      <c r="DK118" s="45"/>
      <c r="DL118" s="45"/>
    </row>
    <row r="119" spans="1:116" ht="15.75" thickBot="1" x14ac:dyDescent="0.3">
      <c r="A119" s="82" t="s">
        <v>123</v>
      </c>
      <c r="B119" s="82" t="s">
        <v>140</v>
      </c>
      <c r="C119" s="82" t="s">
        <v>141</v>
      </c>
      <c r="D119" s="170" t="s">
        <v>497</v>
      </c>
      <c r="E119" t="s">
        <v>15</v>
      </c>
      <c r="F119">
        <v>3150</v>
      </c>
      <c r="G119">
        <v>3150</v>
      </c>
      <c r="H119">
        <v>2300</v>
      </c>
      <c r="I119">
        <v>1000</v>
      </c>
      <c r="J119">
        <v>1050</v>
      </c>
      <c r="K119" s="57">
        <f>'[2]Zoom Battery Settings'!B6*(3150/3000)</f>
        <v>1785</v>
      </c>
      <c r="L119"/>
      <c r="M119"/>
      <c r="N119"/>
      <c r="O119"/>
      <c r="P119"/>
      <c r="Q119"/>
      <c r="R119"/>
      <c r="S119"/>
      <c r="T119"/>
      <c r="U119"/>
      <c r="V119"/>
      <c r="W119"/>
      <c r="X119"/>
      <c r="Y119"/>
      <c r="Z119"/>
      <c r="AA119"/>
      <c r="AB119"/>
      <c r="AC119"/>
      <c r="AD119"/>
      <c r="AE119"/>
      <c r="AF119"/>
      <c r="AG119"/>
      <c r="AH119"/>
      <c r="AI119"/>
      <c r="AJ119"/>
    </row>
    <row r="120" spans="1:116" s="123" customFormat="1" ht="15.75" thickBot="1" x14ac:dyDescent="0.3">
      <c r="A120" s="68" t="s">
        <v>123</v>
      </c>
      <c r="B120" s="68" t="s">
        <v>140</v>
      </c>
      <c r="C120" s="68" t="s">
        <v>142</v>
      </c>
      <c r="D120" s="171"/>
      <c r="E120" t="s">
        <v>65</v>
      </c>
      <c r="F120">
        <v>2</v>
      </c>
      <c r="G120">
        <v>2</v>
      </c>
      <c r="H120">
        <v>2</v>
      </c>
      <c r="I120">
        <v>2</v>
      </c>
      <c r="J120">
        <v>2</v>
      </c>
      <c r="K120" s="91">
        <f>I120</f>
        <v>2</v>
      </c>
      <c r="L120"/>
      <c r="M120"/>
      <c r="N120"/>
      <c r="O120"/>
      <c r="P120"/>
      <c r="Q120"/>
      <c r="R120"/>
      <c r="S120"/>
      <c r="T120"/>
      <c r="U120"/>
      <c r="V120"/>
      <c r="W120"/>
      <c r="X120"/>
      <c r="Y120"/>
      <c r="Z120"/>
      <c r="AA120"/>
      <c r="AB120"/>
      <c r="AC120"/>
      <c r="AD120"/>
      <c r="AE120"/>
      <c r="AF120"/>
      <c r="AG120"/>
      <c r="AH120"/>
      <c r="AI120"/>
      <c r="AJ120"/>
      <c r="AK120"/>
      <c r="AL120"/>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c r="BN120" s="45"/>
      <c r="BO120" s="45"/>
      <c r="BP120" s="45"/>
      <c r="BQ120" s="45"/>
      <c r="BR120" s="45"/>
      <c r="BS120" s="45"/>
      <c r="BT120" s="45"/>
      <c r="BU120" s="45"/>
      <c r="BV120" s="45"/>
      <c r="BW120" s="45"/>
      <c r="BX120" s="45"/>
      <c r="BY120" s="45"/>
      <c r="BZ120" s="45"/>
      <c r="CA120" s="45"/>
      <c r="CB120" s="45"/>
      <c r="CC120" s="45"/>
      <c r="CD120" s="45"/>
      <c r="CE120" s="45"/>
      <c r="CF120" s="45"/>
      <c r="CG120" s="45"/>
      <c r="CH120" s="45"/>
      <c r="CI120" s="45"/>
      <c r="CJ120" s="45"/>
      <c r="CK120" s="45"/>
      <c r="CL120" s="45"/>
      <c r="CM120" s="45"/>
      <c r="CN120" s="45"/>
      <c r="CO120" s="45"/>
      <c r="CP120" s="45"/>
      <c r="CQ120" s="45"/>
      <c r="CR120" s="45"/>
      <c r="CS120" s="45"/>
      <c r="CT120" s="45"/>
      <c r="CU120" s="45"/>
      <c r="CV120" s="45"/>
      <c r="CW120" s="45"/>
      <c r="CX120" s="45"/>
      <c r="CY120" s="45"/>
      <c r="CZ120" s="45"/>
      <c r="DA120" s="45"/>
      <c r="DB120" s="45"/>
      <c r="DC120" s="45"/>
      <c r="DD120" s="45"/>
      <c r="DE120" s="45"/>
      <c r="DF120" s="45"/>
      <c r="DG120" s="45"/>
      <c r="DH120" s="45"/>
      <c r="DI120" s="45"/>
      <c r="DJ120" s="45"/>
      <c r="DK120" s="45"/>
      <c r="DL120" s="45"/>
    </row>
    <row r="121" spans="1:116" ht="15.75" thickBot="1" x14ac:dyDescent="0.3">
      <c r="A121" s="85" t="s">
        <v>123</v>
      </c>
      <c r="B121" s="85" t="s">
        <v>140</v>
      </c>
      <c r="C121" s="85" t="s">
        <v>143</v>
      </c>
      <c r="D121" s="171"/>
      <c r="E121" t="s">
        <v>15</v>
      </c>
      <c r="F121">
        <v>3400</v>
      </c>
      <c r="G121">
        <v>3400</v>
      </c>
      <c r="H121">
        <v>2400</v>
      </c>
      <c r="I121">
        <v>1100</v>
      </c>
      <c r="J121">
        <v>1100</v>
      </c>
      <c r="K121" s="57">
        <f>K119+100</f>
        <v>1885</v>
      </c>
      <c r="L121"/>
      <c r="M121"/>
      <c r="N121"/>
      <c r="O121"/>
      <c r="P121"/>
      <c r="Q121"/>
      <c r="R121"/>
      <c r="S121"/>
      <c r="T121"/>
      <c r="U121"/>
      <c r="V121"/>
      <c r="W121"/>
      <c r="X121"/>
      <c r="Y121"/>
      <c r="Z121"/>
      <c r="AA121"/>
      <c r="AB121"/>
      <c r="AC121"/>
      <c r="AD121"/>
      <c r="AE121"/>
      <c r="AF121"/>
      <c r="AG121"/>
      <c r="AH121"/>
      <c r="AI121"/>
      <c r="AJ121"/>
      <c r="AK121"/>
      <c r="AL121"/>
    </row>
    <row r="122" spans="1:116" ht="15.75" thickBot="1" x14ac:dyDescent="0.3">
      <c r="A122" s="85" t="s">
        <v>123</v>
      </c>
      <c r="B122" s="85" t="s">
        <v>144</v>
      </c>
      <c r="C122" s="85" t="s">
        <v>145</v>
      </c>
      <c r="D122" s="171"/>
      <c r="E122" t="s">
        <v>15</v>
      </c>
      <c r="F122">
        <v>4300</v>
      </c>
      <c r="G122">
        <v>4200</v>
      </c>
      <c r="H122">
        <v>3650</v>
      </c>
      <c r="I122">
        <v>3000</v>
      </c>
      <c r="J122">
        <v>1500</v>
      </c>
      <c r="K122" s="57">
        <v>2500</v>
      </c>
      <c r="L122"/>
      <c r="M122"/>
      <c r="N122"/>
      <c r="O122"/>
      <c r="P122"/>
      <c r="Q122"/>
      <c r="R122"/>
      <c r="S122"/>
      <c r="T122"/>
      <c r="U122"/>
      <c r="V122"/>
      <c r="W122"/>
      <c r="X122"/>
      <c r="Y122"/>
      <c r="Z122"/>
      <c r="AA122"/>
      <c r="AB122"/>
      <c r="AC122"/>
      <c r="AD122"/>
      <c r="AE122"/>
      <c r="AF122"/>
      <c r="AG122"/>
      <c r="AH122"/>
      <c r="AI122"/>
      <c r="AJ122"/>
    </row>
    <row r="123" spans="1:116" s="123" customFormat="1" ht="15.75" thickBot="1" x14ac:dyDescent="0.3">
      <c r="A123" s="68" t="s">
        <v>123</v>
      </c>
      <c r="B123" s="68" t="s">
        <v>144</v>
      </c>
      <c r="C123" s="68" t="s">
        <v>146</v>
      </c>
      <c r="D123" s="171"/>
      <c r="E123" t="s">
        <v>65</v>
      </c>
      <c r="F123">
        <v>2</v>
      </c>
      <c r="G123">
        <v>2</v>
      </c>
      <c r="H123">
        <v>2</v>
      </c>
      <c r="I123">
        <v>2</v>
      </c>
      <c r="J123">
        <v>2</v>
      </c>
      <c r="K123" s="91">
        <f>I123</f>
        <v>2</v>
      </c>
      <c r="L123"/>
      <c r="M123"/>
      <c r="N123"/>
      <c r="O123"/>
      <c r="P123"/>
      <c r="Q123"/>
      <c r="R123"/>
      <c r="S123"/>
      <c r="T123"/>
      <c r="U123"/>
      <c r="V123"/>
      <c r="W123"/>
      <c r="X123"/>
      <c r="Y123"/>
      <c r="Z123"/>
      <c r="AA123"/>
      <c r="AB123"/>
      <c r="AC123"/>
      <c r="AD123"/>
      <c r="AE123"/>
      <c r="AF123"/>
      <c r="AG123"/>
      <c r="AH123"/>
      <c r="AI123"/>
      <c r="AJ123"/>
      <c r="AK123"/>
      <c r="AL123"/>
      <c r="AM123" s="45"/>
      <c r="AN123" s="45"/>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c r="BM123" s="45"/>
      <c r="BN123" s="45"/>
      <c r="BO123" s="45"/>
      <c r="BP123" s="45"/>
      <c r="BQ123" s="45"/>
      <c r="BR123" s="45"/>
      <c r="BS123" s="45"/>
      <c r="BT123" s="45"/>
      <c r="BU123" s="45"/>
      <c r="BV123" s="45"/>
      <c r="BW123" s="45"/>
      <c r="BX123" s="45"/>
      <c r="BY123" s="45"/>
      <c r="BZ123" s="45"/>
      <c r="CA123" s="45"/>
      <c r="CB123" s="45"/>
      <c r="CC123" s="45"/>
      <c r="CD123" s="45"/>
      <c r="CE123" s="45"/>
      <c r="CF123" s="45"/>
      <c r="CG123" s="45"/>
      <c r="CH123" s="45"/>
      <c r="CI123" s="45"/>
      <c r="CJ123" s="45"/>
      <c r="CK123" s="45"/>
      <c r="CL123" s="45"/>
      <c r="CM123" s="45"/>
      <c r="CN123" s="45"/>
      <c r="CO123" s="45"/>
      <c r="CP123" s="45"/>
      <c r="CQ123" s="45"/>
      <c r="CR123" s="45"/>
      <c r="CS123" s="45"/>
      <c r="CT123" s="45"/>
      <c r="CU123" s="45"/>
      <c r="CV123" s="45"/>
      <c r="CW123" s="45"/>
      <c r="CX123" s="45"/>
      <c r="CY123" s="45"/>
      <c r="CZ123" s="45"/>
      <c r="DA123" s="45"/>
      <c r="DB123" s="45"/>
      <c r="DC123" s="45"/>
      <c r="DD123" s="45"/>
      <c r="DE123" s="45"/>
      <c r="DF123" s="45"/>
      <c r="DG123" s="45"/>
      <c r="DH123" s="45"/>
      <c r="DI123" s="45"/>
      <c r="DJ123" s="45"/>
      <c r="DK123" s="45"/>
      <c r="DL123" s="45"/>
    </row>
    <row r="124" spans="1:116" ht="15.75" thickBot="1" x14ac:dyDescent="0.3">
      <c r="A124" s="88" t="s">
        <v>123</v>
      </c>
      <c r="B124" s="88" t="s">
        <v>144</v>
      </c>
      <c r="C124" s="88" t="s">
        <v>147</v>
      </c>
      <c r="D124" s="172"/>
      <c r="E124" t="s">
        <v>15</v>
      </c>
      <c r="F124">
        <v>4200</v>
      </c>
      <c r="G124">
        <v>4100</v>
      </c>
      <c r="H124">
        <v>3550</v>
      </c>
      <c r="I124">
        <v>3100</v>
      </c>
      <c r="J124">
        <v>1400</v>
      </c>
      <c r="K124" s="57">
        <f>K122-100</f>
        <v>2400</v>
      </c>
      <c r="L124"/>
      <c r="M124"/>
      <c r="N124"/>
      <c r="O124"/>
      <c r="P124"/>
      <c r="Q124"/>
      <c r="R124"/>
      <c r="S124"/>
      <c r="T124"/>
      <c r="U124"/>
      <c r="V124"/>
      <c r="W124"/>
      <c r="X124"/>
      <c r="Y124"/>
      <c r="Z124"/>
      <c r="AA124"/>
      <c r="AB124"/>
      <c r="AC124"/>
      <c r="AD124"/>
      <c r="AE124"/>
      <c r="AF124"/>
      <c r="AG124"/>
      <c r="AH124"/>
      <c r="AI124"/>
      <c r="AJ124"/>
      <c r="AK124"/>
      <c r="AL124"/>
    </row>
    <row r="125" spans="1:116" ht="15" customHeight="1" x14ac:dyDescent="0.25">
      <c r="A125" s="64" t="s">
        <v>123</v>
      </c>
      <c r="B125" s="64" t="s">
        <v>148</v>
      </c>
      <c r="C125" s="64" t="s">
        <v>149</v>
      </c>
      <c r="D125" s="164" t="s">
        <v>498</v>
      </c>
      <c r="E125" t="s">
        <v>150</v>
      </c>
      <c r="F125">
        <v>10</v>
      </c>
      <c r="G125">
        <v>10</v>
      </c>
      <c r="H125">
        <v>10</v>
      </c>
      <c r="I125">
        <v>10</v>
      </c>
      <c r="J125">
        <v>10</v>
      </c>
      <c r="K125" s="66">
        <f>I125</f>
        <v>10</v>
      </c>
      <c r="L125"/>
      <c r="M125"/>
      <c r="N125"/>
      <c r="O125"/>
      <c r="P125"/>
      <c r="Q125"/>
      <c r="R125"/>
      <c r="S125"/>
      <c r="T125"/>
      <c r="U125"/>
      <c r="V125"/>
      <c r="W125"/>
      <c r="X125"/>
      <c r="Y125"/>
      <c r="Z125"/>
      <c r="AA125"/>
      <c r="AB125"/>
      <c r="AC125"/>
      <c r="AD125"/>
      <c r="AE125"/>
      <c r="AF125"/>
      <c r="AG125"/>
      <c r="AH125"/>
      <c r="AI125"/>
      <c r="AJ125"/>
    </row>
    <row r="126" spans="1:116" ht="15.75" thickBot="1" x14ac:dyDescent="0.3">
      <c r="A126" s="71" t="s">
        <v>123</v>
      </c>
      <c r="B126" s="71" t="s">
        <v>148</v>
      </c>
      <c r="C126" s="71" t="s">
        <v>151</v>
      </c>
      <c r="D126" s="166"/>
      <c r="E126" t="s">
        <v>150</v>
      </c>
      <c r="F126">
        <v>30</v>
      </c>
      <c r="G126">
        <v>30</v>
      </c>
      <c r="H126">
        <v>30</v>
      </c>
      <c r="I126">
        <v>30</v>
      </c>
      <c r="J126">
        <v>30</v>
      </c>
      <c r="K126" s="92">
        <f>I126</f>
        <v>30</v>
      </c>
      <c r="L126"/>
      <c r="M126"/>
      <c r="N126"/>
      <c r="O126"/>
      <c r="P126"/>
      <c r="Q126"/>
      <c r="R126"/>
      <c r="S126"/>
      <c r="T126"/>
      <c r="U126"/>
      <c r="V126"/>
      <c r="W126"/>
      <c r="X126"/>
      <c r="Y126"/>
      <c r="Z126"/>
      <c r="AA126"/>
      <c r="AB126"/>
      <c r="AC126"/>
      <c r="AD126"/>
      <c r="AE126"/>
      <c r="AF126"/>
      <c r="AG126"/>
      <c r="AH126"/>
      <c r="AI126"/>
      <c r="AJ126"/>
      <c r="AK126"/>
      <c r="AL126"/>
    </row>
    <row r="127" spans="1:116" ht="30.75" thickBot="1" x14ac:dyDescent="0.3">
      <c r="A127" s="128" t="s">
        <v>94</v>
      </c>
      <c r="B127" s="128" t="s">
        <v>152</v>
      </c>
      <c r="C127" s="128" t="s">
        <v>153</v>
      </c>
      <c r="D127" s="131" t="s">
        <v>499</v>
      </c>
      <c r="E127" t="s">
        <v>476</v>
      </c>
      <c r="F127">
        <v>8204</v>
      </c>
      <c r="G127">
        <v>8000</v>
      </c>
      <c r="H127">
        <v>8000</v>
      </c>
      <c r="I127">
        <v>8600</v>
      </c>
      <c r="J127">
        <v>8234</v>
      </c>
      <c r="K127" s="57">
        <v>8600</v>
      </c>
      <c r="L127"/>
      <c r="M127"/>
      <c r="N127"/>
      <c r="O127"/>
      <c r="P127"/>
      <c r="Q127"/>
      <c r="R127"/>
      <c r="S127"/>
      <c r="T127"/>
      <c r="U127"/>
      <c r="V127"/>
      <c r="W127"/>
      <c r="X127"/>
      <c r="Y127"/>
      <c r="Z127"/>
      <c r="AA127"/>
      <c r="AB127"/>
      <c r="AC127"/>
      <c r="AD127"/>
      <c r="AE127"/>
      <c r="AF127"/>
      <c r="AG127"/>
      <c r="AH127"/>
      <c r="AI127"/>
      <c r="AJ127"/>
      <c r="AK127"/>
      <c r="AL127"/>
    </row>
    <row r="128" spans="1:116" s="133" customFormat="1" ht="15.75" thickBot="1" x14ac:dyDescent="0.3">
      <c r="A128" s="132" t="s">
        <v>94</v>
      </c>
      <c r="B128" s="132" t="s">
        <v>152</v>
      </c>
      <c r="C128" s="132" t="s">
        <v>154</v>
      </c>
      <c r="D128" s="133" t="s">
        <v>500</v>
      </c>
      <c r="E128" t="s">
        <v>155</v>
      </c>
      <c r="F128">
        <v>110</v>
      </c>
      <c r="G128">
        <v>110</v>
      </c>
      <c r="H128">
        <v>110</v>
      </c>
      <c r="I128">
        <v>110</v>
      </c>
      <c r="J128">
        <v>110</v>
      </c>
      <c r="K128" s="91">
        <f>I128</f>
        <v>110</v>
      </c>
      <c r="L128"/>
      <c r="M128"/>
      <c r="N128"/>
      <c r="O128"/>
      <c r="P128"/>
      <c r="Q128"/>
      <c r="R128"/>
      <c r="S128"/>
      <c r="T128"/>
      <c r="U128"/>
      <c r="V128"/>
      <c r="W128"/>
      <c r="X128"/>
      <c r="Y128"/>
      <c r="Z128"/>
      <c r="AA128"/>
      <c r="AB128"/>
      <c r="AC128"/>
      <c r="AD128"/>
      <c r="AE128"/>
      <c r="AF128"/>
      <c r="AG128"/>
      <c r="AH128"/>
      <c r="AI128"/>
      <c r="AJ128"/>
      <c r="AK128" s="45"/>
      <c r="AL128" s="45"/>
      <c r="AM128" s="45"/>
      <c r="AN128" s="45"/>
      <c r="AO128" s="45"/>
      <c r="AP128" s="45"/>
      <c r="AQ128" s="45"/>
      <c r="AR128" s="45"/>
      <c r="AS128" s="45"/>
      <c r="AT128" s="45"/>
      <c r="AU128" s="45"/>
      <c r="AV128" s="45"/>
      <c r="AW128" s="45"/>
      <c r="AX128" s="45"/>
      <c r="AY128" s="45"/>
      <c r="AZ128" s="45"/>
      <c r="BA128" s="45"/>
      <c r="BB128" s="45"/>
      <c r="BC128" s="45"/>
      <c r="BD128" s="45"/>
      <c r="BE128" s="45"/>
      <c r="BF128" s="45"/>
      <c r="BG128" s="45"/>
      <c r="BH128" s="45"/>
      <c r="BI128" s="45"/>
      <c r="BJ128" s="45"/>
      <c r="BK128" s="45"/>
      <c r="BL128" s="45"/>
      <c r="BM128" s="45"/>
      <c r="BN128" s="45"/>
      <c r="BO128" s="45"/>
      <c r="BP128" s="45"/>
      <c r="BQ128" s="45"/>
      <c r="BR128" s="45"/>
      <c r="BS128" s="45"/>
      <c r="BT128" s="45"/>
      <c r="BU128" s="45"/>
      <c r="BV128" s="45"/>
      <c r="BW128" s="45"/>
      <c r="BX128" s="45"/>
      <c r="BY128" s="45"/>
      <c r="BZ128" s="45"/>
      <c r="CA128" s="45"/>
      <c r="CB128" s="45"/>
      <c r="CC128" s="45"/>
      <c r="CD128" s="45"/>
      <c r="CE128" s="45"/>
      <c r="CF128" s="45"/>
      <c r="CG128" s="45"/>
      <c r="CH128" s="45"/>
      <c r="CI128" s="45"/>
      <c r="CJ128" s="45"/>
      <c r="CK128" s="45"/>
      <c r="CL128" s="45"/>
      <c r="CM128" s="45"/>
      <c r="CN128" s="45"/>
      <c r="CO128" s="45"/>
      <c r="CP128" s="45"/>
      <c r="CQ128" s="45"/>
      <c r="CR128" s="45"/>
      <c r="CS128" s="45"/>
      <c r="CT128" s="45"/>
      <c r="CU128" s="45"/>
      <c r="CV128" s="45"/>
      <c r="CW128" s="45"/>
      <c r="CX128" s="45"/>
      <c r="CY128" s="45"/>
      <c r="CZ128" s="45"/>
      <c r="DA128" s="45"/>
      <c r="DB128" s="45"/>
      <c r="DC128" s="45"/>
      <c r="DD128" s="45"/>
      <c r="DE128" s="45"/>
      <c r="DF128" s="45"/>
      <c r="DG128" s="45"/>
      <c r="DH128" s="45"/>
      <c r="DI128" s="45"/>
      <c r="DJ128" s="45"/>
      <c r="DK128" s="45"/>
      <c r="DL128" s="45"/>
    </row>
    <row r="129" spans="1:116" ht="15.75" thickBot="1" x14ac:dyDescent="0.3">
      <c r="A129" s="60" t="s">
        <v>94</v>
      </c>
      <c r="B129" s="60" t="s">
        <v>152</v>
      </c>
      <c r="C129" s="60" t="s">
        <v>156</v>
      </c>
      <c r="D129" s="60" t="s">
        <v>501</v>
      </c>
      <c r="E129" t="s">
        <v>19</v>
      </c>
      <c r="F129">
        <v>1</v>
      </c>
      <c r="G129">
        <v>1</v>
      </c>
      <c r="H129">
        <v>1</v>
      </c>
      <c r="I129">
        <v>6</v>
      </c>
      <c r="J129">
        <v>16</v>
      </c>
      <c r="K129" s="57">
        <f>'[2]Zoom Battery Settings'!B2</f>
        <v>12</v>
      </c>
      <c r="L129"/>
      <c r="M129"/>
      <c r="N129"/>
      <c r="O129"/>
      <c r="P129"/>
      <c r="Q129"/>
      <c r="R129"/>
      <c r="S129"/>
      <c r="T129"/>
      <c r="U129"/>
      <c r="V129"/>
      <c r="W129"/>
      <c r="X129"/>
      <c r="Y129"/>
      <c r="Z129"/>
      <c r="AA129"/>
      <c r="AB129"/>
      <c r="AC129"/>
      <c r="AD129"/>
      <c r="AE129"/>
      <c r="AF129"/>
      <c r="AG129"/>
      <c r="AH129"/>
      <c r="AI129"/>
      <c r="AJ129"/>
      <c r="AK129"/>
      <c r="AL129"/>
    </row>
    <row r="130" spans="1:116" ht="30" x14ac:dyDescent="0.25">
      <c r="A130" s="60" t="s">
        <v>94</v>
      </c>
      <c r="B130" s="60" t="s">
        <v>157</v>
      </c>
      <c r="C130" s="60" t="s">
        <v>158</v>
      </c>
      <c r="D130" s="131" t="s">
        <v>502</v>
      </c>
      <c r="E130" t="s">
        <v>15</v>
      </c>
      <c r="F130">
        <v>2800</v>
      </c>
      <c r="G130">
        <v>2000</v>
      </c>
      <c r="H130">
        <v>2000</v>
      </c>
      <c r="I130">
        <v>1000</v>
      </c>
      <c r="J130">
        <v>500</v>
      </c>
      <c r="K130" s="91">
        <f>I130</f>
        <v>1000</v>
      </c>
      <c r="L130"/>
      <c r="M130"/>
      <c r="N130"/>
      <c r="O130"/>
      <c r="P130"/>
      <c r="Q130"/>
      <c r="R130"/>
      <c r="S130"/>
      <c r="T130"/>
      <c r="U130"/>
      <c r="V130"/>
      <c r="W130"/>
      <c r="X130"/>
      <c r="Y130"/>
      <c r="Z130"/>
      <c r="AA130"/>
      <c r="AB130"/>
      <c r="AC130"/>
      <c r="AD130"/>
      <c r="AE130"/>
      <c r="AF130"/>
      <c r="AG130"/>
      <c r="AH130"/>
      <c r="AI130"/>
      <c r="AJ130"/>
      <c r="AK130"/>
      <c r="AL130"/>
    </row>
    <row r="131" spans="1:116" s="123" customFormat="1" x14ac:dyDescent="0.25">
      <c r="A131" s="122" t="s">
        <v>94</v>
      </c>
      <c r="B131" s="122" t="s">
        <v>157</v>
      </c>
      <c r="C131" s="122" t="s">
        <v>159</v>
      </c>
      <c r="D131" s="134" t="s">
        <v>503</v>
      </c>
      <c r="E131" t="s">
        <v>9</v>
      </c>
      <c r="F131">
        <v>10</v>
      </c>
      <c r="G131">
        <v>10</v>
      </c>
      <c r="H131">
        <v>10</v>
      </c>
      <c r="I131">
        <v>10</v>
      </c>
      <c r="J131">
        <v>10</v>
      </c>
      <c r="K131" s="66">
        <f>I131</f>
        <v>10</v>
      </c>
      <c r="L131"/>
      <c r="M131"/>
      <c r="N131"/>
      <c r="O131"/>
      <c r="P131"/>
      <c r="Q131"/>
      <c r="R131"/>
      <c r="S131"/>
      <c r="T131"/>
      <c r="U131"/>
      <c r="V131"/>
      <c r="W131"/>
      <c r="X131"/>
      <c r="Y131"/>
      <c r="Z131"/>
      <c r="AA131"/>
      <c r="AB131"/>
      <c r="AC131"/>
      <c r="AD131"/>
      <c r="AE131"/>
      <c r="AF131"/>
      <c r="AG131"/>
      <c r="AH131"/>
      <c r="AI131"/>
      <c r="AJ131"/>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c r="BG131" s="45"/>
      <c r="BH131" s="45"/>
      <c r="BI131" s="45"/>
      <c r="BJ131" s="45"/>
      <c r="BK131" s="45"/>
      <c r="BL131" s="45"/>
      <c r="BM131" s="45"/>
      <c r="BN131" s="45"/>
      <c r="BO131" s="45"/>
      <c r="BP131" s="45"/>
      <c r="BQ131" s="45"/>
      <c r="BR131" s="45"/>
      <c r="BS131" s="45"/>
      <c r="BT131" s="45"/>
      <c r="BU131" s="45"/>
      <c r="BV131" s="45"/>
      <c r="BW131" s="45"/>
      <c r="BX131" s="45"/>
      <c r="BY131" s="45"/>
      <c r="BZ131" s="45"/>
      <c r="CA131" s="45"/>
      <c r="CB131" s="45"/>
      <c r="CC131" s="45"/>
      <c r="CD131" s="45"/>
      <c r="CE131" s="45"/>
      <c r="CF131" s="45"/>
      <c r="CG131" s="45"/>
      <c r="CH131" s="45"/>
      <c r="CI131" s="45"/>
      <c r="CJ131" s="45"/>
      <c r="CK131" s="45"/>
      <c r="CL131" s="45"/>
      <c r="CM131" s="45"/>
      <c r="CN131" s="45"/>
      <c r="CO131" s="45"/>
      <c r="CP131" s="45"/>
      <c r="CQ131" s="45"/>
      <c r="CR131" s="45"/>
      <c r="CS131" s="45"/>
      <c r="CT131" s="45"/>
      <c r="CU131" s="45"/>
      <c r="CV131" s="45"/>
      <c r="CW131" s="45"/>
      <c r="CX131" s="45"/>
      <c r="CY131" s="45"/>
      <c r="CZ131" s="45"/>
      <c r="DA131" s="45"/>
      <c r="DB131" s="45"/>
      <c r="DC131" s="45"/>
      <c r="DD131" s="45"/>
      <c r="DE131" s="45"/>
      <c r="DF131" s="45"/>
      <c r="DG131" s="45"/>
      <c r="DH131" s="45"/>
      <c r="DI131" s="45"/>
      <c r="DJ131" s="45"/>
      <c r="DK131" s="45"/>
      <c r="DL131" s="45"/>
    </row>
    <row r="132" spans="1:116" s="123" customFormat="1" x14ac:dyDescent="0.25">
      <c r="A132" s="68" t="s">
        <v>94</v>
      </c>
      <c r="B132" s="68" t="s">
        <v>157</v>
      </c>
      <c r="C132" s="68" t="s">
        <v>160</v>
      </c>
      <c r="D132" s="135" t="s">
        <v>504</v>
      </c>
      <c r="E132" t="s">
        <v>65</v>
      </c>
      <c r="F132">
        <v>5</v>
      </c>
      <c r="G132">
        <v>5</v>
      </c>
      <c r="H132">
        <v>5</v>
      </c>
      <c r="I132">
        <v>5</v>
      </c>
      <c r="J132">
        <v>5</v>
      </c>
      <c r="K132" s="66">
        <f t="shared" ref="K132:K193" si="6">I132</f>
        <v>5</v>
      </c>
      <c r="L132"/>
      <c r="M132"/>
      <c r="N132"/>
      <c r="O132"/>
      <c r="P132"/>
      <c r="Q132"/>
      <c r="R132"/>
      <c r="S132"/>
      <c r="T132"/>
      <c r="U132"/>
      <c r="V132"/>
      <c r="W132"/>
      <c r="X132"/>
      <c r="Y132"/>
      <c r="Z132"/>
      <c r="AA132"/>
      <c r="AB132"/>
      <c r="AC132"/>
      <c r="AD132"/>
      <c r="AE132"/>
      <c r="AF132"/>
      <c r="AG132"/>
      <c r="AH132"/>
      <c r="AI132"/>
      <c r="AJ132"/>
      <c r="AK132"/>
      <c r="AL132"/>
      <c r="AM132" s="45"/>
      <c r="AN132" s="45"/>
      <c r="AO132" s="45"/>
      <c r="AP132" s="45"/>
      <c r="AQ132" s="45"/>
      <c r="AR132" s="45"/>
      <c r="AS132" s="45"/>
      <c r="AT132" s="45"/>
      <c r="AU132" s="45"/>
      <c r="AV132" s="45"/>
      <c r="AW132" s="45"/>
      <c r="AX132" s="45"/>
      <c r="AY132" s="45"/>
      <c r="AZ132" s="45"/>
      <c r="BA132" s="45"/>
      <c r="BB132" s="45"/>
      <c r="BC132" s="45"/>
      <c r="BD132" s="45"/>
      <c r="BE132" s="45"/>
      <c r="BF132" s="45"/>
      <c r="BG132" s="45"/>
      <c r="BH132" s="45"/>
      <c r="BI132" s="45"/>
      <c r="BJ132" s="45"/>
      <c r="BK132" s="45"/>
      <c r="BL132" s="45"/>
      <c r="BM132" s="45"/>
      <c r="BN132" s="45"/>
      <c r="BO132" s="45"/>
      <c r="BP132" s="45"/>
      <c r="BQ132" s="45"/>
      <c r="BR132" s="45"/>
      <c r="BS132" s="45"/>
      <c r="BT132" s="45"/>
      <c r="BU132" s="45"/>
      <c r="BV132" s="45"/>
      <c r="BW132" s="45"/>
      <c r="BX132" s="45"/>
      <c r="BY132" s="45"/>
      <c r="BZ132" s="45"/>
      <c r="CA132" s="45"/>
      <c r="CB132" s="45"/>
      <c r="CC132" s="45"/>
      <c r="CD132" s="45"/>
      <c r="CE132" s="45"/>
      <c r="CF132" s="45"/>
      <c r="CG132" s="45"/>
      <c r="CH132" s="45"/>
      <c r="CI132" s="45"/>
      <c r="CJ132" s="45"/>
      <c r="CK132" s="45"/>
      <c r="CL132" s="45"/>
      <c r="CM132" s="45"/>
      <c r="CN132" s="45"/>
      <c r="CO132" s="45"/>
      <c r="CP132" s="45"/>
      <c r="CQ132" s="45"/>
      <c r="CR132" s="45"/>
      <c r="CS132" s="45"/>
      <c r="CT132" s="45"/>
      <c r="CU132" s="45"/>
      <c r="CV132" s="45"/>
      <c r="CW132" s="45"/>
      <c r="CX132" s="45"/>
      <c r="CY132" s="45"/>
      <c r="CZ132" s="45"/>
      <c r="DA132" s="45"/>
      <c r="DB132" s="45"/>
      <c r="DC132" s="45"/>
      <c r="DD132" s="45"/>
      <c r="DE132" s="45"/>
      <c r="DF132" s="45"/>
      <c r="DG132" s="45"/>
      <c r="DH132" s="45"/>
      <c r="DI132" s="45"/>
      <c r="DJ132" s="45"/>
      <c r="DK132" s="45"/>
      <c r="DL132" s="45"/>
    </row>
    <row r="133" spans="1:116" s="123" customFormat="1" x14ac:dyDescent="0.25">
      <c r="A133" s="64" t="s">
        <v>94</v>
      </c>
      <c r="B133" s="64" t="s">
        <v>157</v>
      </c>
      <c r="C133" s="64" t="s">
        <v>161</v>
      </c>
      <c r="D133" s="164" t="s">
        <v>505</v>
      </c>
      <c r="E133" t="s">
        <v>452</v>
      </c>
      <c r="F133">
        <v>5</v>
      </c>
      <c r="G133">
        <v>5</v>
      </c>
      <c r="H133">
        <v>5</v>
      </c>
      <c r="I133">
        <v>5</v>
      </c>
      <c r="J133">
        <v>5</v>
      </c>
      <c r="K133" s="66">
        <f t="shared" si="6"/>
        <v>5</v>
      </c>
      <c r="L133"/>
      <c r="M133"/>
      <c r="N133"/>
      <c r="O133"/>
      <c r="P133"/>
      <c r="Q133"/>
      <c r="R133"/>
      <c r="S133"/>
      <c r="T133"/>
      <c r="U133"/>
      <c r="V133"/>
      <c r="W133"/>
      <c r="X133"/>
      <c r="Y133"/>
      <c r="Z133"/>
      <c r="AA133"/>
      <c r="AB133"/>
      <c r="AC133"/>
      <c r="AD133"/>
      <c r="AE133"/>
      <c r="AF133"/>
      <c r="AG133"/>
      <c r="AH133"/>
      <c r="AI133"/>
      <c r="AJ133"/>
      <c r="AK133"/>
      <c r="AL133"/>
      <c r="AM133" s="45"/>
      <c r="AN133" s="45"/>
      <c r="AO133" s="45"/>
      <c r="AP133" s="45"/>
      <c r="AQ133" s="45"/>
      <c r="AR133" s="45"/>
      <c r="AS133" s="45"/>
      <c r="AT133" s="45"/>
      <c r="AU133" s="45"/>
      <c r="AV133" s="45"/>
      <c r="AW133" s="45"/>
      <c r="AX133" s="45"/>
      <c r="AY133" s="45"/>
      <c r="AZ133" s="45"/>
      <c r="BA133" s="45"/>
      <c r="BB133" s="45"/>
      <c r="BC133" s="45"/>
      <c r="BD133" s="45"/>
      <c r="BE133" s="45"/>
      <c r="BF133" s="45"/>
      <c r="BG133" s="45"/>
      <c r="BH133" s="45"/>
      <c r="BI133" s="45"/>
      <c r="BJ133" s="45"/>
      <c r="BK133" s="45"/>
      <c r="BL133" s="45"/>
      <c r="BM133" s="45"/>
      <c r="BN133" s="45"/>
      <c r="BO133" s="45"/>
      <c r="BP133" s="45"/>
      <c r="BQ133" s="45"/>
      <c r="BR133" s="45"/>
      <c r="BS133" s="45"/>
      <c r="BT133" s="45"/>
      <c r="BU133" s="45"/>
      <c r="BV133" s="45"/>
      <c r="BW133" s="45"/>
      <c r="BX133" s="45"/>
      <c r="BY133" s="45"/>
      <c r="BZ133" s="45"/>
      <c r="CA133" s="45"/>
      <c r="CB133" s="45"/>
      <c r="CC133" s="45"/>
      <c r="CD133" s="45"/>
      <c r="CE133" s="45"/>
      <c r="CF133" s="45"/>
      <c r="CG133" s="45"/>
      <c r="CH133" s="45"/>
      <c r="CI133" s="45"/>
      <c r="CJ133" s="45"/>
      <c r="CK133" s="45"/>
      <c r="CL133" s="45"/>
      <c r="CM133" s="45"/>
      <c r="CN133" s="45"/>
      <c r="CO133" s="45"/>
      <c r="CP133" s="45"/>
      <c r="CQ133" s="45"/>
      <c r="CR133" s="45"/>
      <c r="CS133" s="45"/>
      <c r="CT133" s="45"/>
      <c r="CU133" s="45"/>
      <c r="CV133" s="45"/>
      <c r="CW133" s="45"/>
      <c r="CX133" s="45"/>
      <c r="CY133" s="45"/>
      <c r="CZ133" s="45"/>
      <c r="DA133" s="45"/>
      <c r="DB133" s="45"/>
      <c r="DC133" s="45"/>
      <c r="DD133" s="45"/>
      <c r="DE133" s="45"/>
      <c r="DF133" s="45"/>
      <c r="DG133" s="45"/>
      <c r="DH133" s="45"/>
      <c r="DI133" s="45"/>
      <c r="DJ133" s="45"/>
      <c r="DK133" s="45"/>
      <c r="DL133" s="45"/>
    </row>
    <row r="134" spans="1:116" s="123" customFormat="1" x14ac:dyDescent="0.25">
      <c r="A134" s="71" t="s">
        <v>94</v>
      </c>
      <c r="B134" s="71" t="s">
        <v>157</v>
      </c>
      <c r="C134" s="71" t="s">
        <v>162</v>
      </c>
      <c r="D134" s="166"/>
      <c r="E134" t="s">
        <v>452</v>
      </c>
      <c r="F134">
        <v>45</v>
      </c>
      <c r="G134">
        <v>45</v>
      </c>
      <c r="H134">
        <v>45</v>
      </c>
      <c r="I134">
        <v>45</v>
      </c>
      <c r="J134">
        <v>45</v>
      </c>
      <c r="K134" s="66">
        <f t="shared" si="6"/>
        <v>45</v>
      </c>
      <c r="L134"/>
      <c r="M134"/>
      <c r="N134"/>
      <c r="O134"/>
      <c r="P134"/>
      <c r="Q134"/>
      <c r="R134"/>
      <c r="S134"/>
      <c r="T134"/>
      <c r="U134"/>
      <c r="V134"/>
      <c r="W134"/>
      <c r="X134"/>
      <c r="Y134"/>
      <c r="Z134"/>
      <c r="AA134"/>
      <c r="AB134"/>
      <c r="AC134"/>
      <c r="AD134"/>
      <c r="AE134"/>
      <c r="AF134"/>
      <c r="AG134"/>
      <c r="AH134"/>
      <c r="AI134"/>
      <c r="AJ134"/>
      <c r="AK134" s="45"/>
      <c r="AL134" s="45"/>
      <c r="AM134" s="45"/>
      <c r="AN134" s="45"/>
      <c r="AO134" s="45"/>
      <c r="AP134" s="45"/>
      <c r="AQ134" s="45"/>
      <c r="AR134" s="45"/>
      <c r="AS134" s="45"/>
      <c r="AT134" s="45"/>
      <c r="AU134" s="45"/>
      <c r="AV134" s="45"/>
      <c r="AW134" s="45"/>
      <c r="AX134" s="45"/>
      <c r="AY134" s="45"/>
      <c r="AZ134" s="45"/>
      <c r="BA134" s="45"/>
      <c r="BB134" s="45"/>
      <c r="BC134" s="45"/>
      <c r="BD134" s="45"/>
      <c r="BE134" s="45"/>
      <c r="BF134" s="45"/>
      <c r="BG134" s="45"/>
      <c r="BH134" s="45"/>
      <c r="BI134" s="45"/>
      <c r="BJ134" s="45"/>
      <c r="BK134" s="45"/>
      <c r="BL134" s="45"/>
      <c r="BM134" s="45"/>
      <c r="BN134" s="45"/>
      <c r="BO134" s="45"/>
      <c r="BP134" s="45"/>
      <c r="BQ134" s="45"/>
      <c r="BR134" s="45"/>
      <c r="BS134" s="45"/>
      <c r="BT134" s="45"/>
      <c r="BU134" s="45"/>
      <c r="BV134" s="45"/>
      <c r="BW134" s="45"/>
      <c r="BX134" s="45"/>
      <c r="BY134" s="45"/>
      <c r="BZ134" s="45"/>
      <c r="CA134" s="45"/>
      <c r="CB134" s="45"/>
      <c r="CC134" s="45"/>
      <c r="CD134" s="45"/>
      <c r="CE134" s="45"/>
      <c r="CF134" s="45"/>
      <c r="CG134" s="45"/>
      <c r="CH134" s="45"/>
      <c r="CI134" s="45"/>
      <c r="CJ134" s="45"/>
      <c r="CK134" s="45"/>
      <c r="CL134" s="45"/>
      <c r="CM134" s="45"/>
      <c r="CN134" s="45"/>
      <c r="CO134" s="45"/>
      <c r="CP134" s="45"/>
      <c r="CQ134" s="45"/>
      <c r="CR134" s="45"/>
      <c r="CS134" s="45"/>
      <c r="CT134" s="45"/>
      <c r="CU134" s="45"/>
      <c r="CV134" s="45"/>
      <c r="CW134" s="45"/>
      <c r="CX134" s="45"/>
      <c r="CY134" s="45"/>
      <c r="CZ134" s="45"/>
      <c r="DA134" s="45"/>
      <c r="DB134" s="45"/>
      <c r="DC134" s="45"/>
      <c r="DD134" s="45"/>
      <c r="DE134" s="45"/>
      <c r="DF134" s="45"/>
      <c r="DG134" s="45"/>
      <c r="DH134" s="45"/>
      <c r="DI134" s="45"/>
      <c r="DJ134" s="45"/>
      <c r="DK134" s="45"/>
      <c r="DL134" s="45"/>
    </row>
    <row r="135" spans="1:116" s="123" customFormat="1" x14ac:dyDescent="0.25">
      <c r="A135" s="68" t="s">
        <v>94</v>
      </c>
      <c r="B135" s="68" t="s">
        <v>157</v>
      </c>
      <c r="C135" s="68" t="s">
        <v>163</v>
      </c>
      <c r="D135" s="164" t="s">
        <v>506</v>
      </c>
      <c r="E135" t="s">
        <v>65</v>
      </c>
      <c r="F135">
        <v>20</v>
      </c>
      <c r="G135">
        <v>20</v>
      </c>
      <c r="H135">
        <v>20</v>
      </c>
      <c r="I135">
        <v>20</v>
      </c>
      <c r="J135">
        <v>20</v>
      </c>
      <c r="K135" s="66">
        <f t="shared" si="6"/>
        <v>20</v>
      </c>
      <c r="L135"/>
      <c r="M135"/>
      <c r="N135"/>
      <c r="O135"/>
      <c r="P135"/>
      <c r="Q135"/>
      <c r="R135"/>
      <c r="S135"/>
      <c r="T135"/>
      <c r="U135"/>
      <c r="V135"/>
      <c r="W135"/>
      <c r="X135"/>
      <c r="Y135"/>
      <c r="Z135"/>
      <c r="AA135"/>
      <c r="AB135"/>
      <c r="AC135"/>
      <c r="AD135"/>
      <c r="AE135"/>
      <c r="AF135"/>
      <c r="AG135"/>
      <c r="AH135"/>
      <c r="AI135"/>
      <c r="AJ135"/>
      <c r="AK135"/>
      <c r="AL135"/>
      <c r="AM135" s="45"/>
      <c r="AN135" s="45"/>
      <c r="AO135" s="45"/>
      <c r="AP135" s="45"/>
      <c r="AQ135" s="45"/>
      <c r="AR135" s="45"/>
      <c r="AS135" s="45"/>
      <c r="AT135" s="45"/>
      <c r="AU135" s="45"/>
      <c r="AV135" s="45"/>
      <c r="AW135" s="45"/>
      <c r="AX135" s="45"/>
      <c r="AY135" s="45"/>
      <c r="AZ135" s="45"/>
      <c r="BA135" s="45"/>
      <c r="BB135" s="45"/>
      <c r="BC135" s="45"/>
      <c r="BD135" s="45"/>
      <c r="BE135" s="45"/>
      <c r="BF135" s="45"/>
      <c r="BG135" s="45"/>
      <c r="BH135" s="45"/>
      <c r="BI135" s="45"/>
      <c r="BJ135" s="45"/>
      <c r="BK135" s="45"/>
      <c r="BL135" s="45"/>
      <c r="BM135" s="45"/>
      <c r="BN135" s="45"/>
      <c r="BO135" s="45"/>
      <c r="BP135" s="45"/>
      <c r="BQ135" s="45"/>
      <c r="BR135" s="45"/>
      <c r="BS135" s="45"/>
      <c r="BT135" s="45"/>
      <c r="BU135" s="45"/>
      <c r="BV135" s="45"/>
      <c r="BW135" s="45"/>
      <c r="BX135" s="45"/>
      <c r="BY135" s="45"/>
      <c r="BZ135" s="45"/>
      <c r="CA135" s="45"/>
      <c r="CB135" s="45"/>
      <c r="CC135" s="45"/>
      <c r="CD135" s="45"/>
      <c r="CE135" s="45"/>
      <c r="CF135" s="45"/>
      <c r="CG135" s="45"/>
      <c r="CH135" s="45"/>
      <c r="CI135" s="45"/>
      <c r="CJ135" s="45"/>
      <c r="CK135" s="45"/>
      <c r="CL135" s="45"/>
      <c r="CM135" s="45"/>
      <c r="CN135" s="45"/>
      <c r="CO135" s="45"/>
      <c r="CP135" s="45"/>
      <c r="CQ135" s="45"/>
      <c r="CR135" s="45"/>
      <c r="CS135" s="45"/>
      <c r="CT135" s="45"/>
      <c r="CU135" s="45"/>
      <c r="CV135" s="45"/>
      <c r="CW135" s="45"/>
      <c r="CX135" s="45"/>
      <c r="CY135" s="45"/>
      <c r="CZ135" s="45"/>
      <c r="DA135" s="45"/>
      <c r="DB135" s="45"/>
      <c r="DC135" s="45"/>
      <c r="DD135" s="45"/>
      <c r="DE135" s="45"/>
      <c r="DF135" s="45"/>
      <c r="DG135" s="45"/>
      <c r="DH135" s="45"/>
      <c r="DI135" s="45"/>
      <c r="DJ135" s="45"/>
      <c r="DK135" s="45"/>
      <c r="DL135" s="45"/>
    </row>
    <row r="136" spans="1:116" s="123" customFormat="1" x14ac:dyDescent="0.25">
      <c r="A136" s="71" t="s">
        <v>94</v>
      </c>
      <c r="B136" s="71" t="s">
        <v>157</v>
      </c>
      <c r="C136" s="71" t="s">
        <v>164</v>
      </c>
      <c r="D136" s="166"/>
      <c r="E136" t="s">
        <v>65</v>
      </c>
      <c r="F136">
        <v>20</v>
      </c>
      <c r="G136">
        <v>20</v>
      </c>
      <c r="H136">
        <v>20</v>
      </c>
      <c r="I136">
        <v>20</v>
      </c>
      <c r="J136">
        <v>20</v>
      </c>
      <c r="K136" s="66">
        <f t="shared" si="6"/>
        <v>20</v>
      </c>
      <c r="L136"/>
      <c r="M136"/>
      <c r="N136"/>
      <c r="O136"/>
      <c r="P136"/>
      <c r="Q136"/>
      <c r="R136"/>
      <c r="S136"/>
      <c r="T136"/>
      <c r="U136"/>
      <c r="V136"/>
      <c r="W136"/>
      <c r="X136"/>
      <c r="Y136"/>
      <c r="Z136"/>
      <c r="AA136"/>
      <c r="AB136"/>
      <c r="AC136"/>
      <c r="AD136"/>
      <c r="AE136"/>
      <c r="AF136"/>
      <c r="AG136"/>
      <c r="AH136"/>
      <c r="AI136"/>
      <c r="AJ136"/>
      <c r="AK136"/>
      <c r="AL136"/>
      <c r="AM136" s="45"/>
      <c r="AN136" s="45"/>
      <c r="AO136" s="45"/>
      <c r="AP136" s="45"/>
      <c r="AQ136" s="45"/>
      <c r="AR136" s="45"/>
      <c r="AS136" s="45"/>
      <c r="AT136" s="45"/>
      <c r="AU136" s="45"/>
      <c r="AV136" s="45"/>
      <c r="AW136" s="45"/>
      <c r="AX136" s="45"/>
      <c r="AY136" s="45"/>
      <c r="AZ136" s="45"/>
      <c r="BA136" s="45"/>
      <c r="BB136" s="45"/>
      <c r="BC136" s="45"/>
      <c r="BD136" s="45"/>
      <c r="BE136" s="45"/>
      <c r="BF136" s="45"/>
      <c r="BG136" s="45"/>
      <c r="BH136" s="45"/>
      <c r="BI136" s="45"/>
      <c r="BJ136" s="45"/>
      <c r="BK136" s="45"/>
      <c r="BL136" s="45"/>
      <c r="BM136" s="45"/>
      <c r="BN136" s="45"/>
      <c r="BO136" s="45"/>
      <c r="BP136" s="45"/>
      <c r="BQ136" s="45"/>
      <c r="BR136" s="45"/>
      <c r="BS136" s="45"/>
      <c r="BT136" s="45"/>
      <c r="BU136" s="45"/>
      <c r="BV136" s="45"/>
      <c r="BW136" s="45"/>
      <c r="BX136" s="45"/>
      <c r="BY136" s="45"/>
      <c r="BZ136" s="45"/>
      <c r="CA136" s="45"/>
      <c r="CB136" s="45"/>
      <c r="CC136" s="45"/>
      <c r="CD136" s="45"/>
      <c r="CE136" s="45"/>
      <c r="CF136" s="45"/>
      <c r="CG136" s="45"/>
      <c r="CH136" s="45"/>
      <c r="CI136" s="45"/>
      <c r="CJ136" s="45"/>
      <c r="CK136" s="45"/>
      <c r="CL136" s="45"/>
      <c r="CM136" s="45"/>
      <c r="CN136" s="45"/>
      <c r="CO136" s="45"/>
      <c r="CP136" s="45"/>
      <c r="CQ136" s="45"/>
      <c r="CR136" s="45"/>
      <c r="CS136" s="45"/>
      <c r="CT136" s="45"/>
      <c r="CU136" s="45"/>
      <c r="CV136" s="45"/>
      <c r="CW136" s="45"/>
      <c r="CX136" s="45"/>
      <c r="CY136" s="45"/>
      <c r="CZ136" s="45"/>
      <c r="DA136" s="45"/>
      <c r="DB136" s="45"/>
      <c r="DC136" s="45"/>
      <c r="DD136" s="45"/>
      <c r="DE136" s="45"/>
      <c r="DF136" s="45"/>
      <c r="DG136" s="45"/>
      <c r="DH136" s="45"/>
      <c r="DI136" s="45"/>
      <c r="DJ136" s="45"/>
      <c r="DK136" s="45"/>
      <c r="DL136" s="45"/>
    </row>
    <row r="137" spans="1:116" s="123" customFormat="1" x14ac:dyDescent="0.25">
      <c r="A137" s="73" t="s">
        <v>94</v>
      </c>
      <c r="B137" s="73" t="s">
        <v>165</v>
      </c>
      <c r="C137" s="73" t="s">
        <v>166</v>
      </c>
      <c r="D137" s="173" t="s">
        <v>507</v>
      </c>
      <c r="E137" t="s">
        <v>9</v>
      </c>
      <c r="F137">
        <v>60</v>
      </c>
      <c r="G137">
        <v>60</v>
      </c>
      <c r="H137">
        <v>60</v>
      </c>
      <c r="I137">
        <v>60</v>
      </c>
      <c r="J137">
        <v>60</v>
      </c>
      <c r="K137" s="66">
        <f t="shared" si="6"/>
        <v>60</v>
      </c>
      <c r="L137"/>
      <c r="M137"/>
      <c r="N137"/>
      <c r="O137"/>
      <c r="P137"/>
      <c r="Q137"/>
      <c r="R137"/>
      <c r="S137"/>
      <c r="T137"/>
      <c r="U137"/>
      <c r="V137"/>
      <c r="W137"/>
      <c r="X137"/>
      <c r="Y137"/>
      <c r="Z137"/>
      <c r="AA137"/>
      <c r="AB137"/>
      <c r="AC137"/>
      <c r="AD137"/>
      <c r="AE137"/>
      <c r="AF137"/>
      <c r="AG137"/>
      <c r="AH137"/>
      <c r="AI137"/>
      <c r="AJ137"/>
      <c r="AK137" s="45"/>
      <c r="AL137" s="45"/>
      <c r="AM137" s="45"/>
      <c r="AN137" s="45"/>
      <c r="AO137" s="45"/>
      <c r="AP137" s="45"/>
      <c r="AQ137" s="45"/>
      <c r="AR137" s="45"/>
      <c r="AS137" s="45"/>
      <c r="AT137" s="45"/>
      <c r="AU137" s="45"/>
      <c r="AV137" s="45"/>
      <c r="AW137" s="45"/>
      <c r="AX137" s="45"/>
      <c r="AY137" s="45"/>
      <c r="AZ137" s="45"/>
      <c r="BA137" s="45"/>
      <c r="BB137" s="45"/>
      <c r="BC137" s="45"/>
      <c r="BD137" s="45"/>
      <c r="BE137" s="45"/>
      <c r="BF137" s="45"/>
      <c r="BG137" s="45"/>
      <c r="BH137" s="45"/>
      <c r="BI137" s="45"/>
      <c r="BJ137" s="45"/>
      <c r="BK137" s="45"/>
      <c r="BL137" s="45"/>
      <c r="BM137" s="45"/>
      <c r="BN137" s="45"/>
      <c r="BO137" s="45"/>
      <c r="BP137" s="45"/>
      <c r="BQ137" s="45"/>
      <c r="BR137" s="45"/>
      <c r="BS137" s="45"/>
      <c r="BT137" s="45"/>
      <c r="BU137" s="45"/>
      <c r="BV137" s="45"/>
      <c r="BW137" s="45"/>
      <c r="BX137" s="45"/>
      <c r="BY137" s="45"/>
      <c r="BZ137" s="45"/>
      <c r="CA137" s="45"/>
      <c r="CB137" s="45"/>
      <c r="CC137" s="45"/>
      <c r="CD137" s="45"/>
      <c r="CE137" s="45"/>
      <c r="CF137" s="45"/>
      <c r="CG137" s="45"/>
      <c r="CH137" s="45"/>
      <c r="CI137" s="45"/>
      <c r="CJ137" s="45"/>
      <c r="CK137" s="45"/>
      <c r="CL137" s="45"/>
      <c r="CM137" s="45"/>
      <c r="CN137" s="45"/>
      <c r="CO137" s="45"/>
      <c r="CP137" s="45"/>
      <c r="CQ137" s="45"/>
      <c r="CR137" s="45"/>
      <c r="CS137" s="45"/>
      <c r="CT137" s="45"/>
      <c r="CU137" s="45"/>
      <c r="CV137" s="45"/>
      <c r="CW137" s="45"/>
      <c r="CX137" s="45"/>
      <c r="CY137" s="45"/>
      <c r="CZ137" s="45"/>
      <c r="DA137" s="45"/>
      <c r="DB137" s="45"/>
      <c r="DC137" s="45"/>
      <c r="DD137" s="45"/>
      <c r="DE137" s="45"/>
      <c r="DF137" s="45"/>
      <c r="DG137" s="45"/>
      <c r="DH137" s="45"/>
      <c r="DI137" s="45"/>
      <c r="DJ137" s="45"/>
      <c r="DK137" s="45"/>
      <c r="DL137" s="45"/>
    </row>
    <row r="138" spans="1:116" s="123" customFormat="1" x14ac:dyDescent="0.25">
      <c r="A138" s="73" t="s">
        <v>94</v>
      </c>
      <c r="B138" s="73" t="s">
        <v>165</v>
      </c>
      <c r="C138" s="73" t="s">
        <v>167</v>
      </c>
      <c r="D138" s="174"/>
      <c r="E138" t="s">
        <v>9</v>
      </c>
      <c r="F138">
        <v>75</v>
      </c>
      <c r="G138">
        <v>75</v>
      </c>
      <c r="H138">
        <v>75</v>
      </c>
      <c r="I138">
        <v>75</v>
      </c>
      <c r="J138">
        <v>75</v>
      </c>
      <c r="K138" s="66">
        <f t="shared" si="6"/>
        <v>75</v>
      </c>
      <c r="L138"/>
      <c r="M138"/>
      <c r="N138"/>
      <c r="O138"/>
      <c r="P138"/>
      <c r="Q138"/>
      <c r="R138"/>
      <c r="S138"/>
      <c r="T138"/>
      <c r="U138"/>
      <c r="V138"/>
      <c r="W138"/>
      <c r="X138"/>
      <c r="Y138"/>
      <c r="Z138"/>
      <c r="AA138"/>
      <c r="AB138"/>
      <c r="AC138"/>
      <c r="AD138"/>
      <c r="AE138"/>
      <c r="AF138"/>
      <c r="AG138"/>
      <c r="AH138"/>
      <c r="AI138"/>
      <c r="AJ138"/>
      <c r="AK138"/>
      <c r="AL138"/>
      <c r="AM138" s="45"/>
      <c r="AN138" s="45"/>
      <c r="AO138" s="45"/>
      <c r="AP138" s="45"/>
      <c r="AQ138" s="45"/>
      <c r="AR138" s="45"/>
      <c r="AS138" s="45"/>
      <c r="AT138" s="45"/>
      <c r="AU138" s="45"/>
      <c r="AV138" s="45"/>
      <c r="AW138" s="45"/>
      <c r="AX138" s="45"/>
      <c r="AY138" s="45"/>
      <c r="AZ138" s="45"/>
      <c r="BA138" s="45"/>
      <c r="BB138" s="45"/>
      <c r="BC138" s="45"/>
      <c r="BD138" s="45"/>
      <c r="BE138" s="45"/>
      <c r="BF138" s="45"/>
      <c r="BG138" s="45"/>
      <c r="BH138" s="45"/>
      <c r="BI138" s="45"/>
      <c r="BJ138" s="45"/>
      <c r="BK138" s="45"/>
      <c r="BL138" s="45"/>
      <c r="BM138" s="45"/>
      <c r="BN138" s="45"/>
      <c r="BO138" s="45"/>
      <c r="BP138" s="45"/>
      <c r="BQ138" s="45"/>
      <c r="BR138" s="45"/>
      <c r="BS138" s="45"/>
      <c r="BT138" s="45"/>
      <c r="BU138" s="45"/>
      <c r="BV138" s="45"/>
      <c r="BW138" s="45"/>
      <c r="BX138" s="45"/>
      <c r="BY138" s="45"/>
      <c r="BZ138" s="45"/>
      <c r="CA138" s="45"/>
      <c r="CB138" s="45"/>
      <c r="CC138" s="45"/>
      <c r="CD138" s="45"/>
      <c r="CE138" s="45"/>
      <c r="CF138" s="45"/>
      <c r="CG138" s="45"/>
      <c r="CH138" s="45"/>
      <c r="CI138" s="45"/>
      <c r="CJ138" s="45"/>
      <c r="CK138" s="45"/>
      <c r="CL138" s="45"/>
      <c r="CM138" s="45"/>
      <c r="CN138" s="45"/>
      <c r="CO138" s="45"/>
      <c r="CP138" s="45"/>
      <c r="CQ138" s="45"/>
      <c r="CR138" s="45"/>
      <c r="CS138" s="45"/>
      <c r="CT138" s="45"/>
      <c r="CU138" s="45"/>
      <c r="CV138" s="45"/>
      <c r="CW138" s="45"/>
      <c r="CX138" s="45"/>
      <c r="CY138" s="45"/>
      <c r="CZ138" s="45"/>
      <c r="DA138" s="45"/>
      <c r="DB138" s="45"/>
      <c r="DC138" s="45"/>
      <c r="DD138" s="45"/>
      <c r="DE138" s="45"/>
      <c r="DF138" s="45"/>
      <c r="DG138" s="45"/>
      <c r="DH138" s="45"/>
      <c r="DI138" s="45"/>
      <c r="DJ138" s="45"/>
      <c r="DK138" s="45"/>
      <c r="DL138" s="45"/>
    </row>
    <row r="139" spans="1:116" s="123" customFormat="1" x14ac:dyDescent="0.25">
      <c r="A139" s="125" t="s">
        <v>94</v>
      </c>
      <c r="B139" s="125" t="s">
        <v>165</v>
      </c>
      <c r="C139" s="125" t="s">
        <v>168</v>
      </c>
      <c r="D139" s="174"/>
      <c r="E139" t="s">
        <v>9</v>
      </c>
      <c r="F139">
        <v>40</v>
      </c>
      <c r="G139">
        <v>40</v>
      </c>
      <c r="H139">
        <v>40</v>
      </c>
      <c r="I139">
        <v>40</v>
      </c>
      <c r="J139">
        <v>40</v>
      </c>
      <c r="K139" s="66">
        <f t="shared" si="6"/>
        <v>40</v>
      </c>
      <c r="L139"/>
      <c r="M139"/>
      <c r="N139"/>
      <c r="O139"/>
      <c r="P139"/>
      <c r="Q139"/>
      <c r="R139"/>
      <c r="S139"/>
      <c r="T139"/>
      <c r="U139"/>
      <c r="V139"/>
      <c r="W139"/>
      <c r="X139"/>
      <c r="Y139"/>
      <c r="Z139"/>
      <c r="AA139"/>
      <c r="AB139"/>
      <c r="AC139"/>
      <c r="AD139"/>
      <c r="AE139"/>
      <c r="AF139"/>
      <c r="AG139"/>
      <c r="AH139"/>
      <c r="AI139"/>
      <c r="AJ139"/>
      <c r="AK139"/>
      <c r="AL139"/>
      <c r="AM139" s="45"/>
      <c r="AN139" s="45"/>
      <c r="AO139" s="45"/>
      <c r="AP139" s="45"/>
      <c r="AQ139" s="45"/>
      <c r="AR139" s="45"/>
      <c r="AS139" s="45"/>
      <c r="AT139" s="45"/>
      <c r="AU139" s="45"/>
      <c r="AV139" s="45"/>
      <c r="AW139" s="45"/>
      <c r="AX139" s="45"/>
      <c r="AY139" s="45"/>
      <c r="AZ139" s="45"/>
      <c r="BA139" s="45"/>
      <c r="BB139" s="45"/>
      <c r="BC139" s="45"/>
      <c r="BD139" s="45"/>
      <c r="BE139" s="45"/>
      <c r="BF139" s="45"/>
      <c r="BG139" s="45"/>
      <c r="BH139" s="45"/>
      <c r="BI139" s="45"/>
      <c r="BJ139" s="45"/>
      <c r="BK139" s="45"/>
      <c r="BL139" s="45"/>
      <c r="BM139" s="45"/>
      <c r="BN139" s="45"/>
      <c r="BO139" s="45"/>
      <c r="BP139" s="45"/>
      <c r="BQ139" s="45"/>
      <c r="BR139" s="45"/>
      <c r="BS139" s="45"/>
      <c r="BT139" s="45"/>
      <c r="BU139" s="45"/>
      <c r="BV139" s="45"/>
      <c r="BW139" s="45"/>
      <c r="BX139" s="45"/>
      <c r="BY139" s="45"/>
      <c r="BZ139" s="45"/>
      <c r="CA139" s="45"/>
      <c r="CB139" s="45"/>
      <c r="CC139" s="45"/>
      <c r="CD139" s="45"/>
      <c r="CE139" s="45"/>
      <c r="CF139" s="45"/>
      <c r="CG139" s="45"/>
      <c r="CH139" s="45"/>
      <c r="CI139" s="45"/>
      <c r="CJ139" s="45"/>
      <c r="CK139" s="45"/>
      <c r="CL139" s="45"/>
      <c r="CM139" s="45"/>
      <c r="CN139" s="45"/>
      <c r="CO139" s="45"/>
      <c r="CP139" s="45"/>
      <c r="CQ139" s="45"/>
      <c r="CR139" s="45"/>
      <c r="CS139" s="45"/>
      <c r="CT139" s="45"/>
      <c r="CU139" s="45"/>
      <c r="CV139" s="45"/>
      <c r="CW139" s="45"/>
      <c r="CX139" s="45"/>
      <c r="CY139" s="45"/>
      <c r="CZ139" s="45"/>
      <c r="DA139" s="45"/>
      <c r="DB139" s="45"/>
      <c r="DC139" s="45"/>
      <c r="DD139" s="45"/>
      <c r="DE139" s="45"/>
      <c r="DF139" s="45"/>
      <c r="DG139" s="45"/>
      <c r="DH139" s="45"/>
      <c r="DI139" s="45"/>
      <c r="DJ139" s="45"/>
      <c r="DK139" s="45"/>
      <c r="DL139" s="45"/>
    </row>
    <row r="140" spans="1:116" s="123" customFormat="1" x14ac:dyDescent="0.25">
      <c r="A140" s="73" t="s">
        <v>94</v>
      </c>
      <c r="B140" s="73" t="s">
        <v>165</v>
      </c>
      <c r="C140" s="73" t="s">
        <v>169</v>
      </c>
      <c r="D140" s="174"/>
      <c r="E140" t="s">
        <v>65</v>
      </c>
      <c r="F140">
        <v>60</v>
      </c>
      <c r="G140">
        <v>60</v>
      </c>
      <c r="H140">
        <v>60</v>
      </c>
      <c r="I140">
        <v>60</v>
      </c>
      <c r="J140">
        <v>60</v>
      </c>
      <c r="K140" s="66">
        <f t="shared" si="6"/>
        <v>60</v>
      </c>
      <c r="L140"/>
      <c r="M140"/>
      <c r="N140"/>
      <c r="O140"/>
      <c r="P140"/>
      <c r="Q140"/>
      <c r="R140"/>
      <c r="S140"/>
      <c r="T140"/>
      <c r="U140"/>
      <c r="V140"/>
      <c r="W140"/>
      <c r="X140"/>
      <c r="Y140"/>
      <c r="Z140"/>
      <c r="AA140"/>
      <c r="AB140"/>
      <c r="AC140"/>
      <c r="AD140"/>
      <c r="AE140"/>
      <c r="AF140"/>
      <c r="AG140"/>
      <c r="AH140"/>
      <c r="AI140"/>
      <c r="AJ140"/>
      <c r="AK140" s="45"/>
      <c r="AL140" s="45"/>
      <c r="AM140" s="45"/>
      <c r="AN140" s="45"/>
      <c r="AO140" s="45"/>
      <c r="AP140" s="45"/>
      <c r="AQ140" s="45"/>
      <c r="AR140" s="45"/>
      <c r="AS140" s="45"/>
      <c r="AT140" s="45"/>
      <c r="AU140" s="45"/>
      <c r="AV140" s="45"/>
      <c r="AW140" s="45"/>
      <c r="AX140" s="45"/>
      <c r="AY140" s="45"/>
      <c r="AZ140" s="45"/>
      <c r="BA140" s="45"/>
      <c r="BB140" s="45"/>
      <c r="BC140" s="45"/>
      <c r="BD140" s="45"/>
      <c r="BE140" s="45"/>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5"/>
      <c r="CC140" s="45"/>
      <c r="CD140" s="45"/>
      <c r="CE140" s="45"/>
      <c r="CF140" s="45"/>
      <c r="CG140" s="45"/>
      <c r="CH140" s="45"/>
      <c r="CI140" s="45"/>
      <c r="CJ140" s="45"/>
      <c r="CK140" s="45"/>
      <c r="CL140" s="45"/>
      <c r="CM140" s="45"/>
      <c r="CN140" s="45"/>
      <c r="CO140" s="45"/>
      <c r="CP140" s="45"/>
      <c r="CQ140" s="45"/>
      <c r="CR140" s="45"/>
      <c r="CS140" s="45"/>
      <c r="CT140" s="45"/>
      <c r="CU140" s="45"/>
      <c r="CV140" s="45"/>
      <c r="CW140" s="45"/>
      <c r="CX140" s="45"/>
      <c r="CY140" s="45"/>
      <c r="CZ140" s="45"/>
      <c r="DA140" s="45"/>
      <c r="DB140" s="45"/>
      <c r="DC140" s="45"/>
      <c r="DD140" s="45"/>
      <c r="DE140" s="45"/>
      <c r="DF140" s="45"/>
      <c r="DG140" s="45"/>
      <c r="DH140" s="45"/>
      <c r="DI140" s="45"/>
      <c r="DJ140" s="45"/>
      <c r="DK140" s="45"/>
      <c r="DL140" s="45"/>
    </row>
    <row r="141" spans="1:116" s="123" customFormat="1" x14ac:dyDescent="0.25">
      <c r="A141" s="125" t="s">
        <v>94</v>
      </c>
      <c r="B141" s="125" t="s">
        <v>165</v>
      </c>
      <c r="C141" s="125" t="s">
        <v>170</v>
      </c>
      <c r="D141" s="174"/>
      <c r="E141" t="s">
        <v>65</v>
      </c>
      <c r="F141">
        <v>60</v>
      </c>
      <c r="G141">
        <v>60</v>
      </c>
      <c r="H141">
        <v>60</v>
      </c>
      <c r="I141">
        <v>60</v>
      </c>
      <c r="J141">
        <v>60</v>
      </c>
      <c r="K141" s="66">
        <f t="shared" si="6"/>
        <v>60</v>
      </c>
      <c r="L141"/>
      <c r="M141"/>
      <c r="N141"/>
      <c r="O141"/>
      <c r="P141"/>
      <c r="Q141"/>
      <c r="R141"/>
      <c r="S141"/>
      <c r="T141"/>
      <c r="U141"/>
      <c r="V141"/>
      <c r="W141"/>
      <c r="X141"/>
      <c r="Y141"/>
      <c r="Z141"/>
      <c r="AA141"/>
      <c r="AB141"/>
      <c r="AC141"/>
      <c r="AD141"/>
      <c r="AE141"/>
      <c r="AF141"/>
      <c r="AG141"/>
      <c r="AH141"/>
      <c r="AI141"/>
      <c r="AJ141"/>
      <c r="AK141"/>
      <c r="AL141"/>
      <c r="AM141" s="45"/>
      <c r="AN141" s="45"/>
      <c r="AO141" s="45"/>
      <c r="AP141" s="45"/>
      <c r="AQ141" s="45"/>
      <c r="AR141" s="45"/>
      <c r="AS141" s="45"/>
      <c r="AT141" s="45"/>
      <c r="AU141" s="45"/>
      <c r="AV141" s="45"/>
      <c r="AW141" s="45"/>
      <c r="AX141" s="45"/>
      <c r="AY141" s="45"/>
      <c r="AZ141" s="45"/>
      <c r="BA141" s="45"/>
      <c r="BB141" s="45"/>
      <c r="BC141" s="45"/>
      <c r="BD141" s="45"/>
      <c r="BE141" s="45"/>
      <c r="BF141" s="45"/>
      <c r="BG141" s="45"/>
      <c r="BH141" s="45"/>
      <c r="BI141" s="45"/>
      <c r="BJ141" s="45"/>
      <c r="BK141" s="45"/>
      <c r="BL141" s="45"/>
      <c r="BM141" s="45"/>
      <c r="BN141" s="45"/>
      <c r="BO141" s="45"/>
      <c r="BP141" s="45"/>
      <c r="BQ141" s="45"/>
      <c r="BR141" s="45"/>
      <c r="BS141" s="45"/>
      <c r="BT141" s="45"/>
      <c r="BU141" s="45"/>
      <c r="BV141" s="45"/>
      <c r="BW141" s="45"/>
      <c r="BX141" s="45"/>
      <c r="BY141" s="45"/>
      <c r="BZ141" s="45"/>
      <c r="CA141" s="45"/>
      <c r="CB141" s="45"/>
      <c r="CC141" s="45"/>
      <c r="CD141" s="45"/>
      <c r="CE141" s="45"/>
      <c r="CF141" s="45"/>
      <c r="CG141" s="45"/>
      <c r="CH141" s="45"/>
      <c r="CI141" s="45"/>
      <c r="CJ141" s="45"/>
      <c r="CK141" s="45"/>
      <c r="CL141" s="45"/>
      <c r="CM141" s="45"/>
      <c r="CN141" s="45"/>
      <c r="CO141" s="45"/>
      <c r="CP141" s="45"/>
      <c r="CQ141" s="45"/>
      <c r="CR141" s="45"/>
      <c r="CS141" s="45"/>
      <c r="CT141" s="45"/>
      <c r="CU141" s="45"/>
      <c r="CV141" s="45"/>
      <c r="CW141" s="45"/>
      <c r="CX141" s="45"/>
      <c r="CY141" s="45"/>
      <c r="CZ141" s="45"/>
      <c r="DA141" s="45"/>
      <c r="DB141" s="45"/>
      <c r="DC141" s="45"/>
      <c r="DD141" s="45"/>
      <c r="DE141" s="45"/>
      <c r="DF141" s="45"/>
      <c r="DG141" s="45"/>
      <c r="DH141" s="45"/>
      <c r="DI141" s="45"/>
      <c r="DJ141" s="45"/>
      <c r="DK141" s="45"/>
      <c r="DL141" s="45"/>
    </row>
    <row r="142" spans="1:116" s="123" customFormat="1" x14ac:dyDescent="0.25">
      <c r="A142" s="73" t="s">
        <v>94</v>
      </c>
      <c r="B142" s="73" t="s">
        <v>165</v>
      </c>
      <c r="C142" s="73" t="s">
        <v>171</v>
      </c>
      <c r="D142" s="175"/>
      <c r="E142" t="s">
        <v>65</v>
      </c>
      <c r="F142">
        <v>1</v>
      </c>
      <c r="G142">
        <v>1</v>
      </c>
      <c r="H142">
        <v>1</v>
      </c>
      <c r="I142">
        <v>1</v>
      </c>
      <c r="J142">
        <v>1</v>
      </c>
      <c r="K142" s="66">
        <f t="shared" si="6"/>
        <v>1</v>
      </c>
      <c r="L142"/>
      <c r="M142"/>
      <c r="N142"/>
      <c r="O142"/>
      <c r="P142"/>
      <c r="Q142"/>
      <c r="R142"/>
      <c r="S142"/>
      <c r="T142"/>
      <c r="U142"/>
      <c r="V142"/>
      <c r="W142"/>
      <c r="X142"/>
      <c r="Y142"/>
      <c r="Z142"/>
      <c r="AA142"/>
      <c r="AB142"/>
      <c r="AC142"/>
      <c r="AD142"/>
      <c r="AE142"/>
      <c r="AF142"/>
      <c r="AG142"/>
      <c r="AH142"/>
      <c r="AI142"/>
      <c r="AJ142"/>
      <c r="AK142"/>
      <c r="AL142"/>
      <c r="AM142" s="45"/>
      <c r="AN142" s="45"/>
      <c r="AO142" s="45"/>
      <c r="AP142" s="45"/>
      <c r="AQ142" s="45"/>
      <c r="AR142" s="45"/>
      <c r="AS142" s="45"/>
      <c r="AT142" s="45"/>
      <c r="AU142" s="45"/>
      <c r="AV142" s="45"/>
      <c r="AW142" s="45"/>
      <c r="AX142" s="45"/>
      <c r="AY142" s="45"/>
      <c r="AZ142" s="45"/>
      <c r="BA142" s="45"/>
      <c r="BB142" s="45"/>
      <c r="BC142" s="45"/>
      <c r="BD142" s="45"/>
      <c r="BE142" s="45"/>
      <c r="BF142" s="45"/>
      <c r="BG142" s="45"/>
      <c r="BH142" s="45"/>
      <c r="BI142" s="45"/>
      <c r="BJ142" s="45"/>
      <c r="BK142" s="45"/>
      <c r="BL142" s="45"/>
      <c r="BM142" s="45"/>
      <c r="BN142" s="45"/>
      <c r="BO142" s="45"/>
      <c r="BP142" s="45"/>
      <c r="BQ142" s="45"/>
      <c r="BR142" s="45"/>
      <c r="BS142" s="45"/>
      <c r="BT142" s="45"/>
      <c r="BU142" s="45"/>
      <c r="BV142" s="45"/>
      <c r="BW142" s="45"/>
      <c r="BX142" s="45"/>
      <c r="BY142" s="45"/>
      <c r="BZ142" s="45"/>
      <c r="CA142" s="45"/>
      <c r="CB142" s="45"/>
      <c r="CC142" s="45"/>
      <c r="CD142" s="45"/>
      <c r="CE142" s="45"/>
      <c r="CF142" s="45"/>
      <c r="CG142" s="45"/>
      <c r="CH142" s="45"/>
      <c r="CI142" s="45"/>
      <c r="CJ142" s="45"/>
      <c r="CK142" s="45"/>
      <c r="CL142" s="45"/>
      <c r="CM142" s="45"/>
      <c r="CN142" s="45"/>
      <c r="CO142" s="45"/>
      <c r="CP142" s="45"/>
      <c r="CQ142" s="45"/>
      <c r="CR142" s="45"/>
      <c r="CS142" s="45"/>
      <c r="CT142" s="45"/>
      <c r="CU142" s="45"/>
      <c r="CV142" s="45"/>
      <c r="CW142" s="45"/>
      <c r="CX142" s="45"/>
      <c r="CY142" s="45"/>
      <c r="CZ142" s="45"/>
      <c r="DA142" s="45"/>
      <c r="DB142" s="45"/>
      <c r="DC142" s="45"/>
      <c r="DD142" s="45"/>
      <c r="DE142" s="45"/>
      <c r="DF142" s="45"/>
      <c r="DG142" s="45"/>
      <c r="DH142" s="45"/>
      <c r="DI142" s="45"/>
      <c r="DJ142" s="45"/>
      <c r="DK142" s="45"/>
      <c r="DL142" s="45"/>
    </row>
    <row r="143" spans="1:116" s="58" customFormat="1" x14ac:dyDescent="0.25">
      <c r="A143" s="56" t="s">
        <v>94</v>
      </c>
      <c r="B143" s="56" t="s">
        <v>4</v>
      </c>
      <c r="C143" s="56" t="s">
        <v>172</v>
      </c>
      <c r="D143" s="135" t="s">
        <v>508</v>
      </c>
      <c r="E143" t="s">
        <v>173</v>
      </c>
      <c r="F143">
        <v>298.2</v>
      </c>
      <c r="G143">
        <v>298.2</v>
      </c>
      <c r="H143">
        <v>298.2</v>
      </c>
      <c r="I143">
        <v>298.2</v>
      </c>
      <c r="J143">
        <v>298.2</v>
      </c>
      <c r="K143" s="66">
        <f t="shared" si="6"/>
        <v>298.2</v>
      </c>
      <c r="L143"/>
      <c r="M143"/>
      <c r="N143"/>
      <c r="O143"/>
      <c r="P143"/>
      <c r="Q143"/>
      <c r="R143"/>
      <c r="S143"/>
      <c r="T143"/>
      <c r="U143"/>
      <c r="V143"/>
      <c r="W143"/>
      <c r="X143"/>
      <c r="Y143"/>
      <c r="Z143"/>
      <c r="AA143"/>
      <c r="AB143"/>
      <c r="AC143"/>
      <c r="AD143"/>
      <c r="AE143"/>
      <c r="AF143"/>
      <c r="AG143"/>
      <c r="AH143"/>
      <c r="AI143"/>
      <c r="AJ143"/>
      <c r="AK143" s="45"/>
      <c r="AL143" s="45"/>
      <c r="AM143" s="45"/>
      <c r="AN143" s="45"/>
      <c r="AO143" s="45"/>
      <c r="AP143" s="45"/>
      <c r="AQ143" s="45"/>
      <c r="AR143" s="45"/>
      <c r="AS143" s="45"/>
      <c r="AT143" s="45"/>
      <c r="AU143" s="45"/>
      <c r="AV143" s="45"/>
      <c r="AW143" s="45"/>
      <c r="AX143" s="45"/>
      <c r="AY143" s="45"/>
      <c r="AZ143" s="45"/>
      <c r="BA143" s="45"/>
      <c r="BB143" s="45"/>
      <c r="BC143" s="45"/>
      <c r="BD143" s="45"/>
      <c r="BE143" s="45"/>
      <c r="BF143" s="45"/>
      <c r="BG143" s="45"/>
      <c r="BH143" s="45"/>
      <c r="BI143" s="45"/>
      <c r="BJ143" s="45"/>
      <c r="BK143" s="45"/>
      <c r="BL143" s="45"/>
      <c r="BM143" s="45"/>
      <c r="BN143" s="45"/>
      <c r="BO143" s="45"/>
      <c r="BP143" s="45"/>
      <c r="BQ143" s="45"/>
      <c r="BR143" s="45"/>
      <c r="BS143" s="45"/>
      <c r="BT143" s="45"/>
      <c r="BU143" s="45"/>
      <c r="BV143" s="45"/>
      <c r="BW143" s="45"/>
      <c r="BX143" s="45"/>
      <c r="BY143" s="45"/>
      <c r="BZ143" s="45"/>
      <c r="CA143" s="45"/>
      <c r="CB143" s="45"/>
      <c r="CC143" s="45"/>
      <c r="CD143" s="45"/>
      <c r="CE143" s="45"/>
      <c r="CF143" s="45"/>
      <c r="CG143" s="45"/>
      <c r="CH143" s="45"/>
      <c r="CI143" s="45"/>
      <c r="CJ143" s="45"/>
      <c r="CK143" s="45"/>
      <c r="CL143" s="45"/>
      <c r="CM143" s="45"/>
      <c r="CN143" s="45"/>
      <c r="CO143" s="45"/>
      <c r="CP143" s="45"/>
      <c r="CQ143" s="45"/>
      <c r="CR143" s="45"/>
      <c r="CS143" s="45"/>
      <c r="CT143" s="45"/>
      <c r="CU143" s="45"/>
      <c r="CV143" s="45"/>
      <c r="CW143" s="45"/>
      <c r="CX143" s="45"/>
      <c r="CY143" s="45"/>
      <c r="CZ143" s="45"/>
      <c r="DA143" s="45"/>
      <c r="DB143" s="45"/>
      <c r="DC143" s="45"/>
      <c r="DD143" s="45"/>
      <c r="DE143" s="45"/>
      <c r="DF143" s="45"/>
      <c r="DG143" s="45"/>
      <c r="DH143" s="45"/>
      <c r="DI143" s="45"/>
      <c r="DJ143" s="45"/>
      <c r="DK143" s="45"/>
      <c r="DL143" s="45"/>
    </row>
    <row r="144" spans="1:116" s="58" customFormat="1" x14ac:dyDescent="0.25">
      <c r="A144" s="56" t="s">
        <v>94</v>
      </c>
      <c r="B144" s="56" t="s">
        <v>4</v>
      </c>
      <c r="C144" s="56" t="s">
        <v>174</v>
      </c>
      <c r="D144" s="135" t="s">
        <v>175</v>
      </c>
      <c r="E144" t="s">
        <v>25</v>
      </c>
      <c r="F144" s="4" t="s">
        <v>175</v>
      </c>
      <c r="G144" s="4" t="s">
        <v>175</v>
      </c>
      <c r="H144" s="4" t="s">
        <v>175</v>
      </c>
      <c r="I144" s="4" t="s">
        <v>175</v>
      </c>
      <c r="J144" s="4" t="s">
        <v>175</v>
      </c>
      <c r="K144" s="148" t="str">
        <f t="shared" si="6"/>
        <v>bq34110</v>
      </c>
      <c r="L144"/>
      <c r="M144"/>
      <c r="N144"/>
      <c r="O144"/>
      <c r="P144"/>
      <c r="Q144"/>
      <c r="R144"/>
      <c r="S144"/>
      <c r="T144"/>
      <c r="U144"/>
      <c r="V144"/>
      <c r="W144"/>
      <c r="X144"/>
      <c r="Y144"/>
      <c r="Z144"/>
      <c r="AA144"/>
      <c r="AB144"/>
      <c r="AC144"/>
      <c r="AD144"/>
      <c r="AE144"/>
      <c r="AF144"/>
      <c r="AG144"/>
      <c r="AH144"/>
      <c r="AI144"/>
      <c r="AJ144"/>
      <c r="AK144"/>
      <c r="AL144"/>
      <c r="AM144" s="45"/>
      <c r="AN144" s="45"/>
      <c r="AO144" s="45"/>
      <c r="AP144" s="45"/>
      <c r="AQ144" s="45"/>
      <c r="AR144" s="45"/>
      <c r="AS144" s="45"/>
      <c r="AT144" s="45"/>
      <c r="AU144" s="45"/>
      <c r="AV144" s="45"/>
      <c r="AW144" s="45"/>
      <c r="AX144" s="45"/>
      <c r="AY144" s="45"/>
      <c r="AZ144" s="45"/>
      <c r="BA144" s="45"/>
      <c r="BB144" s="45"/>
      <c r="BC144" s="45"/>
      <c r="BD144" s="45"/>
      <c r="BE144" s="45"/>
      <c r="BF144" s="45"/>
      <c r="BG144" s="45"/>
      <c r="BH144" s="45"/>
      <c r="BI144" s="45"/>
      <c r="BJ144" s="45"/>
      <c r="BK144" s="45"/>
      <c r="BL144" s="45"/>
      <c r="BM144" s="45"/>
      <c r="BN144" s="45"/>
      <c r="BO144" s="45"/>
      <c r="BP144" s="45"/>
      <c r="BQ144" s="45"/>
      <c r="BR144" s="45"/>
      <c r="BS144" s="45"/>
      <c r="BT144" s="45"/>
      <c r="BU144" s="45"/>
      <c r="BV144" s="45"/>
      <c r="BW144" s="45"/>
      <c r="BX144" s="45"/>
      <c r="BY144" s="45"/>
      <c r="BZ144" s="45"/>
      <c r="CA144" s="45"/>
      <c r="CB144" s="45"/>
      <c r="CC144" s="45"/>
      <c r="CD144" s="45"/>
      <c r="CE144" s="45"/>
      <c r="CF144" s="45"/>
      <c r="CG144" s="45"/>
      <c r="CH144" s="45"/>
      <c r="CI144" s="45"/>
      <c r="CJ144" s="45"/>
      <c r="CK144" s="45"/>
      <c r="CL144" s="45"/>
      <c r="CM144" s="45"/>
      <c r="CN144" s="45"/>
      <c r="CO144" s="45"/>
      <c r="CP144" s="45"/>
      <c r="CQ144" s="45"/>
      <c r="CR144" s="45"/>
      <c r="CS144" s="45"/>
      <c r="CT144" s="45"/>
      <c r="CU144" s="45"/>
      <c r="CV144" s="45"/>
      <c r="CW144" s="45"/>
      <c r="CX144" s="45"/>
      <c r="CY144" s="45"/>
      <c r="CZ144" s="45"/>
      <c r="DA144" s="45"/>
      <c r="DB144" s="45"/>
      <c r="DC144" s="45"/>
      <c r="DD144" s="45"/>
      <c r="DE144" s="45"/>
      <c r="DF144" s="45"/>
      <c r="DG144" s="45"/>
      <c r="DH144" s="45"/>
      <c r="DI144" s="45"/>
      <c r="DJ144" s="45"/>
      <c r="DK144" s="45"/>
      <c r="DL144" s="45"/>
    </row>
    <row r="145" spans="1:116" s="58" customFormat="1" x14ac:dyDescent="0.25">
      <c r="A145" s="56" t="s">
        <v>94</v>
      </c>
      <c r="B145" s="56" t="s">
        <v>4</v>
      </c>
      <c r="C145" s="56" t="s">
        <v>176</v>
      </c>
      <c r="D145" s="135" t="s">
        <v>509</v>
      </c>
      <c r="E145" t="s">
        <v>25</v>
      </c>
      <c r="F145" s="4" t="s">
        <v>510</v>
      </c>
      <c r="G145" s="4" t="s">
        <v>510</v>
      </c>
      <c r="H145" s="4" t="s">
        <v>510</v>
      </c>
      <c r="I145" s="4" t="s">
        <v>510</v>
      </c>
      <c r="J145" s="4" t="s">
        <v>510</v>
      </c>
      <c r="K145" s="148" t="str">
        <f t="shared" si="6"/>
        <v>ffff</v>
      </c>
      <c r="L145"/>
      <c r="M145"/>
      <c r="N145"/>
      <c r="O145"/>
      <c r="P145"/>
      <c r="Q145"/>
      <c r="R145"/>
      <c r="S145"/>
      <c r="T145"/>
      <c r="U145"/>
      <c r="V145"/>
      <c r="W145"/>
      <c r="X145"/>
      <c r="Y145"/>
      <c r="Z145"/>
      <c r="AA145"/>
      <c r="AB145"/>
      <c r="AC145"/>
      <c r="AD145"/>
      <c r="AE145"/>
      <c r="AF145"/>
      <c r="AG145"/>
      <c r="AH145"/>
      <c r="AI145"/>
      <c r="AJ145"/>
      <c r="AK145"/>
      <c r="AL145"/>
      <c r="AM145" s="45"/>
      <c r="AN145" s="45"/>
      <c r="AO145" s="45"/>
      <c r="AP145" s="45"/>
      <c r="AQ145" s="45"/>
      <c r="AR145" s="45"/>
      <c r="AS145" s="45"/>
      <c r="AT145" s="45"/>
      <c r="AU145" s="45"/>
      <c r="AV145" s="45"/>
      <c r="AW145" s="45"/>
      <c r="AX145" s="45"/>
      <c r="AY145" s="45"/>
      <c r="AZ145" s="45"/>
      <c r="BA145" s="45"/>
      <c r="BB145" s="45"/>
      <c r="BC145" s="45"/>
      <c r="BD145" s="45"/>
      <c r="BE145" s="45"/>
      <c r="BF145" s="45"/>
      <c r="BG145" s="45"/>
      <c r="BH145" s="45"/>
      <c r="BI145" s="45"/>
      <c r="BJ145" s="45"/>
      <c r="BK145" s="45"/>
      <c r="BL145" s="45"/>
      <c r="BM145" s="45"/>
      <c r="BN145" s="45"/>
      <c r="BO145" s="45"/>
      <c r="BP145" s="45"/>
      <c r="BQ145" s="45"/>
      <c r="BR145" s="45"/>
      <c r="BS145" s="45"/>
      <c r="BT145" s="45"/>
      <c r="BU145" s="45"/>
      <c r="BV145" s="45"/>
      <c r="BW145" s="45"/>
      <c r="BX145" s="45"/>
      <c r="BY145" s="45"/>
      <c r="BZ145" s="45"/>
      <c r="CA145" s="45"/>
      <c r="CB145" s="45"/>
      <c r="CC145" s="45"/>
      <c r="CD145" s="45"/>
      <c r="CE145" s="45"/>
      <c r="CF145" s="45"/>
      <c r="CG145" s="45"/>
      <c r="CH145" s="45"/>
      <c r="CI145" s="45"/>
      <c r="CJ145" s="45"/>
      <c r="CK145" s="45"/>
      <c r="CL145" s="45"/>
      <c r="CM145" s="45"/>
      <c r="CN145" s="45"/>
      <c r="CO145" s="45"/>
      <c r="CP145" s="45"/>
      <c r="CQ145" s="45"/>
      <c r="CR145" s="45"/>
      <c r="CS145" s="45"/>
      <c r="CT145" s="45"/>
      <c r="CU145" s="45"/>
      <c r="CV145" s="45"/>
      <c r="CW145" s="45"/>
      <c r="CX145" s="45"/>
      <c r="CY145" s="45"/>
      <c r="CZ145" s="45"/>
      <c r="DA145" s="45"/>
      <c r="DB145" s="45"/>
      <c r="DC145" s="45"/>
      <c r="DD145" s="45"/>
      <c r="DE145" s="45"/>
      <c r="DF145" s="45"/>
      <c r="DG145" s="45"/>
      <c r="DH145" s="45"/>
      <c r="DI145" s="45"/>
      <c r="DJ145" s="45"/>
      <c r="DK145" s="45"/>
      <c r="DL145" s="45"/>
    </row>
    <row r="146" spans="1:116" s="58" customFormat="1" x14ac:dyDescent="0.25">
      <c r="A146" s="56" t="s">
        <v>94</v>
      </c>
      <c r="B146" s="56" t="s">
        <v>4</v>
      </c>
      <c r="C146" s="56" t="s">
        <v>177</v>
      </c>
      <c r="D146" s="135" t="s">
        <v>511</v>
      </c>
      <c r="E146" t="s">
        <v>476</v>
      </c>
      <c r="F146">
        <v>1</v>
      </c>
      <c r="G146">
        <v>1</v>
      </c>
      <c r="H146">
        <v>1</v>
      </c>
      <c r="I146">
        <v>1</v>
      </c>
      <c r="J146">
        <v>1</v>
      </c>
      <c r="K146" s="66">
        <f t="shared" si="6"/>
        <v>1</v>
      </c>
      <c r="L146"/>
      <c r="M146"/>
      <c r="N146"/>
      <c r="O146"/>
      <c r="P146"/>
      <c r="Q146"/>
      <c r="R146"/>
      <c r="S146"/>
      <c r="T146"/>
      <c r="U146"/>
      <c r="V146"/>
      <c r="W146"/>
      <c r="X146"/>
      <c r="Y146"/>
      <c r="Z146"/>
      <c r="AA146"/>
      <c r="AB146"/>
      <c r="AC146"/>
      <c r="AD146"/>
      <c r="AE146"/>
      <c r="AF146"/>
      <c r="AG146"/>
      <c r="AH146"/>
      <c r="AI146"/>
      <c r="AJ146"/>
      <c r="AK146" s="45"/>
      <c r="AL146" s="45"/>
      <c r="AM146" s="45"/>
      <c r="AN146" s="45"/>
      <c r="AO146" s="45"/>
      <c r="AP146" s="45"/>
      <c r="AQ146" s="45"/>
      <c r="AR146" s="45"/>
      <c r="AS146" s="45"/>
      <c r="AT146" s="45"/>
      <c r="AU146" s="45"/>
      <c r="AV146" s="45"/>
      <c r="AW146" s="45"/>
      <c r="AX146" s="45"/>
      <c r="AY146" s="45"/>
      <c r="AZ146" s="45"/>
      <c r="BA146" s="45"/>
      <c r="BB146" s="45"/>
      <c r="BC146" s="45"/>
      <c r="BD146" s="45"/>
      <c r="BE146" s="45"/>
      <c r="BF146" s="45"/>
      <c r="BG146" s="45"/>
      <c r="BH146" s="45"/>
      <c r="BI146" s="45"/>
      <c r="BJ146" s="45"/>
      <c r="BK146" s="45"/>
      <c r="BL146" s="45"/>
      <c r="BM146" s="45"/>
      <c r="BN146" s="45"/>
      <c r="BO146" s="45"/>
      <c r="BP146" s="45"/>
      <c r="BQ146" s="45"/>
      <c r="BR146" s="45"/>
      <c r="BS146" s="45"/>
      <c r="BT146" s="45"/>
      <c r="BU146" s="45"/>
      <c r="BV146" s="45"/>
      <c r="BW146" s="45"/>
      <c r="BX146" s="45"/>
      <c r="BY146" s="45"/>
      <c r="BZ146" s="45"/>
      <c r="CA146" s="45"/>
      <c r="CB146" s="45"/>
      <c r="CC146" s="45"/>
      <c r="CD146" s="45"/>
      <c r="CE146" s="45"/>
      <c r="CF146" s="45"/>
      <c r="CG146" s="45"/>
      <c r="CH146" s="45"/>
      <c r="CI146" s="45"/>
      <c r="CJ146" s="45"/>
      <c r="CK146" s="45"/>
      <c r="CL146" s="45"/>
      <c r="CM146" s="45"/>
      <c r="CN146" s="45"/>
      <c r="CO146" s="45"/>
      <c r="CP146" s="45"/>
      <c r="CQ146" s="45"/>
      <c r="CR146" s="45"/>
      <c r="CS146" s="45"/>
      <c r="CT146" s="45"/>
      <c r="CU146" s="45"/>
      <c r="CV146" s="45"/>
      <c r="CW146" s="45"/>
      <c r="CX146" s="45"/>
      <c r="CY146" s="45"/>
      <c r="CZ146" s="45"/>
      <c r="DA146" s="45"/>
      <c r="DB146" s="45"/>
      <c r="DC146" s="45"/>
      <c r="DD146" s="45"/>
      <c r="DE146" s="45"/>
      <c r="DF146" s="45"/>
      <c r="DG146" s="45"/>
      <c r="DH146" s="45"/>
      <c r="DI146" s="45"/>
      <c r="DJ146" s="45"/>
      <c r="DK146" s="45"/>
      <c r="DL146" s="45"/>
    </row>
    <row r="147" spans="1:116" s="58" customFormat="1" x14ac:dyDescent="0.25">
      <c r="A147" s="56" t="s">
        <v>94</v>
      </c>
      <c r="B147" s="56" t="s">
        <v>4</v>
      </c>
      <c r="C147" s="56" t="s">
        <v>178</v>
      </c>
      <c r="D147" s="135" t="s">
        <v>511</v>
      </c>
      <c r="E147" t="s">
        <v>512</v>
      </c>
      <c r="F147">
        <v>29221</v>
      </c>
      <c r="G147">
        <v>29221</v>
      </c>
      <c r="H147">
        <v>29221</v>
      </c>
      <c r="I147">
        <v>29221</v>
      </c>
      <c r="J147">
        <v>29221</v>
      </c>
      <c r="K147" s="66">
        <f t="shared" si="6"/>
        <v>29221</v>
      </c>
      <c r="L147"/>
      <c r="M147"/>
      <c r="N147"/>
      <c r="O147"/>
      <c r="P147"/>
      <c r="Q147"/>
      <c r="R147"/>
      <c r="S147"/>
      <c r="T147"/>
      <c r="U147"/>
      <c r="V147"/>
      <c r="W147"/>
      <c r="X147"/>
      <c r="Y147"/>
      <c r="Z147"/>
      <c r="AA147"/>
      <c r="AB147"/>
      <c r="AC147"/>
      <c r="AD147"/>
      <c r="AE147"/>
      <c r="AF147"/>
      <c r="AG147"/>
      <c r="AH147"/>
      <c r="AI147"/>
      <c r="AJ147"/>
      <c r="AK147"/>
      <c r="AL147"/>
      <c r="AM147" s="45"/>
      <c r="AN147" s="45"/>
      <c r="AO147" s="45"/>
      <c r="AP147" s="45"/>
      <c r="AQ147" s="45"/>
      <c r="AR147" s="45"/>
      <c r="AS147" s="45"/>
      <c r="AT147" s="45"/>
      <c r="AU147" s="45"/>
      <c r="AV147" s="45"/>
      <c r="AW147" s="45"/>
      <c r="AX147" s="45"/>
      <c r="AY147" s="45"/>
      <c r="AZ147" s="45"/>
      <c r="BA147" s="45"/>
      <c r="BB147" s="45"/>
      <c r="BC147" s="45"/>
      <c r="BD147" s="45"/>
      <c r="BE147" s="45"/>
      <c r="BF147" s="45"/>
      <c r="BG147" s="45"/>
      <c r="BH147" s="45"/>
      <c r="BI147" s="45"/>
      <c r="BJ147" s="45"/>
      <c r="BK147" s="45"/>
      <c r="BL147" s="45"/>
      <c r="BM147" s="45"/>
      <c r="BN147" s="45"/>
      <c r="BO147" s="45"/>
      <c r="BP147" s="45"/>
      <c r="BQ147" s="45"/>
      <c r="BR147" s="45"/>
      <c r="BS147" s="45"/>
      <c r="BT147" s="45"/>
      <c r="BU147" s="45"/>
      <c r="BV147" s="45"/>
      <c r="BW147" s="45"/>
      <c r="BX147" s="45"/>
      <c r="BY147" s="45"/>
      <c r="BZ147" s="45"/>
      <c r="CA147" s="45"/>
      <c r="CB147" s="45"/>
      <c r="CC147" s="45"/>
      <c r="CD147" s="45"/>
      <c r="CE147" s="45"/>
      <c r="CF147" s="45"/>
      <c r="CG147" s="45"/>
      <c r="CH147" s="45"/>
      <c r="CI147" s="45"/>
      <c r="CJ147" s="45"/>
      <c r="CK147" s="45"/>
      <c r="CL147" s="45"/>
      <c r="CM147" s="45"/>
      <c r="CN147" s="45"/>
      <c r="CO147" s="45"/>
      <c r="CP147" s="45"/>
      <c r="CQ147" s="45"/>
      <c r="CR147" s="45"/>
      <c r="CS147" s="45"/>
      <c r="CT147" s="45"/>
      <c r="CU147" s="45"/>
      <c r="CV147" s="45"/>
      <c r="CW147" s="45"/>
      <c r="CX147" s="45"/>
      <c r="CY147" s="45"/>
      <c r="CZ147" s="45"/>
      <c r="DA147" s="45"/>
      <c r="DB147" s="45"/>
      <c r="DC147" s="45"/>
      <c r="DD147" s="45"/>
      <c r="DE147" s="45"/>
      <c r="DF147" s="45"/>
      <c r="DG147" s="45"/>
      <c r="DH147" s="45"/>
      <c r="DI147" s="45"/>
      <c r="DJ147" s="45"/>
      <c r="DK147" s="45"/>
      <c r="DL147" s="45"/>
    </row>
    <row r="148" spans="1:116" s="58" customFormat="1" x14ac:dyDescent="0.25">
      <c r="A148" s="56" t="s">
        <v>94</v>
      </c>
      <c r="B148" s="56" t="s">
        <v>179</v>
      </c>
      <c r="C148" s="56" t="s">
        <v>180</v>
      </c>
      <c r="D148" s="164" t="s">
        <v>513</v>
      </c>
      <c r="E148" t="s">
        <v>476</v>
      </c>
      <c r="F148">
        <v>0</v>
      </c>
      <c r="G148">
        <v>0</v>
      </c>
      <c r="H148">
        <v>0</v>
      </c>
      <c r="I148">
        <v>0</v>
      </c>
      <c r="J148">
        <v>0</v>
      </c>
      <c r="K148" s="66">
        <f t="shared" si="6"/>
        <v>0</v>
      </c>
      <c r="L148"/>
      <c r="M148"/>
      <c r="N148"/>
      <c r="O148"/>
      <c r="P148"/>
      <c r="Q148"/>
      <c r="R148"/>
      <c r="S148"/>
      <c r="T148"/>
      <c r="U148"/>
      <c r="V148"/>
      <c r="W148"/>
      <c r="X148"/>
      <c r="Y148"/>
      <c r="Z148"/>
      <c r="AA148"/>
      <c r="AB148"/>
      <c r="AC148"/>
      <c r="AD148"/>
      <c r="AE148"/>
      <c r="AF148"/>
      <c r="AG148"/>
      <c r="AH148"/>
      <c r="AI148"/>
      <c r="AJ148"/>
      <c r="AK148"/>
      <c r="AL148"/>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5"/>
      <c r="BY148" s="45"/>
      <c r="BZ148" s="45"/>
      <c r="CA148" s="45"/>
      <c r="CB148" s="45"/>
      <c r="CC148" s="45"/>
      <c r="CD148" s="45"/>
      <c r="CE148" s="45"/>
      <c r="CF148" s="45"/>
      <c r="CG148" s="45"/>
      <c r="CH148" s="45"/>
      <c r="CI148" s="45"/>
      <c r="CJ148" s="45"/>
      <c r="CK148" s="45"/>
      <c r="CL148" s="45"/>
      <c r="CM148" s="45"/>
      <c r="CN148" s="45"/>
      <c r="CO148" s="45"/>
      <c r="CP148" s="45"/>
      <c r="CQ148" s="45"/>
      <c r="CR148" s="45"/>
      <c r="CS148" s="45"/>
      <c r="CT148" s="45"/>
      <c r="CU148" s="45"/>
      <c r="CV148" s="45"/>
      <c r="CW148" s="45"/>
      <c r="CX148" s="45"/>
      <c r="CY148" s="45"/>
      <c r="CZ148" s="45"/>
      <c r="DA148" s="45"/>
      <c r="DB148" s="45"/>
      <c r="DC148" s="45"/>
      <c r="DD148" s="45"/>
      <c r="DE148" s="45"/>
      <c r="DF148" s="45"/>
      <c r="DG148" s="45"/>
      <c r="DH148" s="45"/>
      <c r="DI148" s="45"/>
      <c r="DJ148" s="45"/>
      <c r="DK148" s="45"/>
      <c r="DL148" s="45"/>
    </row>
    <row r="149" spans="1:116" s="58" customFormat="1" x14ac:dyDescent="0.25">
      <c r="A149" s="56" t="s">
        <v>94</v>
      </c>
      <c r="B149" s="56" t="s">
        <v>179</v>
      </c>
      <c r="C149" s="56" t="s">
        <v>181</v>
      </c>
      <c r="D149" s="165"/>
      <c r="E149" t="s">
        <v>476</v>
      </c>
      <c r="F149">
        <v>0</v>
      </c>
      <c r="G149">
        <v>0</v>
      </c>
      <c r="H149">
        <v>0</v>
      </c>
      <c r="I149">
        <v>0</v>
      </c>
      <c r="J149">
        <v>0</v>
      </c>
      <c r="K149" s="66">
        <f t="shared" si="6"/>
        <v>0</v>
      </c>
      <c r="L149"/>
      <c r="M149"/>
      <c r="N149"/>
      <c r="O149"/>
      <c r="P149"/>
      <c r="Q149"/>
      <c r="R149"/>
      <c r="S149"/>
      <c r="T149"/>
      <c r="U149"/>
      <c r="V149"/>
      <c r="W149"/>
      <c r="X149"/>
      <c r="Y149"/>
      <c r="Z149"/>
      <c r="AA149"/>
      <c r="AB149"/>
      <c r="AC149"/>
      <c r="AD149"/>
      <c r="AE149"/>
      <c r="AF149"/>
      <c r="AG149"/>
      <c r="AH149"/>
      <c r="AI149"/>
      <c r="AJ149"/>
      <c r="AK149" s="45"/>
      <c r="AL149" s="45"/>
      <c r="AM149" s="45"/>
      <c r="AN149" s="45"/>
      <c r="AO149" s="45"/>
      <c r="AP149" s="45"/>
      <c r="AQ149" s="45"/>
      <c r="AR149" s="45"/>
      <c r="AS149" s="45"/>
      <c r="AT149" s="45"/>
      <c r="AU149" s="45"/>
      <c r="AV149" s="45"/>
      <c r="AW149" s="45"/>
      <c r="AX149" s="45"/>
      <c r="AY149" s="45"/>
      <c r="AZ149" s="45"/>
      <c r="BA149" s="45"/>
      <c r="BB149" s="45"/>
      <c r="BC149" s="45"/>
      <c r="BD149" s="45"/>
      <c r="BE149" s="45"/>
      <c r="BF149" s="45"/>
      <c r="BG149" s="45"/>
      <c r="BH149" s="45"/>
      <c r="BI149" s="45"/>
      <c r="BJ149" s="45"/>
      <c r="BK149" s="45"/>
      <c r="BL149" s="45"/>
      <c r="BM149" s="45"/>
      <c r="BN149" s="45"/>
      <c r="BO149" s="45"/>
      <c r="BP149" s="45"/>
      <c r="BQ149" s="45"/>
      <c r="BR149" s="45"/>
      <c r="BS149" s="45"/>
      <c r="BT149" s="45"/>
      <c r="BU149" s="45"/>
      <c r="BV149" s="45"/>
      <c r="BW149" s="45"/>
      <c r="BX149" s="45"/>
      <c r="BY149" s="45"/>
      <c r="BZ149" s="45"/>
      <c r="CA149" s="45"/>
      <c r="CB149" s="45"/>
      <c r="CC149" s="45"/>
      <c r="CD149" s="45"/>
      <c r="CE149" s="45"/>
      <c r="CF149" s="45"/>
      <c r="CG149" s="45"/>
      <c r="CH149" s="45"/>
      <c r="CI149" s="45"/>
      <c r="CJ149" s="45"/>
      <c r="CK149" s="45"/>
      <c r="CL149" s="45"/>
      <c r="CM149" s="45"/>
      <c r="CN149" s="45"/>
      <c r="CO149" s="45"/>
      <c r="CP149" s="45"/>
      <c r="CQ149" s="45"/>
      <c r="CR149" s="45"/>
      <c r="CS149" s="45"/>
      <c r="CT149" s="45"/>
      <c r="CU149" s="45"/>
      <c r="CV149" s="45"/>
      <c r="CW149" s="45"/>
      <c r="CX149" s="45"/>
      <c r="CY149" s="45"/>
      <c r="CZ149" s="45"/>
      <c r="DA149" s="45"/>
      <c r="DB149" s="45"/>
      <c r="DC149" s="45"/>
      <c r="DD149" s="45"/>
      <c r="DE149" s="45"/>
      <c r="DF149" s="45"/>
      <c r="DG149" s="45"/>
      <c r="DH149" s="45"/>
      <c r="DI149" s="45"/>
      <c r="DJ149" s="45"/>
      <c r="DK149" s="45"/>
      <c r="DL149" s="45"/>
    </row>
    <row r="150" spans="1:116" s="58" customFormat="1" x14ac:dyDescent="0.25">
      <c r="A150" s="56" t="s">
        <v>94</v>
      </c>
      <c r="B150" s="56" t="s">
        <v>179</v>
      </c>
      <c r="C150" s="56" t="s">
        <v>182</v>
      </c>
      <c r="D150" s="166"/>
      <c r="E150" t="s">
        <v>476</v>
      </c>
      <c r="F150">
        <v>0</v>
      </c>
      <c r="G150">
        <v>0</v>
      </c>
      <c r="H150">
        <v>0</v>
      </c>
      <c r="I150">
        <v>0</v>
      </c>
      <c r="J150">
        <v>0</v>
      </c>
      <c r="K150" s="66">
        <f t="shared" si="6"/>
        <v>0</v>
      </c>
      <c r="L150"/>
      <c r="M150"/>
      <c r="N150"/>
      <c r="O150"/>
      <c r="P150"/>
      <c r="Q150"/>
      <c r="R150"/>
      <c r="S150"/>
      <c r="T150"/>
      <c r="U150"/>
      <c r="V150"/>
      <c r="W150"/>
      <c r="X150"/>
      <c r="Y150"/>
      <c r="Z150"/>
      <c r="AA150"/>
      <c r="AB150"/>
      <c r="AC150"/>
      <c r="AD150"/>
      <c r="AE150"/>
      <c r="AF150"/>
      <c r="AG150"/>
      <c r="AH150"/>
      <c r="AI150"/>
      <c r="AJ150"/>
      <c r="AK150"/>
      <c r="AL150"/>
      <c r="AM150" s="45"/>
      <c r="AN150" s="45"/>
      <c r="AO150" s="45"/>
      <c r="AP150" s="45"/>
      <c r="AQ150" s="45"/>
      <c r="AR150" s="45"/>
      <c r="AS150" s="45"/>
      <c r="AT150" s="45"/>
      <c r="AU150" s="45"/>
      <c r="AV150" s="45"/>
      <c r="AW150" s="45"/>
      <c r="AX150" s="45"/>
      <c r="AY150" s="45"/>
      <c r="AZ150" s="45"/>
      <c r="BA150" s="45"/>
      <c r="BB150" s="45"/>
      <c r="BC150" s="45"/>
      <c r="BD150" s="45"/>
      <c r="BE150" s="45"/>
      <c r="BF150" s="45"/>
      <c r="BG150" s="45"/>
      <c r="BH150" s="45"/>
      <c r="BI150" s="45"/>
      <c r="BJ150" s="45"/>
      <c r="BK150" s="45"/>
      <c r="BL150" s="45"/>
      <c r="BM150" s="45"/>
      <c r="BN150" s="45"/>
      <c r="BO150" s="45"/>
      <c r="BP150" s="45"/>
      <c r="BQ150" s="45"/>
      <c r="BR150" s="45"/>
      <c r="BS150" s="45"/>
      <c r="BT150" s="45"/>
      <c r="BU150" s="45"/>
      <c r="BV150" s="45"/>
      <c r="BW150" s="45"/>
      <c r="BX150" s="45"/>
      <c r="BY150" s="45"/>
      <c r="BZ150" s="45"/>
      <c r="CA150" s="45"/>
      <c r="CB150" s="45"/>
      <c r="CC150" s="45"/>
      <c r="CD150" s="45"/>
      <c r="CE150" s="45"/>
      <c r="CF150" s="45"/>
      <c r="CG150" s="45"/>
      <c r="CH150" s="45"/>
      <c r="CI150" s="45"/>
      <c r="CJ150" s="45"/>
      <c r="CK150" s="45"/>
      <c r="CL150" s="45"/>
      <c r="CM150" s="45"/>
      <c r="CN150" s="45"/>
      <c r="CO150" s="45"/>
      <c r="CP150" s="45"/>
      <c r="CQ150" s="45"/>
      <c r="CR150" s="45"/>
      <c r="CS150" s="45"/>
      <c r="CT150" s="45"/>
      <c r="CU150" s="45"/>
      <c r="CV150" s="45"/>
      <c r="CW150" s="45"/>
      <c r="CX150" s="45"/>
      <c r="CY150" s="45"/>
      <c r="CZ150" s="45"/>
      <c r="DA150" s="45"/>
      <c r="DB150" s="45"/>
      <c r="DC150" s="45"/>
      <c r="DD150" s="45"/>
      <c r="DE150" s="45"/>
      <c r="DF150" s="45"/>
      <c r="DG150" s="45"/>
      <c r="DH150" s="45"/>
      <c r="DI150" s="45"/>
      <c r="DJ150" s="45"/>
      <c r="DK150" s="45"/>
      <c r="DL150" s="45"/>
    </row>
    <row r="151" spans="1:116" s="58" customFormat="1" x14ac:dyDescent="0.25">
      <c r="A151" s="56" t="s">
        <v>94</v>
      </c>
      <c r="B151" s="56" t="s">
        <v>179</v>
      </c>
      <c r="C151" s="56" t="s">
        <v>183</v>
      </c>
      <c r="D151" s="135" t="s">
        <v>514</v>
      </c>
      <c r="E151" t="s">
        <v>19</v>
      </c>
      <c r="F151">
        <v>0</v>
      </c>
      <c r="G151">
        <v>0</v>
      </c>
      <c r="H151">
        <v>0</v>
      </c>
      <c r="I151">
        <v>0</v>
      </c>
      <c r="J151">
        <v>0</v>
      </c>
      <c r="K151" s="66">
        <f t="shared" si="6"/>
        <v>0</v>
      </c>
      <c r="L151"/>
      <c r="M151"/>
      <c r="N151"/>
      <c r="O151"/>
      <c r="P151"/>
      <c r="Q151"/>
      <c r="R151"/>
      <c r="S151"/>
      <c r="T151"/>
      <c r="U151"/>
      <c r="V151"/>
      <c r="W151"/>
      <c r="X151"/>
      <c r="Y151"/>
      <c r="Z151"/>
      <c r="AA151"/>
      <c r="AB151"/>
      <c r="AC151"/>
      <c r="AD151"/>
      <c r="AE151"/>
      <c r="AF151"/>
      <c r="AG151"/>
      <c r="AH151"/>
      <c r="AI151"/>
      <c r="AJ151"/>
      <c r="AK151"/>
      <c r="AL151"/>
      <c r="AM151" s="45"/>
      <c r="AN151" s="45"/>
      <c r="AO151" s="45"/>
      <c r="AP151" s="45"/>
      <c r="AQ151" s="45"/>
      <c r="AR151" s="45"/>
      <c r="AS151" s="45"/>
      <c r="AT151" s="45"/>
      <c r="AU151" s="45"/>
      <c r="AV151" s="45"/>
      <c r="AW151" s="45"/>
      <c r="AX151" s="45"/>
      <c r="AY151" s="45"/>
      <c r="AZ151" s="45"/>
      <c r="BA151" s="45"/>
      <c r="BB151" s="45"/>
      <c r="BC151" s="45"/>
      <c r="BD151" s="45"/>
      <c r="BE151" s="45"/>
      <c r="BF151" s="45"/>
      <c r="BG151" s="45"/>
      <c r="BH151" s="45"/>
      <c r="BI151" s="45"/>
      <c r="BJ151" s="45"/>
      <c r="BK151" s="45"/>
      <c r="BL151" s="45"/>
      <c r="BM151" s="45"/>
      <c r="BN151" s="45"/>
      <c r="BO151" s="45"/>
      <c r="BP151" s="45"/>
      <c r="BQ151" s="45"/>
      <c r="BR151" s="45"/>
      <c r="BS151" s="45"/>
      <c r="BT151" s="45"/>
      <c r="BU151" s="45"/>
      <c r="BV151" s="45"/>
      <c r="BW151" s="45"/>
      <c r="BX151" s="45"/>
      <c r="BY151" s="45"/>
      <c r="BZ151" s="45"/>
      <c r="CA151" s="45"/>
      <c r="CB151" s="45"/>
      <c r="CC151" s="45"/>
      <c r="CD151" s="45"/>
      <c r="CE151" s="45"/>
      <c r="CF151" s="45"/>
      <c r="CG151" s="45"/>
      <c r="CH151" s="45"/>
      <c r="CI151" s="45"/>
      <c r="CJ151" s="45"/>
      <c r="CK151" s="45"/>
      <c r="CL151" s="45"/>
      <c r="CM151" s="45"/>
      <c r="CN151" s="45"/>
      <c r="CO151" s="45"/>
      <c r="CP151" s="45"/>
      <c r="CQ151" s="45"/>
      <c r="CR151" s="45"/>
      <c r="CS151" s="45"/>
      <c r="CT151" s="45"/>
      <c r="CU151" s="45"/>
      <c r="CV151" s="45"/>
      <c r="CW151" s="45"/>
      <c r="CX151" s="45"/>
      <c r="CY151" s="45"/>
      <c r="CZ151" s="45"/>
      <c r="DA151" s="45"/>
      <c r="DB151" s="45"/>
      <c r="DC151" s="45"/>
      <c r="DD151" s="45"/>
      <c r="DE151" s="45"/>
      <c r="DF151" s="45"/>
      <c r="DG151" s="45"/>
      <c r="DH151" s="45"/>
      <c r="DI151" s="45"/>
      <c r="DJ151" s="45"/>
      <c r="DK151" s="45"/>
      <c r="DL151" s="45"/>
    </row>
    <row r="152" spans="1:116" s="58" customFormat="1" x14ac:dyDescent="0.25">
      <c r="A152" s="56" t="s">
        <v>94</v>
      </c>
      <c r="B152" s="56" t="s">
        <v>179</v>
      </c>
      <c r="C152" s="56" t="s">
        <v>184</v>
      </c>
      <c r="D152" s="56" t="s">
        <v>515</v>
      </c>
      <c r="E152" t="s">
        <v>19</v>
      </c>
      <c r="F152">
        <v>0</v>
      </c>
      <c r="G152">
        <v>0</v>
      </c>
      <c r="H152">
        <v>0</v>
      </c>
      <c r="I152">
        <v>0</v>
      </c>
      <c r="J152">
        <v>0</v>
      </c>
      <c r="K152" s="66">
        <f t="shared" si="6"/>
        <v>0</v>
      </c>
      <c r="L152"/>
      <c r="M152"/>
      <c r="N152"/>
      <c r="O152"/>
      <c r="P152"/>
      <c r="Q152"/>
      <c r="R152"/>
      <c r="S152"/>
      <c r="T152"/>
      <c r="U152"/>
      <c r="V152"/>
      <c r="W152"/>
      <c r="X152"/>
      <c r="Y152"/>
      <c r="Z152"/>
      <c r="AA152"/>
      <c r="AB152"/>
      <c r="AC152"/>
      <c r="AD152"/>
      <c r="AE152"/>
      <c r="AF152"/>
      <c r="AG152"/>
      <c r="AH152"/>
      <c r="AI152"/>
      <c r="AJ152"/>
      <c r="AK152" s="45"/>
      <c r="AL152" s="45"/>
      <c r="AM152" s="45"/>
      <c r="AN152" s="45"/>
      <c r="AO152" s="45"/>
      <c r="AP152" s="45"/>
      <c r="AQ152" s="45"/>
      <c r="AR152" s="45"/>
      <c r="AS152" s="45"/>
      <c r="AT152" s="45"/>
      <c r="AU152" s="45"/>
      <c r="AV152" s="45"/>
      <c r="AW152" s="45"/>
      <c r="AX152" s="45"/>
      <c r="AY152" s="45"/>
      <c r="AZ152" s="45"/>
      <c r="BA152" s="45"/>
      <c r="BB152" s="45"/>
      <c r="BC152" s="45"/>
      <c r="BD152" s="45"/>
      <c r="BE152" s="45"/>
      <c r="BF152" s="45"/>
      <c r="BG152" s="45"/>
      <c r="BH152" s="45"/>
      <c r="BI152" s="45"/>
      <c r="BJ152" s="45"/>
      <c r="BK152" s="45"/>
      <c r="BL152" s="45"/>
      <c r="BM152" s="45"/>
      <c r="BN152" s="45"/>
      <c r="BO152" s="45"/>
      <c r="BP152" s="45"/>
      <c r="BQ152" s="45"/>
      <c r="BR152" s="45"/>
      <c r="BS152" s="45"/>
      <c r="BT152" s="45"/>
      <c r="BU152" s="45"/>
      <c r="BV152" s="45"/>
      <c r="BW152" s="45"/>
      <c r="BX152" s="45"/>
      <c r="BY152" s="45"/>
      <c r="BZ152" s="45"/>
      <c r="CA152" s="45"/>
      <c r="CB152" s="45"/>
      <c r="CC152" s="45"/>
      <c r="CD152" s="45"/>
      <c r="CE152" s="45"/>
      <c r="CF152" s="45"/>
      <c r="CG152" s="45"/>
      <c r="CH152" s="45"/>
      <c r="CI152" s="45"/>
      <c r="CJ152" s="45"/>
      <c r="CK152" s="45"/>
      <c r="CL152" s="45"/>
      <c r="CM152" s="45"/>
      <c r="CN152" s="45"/>
      <c r="CO152" s="45"/>
      <c r="CP152" s="45"/>
      <c r="CQ152" s="45"/>
      <c r="CR152" s="45"/>
      <c r="CS152" s="45"/>
      <c r="CT152" s="45"/>
      <c r="CU152" s="45"/>
      <c r="CV152" s="45"/>
      <c r="CW152" s="45"/>
      <c r="CX152" s="45"/>
      <c r="CY152" s="45"/>
      <c r="CZ152" s="45"/>
      <c r="DA152" s="45"/>
      <c r="DB152" s="45"/>
      <c r="DC152" s="45"/>
      <c r="DD152" s="45"/>
      <c r="DE152" s="45"/>
      <c r="DF152" s="45"/>
      <c r="DG152" s="45"/>
      <c r="DH152" s="45"/>
      <c r="DI152" s="45"/>
      <c r="DJ152" s="45"/>
      <c r="DK152" s="45"/>
      <c r="DL152" s="45"/>
    </row>
    <row r="153" spans="1:116" s="133" customFormat="1" x14ac:dyDescent="0.25">
      <c r="A153" s="64" t="s">
        <v>185</v>
      </c>
      <c r="B153" s="64" t="s">
        <v>186</v>
      </c>
      <c r="C153" s="64" t="s">
        <v>187</v>
      </c>
      <c r="D153" s="164" t="s">
        <v>516</v>
      </c>
      <c r="E153" t="s">
        <v>155</v>
      </c>
      <c r="F153">
        <v>0</v>
      </c>
      <c r="G153">
        <v>0</v>
      </c>
      <c r="H153">
        <v>0</v>
      </c>
      <c r="I153">
        <v>0</v>
      </c>
      <c r="J153">
        <v>0</v>
      </c>
      <c r="K153" s="66">
        <f t="shared" si="6"/>
        <v>0</v>
      </c>
      <c r="L153"/>
      <c r="M153"/>
      <c r="N153"/>
      <c r="O153"/>
      <c r="P153"/>
      <c r="Q153"/>
      <c r="R153"/>
      <c r="S153"/>
      <c r="T153"/>
      <c r="U153"/>
      <c r="V153"/>
      <c r="W153"/>
      <c r="X153"/>
      <c r="Y153"/>
      <c r="Z153"/>
      <c r="AA153"/>
      <c r="AB153"/>
      <c r="AC153"/>
      <c r="AD153"/>
      <c r="AE153"/>
      <c r="AF153"/>
      <c r="AG153"/>
      <c r="AH153"/>
      <c r="AI153"/>
      <c r="AJ153"/>
      <c r="AK153"/>
      <c r="AL153"/>
      <c r="AM153" s="45"/>
      <c r="AN153" s="45"/>
      <c r="AO153" s="45"/>
      <c r="AP153" s="45"/>
      <c r="AQ153" s="45"/>
      <c r="AR153" s="45"/>
      <c r="AS153" s="45"/>
      <c r="AT153" s="45"/>
      <c r="AU153" s="45"/>
      <c r="AV153" s="45"/>
      <c r="AW153" s="45"/>
      <c r="AX153" s="45"/>
      <c r="AY153" s="45"/>
      <c r="AZ153" s="45"/>
      <c r="BA153" s="45"/>
      <c r="BB153" s="45"/>
      <c r="BC153" s="45"/>
      <c r="BD153" s="45"/>
      <c r="BE153" s="45"/>
      <c r="BF153" s="45"/>
      <c r="BG153" s="45"/>
      <c r="BH153" s="45"/>
      <c r="BI153" s="45"/>
      <c r="BJ153" s="45"/>
      <c r="BK153" s="45"/>
      <c r="BL153" s="45"/>
      <c r="BM153" s="45"/>
      <c r="BN153" s="45"/>
      <c r="BO153" s="45"/>
      <c r="BP153" s="45"/>
      <c r="BQ153" s="45"/>
      <c r="BR153" s="45"/>
      <c r="BS153" s="45"/>
      <c r="BT153" s="45"/>
      <c r="BU153" s="45"/>
      <c r="BV153" s="45"/>
      <c r="BW153" s="45"/>
      <c r="BX153" s="45"/>
      <c r="BY153" s="45"/>
      <c r="BZ153" s="45"/>
      <c r="CA153" s="45"/>
      <c r="CB153" s="45"/>
      <c r="CC153" s="45"/>
      <c r="CD153" s="45"/>
      <c r="CE153" s="45"/>
      <c r="CF153" s="45"/>
      <c r="CG153" s="45"/>
      <c r="CH153" s="45"/>
      <c r="CI153" s="45"/>
      <c r="CJ153" s="45"/>
      <c r="CK153" s="45"/>
      <c r="CL153" s="45"/>
      <c r="CM153" s="45"/>
      <c r="CN153" s="45"/>
      <c r="CO153" s="45"/>
      <c r="CP153" s="45"/>
      <c r="CQ153" s="45"/>
      <c r="CR153" s="45"/>
      <c r="CS153" s="45"/>
      <c r="CT153" s="45"/>
      <c r="CU153" s="45"/>
      <c r="CV153" s="45"/>
      <c r="CW153" s="45"/>
      <c r="CX153" s="45"/>
      <c r="CY153" s="45"/>
      <c r="CZ153" s="45"/>
      <c r="DA153" s="45"/>
      <c r="DB153" s="45"/>
      <c r="DC153" s="45"/>
      <c r="DD153" s="45"/>
      <c r="DE153" s="45"/>
      <c r="DF153" s="45"/>
      <c r="DG153" s="45"/>
      <c r="DH153" s="45"/>
      <c r="DI153" s="45"/>
      <c r="DJ153" s="45"/>
      <c r="DK153" s="45"/>
      <c r="DL153" s="45"/>
    </row>
    <row r="154" spans="1:116" s="133" customFormat="1" x14ac:dyDescent="0.25">
      <c r="A154" s="68" t="s">
        <v>185</v>
      </c>
      <c r="B154" s="68" t="s">
        <v>186</v>
      </c>
      <c r="C154" s="68" t="s">
        <v>188</v>
      </c>
      <c r="D154" s="165"/>
      <c r="E154" t="s">
        <v>155</v>
      </c>
      <c r="F154">
        <v>0</v>
      </c>
      <c r="G154">
        <v>0</v>
      </c>
      <c r="H154">
        <v>0</v>
      </c>
      <c r="I154">
        <v>0</v>
      </c>
      <c r="J154">
        <v>0</v>
      </c>
      <c r="K154" s="66">
        <f t="shared" si="6"/>
        <v>0</v>
      </c>
      <c r="L154"/>
      <c r="M154"/>
      <c r="N154"/>
      <c r="O154"/>
      <c r="P154"/>
      <c r="Q154"/>
      <c r="R154"/>
      <c r="S154"/>
      <c r="T154"/>
      <c r="U154"/>
      <c r="V154"/>
      <c r="W154"/>
      <c r="X154"/>
      <c r="Y154"/>
      <c r="Z154"/>
      <c r="AA154"/>
      <c r="AB154"/>
      <c r="AC154"/>
      <c r="AD154"/>
      <c r="AE154"/>
      <c r="AF154"/>
      <c r="AG154"/>
      <c r="AH154"/>
      <c r="AI154"/>
      <c r="AJ154"/>
      <c r="AK154"/>
      <c r="AL154"/>
      <c r="AM154" s="45"/>
      <c r="AN154" s="45"/>
      <c r="AO154" s="45"/>
      <c r="AP154" s="45"/>
      <c r="AQ154" s="45"/>
      <c r="AR154" s="45"/>
      <c r="AS154" s="45"/>
      <c r="AT154" s="45"/>
      <c r="AU154" s="45"/>
      <c r="AV154" s="45"/>
      <c r="AW154" s="45"/>
      <c r="AX154" s="45"/>
      <c r="AY154" s="45"/>
      <c r="AZ154" s="45"/>
      <c r="BA154" s="45"/>
      <c r="BB154" s="45"/>
      <c r="BC154" s="45"/>
      <c r="BD154" s="45"/>
      <c r="BE154" s="45"/>
      <c r="BF154" s="45"/>
      <c r="BG154" s="45"/>
      <c r="BH154" s="45"/>
      <c r="BI154" s="45"/>
      <c r="BJ154" s="45"/>
      <c r="BK154" s="45"/>
      <c r="BL154" s="45"/>
      <c r="BM154" s="45"/>
      <c r="BN154" s="45"/>
      <c r="BO154" s="45"/>
      <c r="BP154" s="45"/>
      <c r="BQ154" s="45"/>
      <c r="BR154" s="45"/>
      <c r="BS154" s="45"/>
      <c r="BT154" s="45"/>
      <c r="BU154" s="45"/>
      <c r="BV154" s="45"/>
      <c r="BW154" s="45"/>
      <c r="BX154" s="45"/>
      <c r="BY154" s="45"/>
      <c r="BZ154" s="45"/>
      <c r="CA154" s="45"/>
      <c r="CB154" s="45"/>
      <c r="CC154" s="45"/>
      <c r="CD154" s="45"/>
      <c r="CE154" s="45"/>
      <c r="CF154" s="45"/>
      <c r="CG154" s="45"/>
      <c r="CH154" s="45"/>
      <c r="CI154" s="45"/>
      <c r="CJ154" s="45"/>
      <c r="CK154" s="45"/>
      <c r="CL154" s="45"/>
      <c r="CM154" s="45"/>
      <c r="CN154" s="45"/>
      <c r="CO154" s="45"/>
      <c r="CP154" s="45"/>
      <c r="CQ154" s="45"/>
      <c r="CR154" s="45"/>
      <c r="CS154" s="45"/>
      <c r="CT154" s="45"/>
      <c r="CU154" s="45"/>
      <c r="CV154" s="45"/>
      <c r="CW154" s="45"/>
      <c r="CX154" s="45"/>
      <c r="CY154" s="45"/>
      <c r="CZ154" s="45"/>
      <c r="DA154" s="45"/>
      <c r="DB154" s="45"/>
      <c r="DC154" s="45"/>
      <c r="DD154" s="45"/>
      <c r="DE154" s="45"/>
      <c r="DF154" s="45"/>
      <c r="DG154" s="45"/>
      <c r="DH154" s="45"/>
      <c r="DI154" s="45"/>
      <c r="DJ154" s="45"/>
      <c r="DK154" s="45"/>
      <c r="DL154" s="45"/>
    </row>
    <row r="155" spans="1:116" s="133" customFormat="1" x14ac:dyDescent="0.25">
      <c r="A155" s="68" t="s">
        <v>185</v>
      </c>
      <c r="B155" s="68" t="s">
        <v>186</v>
      </c>
      <c r="C155" s="68" t="s">
        <v>189</v>
      </c>
      <c r="D155" s="165"/>
      <c r="E155" t="s">
        <v>155</v>
      </c>
      <c r="F155">
        <v>0</v>
      </c>
      <c r="G155">
        <v>0</v>
      </c>
      <c r="H155">
        <v>0</v>
      </c>
      <c r="I155">
        <v>0</v>
      </c>
      <c r="J155">
        <v>0</v>
      </c>
      <c r="K155" s="66">
        <f t="shared" si="6"/>
        <v>0</v>
      </c>
      <c r="L155"/>
      <c r="M155"/>
      <c r="N155"/>
      <c r="O155"/>
      <c r="P155"/>
      <c r="Q155"/>
      <c r="R155"/>
      <c r="S155"/>
      <c r="T155"/>
      <c r="U155"/>
      <c r="V155"/>
      <c r="W155"/>
      <c r="X155"/>
      <c r="Y155"/>
      <c r="Z155"/>
      <c r="AA155"/>
      <c r="AB155"/>
      <c r="AC155"/>
      <c r="AD155"/>
      <c r="AE155"/>
      <c r="AF155"/>
      <c r="AG155"/>
      <c r="AH155"/>
      <c r="AI155"/>
      <c r="AJ155"/>
      <c r="AK155" s="45"/>
      <c r="AL155" s="45"/>
      <c r="AM155" s="45"/>
      <c r="AN155" s="45"/>
      <c r="AO155" s="45"/>
      <c r="AP155" s="45"/>
      <c r="AQ155" s="45"/>
      <c r="AR155" s="45"/>
      <c r="AS155" s="45"/>
      <c r="AT155" s="45"/>
      <c r="AU155" s="45"/>
      <c r="AV155" s="45"/>
      <c r="AW155" s="45"/>
      <c r="AX155" s="45"/>
      <c r="AY155" s="45"/>
      <c r="AZ155" s="45"/>
      <c r="BA155" s="45"/>
      <c r="BB155" s="45"/>
      <c r="BC155" s="45"/>
      <c r="BD155" s="45"/>
      <c r="BE155" s="45"/>
      <c r="BF155" s="45"/>
      <c r="BG155" s="45"/>
      <c r="BH155" s="45"/>
      <c r="BI155" s="45"/>
      <c r="BJ155" s="45"/>
      <c r="BK155" s="45"/>
      <c r="BL155" s="45"/>
      <c r="BM155" s="45"/>
      <c r="BN155" s="45"/>
      <c r="BO155" s="45"/>
      <c r="BP155" s="45"/>
      <c r="BQ155" s="45"/>
      <c r="BR155" s="45"/>
      <c r="BS155" s="45"/>
      <c r="BT155" s="45"/>
      <c r="BU155" s="45"/>
      <c r="BV155" s="45"/>
      <c r="BW155" s="45"/>
      <c r="BX155" s="45"/>
      <c r="BY155" s="45"/>
      <c r="BZ155" s="45"/>
      <c r="CA155" s="45"/>
      <c r="CB155" s="45"/>
      <c r="CC155" s="45"/>
      <c r="CD155" s="45"/>
      <c r="CE155" s="45"/>
      <c r="CF155" s="45"/>
      <c r="CG155" s="45"/>
      <c r="CH155" s="45"/>
      <c r="CI155" s="45"/>
      <c r="CJ155" s="45"/>
      <c r="CK155" s="45"/>
      <c r="CL155" s="45"/>
      <c r="CM155" s="45"/>
      <c r="CN155" s="45"/>
      <c r="CO155" s="45"/>
      <c r="CP155" s="45"/>
      <c r="CQ155" s="45"/>
      <c r="CR155" s="45"/>
      <c r="CS155" s="45"/>
      <c r="CT155" s="45"/>
      <c r="CU155" s="45"/>
      <c r="CV155" s="45"/>
      <c r="CW155" s="45"/>
      <c r="CX155" s="45"/>
      <c r="CY155" s="45"/>
      <c r="CZ155" s="45"/>
      <c r="DA155" s="45"/>
      <c r="DB155" s="45"/>
      <c r="DC155" s="45"/>
      <c r="DD155" s="45"/>
      <c r="DE155" s="45"/>
      <c r="DF155" s="45"/>
      <c r="DG155" s="45"/>
      <c r="DH155" s="45"/>
      <c r="DI155" s="45"/>
      <c r="DJ155" s="45"/>
      <c r="DK155" s="45"/>
      <c r="DL155" s="45"/>
    </row>
    <row r="156" spans="1:116" s="133" customFormat="1" x14ac:dyDescent="0.25">
      <c r="A156" s="68" t="s">
        <v>185</v>
      </c>
      <c r="B156" s="68" t="s">
        <v>186</v>
      </c>
      <c r="C156" s="68" t="s">
        <v>190</v>
      </c>
      <c r="D156" s="165"/>
      <c r="E156" t="s">
        <v>155</v>
      </c>
      <c r="F156">
        <v>0</v>
      </c>
      <c r="G156">
        <v>0</v>
      </c>
      <c r="H156">
        <v>0</v>
      </c>
      <c r="I156">
        <v>0</v>
      </c>
      <c r="J156">
        <v>0</v>
      </c>
      <c r="K156" s="66">
        <f t="shared" si="6"/>
        <v>0</v>
      </c>
      <c r="L156"/>
      <c r="M156"/>
      <c r="N156"/>
      <c r="O156"/>
      <c r="P156"/>
      <c r="Q156"/>
      <c r="R156"/>
      <c r="S156"/>
      <c r="T156"/>
      <c r="U156"/>
      <c r="V156"/>
      <c r="W156"/>
      <c r="X156"/>
      <c r="Y156"/>
      <c r="Z156"/>
      <c r="AA156"/>
      <c r="AB156"/>
      <c r="AC156"/>
      <c r="AD156"/>
      <c r="AE156"/>
      <c r="AF156"/>
      <c r="AG156"/>
      <c r="AH156"/>
      <c r="AI156"/>
      <c r="AJ156"/>
      <c r="AK156"/>
      <c r="AL156"/>
      <c r="AM156" s="45"/>
      <c r="AN156" s="45"/>
      <c r="AO156" s="45"/>
      <c r="AP156" s="45"/>
      <c r="AQ156" s="45"/>
      <c r="AR156" s="45"/>
      <c r="AS156" s="45"/>
      <c r="AT156" s="45"/>
      <c r="AU156" s="45"/>
      <c r="AV156" s="45"/>
      <c r="AW156" s="45"/>
      <c r="AX156" s="45"/>
      <c r="AY156" s="45"/>
      <c r="AZ156" s="45"/>
      <c r="BA156" s="45"/>
      <c r="BB156" s="45"/>
      <c r="BC156" s="45"/>
      <c r="BD156" s="45"/>
      <c r="BE156" s="45"/>
      <c r="BF156" s="45"/>
      <c r="BG156" s="45"/>
      <c r="BH156" s="45"/>
      <c r="BI156" s="45"/>
      <c r="BJ156" s="45"/>
      <c r="BK156" s="45"/>
      <c r="BL156" s="45"/>
      <c r="BM156" s="45"/>
      <c r="BN156" s="45"/>
      <c r="BO156" s="45"/>
      <c r="BP156" s="45"/>
      <c r="BQ156" s="45"/>
      <c r="BR156" s="45"/>
      <c r="BS156" s="45"/>
      <c r="BT156" s="45"/>
      <c r="BU156" s="45"/>
      <c r="BV156" s="45"/>
      <c r="BW156" s="45"/>
      <c r="BX156" s="45"/>
      <c r="BY156" s="45"/>
      <c r="BZ156" s="45"/>
      <c r="CA156" s="45"/>
      <c r="CB156" s="45"/>
      <c r="CC156" s="45"/>
      <c r="CD156" s="45"/>
      <c r="CE156" s="45"/>
      <c r="CF156" s="45"/>
      <c r="CG156" s="45"/>
      <c r="CH156" s="45"/>
      <c r="CI156" s="45"/>
      <c r="CJ156" s="45"/>
      <c r="CK156" s="45"/>
      <c r="CL156" s="45"/>
      <c r="CM156" s="45"/>
      <c r="CN156" s="45"/>
      <c r="CO156" s="45"/>
      <c r="CP156" s="45"/>
      <c r="CQ156" s="45"/>
      <c r="CR156" s="45"/>
      <c r="CS156" s="45"/>
      <c r="CT156" s="45"/>
      <c r="CU156" s="45"/>
      <c r="CV156" s="45"/>
      <c r="CW156" s="45"/>
      <c r="CX156" s="45"/>
      <c r="CY156" s="45"/>
      <c r="CZ156" s="45"/>
      <c r="DA156" s="45"/>
      <c r="DB156" s="45"/>
      <c r="DC156" s="45"/>
      <c r="DD156" s="45"/>
      <c r="DE156" s="45"/>
      <c r="DF156" s="45"/>
      <c r="DG156" s="45"/>
      <c r="DH156" s="45"/>
      <c r="DI156" s="45"/>
      <c r="DJ156" s="45"/>
      <c r="DK156" s="45"/>
      <c r="DL156" s="45"/>
    </row>
    <row r="157" spans="1:116" s="133" customFormat="1" x14ac:dyDescent="0.25">
      <c r="A157" s="68" t="s">
        <v>185</v>
      </c>
      <c r="B157" s="68" t="s">
        <v>186</v>
      </c>
      <c r="C157" s="68" t="s">
        <v>191</v>
      </c>
      <c r="D157" s="165"/>
      <c r="E157" t="s">
        <v>155</v>
      </c>
      <c r="F157">
        <v>0</v>
      </c>
      <c r="G157">
        <v>0</v>
      </c>
      <c r="H157">
        <v>0</v>
      </c>
      <c r="I157">
        <v>0</v>
      </c>
      <c r="J157">
        <v>0</v>
      </c>
      <c r="K157" s="66">
        <f t="shared" si="6"/>
        <v>0</v>
      </c>
      <c r="L157"/>
      <c r="M157"/>
      <c r="N157"/>
      <c r="O157"/>
      <c r="P157"/>
      <c r="Q157"/>
      <c r="R157"/>
      <c r="S157"/>
      <c r="T157"/>
      <c r="U157"/>
      <c r="V157"/>
      <c r="W157"/>
      <c r="X157"/>
      <c r="Y157"/>
      <c r="Z157"/>
      <c r="AA157"/>
      <c r="AB157"/>
      <c r="AC157"/>
      <c r="AD157"/>
      <c r="AE157"/>
      <c r="AF157"/>
      <c r="AG157"/>
      <c r="AH157"/>
      <c r="AI157"/>
      <c r="AJ157"/>
      <c r="AK157"/>
      <c r="AL157"/>
      <c r="AM157" s="45"/>
      <c r="AN157" s="45"/>
      <c r="AO157" s="45"/>
      <c r="AP157" s="45"/>
      <c r="AQ157" s="45"/>
      <c r="AR157" s="45"/>
      <c r="AS157" s="45"/>
      <c r="AT157" s="45"/>
      <c r="AU157" s="45"/>
      <c r="AV157" s="45"/>
      <c r="AW157" s="45"/>
      <c r="AX157" s="45"/>
      <c r="AY157" s="45"/>
      <c r="AZ157" s="45"/>
      <c r="BA157" s="45"/>
      <c r="BB157" s="45"/>
      <c r="BC157" s="45"/>
      <c r="BD157" s="45"/>
      <c r="BE157" s="45"/>
      <c r="BF157" s="45"/>
      <c r="BG157" s="45"/>
      <c r="BH157" s="45"/>
      <c r="BI157" s="45"/>
      <c r="BJ157" s="45"/>
      <c r="BK157" s="45"/>
      <c r="BL157" s="45"/>
      <c r="BM157" s="45"/>
      <c r="BN157" s="45"/>
      <c r="BO157" s="45"/>
      <c r="BP157" s="45"/>
      <c r="BQ157" s="45"/>
      <c r="BR157" s="45"/>
      <c r="BS157" s="45"/>
      <c r="BT157" s="45"/>
      <c r="BU157" s="45"/>
      <c r="BV157" s="45"/>
      <c r="BW157" s="45"/>
      <c r="BX157" s="45"/>
      <c r="BY157" s="45"/>
      <c r="BZ157" s="45"/>
      <c r="CA157" s="45"/>
      <c r="CB157" s="45"/>
      <c r="CC157" s="45"/>
      <c r="CD157" s="45"/>
      <c r="CE157" s="45"/>
      <c r="CF157" s="45"/>
      <c r="CG157" s="45"/>
      <c r="CH157" s="45"/>
      <c r="CI157" s="45"/>
      <c r="CJ157" s="45"/>
      <c r="CK157" s="45"/>
      <c r="CL157" s="45"/>
      <c r="CM157" s="45"/>
      <c r="CN157" s="45"/>
      <c r="CO157" s="45"/>
      <c r="CP157" s="45"/>
      <c r="CQ157" s="45"/>
      <c r="CR157" s="45"/>
      <c r="CS157" s="45"/>
      <c r="CT157" s="45"/>
      <c r="CU157" s="45"/>
      <c r="CV157" s="45"/>
      <c r="CW157" s="45"/>
      <c r="CX157" s="45"/>
      <c r="CY157" s="45"/>
      <c r="CZ157" s="45"/>
      <c r="DA157" s="45"/>
      <c r="DB157" s="45"/>
      <c r="DC157" s="45"/>
      <c r="DD157" s="45"/>
      <c r="DE157" s="45"/>
      <c r="DF157" s="45"/>
      <c r="DG157" s="45"/>
      <c r="DH157" s="45"/>
      <c r="DI157" s="45"/>
      <c r="DJ157" s="45"/>
      <c r="DK157" s="45"/>
      <c r="DL157" s="45"/>
    </row>
    <row r="158" spans="1:116" s="133" customFormat="1" x14ac:dyDescent="0.25">
      <c r="A158" s="68" t="s">
        <v>185</v>
      </c>
      <c r="B158" s="68" t="s">
        <v>186</v>
      </c>
      <c r="C158" s="68" t="s">
        <v>192</v>
      </c>
      <c r="D158" s="165"/>
      <c r="E158" t="s">
        <v>155</v>
      </c>
      <c r="F158">
        <v>0</v>
      </c>
      <c r="G158">
        <v>0</v>
      </c>
      <c r="H158">
        <v>0</v>
      </c>
      <c r="I158">
        <v>0</v>
      </c>
      <c r="J158">
        <v>0</v>
      </c>
      <c r="K158" s="66">
        <f t="shared" si="6"/>
        <v>0</v>
      </c>
      <c r="L158"/>
      <c r="M158"/>
      <c r="N158"/>
      <c r="O158"/>
      <c r="P158"/>
      <c r="Q158"/>
      <c r="R158"/>
      <c r="S158"/>
      <c r="T158"/>
      <c r="U158"/>
      <c r="V158"/>
      <c r="W158"/>
      <c r="X158"/>
      <c r="Y158"/>
      <c r="Z158"/>
      <c r="AA158"/>
      <c r="AB158"/>
      <c r="AC158"/>
      <c r="AD158"/>
      <c r="AE158"/>
      <c r="AF158"/>
      <c r="AG158"/>
      <c r="AH158"/>
      <c r="AI158"/>
      <c r="AJ158"/>
      <c r="AK158" s="45"/>
      <c r="AL158" s="45"/>
      <c r="AM158" s="45"/>
      <c r="AN158" s="45"/>
      <c r="AO158" s="45"/>
      <c r="AP158" s="45"/>
      <c r="AQ158" s="45"/>
      <c r="AR158" s="45"/>
      <c r="AS158" s="45"/>
      <c r="AT158" s="45"/>
      <c r="AU158" s="45"/>
      <c r="AV158" s="45"/>
      <c r="AW158" s="45"/>
      <c r="AX158" s="45"/>
      <c r="AY158" s="45"/>
      <c r="AZ158" s="45"/>
      <c r="BA158" s="45"/>
      <c r="BB158" s="45"/>
      <c r="BC158" s="45"/>
      <c r="BD158" s="45"/>
      <c r="BE158" s="45"/>
      <c r="BF158" s="45"/>
      <c r="BG158" s="45"/>
      <c r="BH158" s="45"/>
      <c r="BI158" s="45"/>
      <c r="BJ158" s="45"/>
      <c r="BK158" s="45"/>
      <c r="BL158" s="45"/>
      <c r="BM158" s="45"/>
      <c r="BN158" s="45"/>
      <c r="BO158" s="45"/>
      <c r="BP158" s="45"/>
      <c r="BQ158" s="45"/>
      <c r="BR158" s="45"/>
      <c r="BS158" s="45"/>
      <c r="BT158" s="45"/>
      <c r="BU158" s="45"/>
      <c r="BV158" s="45"/>
      <c r="BW158" s="45"/>
      <c r="BX158" s="45"/>
      <c r="BY158" s="45"/>
      <c r="BZ158" s="45"/>
      <c r="CA158" s="45"/>
      <c r="CB158" s="45"/>
      <c r="CC158" s="45"/>
      <c r="CD158" s="45"/>
      <c r="CE158" s="45"/>
      <c r="CF158" s="45"/>
      <c r="CG158" s="45"/>
      <c r="CH158" s="45"/>
      <c r="CI158" s="45"/>
      <c r="CJ158" s="45"/>
      <c r="CK158" s="45"/>
      <c r="CL158" s="45"/>
      <c r="CM158" s="45"/>
      <c r="CN158" s="45"/>
      <c r="CO158" s="45"/>
      <c r="CP158" s="45"/>
      <c r="CQ158" s="45"/>
      <c r="CR158" s="45"/>
      <c r="CS158" s="45"/>
      <c r="CT158" s="45"/>
      <c r="CU158" s="45"/>
      <c r="CV158" s="45"/>
      <c r="CW158" s="45"/>
      <c r="CX158" s="45"/>
      <c r="CY158" s="45"/>
      <c r="CZ158" s="45"/>
      <c r="DA158" s="45"/>
      <c r="DB158" s="45"/>
      <c r="DC158" s="45"/>
      <c r="DD158" s="45"/>
      <c r="DE158" s="45"/>
      <c r="DF158" s="45"/>
      <c r="DG158" s="45"/>
      <c r="DH158" s="45"/>
      <c r="DI158" s="45"/>
      <c r="DJ158" s="45"/>
      <c r="DK158" s="45"/>
      <c r="DL158" s="45"/>
    </row>
    <row r="159" spans="1:116" s="133" customFormat="1" x14ac:dyDescent="0.25">
      <c r="A159" s="68" t="s">
        <v>185</v>
      </c>
      <c r="B159" s="68" t="s">
        <v>186</v>
      </c>
      <c r="C159" s="68" t="s">
        <v>193</v>
      </c>
      <c r="D159" s="165"/>
      <c r="E159" t="s">
        <v>155</v>
      </c>
      <c r="F159">
        <v>0</v>
      </c>
      <c r="G159">
        <v>0</v>
      </c>
      <c r="H159">
        <v>0</v>
      </c>
      <c r="I159">
        <v>0</v>
      </c>
      <c r="J159">
        <v>0</v>
      </c>
      <c r="K159" s="66">
        <f t="shared" si="6"/>
        <v>0</v>
      </c>
      <c r="L159"/>
      <c r="M159"/>
      <c r="N159"/>
      <c r="O159"/>
      <c r="P159"/>
      <c r="Q159"/>
      <c r="R159"/>
      <c r="S159"/>
      <c r="T159"/>
      <c r="U159"/>
      <c r="V159"/>
      <c r="W159"/>
      <c r="X159"/>
      <c r="Y159"/>
      <c r="Z159"/>
      <c r="AA159"/>
      <c r="AB159"/>
      <c r="AC159"/>
      <c r="AD159"/>
      <c r="AE159"/>
      <c r="AF159"/>
      <c r="AG159"/>
      <c r="AH159"/>
      <c r="AI159"/>
      <c r="AJ159"/>
      <c r="AK159"/>
      <c r="AL159"/>
      <c r="AM159" s="45"/>
      <c r="AN159" s="45"/>
      <c r="AO159" s="45"/>
      <c r="AP159" s="45"/>
      <c r="AQ159" s="45"/>
      <c r="AR159" s="45"/>
      <c r="AS159" s="45"/>
      <c r="AT159" s="45"/>
      <c r="AU159" s="45"/>
      <c r="AV159" s="45"/>
      <c r="AW159" s="45"/>
      <c r="AX159" s="45"/>
      <c r="AY159" s="45"/>
      <c r="AZ159" s="45"/>
      <c r="BA159" s="45"/>
      <c r="BB159" s="45"/>
      <c r="BC159" s="45"/>
      <c r="BD159" s="45"/>
      <c r="BE159" s="45"/>
      <c r="BF159" s="45"/>
      <c r="BG159" s="45"/>
      <c r="BH159" s="45"/>
      <c r="BI159" s="45"/>
      <c r="BJ159" s="45"/>
      <c r="BK159" s="45"/>
      <c r="BL159" s="45"/>
      <c r="BM159" s="45"/>
      <c r="BN159" s="45"/>
      <c r="BO159" s="45"/>
      <c r="BP159" s="45"/>
      <c r="BQ159" s="45"/>
      <c r="BR159" s="45"/>
      <c r="BS159" s="45"/>
      <c r="BT159" s="45"/>
      <c r="BU159" s="45"/>
      <c r="BV159" s="45"/>
      <c r="BW159" s="45"/>
      <c r="BX159" s="45"/>
      <c r="BY159" s="45"/>
      <c r="BZ159" s="45"/>
      <c r="CA159" s="45"/>
      <c r="CB159" s="45"/>
      <c r="CC159" s="45"/>
      <c r="CD159" s="45"/>
      <c r="CE159" s="45"/>
      <c r="CF159" s="45"/>
      <c r="CG159" s="45"/>
      <c r="CH159" s="45"/>
      <c r="CI159" s="45"/>
      <c r="CJ159" s="45"/>
      <c r="CK159" s="45"/>
      <c r="CL159" s="45"/>
      <c r="CM159" s="45"/>
      <c r="CN159" s="45"/>
      <c r="CO159" s="45"/>
      <c r="CP159" s="45"/>
      <c r="CQ159" s="45"/>
      <c r="CR159" s="45"/>
      <c r="CS159" s="45"/>
      <c r="CT159" s="45"/>
      <c r="CU159" s="45"/>
      <c r="CV159" s="45"/>
      <c r="CW159" s="45"/>
      <c r="CX159" s="45"/>
      <c r="CY159" s="45"/>
      <c r="CZ159" s="45"/>
      <c r="DA159" s="45"/>
      <c r="DB159" s="45"/>
      <c r="DC159" s="45"/>
      <c r="DD159" s="45"/>
      <c r="DE159" s="45"/>
      <c r="DF159" s="45"/>
      <c r="DG159" s="45"/>
      <c r="DH159" s="45"/>
      <c r="DI159" s="45"/>
      <c r="DJ159" s="45"/>
      <c r="DK159" s="45"/>
      <c r="DL159" s="45"/>
    </row>
    <row r="160" spans="1:116" s="133" customFormat="1" x14ac:dyDescent="0.25">
      <c r="A160" s="68" t="s">
        <v>185</v>
      </c>
      <c r="B160" s="68" t="s">
        <v>186</v>
      </c>
      <c r="C160" s="68" t="s">
        <v>194</v>
      </c>
      <c r="D160" s="165"/>
      <c r="E160" t="s">
        <v>155</v>
      </c>
      <c r="F160">
        <v>0</v>
      </c>
      <c r="G160">
        <v>0</v>
      </c>
      <c r="H160">
        <v>0</v>
      </c>
      <c r="I160">
        <v>0</v>
      </c>
      <c r="J160">
        <v>0</v>
      </c>
      <c r="K160" s="66">
        <f t="shared" si="6"/>
        <v>0</v>
      </c>
      <c r="L160"/>
      <c r="M160"/>
      <c r="N160"/>
      <c r="O160"/>
      <c r="P160"/>
      <c r="Q160"/>
      <c r="R160"/>
      <c r="S160"/>
      <c r="T160"/>
      <c r="U160"/>
      <c r="V160"/>
      <c r="W160"/>
      <c r="X160"/>
      <c r="Y160"/>
      <c r="Z160"/>
      <c r="AA160"/>
      <c r="AB160"/>
      <c r="AC160"/>
      <c r="AD160"/>
      <c r="AE160"/>
      <c r="AF160"/>
      <c r="AG160"/>
      <c r="AH160"/>
      <c r="AI160"/>
      <c r="AJ160"/>
      <c r="AK160"/>
      <c r="AL160"/>
      <c r="AM160" s="45"/>
      <c r="AN160" s="45"/>
      <c r="AO160" s="45"/>
      <c r="AP160" s="45"/>
      <c r="AQ160" s="45"/>
      <c r="AR160" s="45"/>
      <c r="AS160" s="45"/>
      <c r="AT160" s="45"/>
      <c r="AU160" s="45"/>
      <c r="AV160" s="45"/>
      <c r="AW160" s="45"/>
      <c r="AX160" s="45"/>
      <c r="AY160" s="45"/>
      <c r="AZ160" s="45"/>
      <c r="BA160" s="45"/>
      <c r="BB160" s="45"/>
      <c r="BC160" s="45"/>
      <c r="BD160" s="45"/>
      <c r="BE160" s="45"/>
      <c r="BF160" s="45"/>
      <c r="BG160" s="45"/>
      <c r="BH160" s="45"/>
      <c r="BI160" s="45"/>
      <c r="BJ160" s="45"/>
      <c r="BK160" s="45"/>
      <c r="BL160" s="45"/>
      <c r="BM160" s="45"/>
      <c r="BN160" s="45"/>
      <c r="BO160" s="45"/>
      <c r="BP160" s="45"/>
      <c r="BQ160" s="45"/>
      <c r="BR160" s="45"/>
      <c r="BS160" s="45"/>
      <c r="BT160" s="45"/>
      <c r="BU160" s="45"/>
      <c r="BV160" s="45"/>
      <c r="BW160" s="45"/>
      <c r="BX160" s="45"/>
      <c r="BY160" s="45"/>
      <c r="BZ160" s="45"/>
      <c r="CA160" s="45"/>
      <c r="CB160" s="45"/>
      <c r="CC160" s="45"/>
      <c r="CD160" s="45"/>
      <c r="CE160" s="45"/>
      <c r="CF160" s="45"/>
      <c r="CG160" s="45"/>
      <c r="CH160" s="45"/>
      <c r="CI160" s="45"/>
      <c r="CJ160" s="45"/>
      <c r="CK160" s="45"/>
      <c r="CL160" s="45"/>
      <c r="CM160" s="45"/>
      <c r="CN160" s="45"/>
      <c r="CO160" s="45"/>
      <c r="CP160" s="45"/>
      <c r="CQ160" s="45"/>
      <c r="CR160" s="45"/>
      <c r="CS160" s="45"/>
      <c r="CT160" s="45"/>
      <c r="CU160" s="45"/>
      <c r="CV160" s="45"/>
      <c r="CW160" s="45"/>
      <c r="CX160" s="45"/>
      <c r="CY160" s="45"/>
      <c r="CZ160" s="45"/>
      <c r="DA160" s="45"/>
      <c r="DB160" s="45"/>
      <c r="DC160" s="45"/>
      <c r="DD160" s="45"/>
      <c r="DE160" s="45"/>
      <c r="DF160" s="45"/>
      <c r="DG160" s="45"/>
      <c r="DH160" s="45"/>
      <c r="DI160" s="45"/>
      <c r="DJ160" s="45"/>
      <c r="DK160" s="45"/>
      <c r="DL160" s="45"/>
    </row>
    <row r="161" spans="1:116" s="133" customFormat="1" x14ac:dyDescent="0.25">
      <c r="A161" s="68" t="s">
        <v>185</v>
      </c>
      <c r="B161" s="68" t="s">
        <v>186</v>
      </c>
      <c r="C161" s="68" t="s">
        <v>195</v>
      </c>
      <c r="D161" s="165"/>
      <c r="E161" t="s">
        <v>155</v>
      </c>
      <c r="F161">
        <v>0</v>
      </c>
      <c r="G161">
        <v>0</v>
      </c>
      <c r="H161">
        <v>0</v>
      </c>
      <c r="I161">
        <v>0</v>
      </c>
      <c r="J161">
        <v>0</v>
      </c>
      <c r="K161" s="66">
        <f t="shared" si="6"/>
        <v>0</v>
      </c>
      <c r="L161"/>
      <c r="M161"/>
      <c r="N161"/>
      <c r="O161"/>
      <c r="P161"/>
      <c r="Q161"/>
      <c r="R161"/>
      <c r="S161"/>
      <c r="T161"/>
      <c r="U161"/>
      <c r="V161"/>
      <c r="W161"/>
      <c r="X161"/>
      <c r="Y161"/>
      <c r="Z161"/>
      <c r="AA161"/>
      <c r="AB161"/>
      <c r="AC161"/>
      <c r="AD161"/>
      <c r="AE161"/>
      <c r="AF161"/>
      <c r="AG161"/>
      <c r="AH161"/>
      <c r="AI161"/>
      <c r="AJ161"/>
      <c r="AK161" s="45"/>
      <c r="AL161" s="45"/>
      <c r="AM161" s="45"/>
      <c r="AN161" s="45"/>
      <c r="AO161" s="45"/>
      <c r="AP161" s="45"/>
      <c r="AQ161" s="45"/>
      <c r="AR161" s="45"/>
      <c r="AS161" s="45"/>
      <c r="AT161" s="45"/>
      <c r="AU161" s="45"/>
      <c r="AV161" s="45"/>
      <c r="AW161" s="45"/>
      <c r="AX161" s="45"/>
      <c r="AY161" s="45"/>
      <c r="AZ161" s="45"/>
      <c r="BA161" s="45"/>
      <c r="BB161" s="45"/>
      <c r="BC161" s="45"/>
      <c r="BD161" s="45"/>
      <c r="BE161" s="45"/>
      <c r="BF161" s="45"/>
      <c r="BG161" s="45"/>
      <c r="BH161" s="45"/>
      <c r="BI161" s="45"/>
      <c r="BJ161" s="45"/>
      <c r="BK161" s="45"/>
      <c r="BL161" s="45"/>
      <c r="BM161" s="45"/>
      <c r="BN161" s="45"/>
      <c r="BO161" s="45"/>
      <c r="BP161" s="45"/>
      <c r="BQ161" s="45"/>
      <c r="BR161" s="45"/>
      <c r="BS161" s="45"/>
      <c r="BT161" s="45"/>
      <c r="BU161" s="45"/>
      <c r="BV161" s="45"/>
      <c r="BW161" s="45"/>
      <c r="BX161" s="45"/>
      <c r="BY161" s="45"/>
      <c r="BZ161" s="45"/>
      <c r="CA161" s="45"/>
      <c r="CB161" s="45"/>
      <c r="CC161" s="45"/>
      <c r="CD161" s="45"/>
      <c r="CE161" s="45"/>
      <c r="CF161" s="45"/>
      <c r="CG161" s="45"/>
      <c r="CH161" s="45"/>
      <c r="CI161" s="45"/>
      <c r="CJ161" s="45"/>
      <c r="CK161" s="45"/>
      <c r="CL161" s="45"/>
      <c r="CM161" s="45"/>
      <c r="CN161" s="45"/>
      <c r="CO161" s="45"/>
      <c r="CP161" s="45"/>
      <c r="CQ161" s="45"/>
      <c r="CR161" s="45"/>
      <c r="CS161" s="45"/>
      <c r="CT161" s="45"/>
      <c r="CU161" s="45"/>
      <c r="CV161" s="45"/>
      <c r="CW161" s="45"/>
      <c r="CX161" s="45"/>
      <c r="CY161" s="45"/>
      <c r="CZ161" s="45"/>
      <c r="DA161" s="45"/>
      <c r="DB161" s="45"/>
      <c r="DC161" s="45"/>
      <c r="DD161" s="45"/>
      <c r="DE161" s="45"/>
      <c r="DF161" s="45"/>
      <c r="DG161" s="45"/>
      <c r="DH161" s="45"/>
      <c r="DI161" s="45"/>
      <c r="DJ161" s="45"/>
      <c r="DK161" s="45"/>
      <c r="DL161" s="45"/>
    </row>
    <row r="162" spans="1:116" s="133" customFormat="1" x14ac:dyDescent="0.25">
      <c r="A162" s="68" t="s">
        <v>185</v>
      </c>
      <c r="B162" s="68" t="s">
        <v>186</v>
      </c>
      <c r="C162" s="68" t="s">
        <v>196</v>
      </c>
      <c r="D162" s="165"/>
      <c r="E162" t="s">
        <v>155</v>
      </c>
      <c r="F162">
        <v>0</v>
      </c>
      <c r="G162">
        <v>0</v>
      </c>
      <c r="H162">
        <v>0</v>
      </c>
      <c r="I162">
        <v>0</v>
      </c>
      <c r="J162">
        <v>0</v>
      </c>
      <c r="K162" s="66">
        <f t="shared" si="6"/>
        <v>0</v>
      </c>
      <c r="L162"/>
      <c r="M162"/>
      <c r="N162"/>
      <c r="O162"/>
      <c r="P162"/>
      <c r="Q162"/>
      <c r="R162"/>
      <c r="S162"/>
      <c r="T162"/>
      <c r="U162"/>
      <c r="V162"/>
      <c r="W162"/>
      <c r="X162"/>
      <c r="Y162"/>
      <c r="Z162"/>
      <c r="AA162"/>
      <c r="AB162"/>
      <c r="AC162"/>
      <c r="AD162"/>
      <c r="AE162"/>
      <c r="AF162"/>
      <c r="AG162"/>
      <c r="AH162"/>
      <c r="AI162"/>
      <c r="AJ162"/>
      <c r="AK162"/>
      <c r="AL162"/>
      <c r="AM162" s="45"/>
      <c r="AN162" s="45"/>
      <c r="AO162" s="45"/>
      <c r="AP162" s="45"/>
      <c r="AQ162" s="45"/>
      <c r="AR162" s="45"/>
      <c r="AS162" s="45"/>
      <c r="AT162" s="45"/>
      <c r="AU162" s="45"/>
      <c r="AV162" s="45"/>
      <c r="AW162" s="45"/>
      <c r="AX162" s="45"/>
      <c r="AY162" s="45"/>
      <c r="AZ162" s="45"/>
      <c r="BA162" s="45"/>
      <c r="BB162" s="45"/>
      <c r="BC162" s="45"/>
      <c r="BD162" s="45"/>
      <c r="BE162" s="45"/>
      <c r="BF162" s="45"/>
      <c r="BG162" s="45"/>
      <c r="BH162" s="45"/>
      <c r="BI162" s="45"/>
      <c r="BJ162" s="45"/>
      <c r="BK162" s="45"/>
      <c r="BL162" s="45"/>
      <c r="BM162" s="45"/>
      <c r="BN162" s="45"/>
      <c r="BO162" s="45"/>
      <c r="BP162" s="45"/>
      <c r="BQ162" s="45"/>
      <c r="BR162" s="45"/>
      <c r="BS162" s="45"/>
      <c r="BT162" s="45"/>
      <c r="BU162" s="45"/>
      <c r="BV162" s="45"/>
      <c r="BW162" s="45"/>
      <c r="BX162" s="45"/>
      <c r="BY162" s="45"/>
      <c r="BZ162" s="45"/>
      <c r="CA162" s="45"/>
      <c r="CB162" s="45"/>
      <c r="CC162" s="45"/>
      <c r="CD162" s="45"/>
      <c r="CE162" s="45"/>
      <c r="CF162" s="45"/>
      <c r="CG162" s="45"/>
      <c r="CH162" s="45"/>
      <c r="CI162" s="45"/>
      <c r="CJ162" s="45"/>
      <c r="CK162" s="45"/>
      <c r="CL162" s="45"/>
      <c r="CM162" s="45"/>
      <c r="CN162" s="45"/>
      <c r="CO162" s="45"/>
      <c r="CP162" s="45"/>
      <c r="CQ162" s="45"/>
      <c r="CR162" s="45"/>
      <c r="CS162" s="45"/>
      <c r="CT162" s="45"/>
      <c r="CU162" s="45"/>
      <c r="CV162" s="45"/>
      <c r="CW162" s="45"/>
      <c r="CX162" s="45"/>
      <c r="CY162" s="45"/>
      <c r="CZ162" s="45"/>
      <c r="DA162" s="45"/>
      <c r="DB162" s="45"/>
      <c r="DC162" s="45"/>
      <c r="DD162" s="45"/>
      <c r="DE162" s="45"/>
      <c r="DF162" s="45"/>
      <c r="DG162" s="45"/>
      <c r="DH162" s="45"/>
      <c r="DI162" s="45"/>
      <c r="DJ162" s="45"/>
      <c r="DK162" s="45"/>
      <c r="DL162" s="45"/>
    </row>
    <row r="163" spans="1:116" s="133" customFormat="1" x14ac:dyDescent="0.25">
      <c r="A163" s="68" t="s">
        <v>185</v>
      </c>
      <c r="B163" s="68" t="s">
        <v>186</v>
      </c>
      <c r="C163" s="68" t="s">
        <v>197</v>
      </c>
      <c r="D163" s="165"/>
      <c r="E163" t="s">
        <v>155</v>
      </c>
      <c r="F163">
        <v>0</v>
      </c>
      <c r="G163">
        <v>0</v>
      </c>
      <c r="H163">
        <v>0</v>
      </c>
      <c r="I163">
        <v>0</v>
      </c>
      <c r="J163">
        <v>0</v>
      </c>
      <c r="K163" s="66">
        <f t="shared" si="6"/>
        <v>0</v>
      </c>
      <c r="L163"/>
      <c r="M163"/>
      <c r="N163"/>
      <c r="O163"/>
      <c r="P163"/>
      <c r="Q163"/>
      <c r="R163"/>
      <c r="S163"/>
      <c r="T163"/>
      <c r="U163"/>
      <c r="V163"/>
      <c r="W163"/>
      <c r="X163"/>
      <c r="Y163"/>
      <c r="Z163"/>
      <c r="AA163"/>
      <c r="AB163"/>
      <c r="AC163"/>
      <c r="AD163"/>
      <c r="AE163"/>
      <c r="AF163"/>
      <c r="AG163"/>
      <c r="AH163"/>
      <c r="AI163"/>
      <c r="AJ163"/>
      <c r="AK163"/>
      <c r="AL163"/>
      <c r="AM163" s="45"/>
      <c r="AN163" s="45"/>
      <c r="AO163" s="45"/>
      <c r="AP163" s="45"/>
      <c r="AQ163" s="45"/>
      <c r="AR163" s="45"/>
      <c r="AS163" s="45"/>
      <c r="AT163" s="45"/>
      <c r="AU163" s="45"/>
      <c r="AV163" s="45"/>
      <c r="AW163" s="45"/>
      <c r="AX163" s="45"/>
      <c r="AY163" s="45"/>
      <c r="AZ163" s="45"/>
      <c r="BA163" s="45"/>
      <c r="BB163" s="45"/>
      <c r="BC163" s="45"/>
      <c r="BD163" s="45"/>
      <c r="BE163" s="45"/>
      <c r="BF163" s="45"/>
      <c r="BG163" s="45"/>
      <c r="BH163" s="45"/>
      <c r="BI163" s="45"/>
      <c r="BJ163" s="45"/>
      <c r="BK163" s="45"/>
      <c r="BL163" s="45"/>
      <c r="BM163" s="45"/>
      <c r="BN163" s="45"/>
      <c r="BO163" s="45"/>
      <c r="BP163" s="45"/>
      <c r="BQ163" s="45"/>
      <c r="BR163" s="45"/>
      <c r="BS163" s="45"/>
      <c r="BT163" s="45"/>
      <c r="BU163" s="45"/>
      <c r="BV163" s="45"/>
      <c r="BW163" s="45"/>
      <c r="BX163" s="45"/>
      <c r="BY163" s="45"/>
      <c r="BZ163" s="45"/>
      <c r="CA163" s="45"/>
      <c r="CB163" s="45"/>
      <c r="CC163" s="45"/>
      <c r="CD163" s="45"/>
      <c r="CE163" s="45"/>
      <c r="CF163" s="45"/>
      <c r="CG163" s="45"/>
      <c r="CH163" s="45"/>
      <c r="CI163" s="45"/>
      <c r="CJ163" s="45"/>
      <c r="CK163" s="45"/>
      <c r="CL163" s="45"/>
      <c r="CM163" s="45"/>
      <c r="CN163" s="45"/>
      <c r="CO163" s="45"/>
      <c r="CP163" s="45"/>
      <c r="CQ163" s="45"/>
      <c r="CR163" s="45"/>
      <c r="CS163" s="45"/>
      <c r="CT163" s="45"/>
      <c r="CU163" s="45"/>
      <c r="CV163" s="45"/>
      <c r="CW163" s="45"/>
      <c r="CX163" s="45"/>
      <c r="CY163" s="45"/>
      <c r="CZ163" s="45"/>
      <c r="DA163" s="45"/>
      <c r="DB163" s="45"/>
      <c r="DC163" s="45"/>
      <c r="DD163" s="45"/>
      <c r="DE163" s="45"/>
      <c r="DF163" s="45"/>
      <c r="DG163" s="45"/>
      <c r="DH163" s="45"/>
      <c r="DI163" s="45"/>
      <c r="DJ163" s="45"/>
      <c r="DK163" s="45"/>
      <c r="DL163" s="45"/>
    </row>
    <row r="164" spans="1:116" s="133" customFormat="1" x14ac:dyDescent="0.25">
      <c r="A164" s="68" t="s">
        <v>185</v>
      </c>
      <c r="B164" s="68" t="s">
        <v>186</v>
      </c>
      <c r="C164" s="68" t="s">
        <v>198</v>
      </c>
      <c r="D164" s="165"/>
      <c r="E164" t="s">
        <v>155</v>
      </c>
      <c r="F164">
        <v>0</v>
      </c>
      <c r="G164">
        <v>0</v>
      </c>
      <c r="H164">
        <v>0</v>
      </c>
      <c r="I164">
        <v>0</v>
      </c>
      <c r="J164">
        <v>0</v>
      </c>
      <c r="K164" s="66">
        <f t="shared" si="6"/>
        <v>0</v>
      </c>
      <c r="L164"/>
      <c r="M164"/>
      <c r="N164"/>
      <c r="O164"/>
      <c r="P164"/>
      <c r="Q164"/>
      <c r="R164"/>
      <c r="S164"/>
      <c r="T164"/>
      <c r="U164"/>
      <c r="V164"/>
      <c r="W164"/>
      <c r="X164"/>
      <c r="Y164"/>
      <c r="Z164"/>
      <c r="AA164"/>
      <c r="AB164"/>
      <c r="AC164"/>
      <c r="AD164"/>
      <c r="AE164"/>
      <c r="AF164"/>
      <c r="AG164"/>
      <c r="AH164"/>
      <c r="AI164"/>
      <c r="AJ164"/>
      <c r="AK164" s="45"/>
      <c r="AL164" s="45"/>
      <c r="AM164" s="45"/>
      <c r="AN164" s="45"/>
      <c r="AO164" s="45"/>
      <c r="AP164" s="45"/>
      <c r="AQ164" s="45"/>
      <c r="AR164" s="45"/>
      <c r="AS164" s="45"/>
      <c r="AT164" s="45"/>
      <c r="AU164" s="45"/>
      <c r="AV164" s="45"/>
      <c r="AW164" s="45"/>
      <c r="AX164" s="45"/>
      <c r="AY164" s="45"/>
      <c r="AZ164" s="45"/>
      <c r="BA164" s="45"/>
      <c r="BB164" s="45"/>
      <c r="BC164" s="45"/>
      <c r="BD164" s="45"/>
      <c r="BE164" s="45"/>
      <c r="BF164" s="45"/>
      <c r="BG164" s="45"/>
      <c r="BH164" s="45"/>
      <c r="BI164" s="45"/>
      <c r="BJ164" s="45"/>
      <c r="BK164" s="45"/>
      <c r="BL164" s="45"/>
      <c r="BM164" s="45"/>
      <c r="BN164" s="45"/>
      <c r="BO164" s="45"/>
      <c r="BP164" s="45"/>
      <c r="BQ164" s="45"/>
      <c r="BR164" s="45"/>
      <c r="BS164" s="45"/>
      <c r="BT164" s="45"/>
      <c r="BU164" s="45"/>
      <c r="BV164" s="45"/>
      <c r="BW164" s="45"/>
      <c r="BX164" s="45"/>
      <c r="BY164" s="45"/>
      <c r="BZ164" s="45"/>
      <c r="CA164" s="45"/>
      <c r="CB164" s="45"/>
      <c r="CC164" s="45"/>
      <c r="CD164" s="45"/>
      <c r="CE164" s="45"/>
      <c r="CF164" s="45"/>
      <c r="CG164" s="45"/>
      <c r="CH164" s="45"/>
      <c r="CI164" s="45"/>
      <c r="CJ164" s="45"/>
      <c r="CK164" s="45"/>
      <c r="CL164" s="45"/>
      <c r="CM164" s="45"/>
      <c r="CN164" s="45"/>
      <c r="CO164" s="45"/>
      <c r="CP164" s="45"/>
      <c r="CQ164" s="45"/>
      <c r="CR164" s="45"/>
      <c r="CS164" s="45"/>
      <c r="CT164" s="45"/>
      <c r="CU164" s="45"/>
      <c r="CV164" s="45"/>
      <c r="CW164" s="45"/>
      <c r="CX164" s="45"/>
      <c r="CY164" s="45"/>
      <c r="CZ164" s="45"/>
      <c r="DA164" s="45"/>
      <c r="DB164" s="45"/>
      <c r="DC164" s="45"/>
      <c r="DD164" s="45"/>
      <c r="DE164" s="45"/>
      <c r="DF164" s="45"/>
      <c r="DG164" s="45"/>
      <c r="DH164" s="45"/>
      <c r="DI164" s="45"/>
      <c r="DJ164" s="45"/>
      <c r="DK164" s="45"/>
      <c r="DL164" s="45"/>
    </row>
    <row r="165" spans="1:116" s="133" customFormat="1" x14ac:dyDescent="0.25">
      <c r="A165" s="68" t="s">
        <v>185</v>
      </c>
      <c r="B165" s="68" t="s">
        <v>186</v>
      </c>
      <c r="C165" s="68" t="s">
        <v>199</v>
      </c>
      <c r="D165" s="165"/>
      <c r="E165" t="s">
        <v>155</v>
      </c>
      <c r="F165">
        <v>0</v>
      </c>
      <c r="G165">
        <v>0</v>
      </c>
      <c r="H165">
        <v>0</v>
      </c>
      <c r="I165">
        <v>0</v>
      </c>
      <c r="J165">
        <v>0</v>
      </c>
      <c r="K165" s="66">
        <f t="shared" si="6"/>
        <v>0</v>
      </c>
      <c r="L165"/>
      <c r="M165"/>
      <c r="N165"/>
      <c r="O165"/>
      <c r="P165"/>
      <c r="Q165"/>
      <c r="R165"/>
      <c r="S165"/>
      <c r="T165"/>
      <c r="U165"/>
      <c r="V165"/>
      <c r="W165"/>
      <c r="X165"/>
      <c r="Y165"/>
      <c r="Z165"/>
      <c r="AA165"/>
      <c r="AB165"/>
      <c r="AC165"/>
      <c r="AD165"/>
      <c r="AE165"/>
      <c r="AF165"/>
      <c r="AG165"/>
      <c r="AH165"/>
      <c r="AI165"/>
      <c r="AJ165"/>
      <c r="AK165"/>
      <c r="AL165"/>
      <c r="AM165" s="45"/>
      <c r="AN165" s="45"/>
      <c r="AO165" s="45"/>
      <c r="AP165" s="45"/>
      <c r="AQ165" s="45"/>
      <c r="AR165" s="45"/>
      <c r="AS165" s="45"/>
      <c r="AT165" s="45"/>
      <c r="AU165" s="45"/>
      <c r="AV165" s="45"/>
      <c r="AW165" s="45"/>
      <c r="AX165" s="45"/>
      <c r="AY165" s="45"/>
      <c r="AZ165" s="45"/>
      <c r="BA165" s="45"/>
      <c r="BB165" s="45"/>
      <c r="BC165" s="45"/>
      <c r="BD165" s="45"/>
      <c r="BE165" s="45"/>
      <c r="BF165" s="45"/>
      <c r="BG165" s="45"/>
      <c r="BH165" s="45"/>
      <c r="BI165" s="45"/>
      <c r="BJ165" s="45"/>
      <c r="BK165" s="45"/>
      <c r="BL165" s="45"/>
      <c r="BM165" s="45"/>
      <c r="BN165" s="45"/>
      <c r="BO165" s="45"/>
      <c r="BP165" s="45"/>
      <c r="BQ165" s="45"/>
      <c r="BR165" s="45"/>
      <c r="BS165" s="45"/>
      <c r="BT165" s="45"/>
      <c r="BU165" s="45"/>
      <c r="BV165" s="45"/>
      <c r="BW165" s="45"/>
      <c r="BX165" s="45"/>
      <c r="BY165" s="45"/>
      <c r="BZ165" s="45"/>
      <c r="CA165" s="45"/>
      <c r="CB165" s="45"/>
      <c r="CC165" s="45"/>
      <c r="CD165" s="45"/>
      <c r="CE165" s="45"/>
      <c r="CF165" s="45"/>
      <c r="CG165" s="45"/>
      <c r="CH165" s="45"/>
      <c r="CI165" s="45"/>
      <c r="CJ165" s="45"/>
      <c r="CK165" s="45"/>
      <c r="CL165" s="45"/>
      <c r="CM165" s="45"/>
      <c r="CN165" s="45"/>
      <c r="CO165" s="45"/>
      <c r="CP165" s="45"/>
      <c r="CQ165" s="45"/>
      <c r="CR165" s="45"/>
      <c r="CS165" s="45"/>
      <c r="CT165" s="45"/>
      <c r="CU165" s="45"/>
      <c r="CV165" s="45"/>
      <c r="CW165" s="45"/>
      <c r="CX165" s="45"/>
      <c r="CY165" s="45"/>
      <c r="CZ165" s="45"/>
      <c r="DA165" s="45"/>
      <c r="DB165" s="45"/>
      <c r="DC165" s="45"/>
      <c r="DD165" s="45"/>
      <c r="DE165" s="45"/>
      <c r="DF165" s="45"/>
      <c r="DG165" s="45"/>
      <c r="DH165" s="45"/>
      <c r="DI165" s="45"/>
      <c r="DJ165" s="45"/>
      <c r="DK165" s="45"/>
      <c r="DL165" s="45"/>
    </row>
    <row r="166" spans="1:116" s="133" customFormat="1" x14ac:dyDescent="0.25">
      <c r="A166" s="68" t="s">
        <v>185</v>
      </c>
      <c r="B166" s="68" t="s">
        <v>186</v>
      </c>
      <c r="C166" s="68" t="s">
        <v>200</v>
      </c>
      <c r="D166" s="165"/>
      <c r="E166" t="s">
        <v>155</v>
      </c>
      <c r="F166">
        <v>0</v>
      </c>
      <c r="G166">
        <v>0</v>
      </c>
      <c r="H166">
        <v>0</v>
      </c>
      <c r="I166">
        <v>0</v>
      </c>
      <c r="J166">
        <v>0</v>
      </c>
      <c r="K166" s="66">
        <f t="shared" si="6"/>
        <v>0</v>
      </c>
      <c r="L166"/>
      <c r="M166"/>
      <c r="N166"/>
      <c r="O166"/>
      <c r="P166"/>
      <c r="Q166"/>
      <c r="R166"/>
      <c r="S166"/>
      <c r="T166"/>
      <c r="U166"/>
      <c r="V166"/>
      <c r="W166"/>
      <c r="X166"/>
      <c r="Y166"/>
      <c r="Z166"/>
      <c r="AA166"/>
      <c r="AB166"/>
      <c r="AC166"/>
      <c r="AD166"/>
      <c r="AE166"/>
      <c r="AF166"/>
      <c r="AG166"/>
      <c r="AH166"/>
      <c r="AI166"/>
      <c r="AJ166"/>
      <c r="AK166"/>
      <c r="AL166"/>
      <c r="AM166" s="45"/>
      <c r="AN166" s="45"/>
      <c r="AO166" s="45"/>
      <c r="AP166" s="45"/>
      <c r="AQ166" s="45"/>
      <c r="AR166" s="45"/>
      <c r="AS166" s="45"/>
      <c r="AT166" s="45"/>
      <c r="AU166" s="45"/>
      <c r="AV166" s="45"/>
      <c r="AW166" s="45"/>
      <c r="AX166" s="45"/>
      <c r="AY166" s="45"/>
      <c r="AZ166" s="45"/>
      <c r="BA166" s="45"/>
      <c r="BB166" s="45"/>
      <c r="BC166" s="45"/>
      <c r="BD166" s="45"/>
      <c r="BE166" s="45"/>
      <c r="BF166" s="45"/>
      <c r="BG166" s="45"/>
      <c r="BH166" s="45"/>
      <c r="BI166" s="45"/>
      <c r="BJ166" s="45"/>
      <c r="BK166" s="45"/>
      <c r="BL166" s="45"/>
      <c r="BM166" s="45"/>
      <c r="BN166" s="45"/>
      <c r="BO166" s="45"/>
      <c r="BP166" s="45"/>
      <c r="BQ166" s="45"/>
      <c r="BR166" s="45"/>
      <c r="BS166" s="45"/>
      <c r="BT166" s="45"/>
      <c r="BU166" s="45"/>
      <c r="BV166" s="45"/>
      <c r="BW166" s="45"/>
      <c r="BX166" s="45"/>
      <c r="BY166" s="45"/>
      <c r="BZ166" s="45"/>
      <c r="CA166" s="45"/>
      <c r="CB166" s="45"/>
      <c r="CC166" s="45"/>
      <c r="CD166" s="45"/>
      <c r="CE166" s="45"/>
      <c r="CF166" s="45"/>
      <c r="CG166" s="45"/>
      <c r="CH166" s="45"/>
      <c r="CI166" s="45"/>
      <c r="CJ166" s="45"/>
      <c r="CK166" s="45"/>
      <c r="CL166" s="45"/>
      <c r="CM166" s="45"/>
      <c r="CN166" s="45"/>
      <c r="CO166" s="45"/>
      <c r="CP166" s="45"/>
      <c r="CQ166" s="45"/>
      <c r="CR166" s="45"/>
      <c r="CS166" s="45"/>
      <c r="CT166" s="45"/>
      <c r="CU166" s="45"/>
      <c r="CV166" s="45"/>
      <c r="CW166" s="45"/>
      <c r="CX166" s="45"/>
      <c r="CY166" s="45"/>
      <c r="CZ166" s="45"/>
      <c r="DA166" s="45"/>
      <c r="DB166" s="45"/>
      <c r="DC166" s="45"/>
      <c r="DD166" s="45"/>
      <c r="DE166" s="45"/>
      <c r="DF166" s="45"/>
      <c r="DG166" s="45"/>
      <c r="DH166" s="45"/>
      <c r="DI166" s="45"/>
      <c r="DJ166" s="45"/>
      <c r="DK166" s="45"/>
      <c r="DL166" s="45"/>
    </row>
    <row r="167" spans="1:116" s="133" customFormat="1" x14ac:dyDescent="0.25">
      <c r="A167" s="68" t="s">
        <v>185</v>
      </c>
      <c r="B167" s="68" t="s">
        <v>186</v>
      </c>
      <c r="C167" s="68" t="s">
        <v>201</v>
      </c>
      <c r="D167" s="165"/>
      <c r="E167" t="s">
        <v>155</v>
      </c>
      <c r="F167">
        <v>0</v>
      </c>
      <c r="G167">
        <v>0</v>
      </c>
      <c r="H167">
        <v>0</v>
      </c>
      <c r="I167">
        <v>0</v>
      </c>
      <c r="J167">
        <v>0</v>
      </c>
      <c r="K167" s="66">
        <f t="shared" si="6"/>
        <v>0</v>
      </c>
      <c r="L167"/>
      <c r="M167"/>
      <c r="N167"/>
      <c r="O167"/>
      <c r="P167"/>
      <c r="Q167"/>
      <c r="R167"/>
      <c r="S167"/>
      <c r="T167"/>
      <c r="U167"/>
      <c r="V167"/>
      <c r="W167"/>
      <c r="X167"/>
      <c r="Y167"/>
      <c r="Z167"/>
      <c r="AA167"/>
      <c r="AB167"/>
      <c r="AC167"/>
      <c r="AD167"/>
      <c r="AE167"/>
      <c r="AF167"/>
      <c r="AG167"/>
      <c r="AH167"/>
      <c r="AI167"/>
      <c r="AJ167"/>
      <c r="AK167" s="45"/>
      <c r="AL167" s="45"/>
      <c r="AM167" s="45"/>
      <c r="AN167" s="45"/>
      <c r="AO167" s="45"/>
      <c r="AP167" s="45"/>
      <c r="AQ167" s="45"/>
      <c r="AR167" s="45"/>
      <c r="AS167" s="45"/>
      <c r="AT167" s="45"/>
      <c r="AU167" s="45"/>
      <c r="AV167" s="45"/>
      <c r="AW167" s="45"/>
      <c r="AX167" s="45"/>
      <c r="AY167" s="45"/>
      <c r="AZ167" s="45"/>
      <c r="BA167" s="45"/>
      <c r="BB167" s="45"/>
      <c r="BC167" s="45"/>
      <c r="BD167" s="45"/>
      <c r="BE167" s="45"/>
      <c r="BF167" s="45"/>
      <c r="BG167" s="45"/>
      <c r="BH167" s="45"/>
      <c r="BI167" s="45"/>
      <c r="BJ167" s="45"/>
      <c r="BK167" s="45"/>
      <c r="BL167" s="45"/>
      <c r="BM167" s="45"/>
      <c r="BN167" s="45"/>
      <c r="BO167" s="45"/>
      <c r="BP167" s="45"/>
      <c r="BQ167" s="45"/>
      <c r="BR167" s="45"/>
      <c r="BS167" s="45"/>
      <c r="BT167" s="45"/>
      <c r="BU167" s="45"/>
      <c r="BV167" s="45"/>
      <c r="BW167" s="45"/>
      <c r="BX167" s="45"/>
      <c r="BY167" s="45"/>
      <c r="BZ167" s="45"/>
      <c r="CA167" s="45"/>
      <c r="CB167" s="45"/>
      <c r="CC167" s="45"/>
      <c r="CD167" s="45"/>
      <c r="CE167" s="45"/>
      <c r="CF167" s="45"/>
      <c r="CG167" s="45"/>
      <c r="CH167" s="45"/>
      <c r="CI167" s="45"/>
      <c r="CJ167" s="45"/>
      <c r="CK167" s="45"/>
      <c r="CL167" s="45"/>
      <c r="CM167" s="45"/>
      <c r="CN167" s="45"/>
      <c r="CO167" s="45"/>
      <c r="CP167" s="45"/>
      <c r="CQ167" s="45"/>
      <c r="CR167" s="45"/>
      <c r="CS167" s="45"/>
      <c r="CT167" s="45"/>
      <c r="CU167" s="45"/>
      <c r="CV167" s="45"/>
      <c r="CW167" s="45"/>
      <c r="CX167" s="45"/>
      <c r="CY167" s="45"/>
      <c r="CZ167" s="45"/>
      <c r="DA167" s="45"/>
      <c r="DB167" s="45"/>
      <c r="DC167" s="45"/>
      <c r="DD167" s="45"/>
      <c r="DE167" s="45"/>
      <c r="DF167" s="45"/>
      <c r="DG167" s="45"/>
      <c r="DH167" s="45"/>
      <c r="DI167" s="45"/>
      <c r="DJ167" s="45"/>
      <c r="DK167" s="45"/>
      <c r="DL167" s="45"/>
    </row>
    <row r="168" spans="1:116" s="133" customFormat="1" x14ac:dyDescent="0.25">
      <c r="A168" s="68" t="s">
        <v>185</v>
      </c>
      <c r="B168" s="68" t="s">
        <v>186</v>
      </c>
      <c r="C168" s="68" t="s">
        <v>202</v>
      </c>
      <c r="D168" s="165"/>
      <c r="E168" t="s">
        <v>155</v>
      </c>
      <c r="F168">
        <v>0</v>
      </c>
      <c r="G168">
        <v>0</v>
      </c>
      <c r="H168">
        <v>0</v>
      </c>
      <c r="I168">
        <v>0</v>
      </c>
      <c r="J168">
        <v>0</v>
      </c>
      <c r="K168" s="66">
        <f t="shared" si="6"/>
        <v>0</v>
      </c>
      <c r="L168"/>
      <c r="M168"/>
      <c r="N168"/>
      <c r="O168"/>
      <c r="P168"/>
      <c r="Q168"/>
      <c r="R168"/>
      <c r="S168"/>
      <c r="T168"/>
      <c r="U168"/>
      <c r="V168"/>
      <c r="W168"/>
      <c r="X168"/>
      <c r="Y168"/>
      <c r="Z168"/>
      <c r="AA168"/>
      <c r="AB168"/>
      <c r="AC168"/>
      <c r="AD168"/>
      <c r="AE168"/>
      <c r="AF168"/>
      <c r="AG168"/>
      <c r="AH168"/>
      <c r="AI168"/>
      <c r="AJ168"/>
      <c r="AK168"/>
      <c r="AL168"/>
      <c r="AM168" s="45"/>
      <c r="AN168" s="45"/>
      <c r="AO168" s="45"/>
      <c r="AP168" s="45"/>
      <c r="AQ168" s="45"/>
      <c r="AR168" s="45"/>
      <c r="AS168" s="45"/>
      <c r="AT168" s="45"/>
      <c r="AU168" s="45"/>
      <c r="AV168" s="45"/>
      <c r="AW168" s="45"/>
      <c r="AX168" s="45"/>
      <c r="AY168" s="45"/>
      <c r="AZ168" s="45"/>
      <c r="BA168" s="45"/>
      <c r="BB168" s="45"/>
      <c r="BC168" s="45"/>
      <c r="BD168" s="45"/>
      <c r="BE168" s="45"/>
      <c r="BF168" s="45"/>
      <c r="BG168" s="45"/>
      <c r="BH168" s="45"/>
      <c r="BI168" s="45"/>
      <c r="BJ168" s="45"/>
      <c r="BK168" s="45"/>
      <c r="BL168" s="45"/>
      <c r="BM168" s="45"/>
      <c r="BN168" s="45"/>
      <c r="BO168" s="45"/>
      <c r="BP168" s="45"/>
      <c r="BQ168" s="45"/>
      <c r="BR168" s="45"/>
      <c r="BS168" s="45"/>
      <c r="BT168" s="45"/>
      <c r="BU168" s="45"/>
      <c r="BV168" s="45"/>
      <c r="BW168" s="45"/>
      <c r="BX168" s="45"/>
      <c r="BY168" s="45"/>
      <c r="BZ168" s="45"/>
      <c r="CA168" s="45"/>
      <c r="CB168" s="45"/>
      <c r="CC168" s="45"/>
      <c r="CD168" s="45"/>
      <c r="CE168" s="45"/>
      <c r="CF168" s="45"/>
      <c r="CG168" s="45"/>
      <c r="CH168" s="45"/>
      <c r="CI168" s="45"/>
      <c r="CJ168" s="45"/>
      <c r="CK168" s="45"/>
      <c r="CL168" s="45"/>
      <c r="CM168" s="45"/>
      <c r="CN168" s="45"/>
      <c r="CO168" s="45"/>
      <c r="CP168" s="45"/>
      <c r="CQ168" s="45"/>
      <c r="CR168" s="45"/>
      <c r="CS168" s="45"/>
      <c r="CT168" s="45"/>
      <c r="CU168" s="45"/>
      <c r="CV168" s="45"/>
      <c r="CW168" s="45"/>
      <c r="CX168" s="45"/>
      <c r="CY168" s="45"/>
      <c r="CZ168" s="45"/>
      <c r="DA168" s="45"/>
      <c r="DB168" s="45"/>
      <c r="DC168" s="45"/>
      <c r="DD168" s="45"/>
      <c r="DE168" s="45"/>
      <c r="DF168" s="45"/>
      <c r="DG168" s="45"/>
      <c r="DH168" s="45"/>
      <c r="DI168" s="45"/>
      <c r="DJ168" s="45"/>
      <c r="DK168" s="45"/>
      <c r="DL168" s="45"/>
    </row>
    <row r="169" spans="1:116" s="133" customFormat="1" x14ac:dyDescent="0.25">
      <c r="A169" s="68" t="s">
        <v>185</v>
      </c>
      <c r="B169" s="68" t="s">
        <v>186</v>
      </c>
      <c r="C169" s="68" t="s">
        <v>203</v>
      </c>
      <c r="D169" s="165"/>
      <c r="E169" t="s">
        <v>155</v>
      </c>
      <c r="F169">
        <v>0</v>
      </c>
      <c r="G169">
        <v>0</v>
      </c>
      <c r="H169">
        <v>0</v>
      </c>
      <c r="I169">
        <v>0</v>
      </c>
      <c r="J169">
        <v>0</v>
      </c>
      <c r="K169" s="66">
        <f t="shared" si="6"/>
        <v>0</v>
      </c>
      <c r="L169"/>
      <c r="M169"/>
      <c r="N169"/>
      <c r="O169"/>
      <c r="P169"/>
      <c r="Q169"/>
      <c r="R169"/>
      <c r="S169"/>
      <c r="T169"/>
      <c r="U169"/>
      <c r="V169"/>
      <c r="W169"/>
      <c r="X169"/>
      <c r="Y169"/>
      <c r="Z169"/>
      <c r="AA169"/>
      <c r="AB169"/>
      <c r="AC169"/>
      <c r="AD169"/>
      <c r="AE169"/>
      <c r="AF169"/>
      <c r="AG169"/>
      <c r="AH169"/>
      <c r="AI169"/>
      <c r="AJ169"/>
      <c r="AK169"/>
      <c r="AL169"/>
      <c r="AM169" s="45"/>
      <c r="AN169" s="45"/>
      <c r="AO169" s="45"/>
      <c r="AP169" s="45"/>
      <c r="AQ169" s="45"/>
      <c r="AR169" s="45"/>
      <c r="AS169" s="45"/>
      <c r="AT169" s="45"/>
      <c r="AU169" s="45"/>
      <c r="AV169" s="45"/>
      <c r="AW169" s="45"/>
      <c r="AX169" s="45"/>
      <c r="AY169" s="45"/>
      <c r="AZ169" s="45"/>
      <c r="BA169" s="45"/>
      <c r="BB169" s="45"/>
      <c r="BC169" s="45"/>
      <c r="BD169" s="45"/>
      <c r="BE169" s="45"/>
      <c r="BF169" s="45"/>
      <c r="BG169" s="45"/>
      <c r="BH169" s="45"/>
      <c r="BI169" s="45"/>
      <c r="BJ169" s="45"/>
      <c r="BK169" s="45"/>
      <c r="BL169" s="45"/>
      <c r="BM169" s="45"/>
      <c r="BN169" s="45"/>
      <c r="BO169" s="45"/>
      <c r="BP169" s="45"/>
      <c r="BQ169" s="45"/>
      <c r="BR169" s="45"/>
      <c r="BS169" s="45"/>
      <c r="BT169" s="45"/>
      <c r="BU169" s="45"/>
      <c r="BV169" s="45"/>
      <c r="BW169" s="45"/>
      <c r="BX169" s="45"/>
      <c r="BY169" s="45"/>
      <c r="BZ169" s="45"/>
      <c r="CA169" s="45"/>
      <c r="CB169" s="45"/>
      <c r="CC169" s="45"/>
      <c r="CD169" s="45"/>
      <c r="CE169" s="45"/>
      <c r="CF169" s="45"/>
      <c r="CG169" s="45"/>
      <c r="CH169" s="45"/>
      <c r="CI169" s="45"/>
      <c r="CJ169" s="45"/>
      <c r="CK169" s="45"/>
      <c r="CL169" s="45"/>
      <c r="CM169" s="45"/>
      <c r="CN169" s="45"/>
      <c r="CO169" s="45"/>
      <c r="CP169" s="45"/>
      <c r="CQ169" s="45"/>
      <c r="CR169" s="45"/>
      <c r="CS169" s="45"/>
      <c r="CT169" s="45"/>
      <c r="CU169" s="45"/>
      <c r="CV169" s="45"/>
      <c r="CW169" s="45"/>
      <c r="CX169" s="45"/>
      <c r="CY169" s="45"/>
      <c r="CZ169" s="45"/>
      <c r="DA169" s="45"/>
      <c r="DB169" s="45"/>
      <c r="DC169" s="45"/>
      <c r="DD169" s="45"/>
      <c r="DE169" s="45"/>
      <c r="DF169" s="45"/>
      <c r="DG169" s="45"/>
      <c r="DH169" s="45"/>
      <c r="DI169" s="45"/>
      <c r="DJ169" s="45"/>
      <c r="DK169" s="45"/>
      <c r="DL169" s="45"/>
    </row>
    <row r="170" spans="1:116" s="133" customFormat="1" x14ac:dyDescent="0.25">
      <c r="A170" s="68" t="s">
        <v>185</v>
      </c>
      <c r="B170" s="68" t="s">
        <v>186</v>
      </c>
      <c r="C170" s="68" t="s">
        <v>204</v>
      </c>
      <c r="D170" s="165"/>
      <c r="E170" t="s">
        <v>155</v>
      </c>
      <c r="F170">
        <v>0</v>
      </c>
      <c r="G170">
        <v>0</v>
      </c>
      <c r="H170">
        <v>0</v>
      </c>
      <c r="I170">
        <v>0</v>
      </c>
      <c r="J170">
        <v>0</v>
      </c>
      <c r="K170" s="66">
        <f t="shared" si="6"/>
        <v>0</v>
      </c>
      <c r="L170"/>
      <c r="M170"/>
      <c r="N170"/>
      <c r="O170"/>
      <c r="P170"/>
      <c r="Q170"/>
      <c r="R170"/>
      <c r="S170"/>
      <c r="T170"/>
      <c r="U170"/>
      <c r="V170"/>
      <c r="W170"/>
      <c r="X170"/>
      <c r="Y170"/>
      <c r="Z170"/>
      <c r="AA170"/>
      <c r="AB170"/>
      <c r="AC170"/>
      <c r="AD170"/>
      <c r="AE170"/>
      <c r="AF170"/>
      <c r="AG170"/>
      <c r="AH170"/>
      <c r="AI170"/>
      <c r="AJ170"/>
      <c r="AK170" s="45"/>
      <c r="AL170" s="45"/>
      <c r="AM170" s="45"/>
      <c r="AN170" s="45"/>
      <c r="AO170" s="45"/>
      <c r="AP170" s="45"/>
      <c r="AQ170" s="45"/>
      <c r="AR170" s="45"/>
      <c r="AS170" s="45"/>
      <c r="AT170" s="45"/>
      <c r="AU170" s="45"/>
      <c r="AV170" s="45"/>
      <c r="AW170" s="45"/>
      <c r="AX170" s="45"/>
      <c r="AY170" s="45"/>
      <c r="AZ170" s="45"/>
      <c r="BA170" s="45"/>
      <c r="BB170" s="45"/>
      <c r="BC170" s="45"/>
      <c r="BD170" s="45"/>
      <c r="BE170" s="45"/>
      <c r="BF170" s="45"/>
      <c r="BG170" s="45"/>
      <c r="BH170" s="45"/>
      <c r="BI170" s="45"/>
      <c r="BJ170" s="45"/>
      <c r="BK170" s="45"/>
      <c r="BL170" s="45"/>
      <c r="BM170" s="45"/>
      <c r="BN170" s="45"/>
      <c r="BO170" s="45"/>
      <c r="BP170" s="45"/>
      <c r="BQ170" s="45"/>
      <c r="BR170" s="45"/>
      <c r="BS170" s="45"/>
      <c r="BT170" s="45"/>
      <c r="BU170" s="45"/>
      <c r="BV170" s="45"/>
      <c r="BW170" s="45"/>
      <c r="BX170" s="45"/>
      <c r="BY170" s="45"/>
      <c r="BZ170" s="45"/>
      <c r="CA170" s="45"/>
      <c r="CB170" s="45"/>
      <c r="CC170" s="45"/>
      <c r="CD170" s="45"/>
      <c r="CE170" s="45"/>
      <c r="CF170" s="45"/>
      <c r="CG170" s="45"/>
      <c r="CH170" s="45"/>
      <c r="CI170" s="45"/>
      <c r="CJ170" s="45"/>
      <c r="CK170" s="45"/>
      <c r="CL170" s="45"/>
      <c r="CM170" s="45"/>
      <c r="CN170" s="45"/>
      <c r="CO170" s="45"/>
      <c r="CP170" s="45"/>
      <c r="CQ170" s="45"/>
      <c r="CR170" s="45"/>
      <c r="CS170" s="45"/>
      <c r="CT170" s="45"/>
      <c r="CU170" s="45"/>
      <c r="CV170" s="45"/>
      <c r="CW170" s="45"/>
      <c r="CX170" s="45"/>
      <c r="CY170" s="45"/>
      <c r="CZ170" s="45"/>
      <c r="DA170" s="45"/>
      <c r="DB170" s="45"/>
      <c r="DC170" s="45"/>
      <c r="DD170" s="45"/>
      <c r="DE170" s="45"/>
      <c r="DF170" s="45"/>
      <c r="DG170" s="45"/>
      <c r="DH170" s="45"/>
      <c r="DI170" s="45"/>
      <c r="DJ170" s="45"/>
      <c r="DK170" s="45"/>
      <c r="DL170" s="45"/>
    </row>
    <row r="171" spans="1:116" s="133" customFormat="1" x14ac:dyDescent="0.25">
      <c r="A171" s="68" t="s">
        <v>185</v>
      </c>
      <c r="B171" s="68" t="s">
        <v>186</v>
      </c>
      <c r="C171" s="68" t="s">
        <v>205</v>
      </c>
      <c r="D171" s="165"/>
      <c r="E171" t="s">
        <v>155</v>
      </c>
      <c r="F171">
        <v>0</v>
      </c>
      <c r="G171">
        <v>0</v>
      </c>
      <c r="H171">
        <v>0</v>
      </c>
      <c r="I171">
        <v>0</v>
      </c>
      <c r="J171">
        <v>0</v>
      </c>
      <c r="K171" s="66">
        <f t="shared" si="6"/>
        <v>0</v>
      </c>
      <c r="L171"/>
      <c r="M171"/>
      <c r="N171"/>
      <c r="O171"/>
      <c r="P171"/>
      <c r="Q171"/>
      <c r="R171"/>
      <c r="S171"/>
      <c r="T171"/>
      <c r="U171"/>
      <c r="V171"/>
      <c r="W171"/>
      <c r="X171"/>
      <c r="Y171"/>
      <c r="Z171"/>
      <c r="AA171"/>
      <c r="AB171"/>
      <c r="AC171"/>
      <c r="AD171"/>
      <c r="AE171"/>
      <c r="AF171"/>
      <c r="AG171"/>
      <c r="AH171"/>
      <c r="AI171"/>
      <c r="AJ171"/>
      <c r="AK171"/>
      <c r="AL171"/>
      <c r="AM171" s="45"/>
      <c r="AN171" s="45"/>
      <c r="AO171" s="45"/>
      <c r="AP171" s="45"/>
      <c r="AQ171" s="45"/>
      <c r="AR171" s="45"/>
      <c r="AS171" s="45"/>
      <c r="AT171" s="45"/>
      <c r="AU171" s="45"/>
      <c r="AV171" s="45"/>
      <c r="AW171" s="45"/>
      <c r="AX171" s="45"/>
      <c r="AY171" s="45"/>
      <c r="AZ171" s="45"/>
      <c r="BA171" s="45"/>
      <c r="BB171" s="45"/>
      <c r="BC171" s="45"/>
      <c r="BD171" s="45"/>
      <c r="BE171" s="45"/>
      <c r="BF171" s="45"/>
      <c r="BG171" s="45"/>
      <c r="BH171" s="45"/>
      <c r="BI171" s="45"/>
      <c r="BJ171" s="45"/>
      <c r="BK171" s="45"/>
      <c r="BL171" s="45"/>
      <c r="BM171" s="45"/>
      <c r="BN171" s="45"/>
      <c r="BO171" s="45"/>
      <c r="BP171" s="45"/>
      <c r="BQ171" s="45"/>
      <c r="BR171" s="45"/>
      <c r="BS171" s="45"/>
      <c r="BT171" s="45"/>
      <c r="BU171" s="45"/>
      <c r="BV171" s="45"/>
      <c r="BW171" s="45"/>
      <c r="BX171" s="45"/>
      <c r="BY171" s="45"/>
      <c r="BZ171" s="45"/>
      <c r="CA171" s="45"/>
      <c r="CB171" s="45"/>
      <c r="CC171" s="45"/>
      <c r="CD171" s="45"/>
      <c r="CE171" s="45"/>
      <c r="CF171" s="45"/>
      <c r="CG171" s="45"/>
      <c r="CH171" s="45"/>
      <c r="CI171" s="45"/>
      <c r="CJ171" s="45"/>
      <c r="CK171" s="45"/>
      <c r="CL171" s="45"/>
      <c r="CM171" s="45"/>
      <c r="CN171" s="45"/>
      <c r="CO171" s="45"/>
      <c r="CP171" s="45"/>
      <c r="CQ171" s="45"/>
      <c r="CR171" s="45"/>
      <c r="CS171" s="45"/>
      <c r="CT171" s="45"/>
      <c r="CU171" s="45"/>
      <c r="CV171" s="45"/>
      <c r="CW171" s="45"/>
      <c r="CX171" s="45"/>
      <c r="CY171" s="45"/>
      <c r="CZ171" s="45"/>
      <c r="DA171" s="45"/>
      <c r="DB171" s="45"/>
      <c r="DC171" s="45"/>
      <c r="DD171" s="45"/>
      <c r="DE171" s="45"/>
      <c r="DF171" s="45"/>
      <c r="DG171" s="45"/>
      <c r="DH171" s="45"/>
      <c r="DI171" s="45"/>
      <c r="DJ171" s="45"/>
      <c r="DK171" s="45"/>
      <c r="DL171" s="45"/>
    </row>
    <row r="172" spans="1:116" s="133" customFormat="1" x14ac:dyDescent="0.25">
      <c r="A172" s="68" t="s">
        <v>185</v>
      </c>
      <c r="B172" s="68" t="s">
        <v>186</v>
      </c>
      <c r="C172" s="68" t="s">
        <v>206</v>
      </c>
      <c r="D172" s="165"/>
      <c r="E172" t="s">
        <v>155</v>
      </c>
      <c r="F172">
        <v>0</v>
      </c>
      <c r="G172">
        <v>0</v>
      </c>
      <c r="H172">
        <v>0</v>
      </c>
      <c r="I172">
        <v>0</v>
      </c>
      <c r="J172">
        <v>0</v>
      </c>
      <c r="K172" s="66">
        <f t="shared" si="6"/>
        <v>0</v>
      </c>
      <c r="L172"/>
      <c r="M172"/>
      <c r="N172"/>
      <c r="O172"/>
      <c r="P172"/>
      <c r="Q172"/>
      <c r="R172"/>
      <c r="S172"/>
      <c r="T172"/>
      <c r="U172"/>
      <c r="V172"/>
      <c r="W172"/>
      <c r="X172"/>
      <c r="Y172"/>
      <c r="Z172"/>
      <c r="AA172"/>
      <c r="AB172"/>
      <c r="AC172"/>
      <c r="AD172"/>
      <c r="AE172"/>
      <c r="AF172"/>
      <c r="AG172"/>
      <c r="AH172"/>
      <c r="AI172"/>
      <c r="AJ172"/>
      <c r="AK172"/>
      <c r="AL172"/>
      <c r="AM172" s="45"/>
      <c r="AN172" s="45"/>
      <c r="AO172" s="45"/>
      <c r="AP172" s="45"/>
      <c r="AQ172" s="45"/>
      <c r="AR172" s="45"/>
      <c r="AS172" s="45"/>
      <c r="AT172" s="45"/>
      <c r="AU172" s="45"/>
      <c r="AV172" s="45"/>
      <c r="AW172" s="45"/>
      <c r="AX172" s="45"/>
      <c r="AY172" s="45"/>
      <c r="AZ172" s="45"/>
      <c r="BA172" s="45"/>
      <c r="BB172" s="45"/>
      <c r="BC172" s="45"/>
      <c r="BD172" s="45"/>
      <c r="BE172" s="45"/>
      <c r="BF172" s="45"/>
      <c r="BG172" s="45"/>
      <c r="BH172" s="45"/>
      <c r="BI172" s="45"/>
      <c r="BJ172" s="45"/>
      <c r="BK172" s="45"/>
      <c r="BL172" s="45"/>
      <c r="BM172" s="45"/>
      <c r="BN172" s="45"/>
      <c r="BO172" s="45"/>
      <c r="BP172" s="45"/>
      <c r="BQ172" s="45"/>
      <c r="BR172" s="45"/>
      <c r="BS172" s="45"/>
      <c r="BT172" s="45"/>
      <c r="BU172" s="45"/>
      <c r="BV172" s="45"/>
      <c r="BW172" s="45"/>
      <c r="BX172" s="45"/>
      <c r="BY172" s="45"/>
      <c r="BZ172" s="45"/>
      <c r="CA172" s="45"/>
      <c r="CB172" s="45"/>
      <c r="CC172" s="45"/>
      <c r="CD172" s="45"/>
      <c r="CE172" s="45"/>
      <c r="CF172" s="45"/>
      <c r="CG172" s="45"/>
      <c r="CH172" s="45"/>
      <c r="CI172" s="45"/>
      <c r="CJ172" s="45"/>
      <c r="CK172" s="45"/>
      <c r="CL172" s="45"/>
      <c r="CM172" s="45"/>
      <c r="CN172" s="45"/>
      <c r="CO172" s="45"/>
      <c r="CP172" s="45"/>
      <c r="CQ172" s="45"/>
      <c r="CR172" s="45"/>
      <c r="CS172" s="45"/>
      <c r="CT172" s="45"/>
      <c r="CU172" s="45"/>
      <c r="CV172" s="45"/>
      <c r="CW172" s="45"/>
      <c r="CX172" s="45"/>
      <c r="CY172" s="45"/>
      <c r="CZ172" s="45"/>
      <c r="DA172" s="45"/>
      <c r="DB172" s="45"/>
      <c r="DC172" s="45"/>
      <c r="DD172" s="45"/>
      <c r="DE172" s="45"/>
      <c r="DF172" s="45"/>
      <c r="DG172" s="45"/>
      <c r="DH172" s="45"/>
      <c r="DI172" s="45"/>
      <c r="DJ172" s="45"/>
      <c r="DK172" s="45"/>
      <c r="DL172" s="45"/>
    </row>
    <row r="173" spans="1:116" s="133" customFormat="1" x14ac:dyDescent="0.25">
      <c r="A173" s="68" t="s">
        <v>185</v>
      </c>
      <c r="B173" s="68" t="s">
        <v>186</v>
      </c>
      <c r="C173" s="68" t="s">
        <v>207</v>
      </c>
      <c r="D173" s="165"/>
      <c r="E173" t="s">
        <v>155</v>
      </c>
      <c r="F173">
        <v>0</v>
      </c>
      <c r="G173">
        <v>0</v>
      </c>
      <c r="H173">
        <v>0</v>
      </c>
      <c r="I173">
        <v>0</v>
      </c>
      <c r="J173">
        <v>0</v>
      </c>
      <c r="K173" s="66">
        <f t="shared" si="6"/>
        <v>0</v>
      </c>
      <c r="L173"/>
      <c r="M173"/>
      <c r="N173"/>
      <c r="O173"/>
      <c r="P173"/>
      <c r="Q173"/>
      <c r="R173"/>
      <c r="S173"/>
      <c r="T173"/>
      <c r="U173"/>
      <c r="V173"/>
      <c r="W173"/>
      <c r="X173"/>
      <c r="Y173"/>
      <c r="Z173"/>
      <c r="AA173"/>
      <c r="AB173"/>
      <c r="AC173"/>
      <c r="AD173"/>
      <c r="AE173"/>
      <c r="AF173"/>
      <c r="AG173"/>
      <c r="AH173"/>
      <c r="AI173"/>
      <c r="AJ173"/>
      <c r="AK173" s="45"/>
      <c r="AL173" s="45"/>
      <c r="AM173" s="45"/>
      <c r="AN173" s="45"/>
      <c r="AO173" s="45"/>
      <c r="AP173" s="45"/>
      <c r="AQ173" s="45"/>
      <c r="AR173" s="45"/>
      <c r="AS173" s="45"/>
      <c r="AT173" s="45"/>
      <c r="AU173" s="45"/>
      <c r="AV173" s="45"/>
      <c r="AW173" s="45"/>
      <c r="AX173" s="45"/>
      <c r="AY173" s="45"/>
      <c r="AZ173" s="45"/>
      <c r="BA173" s="45"/>
      <c r="BB173" s="45"/>
      <c r="BC173" s="45"/>
      <c r="BD173" s="45"/>
      <c r="BE173" s="45"/>
      <c r="BF173" s="45"/>
      <c r="BG173" s="45"/>
      <c r="BH173" s="45"/>
      <c r="BI173" s="45"/>
      <c r="BJ173" s="45"/>
      <c r="BK173" s="45"/>
      <c r="BL173" s="45"/>
      <c r="BM173" s="45"/>
      <c r="BN173" s="45"/>
      <c r="BO173" s="45"/>
      <c r="BP173" s="45"/>
      <c r="BQ173" s="45"/>
      <c r="BR173" s="45"/>
      <c r="BS173" s="45"/>
      <c r="BT173" s="45"/>
      <c r="BU173" s="45"/>
      <c r="BV173" s="45"/>
      <c r="BW173" s="45"/>
      <c r="BX173" s="45"/>
      <c r="BY173" s="45"/>
      <c r="BZ173" s="45"/>
      <c r="CA173" s="45"/>
      <c r="CB173" s="45"/>
      <c r="CC173" s="45"/>
      <c r="CD173" s="45"/>
      <c r="CE173" s="45"/>
      <c r="CF173" s="45"/>
      <c r="CG173" s="45"/>
      <c r="CH173" s="45"/>
      <c r="CI173" s="45"/>
      <c r="CJ173" s="45"/>
      <c r="CK173" s="45"/>
      <c r="CL173" s="45"/>
      <c r="CM173" s="45"/>
      <c r="CN173" s="45"/>
      <c r="CO173" s="45"/>
      <c r="CP173" s="45"/>
      <c r="CQ173" s="45"/>
      <c r="CR173" s="45"/>
      <c r="CS173" s="45"/>
      <c r="CT173" s="45"/>
      <c r="CU173" s="45"/>
      <c r="CV173" s="45"/>
      <c r="CW173" s="45"/>
      <c r="CX173" s="45"/>
      <c r="CY173" s="45"/>
      <c r="CZ173" s="45"/>
      <c r="DA173" s="45"/>
      <c r="DB173" s="45"/>
      <c r="DC173" s="45"/>
      <c r="DD173" s="45"/>
      <c r="DE173" s="45"/>
      <c r="DF173" s="45"/>
      <c r="DG173" s="45"/>
      <c r="DH173" s="45"/>
      <c r="DI173" s="45"/>
      <c r="DJ173" s="45"/>
      <c r="DK173" s="45"/>
      <c r="DL173" s="45"/>
    </row>
    <row r="174" spans="1:116" s="133" customFormat="1" x14ac:dyDescent="0.25">
      <c r="A174" s="68" t="s">
        <v>185</v>
      </c>
      <c r="B174" s="68" t="s">
        <v>186</v>
      </c>
      <c r="C174" s="68" t="s">
        <v>208</v>
      </c>
      <c r="D174" s="165"/>
      <c r="E174" t="s">
        <v>155</v>
      </c>
      <c r="F174">
        <v>0</v>
      </c>
      <c r="G174">
        <v>0</v>
      </c>
      <c r="H174">
        <v>0</v>
      </c>
      <c r="I174">
        <v>0</v>
      </c>
      <c r="J174">
        <v>0</v>
      </c>
      <c r="K174" s="66">
        <f t="shared" si="6"/>
        <v>0</v>
      </c>
      <c r="L174"/>
      <c r="M174"/>
      <c r="N174"/>
      <c r="O174"/>
      <c r="P174"/>
      <c r="Q174"/>
      <c r="R174"/>
      <c r="S174"/>
      <c r="T174"/>
      <c r="U174"/>
      <c r="V174"/>
      <c r="W174"/>
      <c r="X174"/>
      <c r="Y174"/>
      <c r="Z174"/>
      <c r="AA174"/>
      <c r="AB174"/>
      <c r="AC174"/>
      <c r="AD174"/>
      <c r="AE174"/>
      <c r="AF174"/>
      <c r="AG174"/>
      <c r="AH174"/>
      <c r="AI174"/>
      <c r="AJ174"/>
      <c r="AK174"/>
      <c r="AL174"/>
      <c r="AM174" s="45"/>
      <c r="AN174" s="45"/>
      <c r="AO174" s="45"/>
      <c r="AP174" s="45"/>
      <c r="AQ174" s="45"/>
      <c r="AR174" s="45"/>
      <c r="AS174" s="45"/>
      <c r="AT174" s="45"/>
      <c r="AU174" s="45"/>
      <c r="AV174" s="45"/>
      <c r="AW174" s="45"/>
      <c r="AX174" s="45"/>
      <c r="AY174" s="45"/>
      <c r="AZ174" s="45"/>
      <c r="BA174" s="45"/>
      <c r="BB174" s="45"/>
      <c r="BC174" s="45"/>
      <c r="BD174" s="45"/>
      <c r="BE174" s="45"/>
      <c r="BF174" s="45"/>
      <c r="BG174" s="45"/>
      <c r="BH174" s="45"/>
      <c r="BI174" s="45"/>
      <c r="BJ174" s="45"/>
      <c r="BK174" s="45"/>
      <c r="BL174" s="45"/>
      <c r="BM174" s="45"/>
      <c r="BN174" s="45"/>
      <c r="BO174" s="45"/>
      <c r="BP174" s="45"/>
      <c r="BQ174" s="45"/>
      <c r="BR174" s="45"/>
      <c r="BS174" s="45"/>
      <c r="BT174" s="45"/>
      <c r="BU174" s="45"/>
      <c r="BV174" s="45"/>
      <c r="BW174" s="45"/>
      <c r="BX174" s="45"/>
      <c r="BY174" s="45"/>
      <c r="BZ174" s="45"/>
      <c r="CA174" s="45"/>
      <c r="CB174" s="45"/>
      <c r="CC174" s="45"/>
      <c r="CD174" s="45"/>
      <c r="CE174" s="45"/>
      <c r="CF174" s="45"/>
      <c r="CG174" s="45"/>
      <c r="CH174" s="45"/>
      <c r="CI174" s="45"/>
      <c r="CJ174" s="45"/>
      <c r="CK174" s="45"/>
      <c r="CL174" s="45"/>
      <c r="CM174" s="45"/>
      <c r="CN174" s="45"/>
      <c r="CO174" s="45"/>
      <c r="CP174" s="45"/>
      <c r="CQ174" s="45"/>
      <c r="CR174" s="45"/>
      <c r="CS174" s="45"/>
      <c r="CT174" s="45"/>
      <c r="CU174" s="45"/>
      <c r="CV174" s="45"/>
      <c r="CW174" s="45"/>
      <c r="CX174" s="45"/>
      <c r="CY174" s="45"/>
      <c r="CZ174" s="45"/>
      <c r="DA174" s="45"/>
      <c r="DB174" s="45"/>
      <c r="DC174" s="45"/>
      <c r="DD174" s="45"/>
      <c r="DE174" s="45"/>
      <c r="DF174" s="45"/>
      <c r="DG174" s="45"/>
      <c r="DH174" s="45"/>
      <c r="DI174" s="45"/>
      <c r="DJ174" s="45"/>
      <c r="DK174" s="45"/>
      <c r="DL174" s="45"/>
    </row>
    <row r="175" spans="1:116" s="133" customFormat="1" x14ac:dyDescent="0.25">
      <c r="A175" s="68" t="s">
        <v>185</v>
      </c>
      <c r="B175" s="68" t="s">
        <v>186</v>
      </c>
      <c r="C175" s="68" t="s">
        <v>209</v>
      </c>
      <c r="D175" s="165"/>
      <c r="E175" t="s">
        <v>155</v>
      </c>
      <c r="F175">
        <v>0</v>
      </c>
      <c r="G175">
        <v>0</v>
      </c>
      <c r="H175">
        <v>0</v>
      </c>
      <c r="I175">
        <v>0</v>
      </c>
      <c r="J175">
        <v>0</v>
      </c>
      <c r="K175" s="66">
        <f t="shared" si="6"/>
        <v>0</v>
      </c>
      <c r="L175"/>
      <c r="M175"/>
      <c r="N175"/>
      <c r="O175"/>
      <c r="P175"/>
      <c r="Q175"/>
      <c r="R175"/>
      <c r="S175"/>
      <c r="T175"/>
      <c r="U175"/>
      <c r="V175"/>
      <c r="W175"/>
      <c r="X175"/>
      <c r="Y175"/>
      <c r="Z175"/>
      <c r="AA175"/>
      <c r="AB175"/>
      <c r="AC175"/>
      <c r="AD175"/>
      <c r="AE175"/>
      <c r="AF175"/>
      <c r="AG175"/>
      <c r="AH175"/>
      <c r="AI175"/>
      <c r="AJ175"/>
      <c r="AK175"/>
      <c r="AL175"/>
      <c r="AM175" s="45"/>
      <c r="AN175" s="45"/>
      <c r="AO175" s="45"/>
      <c r="AP175" s="45"/>
      <c r="AQ175" s="45"/>
      <c r="AR175" s="45"/>
      <c r="AS175" s="45"/>
      <c r="AT175" s="45"/>
      <c r="AU175" s="45"/>
      <c r="AV175" s="45"/>
      <c r="AW175" s="45"/>
      <c r="AX175" s="45"/>
      <c r="AY175" s="45"/>
      <c r="AZ175" s="45"/>
      <c r="BA175" s="45"/>
      <c r="BB175" s="45"/>
      <c r="BC175" s="45"/>
      <c r="BD175" s="45"/>
      <c r="BE175" s="45"/>
      <c r="BF175" s="45"/>
      <c r="BG175" s="45"/>
      <c r="BH175" s="45"/>
      <c r="BI175" s="45"/>
      <c r="BJ175" s="45"/>
      <c r="BK175" s="45"/>
      <c r="BL175" s="45"/>
      <c r="BM175" s="45"/>
      <c r="BN175" s="45"/>
      <c r="BO175" s="45"/>
      <c r="BP175" s="45"/>
      <c r="BQ175" s="45"/>
      <c r="BR175" s="45"/>
      <c r="BS175" s="45"/>
      <c r="BT175" s="45"/>
      <c r="BU175" s="45"/>
      <c r="BV175" s="45"/>
      <c r="BW175" s="45"/>
      <c r="BX175" s="45"/>
      <c r="BY175" s="45"/>
      <c r="BZ175" s="45"/>
      <c r="CA175" s="45"/>
      <c r="CB175" s="45"/>
      <c r="CC175" s="45"/>
      <c r="CD175" s="45"/>
      <c r="CE175" s="45"/>
      <c r="CF175" s="45"/>
      <c r="CG175" s="45"/>
      <c r="CH175" s="45"/>
      <c r="CI175" s="45"/>
      <c r="CJ175" s="45"/>
      <c r="CK175" s="45"/>
      <c r="CL175" s="45"/>
      <c r="CM175" s="45"/>
      <c r="CN175" s="45"/>
      <c r="CO175" s="45"/>
      <c r="CP175" s="45"/>
      <c r="CQ175" s="45"/>
      <c r="CR175" s="45"/>
      <c r="CS175" s="45"/>
      <c r="CT175" s="45"/>
      <c r="CU175" s="45"/>
      <c r="CV175" s="45"/>
      <c r="CW175" s="45"/>
      <c r="CX175" s="45"/>
      <c r="CY175" s="45"/>
      <c r="CZ175" s="45"/>
      <c r="DA175" s="45"/>
      <c r="DB175" s="45"/>
      <c r="DC175" s="45"/>
      <c r="DD175" s="45"/>
      <c r="DE175" s="45"/>
      <c r="DF175" s="45"/>
      <c r="DG175" s="45"/>
      <c r="DH175" s="45"/>
      <c r="DI175" s="45"/>
      <c r="DJ175" s="45"/>
      <c r="DK175" s="45"/>
      <c r="DL175" s="45"/>
    </row>
    <row r="176" spans="1:116" s="133" customFormat="1" x14ac:dyDescent="0.25">
      <c r="A176" s="68" t="s">
        <v>185</v>
      </c>
      <c r="B176" s="68" t="s">
        <v>186</v>
      </c>
      <c r="C176" s="68" t="s">
        <v>210</v>
      </c>
      <c r="D176" s="165"/>
      <c r="E176" t="s">
        <v>155</v>
      </c>
      <c r="F176">
        <v>0</v>
      </c>
      <c r="G176">
        <v>0</v>
      </c>
      <c r="H176">
        <v>0</v>
      </c>
      <c r="I176">
        <v>0</v>
      </c>
      <c r="J176">
        <v>0</v>
      </c>
      <c r="K176" s="66">
        <f t="shared" si="6"/>
        <v>0</v>
      </c>
      <c r="L176"/>
      <c r="M176"/>
      <c r="N176"/>
      <c r="O176"/>
      <c r="P176"/>
      <c r="Q176"/>
      <c r="R176"/>
      <c r="S176"/>
      <c r="T176"/>
      <c r="U176"/>
      <c r="V176"/>
      <c r="W176"/>
      <c r="X176"/>
      <c r="Y176"/>
      <c r="Z176"/>
      <c r="AA176"/>
      <c r="AB176"/>
      <c r="AC176"/>
      <c r="AD176"/>
      <c r="AE176"/>
      <c r="AF176"/>
      <c r="AG176"/>
      <c r="AH176"/>
      <c r="AI176"/>
      <c r="AJ176"/>
      <c r="AK176" s="45"/>
      <c r="AL176" s="45"/>
      <c r="AM176" s="45"/>
      <c r="AN176" s="45"/>
      <c r="AO176" s="45"/>
      <c r="AP176" s="45"/>
      <c r="AQ176" s="45"/>
      <c r="AR176" s="45"/>
      <c r="AS176" s="45"/>
      <c r="AT176" s="45"/>
      <c r="AU176" s="45"/>
      <c r="AV176" s="45"/>
      <c r="AW176" s="45"/>
      <c r="AX176" s="45"/>
      <c r="AY176" s="45"/>
      <c r="AZ176" s="45"/>
      <c r="BA176" s="45"/>
      <c r="BB176" s="45"/>
      <c r="BC176" s="45"/>
      <c r="BD176" s="45"/>
      <c r="BE176" s="45"/>
      <c r="BF176" s="45"/>
      <c r="BG176" s="45"/>
      <c r="BH176" s="45"/>
      <c r="BI176" s="45"/>
      <c r="BJ176" s="45"/>
      <c r="BK176" s="45"/>
      <c r="BL176" s="45"/>
      <c r="BM176" s="45"/>
      <c r="BN176" s="45"/>
      <c r="BO176" s="45"/>
      <c r="BP176" s="45"/>
      <c r="BQ176" s="45"/>
      <c r="BR176" s="45"/>
      <c r="BS176" s="45"/>
      <c r="BT176" s="45"/>
      <c r="BU176" s="45"/>
      <c r="BV176" s="45"/>
      <c r="BW176" s="45"/>
      <c r="BX176" s="45"/>
      <c r="BY176" s="45"/>
      <c r="BZ176" s="45"/>
      <c r="CA176" s="45"/>
      <c r="CB176" s="45"/>
      <c r="CC176" s="45"/>
      <c r="CD176" s="45"/>
      <c r="CE176" s="45"/>
      <c r="CF176" s="45"/>
      <c r="CG176" s="45"/>
      <c r="CH176" s="45"/>
      <c r="CI176" s="45"/>
      <c r="CJ176" s="45"/>
      <c r="CK176" s="45"/>
      <c r="CL176" s="45"/>
      <c r="CM176" s="45"/>
      <c r="CN176" s="45"/>
      <c r="CO176" s="45"/>
      <c r="CP176" s="45"/>
      <c r="CQ176" s="45"/>
      <c r="CR176" s="45"/>
      <c r="CS176" s="45"/>
      <c r="CT176" s="45"/>
      <c r="CU176" s="45"/>
      <c r="CV176" s="45"/>
      <c r="CW176" s="45"/>
      <c r="CX176" s="45"/>
      <c r="CY176" s="45"/>
      <c r="CZ176" s="45"/>
      <c r="DA176" s="45"/>
      <c r="DB176" s="45"/>
      <c r="DC176" s="45"/>
      <c r="DD176" s="45"/>
      <c r="DE176" s="45"/>
      <c r="DF176" s="45"/>
      <c r="DG176" s="45"/>
      <c r="DH176" s="45"/>
      <c r="DI176" s="45"/>
      <c r="DJ176" s="45"/>
      <c r="DK176" s="45"/>
      <c r="DL176" s="45"/>
    </row>
    <row r="177" spans="1:116" s="133" customFormat="1" x14ac:dyDescent="0.25">
      <c r="A177" s="68" t="s">
        <v>185</v>
      </c>
      <c r="B177" s="68" t="s">
        <v>186</v>
      </c>
      <c r="C177" s="68" t="s">
        <v>211</v>
      </c>
      <c r="D177" s="165"/>
      <c r="E177" t="s">
        <v>155</v>
      </c>
      <c r="F177">
        <v>0</v>
      </c>
      <c r="G177">
        <v>0</v>
      </c>
      <c r="H177">
        <v>0</v>
      </c>
      <c r="I177">
        <v>0</v>
      </c>
      <c r="J177">
        <v>0</v>
      </c>
      <c r="K177" s="66">
        <f t="shared" si="6"/>
        <v>0</v>
      </c>
      <c r="L177"/>
      <c r="M177"/>
      <c r="N177"/>
      <c r="O177"/>
      <c r="P177"/>
      <c r="Q177"/>
      <c r="R177"/>
      <c r="S177"/>
      <c r="T177"/>
      <c r="U177"/>
      <c r="V177"/>
      <c r="W177"/>
      <c r="X177"/>
      <c r="Y177"/>
      <c r="Z177"/>
      <c r="AA177"/>
      <c r="AB177"/>
      <c r="AC177"/>
      <c r="AD177"/>
      <c r="AE177"/>
      <c r="AF177"/>
      <c r="AG177"/>
      <c r="AH177"/>
      <c r="AI177"/>
      <c r="AJ177"/>
      <c r="AK177"/>
      <c r="AL177"/>
      <c r="AM177" s="45"/>
      <c r="AN177" s="45"/>
      <c r="AO177" s="45"/>
      <c r="AP177" s="45"/>
      <c r="AQ177" s="45"/>
      <c r="AR177" s="45"/>
      <c r="AS177" s="45"/>
      <c r="AT177" s="45"/>
      <c r="AU177" s="45"/>
      <c r="AV177" s="45"/>
      <c r="AW177" s="45"/>
      <c r="AX177" s="45"/>
      <c r="AY177" s="45"/>
      <c r="AZ177" s="45"/>
      <c r="BA177" s="45"/>
      <c r="BB177" s="45"/>
      <c r="BC177" s="45"/>
      <c r="BD177" s="45"/>
      <c r="BE177" s="45"/>
      <c r="BF177" s="45"/>
      <c r="BG177" s="45"/>
      <c r="BH177" s="45"/>
      <c r="BI177" s="45"/>
      <c r="BJ177" s="45"/>
      <c r="BK177" s="45"/>
      <c r="BL177" s="45"/>
      <c r="BM177" s="45"/>
      <c r="BN177" s="45"/>
      <c r="BO177" s="45"/>
      <c r="BP177" s="45"/>
      <c r="BQ177" s="45"/>
      <c r="BR177" s="45"/>
      <c r="BS177" s="45"/>
      <c r="BT177" s="45"/>
      <c r="BU177" s="45"/>
      <c r="BV177" s="45"/>
      <c r="BW177" s="45"/>
      <c r="BX177" s="45"/>
      <c r="BY177" s="45"/>
      <c r="BZ177" s="45"/>
      <c r="CA177" s="45"/>
      <c r="CB177" s="45"/>
      <c r="CC177" s="45"/>
      <c r="CD177" s="45"/>
      <c r="CE177" s="45"/>
      <c r="CF177" s="45"/>
      <c r="CG177" s="45"/>
      <c r="CH177" s="45"/>
      <c r="CI177" s="45"/>
      <c r="CJ177" s="45"/>
      <c r="CK177" s="45"/>
      <c r="CL177" s="45"/>
      <c r="CM177" s="45"/>
      <c r="CN177" s="45"/>
      <c r="CO177" s="45"/>
      <c r="CP177" s="45"/>
      <c r="CQ177" s="45"/>
      <c r="CR177" s="45"/>
      <c r="CS177" s="45"/>
      <c r="CT177" s="45"/>
      <c r="CU177" s="45"/>
      <c r="CV177" s="45"/>
      <c r="CW177" s="45"/>
      <c r="CX177" s="45"/>
      <c r="CY177" s="45"/>
      <c r="CZ177" s="45"/>
      <c r="DA177" s="45"/>
      <c r="DB177" s="45"/>
      <c r="DC177" s="45"/>
      <c r="DD177" s="45"/>
      <c r="DE177" s="45"/>
      <c r="DF177" s="45"/>
      <c r="DG177" s="45"/>
      <c r="DH177" s="45"/>
      <c r="DI177" s="45"/>
      <c r="DJ177" s="45"/>
      <c r="DK177" s="45"/>
      <c r="DL177" s="45"/>
    </row>
    <row r="178" spans="1:116" s="133" customFormat="1" x14ac:dyDescent="0.25">
      <c r="A178" s="68" t="s">
        <v>185</v>
      </c>
      <c r="B178" s="68" t="s">
        <v>186</v>
      </c>
      <c r="C178" s="68" t="s">
        <v>212</v>
      </c>
      <c r="D178" s="165"/>
      <c r="E178" t="s">
        <v>155</v>
      </c>
      <c r="F178">
        <v>0</v>
      </c>
      <c r="G178">
        <v>0</v>
      </c>
      <c r="H178">
        <v>0</v>
      </c>
      <c r="I178">
        <v>0</v>
      </c>
      <c r="J178">
        <v>0</v>
      </c>
      <c r="K178" s="66">
        <f t="shared" si="6"/>
        <v>0</v>
      </c>
      <c r="L178"/>
      <c r="M178"/>
      <c r="N178"/>
      <c r="O178"/>
      <c r="P178"/>
      <c r="Q178"/>
      <c r="R178"/>
      <c r="S178"/>
      <c r="T178"/>
      <c r="U178"/>
      <c r="V178"/>
      <c r="W178"/>
      <c r="X178"/>
      <c r="Y178"/>
      <c r="Z178"/>
      <c r="AA178"/>
      <c r="AB178"/>
      <c r="AC178"/>
      <c r="AD178"/>
      <c r="AE178"/>
      <c r="AF178"/>
      <c r="AG178"/>
      <c r="AH178"/>
      <c r="AI178"/>
      <c r="AJ178"/>
      <c r="AK178"/>
      <c r="AL178"/>
      <c r="AM178" s="45"/>
      <c r="AN178" s="45"/>
      <c r="AO178" s="45"/>
      <c r="AP178" s="45"/>
      <c r="AQ178" s="45"/>
      <c r="AR178" s="45"/>
      <c r="AS178" s="45"/>
      <c r="AT178" s="45"/>
      <c r="AU178" s="45"/>
      <c r="AV178" s="45"/>
      <c r="AW178" s="45"/>
      <c r="AX178" s="45"/>
      <c r="AY178" s="45"/>
      <c r="AZ178" s="45"/>
      <c r="BA178" s="45"/>
      <c r="BB178" s="45"/>
      <c r="BC178" s="45"/>
      <c r="BD178" s="45"/>
      <c r="BE178" s="45"/>
      <c r="BF178" s="45"/>
      <c r="BG178" s="45"/>
      <c r="BH178" s="45"/>
      <c r="BI178" s="45"/>
      <c r="BJ178" s="45"/>
      <c r="BK178" s="45"/>
      <c r="BL178" s="45"/>
      <c r="BM178" s="45"/>
      <c r="BN178" s="45"/>
      <c r="BO178" s="45"/>
      <c r="BP178" s="45"/>
      <c r="BQ178" s="45"/>
      <c r="BR178" s="45"/>
      <c r="BS178" s="45"/>
      <c r="BT178" s="45"/>
      <c r="BU178" s="45"/>
      <c r="BV178" s="45"/>
      <c r="BW178" s="45"/>
      <c r="BX178" s="45"/>
      <c r="BY178" s="45"/>
      <c r="BZ178" s="45"/>
      <c r="CA178" s="45"/>
      <c r="CB178" s="45"/>
      <c r="CC178" s="45"/>
      <c r="CD178" s="45"/>
      <c r="CE178" s="45"/>
      <c r="CF178" s="45"/>
      <c r="CG178" s="45"/>
      <c r="CH178" s="45"/>
      <c r="CI178" s="45"/>
      <c r="CJ178" s="45"/>
      <c r="CK178" s="45"/>
      <c r="CL178" s="45"/>
      <c r="CM178" s="45"/>
      <c r="CN178" s="45"/>
      <c r="CO178" s="45"/>
      <c r="CP178" s="45"/>
      <c r="CQ178" s="45"/>
      <c r="CR178" s="45"/>
      <c r="CS178" s="45"/>
      <c r="CT178" s="45"/>
      <c r="CU178" s="45"/>
      <c r="CV178" s="45"/>
      <c r="CW178" s="45"/>
      <c r="CX178" s="45"/>
      <c r="CY178" s="45"/>
      <c r="CZ178" s="45"/>
      <c r="DA178" s="45"/>
      <c r="DB178" s="45"/>
      <c r="DC178" s="45"/>
      <c r="DD178" s="45"/>
      <c r="DE178" s="45"/>
      <c r="DF178" s="45"/>
      <c r="DG178" s="45"/>
      <c r="DH178" s="45"/>
      <c r="DI178" s="45"/>
      <c r="DJ178" s="45"/>
      <c r="DK178" s="45"/>
      <c r="DL178" s="45"/>
    </row>
    <row r="179" spans="1:116" s="133" customFormat="1" x14ac:dyDescent="0.25">
      <c r="A179" s="68" t="s">
        <v>185</v>
      </c>
      <c r="B179" s="68" t="s">
        <v>186</v>
      </c>
      <c r="C179" s="68" t="s">
        <v>213</v>
      </c>
      <c r="D179" s="165"/>
      <c r="E179" t="s">
        <v>155</v>
      </c>
      <c r="F179">
        <v>0</v>
      </c>
      <c r="G179">
        <v>0</v>
      </c>
      <c r="H179">
        <v>0</v>
      </c>
      <c r="I179">
        <v>0</v>
      </c>
      <c r="J179">
        <v>0</v>
      </c>
      <c r="K179" s="66">
        <f t="shared" si="6"/>
        <v>0</v>
      </c>
      <c r="L179"/>
      <c r="M179"/>
      <c r="N179"/>
      <c r="O179"/>
      <c r="P179"/>
      <c r="Q179"/>
      <c r="R179"/>
      <c r="S179"/>
      <c r="T179"/>
      <c r="U179"/>
      <c r="V179"/>
      <c r="W179"/>
      <c r="X179"/>
      <c r="Y179"/>
      <c r="Z179"/>
      <c r="AA179"/>
      <c r="AB179"/>
      <c r="AC179"/>
      <c r="AD179"/>
      <c r="AE179"/>
      <c r="AF179"/>
      <c r="AG179"/>
      <c r="AH179"/>
      <c r="AI179"/>
      <c r="AJ179"/>
      <c r="AK179" s="45"/>
      <c r="AL179" s="45"/>
      <c r="AM179" s="45"/>
      <c r="AN179" s="45"/>
      <c r="AO179" s="45"/>
      <c r="AP179" s="45"/>
      <c r="AQ179" s="45"/>
      <c r="AR179" s="45"/>
      <c r="AS179" s="45"/>
      <c r="AT179" s="45"/>
      <c r="AU179" s="45"/>
      <c r="AV179" s="45"/>
      <c r="AW179" s="45"/>
      <c r="AX179" s="45"/>
      <c r="AY179" s="45"/>
      <c r="AZ179" s="45"/>
      <c r="BA179" s="45"/>
      <c r="BB179" s="45"/>
      <c r="BC179" s="45"/>
      <c r="BD179" s="45"/>
      <c r="BE179" s="45"/>
      <c r="BF179" s="45"/>
      <c r="BG179" s="45"/>
      <c r="BH179" s="45"/>
      <c r="BI179" s="45"/>
      <c r="BJ179" s="45"/>
      <c r="BK179" s="45"/>
      <c r="BL179" s="45"/>
      <c r="BM179" s="45"/>
      <c r="BN179" s="45"/>
      <c r="BO179" s="45"/>
      <c r="BP179" s="45"/>
      <c r="BQ179" s="45"/>
      <c r="BR179" s="45"/>
      <c r="BS179" s="45"/>
      <c r="BT179" s="45"/>
      <c r="BU179" s="45"/>
      <c r="BV179" s="45"/>
      <c r="BW179" s="45"/>
      <c r="BX179" s="45"/>
      <c r="BY179" s="45"/>
      <c r="BZ179" s="45"/>
      <c r="CA179" s="45"/>
      <c r="CB179" s="45"/>
      <c r="CC179" s="45"/>
      <c r="CD179" s="45"/>
      <c r="CE179" s="45"/>
      <c r="CF179" s="45"/>
      <c r="CG179" s="45"/>
      <c r="CH179" s="45"/>
      <c r="CI179" s="45"/>
      <c r="CJ179" s="45"/>
      <c r="CK179" s="45"/>
      <c r="CL179" s="45"/>
      <c r="CM179" s="45"/>
      <c r="CN179" s="45"/>
      <c r="CO179" s="45"/>
      <c r="CP179" s="45"/>
      <c r="CQ179" s="45"/>
      <c r="CR179" s="45"/>
      <c r="CS179" s="45"/>
      <c r="CT179" s="45"/>
      <c r="CU179" s="45"/>
      <c r="CV179" s="45"/>
      <c r="CW179" s="45"/>
      <c r="CX179" s="45"/>
      <c r="CY179" s="45"/>
      <c r="CZ179" s="45"/>
      <c r="DA179" s="45"/>
      <c r="DB179" s="45"/>
      <c r="DC179" s="45"/>
      <c r="DD179" s="45"/>
      <c r="DE179" s="45"/>
      <c r="DF179" s="45"/>
      <c r="DG179" s="45"/>
      <c r="DH179" s="45"/>
      <c r="DI179" s="45"/>
      <c r="DJ179" s="45"/>
      <c r="DK179" s="45"/>
      <c r="DL179" s="45"/>
    </row>
    <row r="180" spans="1:116" s="133" customFormat="1" x14ac:dyDescent="0.25">
      <c r="A180" s="68" t="s">
        <v>185</v>
      </c>
      <c r="B180" s="68" t="s">
        <v>186</v>
      </c>
      <c r="C180" s="68" t="s">
        <v>214</v>
      </c>
      <c r="D180" s="165"/>
      <c r="E180" t="s">
        <v>155</v>
      </c>
      <c r="F180">
        <v>0</v>
      </c>
      <c r="G180">
        <v>0</v>
      </c>
      <c r="H180">
        <v>0</v>
      </c>
      <c r="I180">
        <v>0</v>
      </c>
      <c r="J180">
        <v>0</v>
      </c>
      <c r="K180" s="66">
        <f t="shared" si="6"/>
        <v>0</v>
      </c>
      <c r="L180"/>
      <c r="M180"/>
      <c r="N180"/>
      <c r="O180"/>
      <c r="P180"/>
      <c r="Q180"/>
      <c r="R180"/>
      <c r="S180"/>
      <c r="T180"/>
      <c r="U180"/>
      <c r="V180"/>
      <c r="W180"/>
      <c r="X180"/>
      <c r="Y180"/>
      <c r="Z180"/>
      <c r="AA180"/>
      <c r="AB180"/>
      <c r="AC180"/>
      <c r="AD180"/>
      <c r="AE180"/>
      <c r="AF180"/>
      <c r="AG180"/>
      <c r="AH180"/>
      <c r="AI180"/>
      <c r="AJ180"/>
      <c r="AK180"/>
      <c r="AL180"/>
      <c r="AM180" s="45"/>
      <c r="AN180" s="45"/>
      <c r="AO180" s="45"/>
      <c r="AP180" s="45"/>
      <c r="AQ180" s="45"/>
      <c r="AR180" s="45"/>
      <c r="AS180" s="45"/>
      <c r="AT180" s="45"/>
      <c r="AU180" s="45"/>
      <c r="AV180" s="45"/>
      <c r="AW180" s="45"/>
      <c r="AX180" s="45"/>
      <c r="AY180" s="45"/>
      <c r="AZ180" s="45"/>
      <c r="BA180" s="45"/>
      <c r="BB180" s="45"/>
      <c r="BC180" s="45"/>
      <c r="BD180" s="45"/>
      <c r="BE180" s="45"/>
      <c r="BF180" s="45"/>
      <c r="BG180" s="45"/>
      <c r="BH180" s="45"/>
      <c r="BI180" s="45"/>
      <c r="BJ180" s="45"/>
      <c r="BK180" s="45"/>
      <c r="BL180" s="45"/>
      <c r="BM180" s="45"/>
      <c r="BN180" s="45"/>
      <c r="BO180" s="45"/>
      <c r="BP180" s="45"/>
      <c r="BQ180" s="45"/>
      <c r="BR180" s="45"/>
      <c r="BS180" s="45"/>
      <c r="BT180" s="45"/>
      <c r="BU180" s="45"/>
      <c r="BV180" s="45"/>
      <c r="BW180" s="45"/>
      <c r="BX180" s="45"/>
      <c r="BY180" s="45"/>
      <c r="BZ180" s="45"/>
      <c r="CA180" s="45"/>
      <c r="CB180" s="45"/>
      <c r="CC180" s="45"/>
      <c r="CD180" s="45"/>
      <c r="CE180" s="45"/>
      <c r="CF180" s="45"/>
      <c r="CG180" s="45"/>
      <c r="CH180" s="45"/>
      <c r="CI180" s="45"/>
      <c r="CJ180" s="45"/>
      <c r="CK180" s="45"/>
      <c r="CL180" s="45"/>
      <c r="CM180" s="45"/>
      <c r="CN180" s="45"/>
      <c r="CO180" s="45"/>
      <c r="CP180" s="45"/>
      <c r="CQ180" s="45"/>
      <c r="CR180" s="45"/>
      <c r="CS180" s="45"/>
      <c r="CT180" s="45"/>
      <c r="CU180" s="45"/>
      <c r="CV180" s="45"/>
      <c r="CW180" s="45"/>
      <c r="CX180" s="45"/>
      <c r="CY180" s="45"/>
      <c r="CZ180" s="45"/>
      <c r="DA180" s="45"/>
      <c r="DB180" s="45"/>
      <c r="DC180" s="45"/>
      <c r="DD180" s="45"/>
      <c r="DE180" s="45"/>
      <c r="DF180" s="45"/>
      <c r="DG180" s="45"/>
      <c r="DH180" s="45"/>
      <c r="DI180" s="45"/>
      <c r="DJ180" s="45"/>
      <c r="DK180" s="45"/>
      <c r="DL180" s="45"/>
    </row>
    <row r="181" spans="1:116" s="133" customFormat="1" x14ac:dyDescent="0.25">
      <c r="A181" s="68" t="s">
        <v>185</v>
      </c>
      <c r="B181" s="68" t="s">
        <v>186</v>
      </c>
      <c r="C181" s="68" t="s">
        <v>215</v>
      </c>
      <c r="D181" s="165"/>
      <c r="E181" t="s">
        <v>155</v>
      </c>
      <c r="F181">
        <v>0</v>
      </c>
      <c r="G181">
        <v>0</v>
      </c>
      <c r="H181">
        <v>0</v>
      </c>
      <c r="I181">
        <v>0</v>
      </c>
      <c r="J181">
        <v>0</v>
      </c>
      <c r="K181" s="66">
        <f t="shared" si="6"/>
        <v>0</v>
      </c>
      <c r="L181"/>
      <c r="M181"/>
      <c r="N181"/>
      <c r="O181"/>
      <c r="P181"/>
      <c r="Q181"/>
      <c r="R181"/>
      <c r="S181"/>
      <c r="T181"/>
      <c r="U181"/>
      <c r="V181"/>
      <c r="W181"/>
      <c r="X181"/>
      <c r="Y181"/>
      <c r="Z181"/>
      <c r="AA181"/>
      <c r="AB181"/>
      <c r="AC181"/>
      <c r="AD181"/>
      <c r="AE181"/>
      <c r="AF181"/>
      <c r="AG181"/>
      <c r="AH181"/>
      <c r="AI181"/>
      <c r="AJ181"/>
      <c r="AK181"/>
      <c r="AL181"/>
      <c r="AM181" s="45"/>
      <c r="AN181" s="45"/>
      <c r="AO181" s="45"/>
      <c r="AP181" s="45"/>
      <c r="AQ181" s="45"/>
      <c r="AR181" s="45"/>
      <c r="AS181" s="45"/>
      <c r="AT181" s="45"/>
      <c r="AU181" s="45"/>
      <c r="AV181" s="45"/>
      <c r="AW181" s="45"/>
      <c r="AX181" s="45"/>
      <c r="AY181" s="45"/>
      <c r="AZ181" s="45"/>
      <c r="BA181" s="45"/>
      <c r="BB181" s="45"/>
      <c r="BC181" s="45"/>
      <c r="BD181" s="45"/>
      <c r="BE181" s="45"/>
      <c r="BF181" s="45"/>
      <c r="BG181" s="45"/>
      <c r="BH181" s="45"/>
      <c r="BI181" s="45"/>
      <c r="BJ181" s="45"/>
      <c r="BK181" s="45"/>
      <c r="BL181" s="45"/>
      <c r="BM181" s="45"/>
      <c r="BN181" s="45"/>
      <c r="BO181" s="45"/>
      <c r="BP181" s="45"/>
      <c r="BQ181" s="45"/>
      <c r="BR181" s="45"/>
      <c r="BS181" s="45"/>
      <c r="BT181" s="45"/>
      <c r="BU181" s="45"/>
      <c r="BV181" s="45"/>
      <c r="BW181" s="45"/>
      <c r="BX181" s="45"/>
      <c r="BY181" s="45"/>
      <c r="BZ181" s="45"/>
      <c r="CA181" s="45"/>
      <c r="CB181" s="45"/>
      <c r="CC181" s="45"/>
      <c r="CD181" s="45"/>
      <c r="CE181" s="45"/>
      <c r="CF181" s="45"/>
      <c r="CG181" s="45"/>
      <c r="CH181" s="45"/>
      <c r="CI181" s="45"/>
      <c r="CJ181" s="45"/>
      <c r="CK181" s="45"/>
      <c r="CL181" s="45"/>
      <c r="CM181" s="45"/>
      <c r="CN181" s="45"/>
      <c r="CO181" s="45"/>
      <c r="CP181" s="45"/>
      <c r="CQ181" s="45"/>
      <c r="CR181" s="45"/>
      <c r="CS181" s="45"/>
      <c r="CT181" s="45"/>
      <c r="CU181" s="45"/>
      <c r="CV181" s="45"/>
      <c r="CW181" s="45"/>
      <c r="CX181" s="45"/>
      <c r="CY181" s="45"/>
      <c r="CZ181" s="45"/>
      <c r="DA181" s="45"/>
      <c r="DB181" s="45"/>
      <c r="DC181" s="45"/>
      <c r="DD181" s="45"/>
      <c r="DE181" s="45"/>
      <c r="DF181" s="45"/>
      <c r="DG181" s="45"/>
      <c r="DH181" s="45"/>
      <c r="DI181" s="45"/>
      <c r="DJ181" s="45"/>
      <c r="DK181" s="45"/>
      <c r="DL181" s="45"/>
    </row>
    <row r="182" spans="1:116" s="133" customFormat="1" x14ac:dyDescent="0.25">
      <c r="A182" s="68" t="s">
        <v>185</v>
      </c>
      <c r="B182" s="68" t="s">
        <v>186</v>
      </c>
      <c r="C182" s="68" t="s">
        <v>216</v>
      </c>
      <c r="D182" s="165"/>
      <c r="E182" t="s">
        <v>155</v>
      </c>
      <c r="F182">
        <v>0</v>
      </c>
      <c r="G182">
        <v>0</v>
      </c>
      <c r="H182">
        <v>0</v>
      </c>
      <c r="I182">
        <v>0</v>
      </c>
      <c r="J182">
        <v>0</v>
      </c>
      <c r="K182" s="66">
        <f t="shared" si="6"/>
        <v>0</v>
      </c>
      <c r="L182"/>
      <c r="M182"/>
      <c r="N182"/>
      <c r="O182"/>
      <c r="P182"/>
      <c r="Q182"/>
      <c r="R182"/>
      <c r="S182"/>
      <c r="T182"/>
      <c r="U182"/>
      <c r="V182"/>
      <c r="W182"/>
      <c r="X182"/>
      <c r="Y182"/>
      <c r="Z182"/>
      <c r="AA182"/>
      <c r="AB182"/>
      <c r="AC182"/>
      <c r="AD182"/>
      <c r="AE182"/>
      <c r="AF182"/>
      <c r="AG182"/>
      <c r="AH182"/>
      <c r="AI182"/>
      <c r="AJ182"/>
      <c r="AK182" s="45"/>
      <c r="AL182" s="45"/>
      <c r="AM182" s="45"/>
      <c r="AN182" s="45"/>
      <c r="AO182" s="45"/>
      <c r="AP182" s="45"/>
      <c r="AQ182" s="45"/>
      <c r="AR182" s="45"/>
      <c r="AS182" s="45"/>
      <c r="AT182" s="45"/>
      <c r="AU182" s="45"/>
      <c r="AV182" s="45"/>
      <c r="AW182" s="45"/>
      <c r="AX182" s="45"/>
      <c r="AY182" s="45"/>
      <c r="AZ182" s="45"/>
      <c r="BA182" s="45"/>
      <c r="BB182" s="45"/>
      <c r="BC182" s="45"/>
      <c r="BD182" s="45"/>
      <c r="BE182" s="45"/>
      <c r="BF182" s="45"/>
      <c r="BG182" s="45"/>
      <c r="BH182" s="45"/>
      <c r="BI182" s="45"/>
      <c r="BJ182" s="45"/>
      <c r="BK182" s="45"/>
      <c r="BL182" s="45"/>
      <c r="BM182" s="45"/>
      <c r="BN182" s="45"/>
      <c r="BO182" s="45"/>
      <c r="BP182" s="45"/>
      <c r="BQ182" s="45"/>
      <c r="BR182" s="45"/>
      <c r="BS182" s="45"/>
      <c r="BT182" s="45"/>
      <c r="BU182" s="45"/>
      <c r="BV182" s="45"/>
      <c r="BW182" s="45"/>
      <c r="BX182" s="45"/>
      <c r="BY182" s="45"/>
      <c r="BZ182" s="45"/>
      <c r="CA182" s="45"/>
      <c r="CB182" s="45"/>
      <c r="CC182" s="45"/>
      <c r="CD182" s="45"/>
      <c r="CE182" s="45"/>
      <c r="CF182" s="45"/>
      <c r="CG182" s="45"/>
      <c r="CH182" s="45"/>
      <c r="CI182" s="45"/>
      <c r="CJ182" s="45"/>
      <c r="CK182" s="45"/>
      <c r="CL182" s="45"/>
      <c r="CM182" s="45"/>
      <c r="CN182" s="45"/>
      <c r="CO182" s="45"/>
      <c r="CP182" s="45"/>
      <c r="CQ182" s="45"/>
      <c r="CR182" s="45"/>
      <c r="CS182" s="45"/>
      <c r="CT182" s="45"/>
      <c r="CU182" s="45"/>
      <c r="CV182" s="45"/>
      <c r="CW182" s="45"/>
      <c r="CX182" s="45"/>
      <c r="CY182" s="45"/>
      <c r="CZ182" s="45"/>
      <c r="DA182" s="45"/>
      <c r="DB182" s="45"/>
      <c r="DC182" s="45"/>
      <c r="DD182" s="45"/>
      <c r="DE182" s="45"/>
      <c r="DF182" s="45"/>
      <c r="DG182" s="45"/>
      <c r="DH182" s="45"/>
      <c r="DI182" s="45"/>
      <c r="DJ182" s="45"/>
      <c r="DK182" s="45"/>
      <c r="DL182" s="45"/>
    </row>
    <row r="183" spans="1:116" s="133" customFormat="1" x14ac:dyDescent="0.25">
      <c r="A183" s="68" t="s">
        <v>185</v>
      </c>
      <c r="B183" s="68" t="s">
        <v>186</v>
      </c>
      <c r="C183" s="68" t="s">
        <v>217</v>
      </c>
      <c r="D183" s="165"/>
      <c r="E183" t="s">
        <v>155</v>
      </c>
      <c r="F183">
        <v>0</v>
      </c>
      <c r="G183">
        <v>0</v>
      </c>
      <c r="H183">
        <v>0</v>
      </c>
      <c r="I183">
        <v>0</v>
      </c>
      <c r="J183">
        <v>0</v>
      </c>
      <c r="K183" s="66">
        <f t="shared" si="6"/>
        <v>0</v>
      </c>
      <c r="L183"/>
      <c r="M183"/>
      <c r="N183"/>
      <c r="O183"/>
      <c r="P183"/>
      <c r="Q183"/>
      <c r="R183"/>
      <c r="S183"/>
      <c r="T183"/>
      <c r="U183"/>
      <c r="V183"/>
      <c r="W183"/>
      <c r="X183"/>
      <c r="Y183"/>
      <c r="Z183"/>
      <c r="AA183"/>
      <c r="AB183"/>
      <c r="AC183"/>
      <c r="AD183"/>
      <c r="AE183"/>
      <c r="AF183"/>
      <c r="AG183"/>
      <c r="AH183"/>
      <c r="AI183"/>
      <c r="AJ183"/>
      <c r="AK183"/>
      <c r="AL183"/>
      <c r="AM183" s="45"/>
      <c r="AN183" s="45"/>
      <c r="AO183" s="45"/>
      <c r="AP183" s="45"/>
      <c r="AQ183" s="45"/>
      <c r="AR183" s="45"/>
      <c r="AS183" s="45"/>
      <c r="AT183" s="45"/>
      <c r="AU183" s="45"/>
      <c r="AV183" s="45"/>
      <c r="AW183" s="45"/>
      <c r="AX183" s="45"/>
      <c r="AY183" s="45"/>
      <c r="AZ183" s="45"/>
      <c r="BA183" s="45"/>
      <c r="BB183" s="45"/>
      <c r="BC183" s="45"/>
      <c r="BD183" s="45"/>
      <c r="BE183" s="45"/>
      <c r="BF183" s="45"/>
      <c r="BG183" s="45"/>
      <c r="BH183" s="45"/>
      <c r="BI183" s="45"/>
      <c r="BJ183" s="45"/>
      <c r="BK183" s="45"/>
      <c r="BL183" s="45"/>
      <c r="BM183" s="45"/>
      <c r="BN183" s="45"/>
      <c r="BO183" s="45"/>
      <c r="BP183" s="45"/>
      <c r="BQ183" s="45"/>
      <c r="BR183" s="45"/>
      <c r="BS183" s="45"/>
      <c r="BT183" s="45"/>
      <c r="BU183" s="45"/>
      <c r="BV183" s="45"/>
      <c r="BW183" s="45"/>
      <c r="BX183" s="45"/>
      <c r="BY183" s="45"/>
      <c r="BZ183" s="45"/>
      <c r="CA183" s="45"/>
      <c r="CB183" s="45"/>
      <c r="CC183" s="45"/>
      <c r="CD183" s="45"/>
      <c r="CE183" s="45"/>
      <c r="CF183" s="45"/>
      <c r="CG183" s="45"/>
      <c r="CH183" s="45"/>
      <c r="CI183" s="45"/>
      <c r="CJ183" s="45"/>
      <c r="CK183" s="45"/>
      <c r="CL183" s="45"/>
      <c r="CM183" s="45"/>
      <c r="CN183" s="45"/>
      <c r="CO183" s="45"/>
      <c r="CP183" s="45"/>
      <c r="CQ183" s="45"/>
      <c r="CR183" s="45"/>
      <c r="CS183" s="45"/>
      <c r="CT183" s="45"/>
      <c r="CU183" s="45"/>
      <c r="CV183" s="45"/>
      <c r="CW183" s="45"/>
      <c r="CX183" s="45"/>
      <c r="CY183" s="45"/>
      <c r="CZ183" s="45"/>
      <c r="DA183" s="45"/>
      <c r="DB183" s="45"/>
      <c r="DC183" s="45"/>
      <c r="DD183" s="45"/>
      <c r="DE183" s="45"/>
      <c r="DF183" s="45"/>
      <c r="DG183" s="45"/>
      <c r="DH183" s="45"/>
      <c r="DI183" s="45"/>
      <c r="DJ183" s="45"/>
      <c r="DK183" s="45"/>
      <c r="DL183" s="45"/>
    </row>
    <row r="184" spans="1:116" s="133" customFormat="1" x14ac:dyDescent="0.25">
      <c r="A184" s="71" t="s">
        <v>185</v>
      </c>
      <c r="B184" s="71" t="s">
        <v>186</v>
      </c>
      <c r="C184" s="71" t="s">
        <v>218</v>
      </c>
      <c r="D184" s="166"/>
      <c r="E184" t="s">
        <v>155</v>
      </c>
      <c r="F184">
        <v>0</v>
      </c>
      <c r="G184">
        <v>0</v>
      </c>
      <c r="H184">
        <v>0</v>
      </c>
      <c r="I184">
        <v>0</v>
      </c>
      <c r="J184">
        <v>0</v>
      </c>
      <c r="K184" s="66">
        <f t="shared" si="6"/>
        <v>0</v>
      </c>
      <c r="L184"/>
      <c r="M184"/>
      <c r="N184"/>
      <c r="O184"/>
      <c r="P184"/>
      <c r="Q184"/>
      <c r="R184"/>
      <c r="S184"/>
      <c r="T184"/>
      <c r="U184"/>
      <c r="V184"/>
      <c r="W184"/>
      <c r="X184"/>
      <c r="Y184"/>
      <c r="Z184"/>
      <c r="AA184"/>
      <c r="AB184"/>
      <c r="AC184"/>
      <c r="AD184"/>
      <c r="AE184"/>
      <c r="AF184"/>
      <c r="AG184"/>
      <c r="AH184"/>
      <c r="AI184"/>
      <c r="AJ184"/>
      <c r="AK184"/>
      <c r="AL184"/>
      <c r="AM184" s="45"/>
      <c r="AN184" s="45"/>
      <c r="AO184" s="45"/>
      <c r="AP184" s="45"/>
      <c r="AQ184" s="45"/>
      <c r="AR184" s="45"/>
      <c r="AS184" s="45"/>
      <c r="AT184" s="45"/>
      <c r="AU184" s="45"/>
      <c r="AV184" s="45"/>
      <c r="AW184" s="45"/>
      <c r="AX184" s="45"/>
      <c r="AY184" s="45"/>
      <c r="AZ184" s="45"/>
      <c r="BA184" s="45"/>
      <c r="BB184" s="45"/>
      <c r="BC184" s="45"/>
      <c r="BD184" s="45"/>
      <c r="BE184" s="45"/>
      <c r="BF184" s="45"/>
      <c r="BG184" s="45"/>
      <c r="BH184" s="45"/>
      <c r="BI184" s="45"/>
      <c r="BJ184" s="45"/>
      <c r="BK184" s="45"/>
      <c r="BL184" s="45"/>
      <c r="BM184" s="45"/>
      <c r="BN184" s="45"/>
      <c r="BO184" s="45"/>
      <c r="BP184" s="45"/>
      <c r="BQ184" s="45"/>
      <c r="BR184" s="45"/>
      <c r="BS184" s="45"/>
      <c r="BT184" s="45"/>
      <c r="BU184" s="45"/>
      <c r="BV184" s="45"/>
      <c r="BW184" s="45"/>
      <c r="BX184" s="45"/>
      <c r="BY184" s="45"/>
      <c r="BZ184" s="45"/>
      <c r="CA184" s="45"/>
      <c r="CB184" s="45"/>
      <c r="CC184" s="45"/>
      <c r="CD184" s="45"/>
      <c r="CE184" s="45"/>
      <c r="CF184" s="45"/>
      <c r="CG184" s="45"/>
      <c r="CH184" s="45"/>
      <c r="CI184" s="45"/>
      <c r="CJ184" s="45"/>
      <c r="CK184" s="45"/>
      <c r="CL184" s="45"/>
      <c r="CM184" s="45"/>
      <c r="CN184" s="45"/>
      <c r="CO184" s="45"/>
      <c r="CP184" s="45"/>
      <c r="CQ184" s="45"/>
      <c r="CR184" s="45"/>
      <c r="CS184" s="45"/>
      <c r="CT184" s="45"/>
      <c r="CU184" s="45"/>
      <c r="CV184" s="45"/>
      <c r="CW184" s="45"/>
      <c r="CX184" s="45"/>
      <c r="CY184" s="45"/>
      <c r="CZ184" s="45"/>
      <c r="DA184" s="45"/>
      <c r="DB184" s="45"/>
      <c r="DC184" s="45"/>
      <c r="DD184" s="45"/>
      <c r="DE184" s="45"/>
      <c r="DF184" s="45"/>
      <c r="DG184" s="45"/>
      <c r="DH184" s="45"/>
      <c r="DI184" s="45"/>
      <c r="DJ184" s="45"/>
      <c r="DK184" s="45"/>
      <c r="DL184" s="45"/>
    </row>
    <row r="185" spans="1:116" ht="15" customHeight="1" x14ac:dyDescent="0.25">
      <c r="A185" s="64" t="s">
        <v>219</v>
      </c>
      <c r="B185" s="64" t="s">
        <v>220</v>
      </c>
      <c r="C185" s="64" t="s">
        <v>221</v>
      </c>
      <c r="D185" s="164" t="s">
        <v>517</v>
      </c>
      <c r="E185" t="s">
        <v>518</v>
      </c>
      <c r="F185">
        <v>1</v>
      </c>
      <c r="G185">
        <v>1</v>
      </c>
      <c r="H185">
        <v>1</v>
      </c>
      <c r="I185">
        <v>1</v>
      </c>
      <c r="J185">
        <v>1</v>
      </c>
      <c r="K185" s="66">
        <f t="shared" si="6"/>
        <v>1</v>
      </c>
      <c r="L185"/>
      <c r="M185"/>
      <c r="N185"/>
      <c r="O185"/>
      <c r="P185"/>
      <c r="Q185"/>
      <c r="R185"/>
      <c r="S185"/>
      <c r="T185"/>
      <c r="U185"/>
      <c r="V185"/>
      <c r="W185"/>
      <c r="X185"/>
      <c r="Y185"/>
      <c r="Z185"/>
      <c r="AA185"/>
      <c r="AB185"/>
      <c r="AC185"/>
      <c r="AD185"/>
      <c r="AE185"/>
      <c r="AF185"/>
      <c r="AG185"/>
      <c r="AH185"/>
      <c r="AI185"/>
      <c r="AJ185"/>
    </row>
    <row r="186" spans="1:116" x14ac:dyDescent="0.25">
      <c r="A186" s="68" t="s">
        <v>219</v>
      </c>
      <c r="B186" s="68" t="s">
        <v>220</v>
      </c>
      <c r="C186" s="68" t="s">
        <v>222</v>
      </c>
      <c r="D186" s="165"/>
      <c r="E186" t="s">
        <v>9</v>
      </c>
      <c r="F186">
        <v>100</v>
      </c>
      <c r="G186">
        <v>100</v>
      </c>
      <c r="H186">
        <v>100</v>
      </c>
      <c r="I186">
        <v>100</v>
      </c>
      <c r="J186">
        <v>100</v>
      </c>
      <c r="K186" s="66">
        <f t="shared" si="6"/>
        <v>100</v>
      </c>
      <c r="L186"/>
      <c r="M186"/>
      <c r="N186"/>
      <c r="O186"/>
      <c r="P186"/>
      <c r="Q186"/>
      <c r="R186"/>
      <c r="S186"/>
      <c r="T186"/>
      <c r="U186"/>
      <c r="V186"/>
      <c r="W186"/>
      <c r="X186"/>
      <c r="Y186"/>
      <c r="Z186"/>
      <c r="AA186"/>
      <c r="AB186"/>
      <c r="AC186"/>
      <c r="AD186"/>
      <c r="AE186"/>
      <c r="AF186"/>
      <c r="AG186"/>
      <c r="AH186"/>
      <c r="AI186"/>
      <c r="AJ186"/>
      <c r="AK186"/>
      <c r="AL186"/>
    </row>
    <row r="187" spans="1:116" x14ac:dyDescent="0.25">
      <c r="A187" s="68" t="s">
        <v>219</v>
      </c>
      <c r="B187" s="68" t="s">
        <v>220</v>
      </c>
      <c r="C187" s="68" t="s">
        <v>223</v>
      </c>
      <c r="D187" s="165"/>
      <c r="E187" t="s">
        <v>224</v>
      </c>
      <c r="F187">
        <v>1</v>
      </c>
      <c r="G187">
        <v>1</v>
      </c>
      <c r="H187">
        <v>1</v>
      </c>
      <c r="I187">
        <v>1</v>
      </c>
      <c r="J187">
        <v>1</v>
      </c>
      <c r="K187" s="66">
        <f t="shared" si="6"/>
        <v>1</v>
      </c>
      <c r="L187"/>
      <c r="M187"/>
      <c r="N187"/>
      <c r="O187"/>
      <c r="P187"/>
      <c r="Q187"/>
      <c r="R187"/>
      <c r="S187"/>
      <c r="T187"/>
      <c r="U187"/>
      <c r="V187"/>
      <c r="W187"/>
      <c r="X187"/>
      <c r="Y187"/>
      <c r="Z187"/>
      <c r="AA187"/>
      <c r="AB187"/>
      <c r="AC187"/>
      <c r="AD187"/>
      <c r="AE187"/>
      <c r="AF187"/>
      <c r="AG187"/>
      <c r="AH187"/>
      <c r="AI187"/>
      <c r="AJ187"/>
      <c r="AK187"/>
      <c r="AL187"/>
    </row>
    <row r="188" spans="1:116" x14ac:dyDescent="0.25">
      <c r="A188" s="68" t="s">
        <v>219</v>
      </c>
      <c r="B188" s="68" t="s">
        <v>225</v>
      </c>
      <c r="C188" s="68" t="s">
        <v>226</v>
      </c>
      <c r="D188" s="165"/>
      <c r="E188" t="s">
        <v>518</v>
      </c>
      <c r="F188">
        <v>30</v>
      </c>
      <c r="G188">
        <v>30</v>
      </c>
      <c r="H188">
        <v>30</v>
      </c>
      <c r="I188">
        <v>30</v>
      </c>
      <c r="J188">
        <v>30</v>
      </c>
      <c r="K188" s="66">
        <f t="shared" si="6"/>
        <v>30</v>
      </c>
      <c r="L188"/>
      <c r="M188"/>
      <c r="N188"/>
      <c r="O188"/>
      <c r="P188"/>
      <c r="Q188"/>
      <c r="R188"/>
      <c r="S188"/>
      <c r="T188"/>
      <c r="U188"/>
      <c r="V188"/>
      <c r="W188"/>
      <c r="X188"/>
      <c r="Y188"/>
      <c r="Z188"/>
      <c r="AA188"/>
      <c r="AB188"/>
      <c r="AC188"/>
      <c r="AD188"/>
      <c r="AE188"/>
      <c r="AF188"/>
      <c r="AG188"/>
      <c r="AH188"/>
      <c r="AI188"/>
      <c r="AJ188"/>
    </row>
    <row r="189" spans="1:116" x14ac:dyDescent="0.25">
      <c r="A189" s="68" t="s">
        <v>219</v>
      </c>
      <c r="B189" s="68" t="s">
        <v>225</v>
      </c>
      <c r="C189" s="68" t="s">
        <v>227</v>
      </c>
      <c r="D189" s="165"/>
      <c r="E189" t="s">
        <v>518</v>
      </c>
      <c r="F189">
        <v>20</v>
      </c>
      <c r="G189">
        <v>20</v>
      </c>
      <c r="H189">
        <v>20</v>
      </c>
      <c r="I189">
        <v>20</v>
      </c>
      <c r="J189">
        <v>20</v>
      </c>
      <c r="K189" s="66">
        <f t="shared" si="6"/>
        <v>20</v>
      </c>
      <c r="L189"/>
      <c r="M189"/>
      <c r="N189"/>
      <c r="O189"/>
      <c r="P189"/>
      <c r="Q189"/>
      <c r="R189"/>
      <c r="S189"/>
      <c r="T189"/>
      <c r="U189"/>
      <c r="V189"/>
      <c r="W189"/>
      <c r="X189"/>
      <c r="Y189"/>
      <c r="Z189"/>
      <c r="AA189"/>
      <c r="AB189"/>
      <c r="AC189"/>
      <c r="AD189"/>
      <c r="AE189"/>
      <c r="AF189"/>
      <c r="AG189"/>
      <c r="AH189"/>
      <c r="AI189"/>
      <c r="AJ189"/>
      <c r="AK189"/>
      <c r="AL189"/>
    </row>
    <row r="190" spans="1:116" x14ac:dyDescent="0.25">
      <c r="A190" s="68" t="s">
        <v>219</v>
      </c>
      <c r="B190" s="68" t="s">
        <v>39</v>
      </c>
      <c r="C190" s="68" t="s">
        <v>228</v>
      </c>
      <c r="D190" s="165"/>
      <c r="E190" t="s">
        <v>9</v>
      </c>
      <c r="F190">
        <v>0</v>
      </c>
      <c r="G190">
        <v>0</v>
      </c>
      <c r="H190">
        <v>0</v>
      </c>
      <c r="I190">
        <v>0</v>
      </c>
      <c r="J190">
        <v>0</v>
      </c>
      <c r="K190" s="66">
        <f t="shared" si="6"/>
        <v>0</v>
      </c>
      <c r="L190"/>
      <c r="M190"/>
      <c r="N190"/>
      <c r="O190"/>
      <c r="P190"/>
      <c r="Q190"/>
      <c r="R190"/>
      <c r="S190"/>
      <c r="T190"/>
      <c r="U190"/>
      <c r="V190"/>
      <c r="W190"/>
      <c r="X190"/>
      <c r="Y190"/>
      <c r="Z190"/>
      <c r="AA190"/>
      <c r="AB190"/>
      <c r="AC190"/>
      <c r="AD190"/>
      <c r="AE190"/>
      <c r="AF190"/>
      <c r="AG190"/>
      <c r="AH190"/>
      <c r="AI190"/>
      <c r="AJ190"/>
      <c r="AK190"/>
      <c r="AL190"/>
    </row>
    <row r="191" spans="1:116" x14ac:dyDescent="0.25">
      <c r="A191" s="68" t="s">
        <v>219</v>
      </c>
      <c r="B191" s="68" t="s">
        <v>39</v>
      </c>
      <c r="C191" s="68" t="s">
        <v>229</v>
      </c>
      <c r="D191" s="165"/>
      <c r="E191" t="s">
        <v>9</v>
      </c>
      <c r="F191">
        <v>0</v>
      </c>
      <c r="G191">
        <v>0</v>
      </c>
      <c r="H191">
        <v>0</v>
      </c>
      <c r="I191">
        <v>0</v>
      </c>
      <c r="J191">
        <v>0</v>
      </c>
      <c r="K191" s="66">
        <f t="shared" si="6"/>
        <v>0</v>
      </c>
      <c r="L191"/>
      <c r="M191"/>
      <c r="N191"/>
      <c r="O191"/>
      <c r="P191"/>
      <c r="Q191"/>
      <c r="R191"/>
      <c r="S191"/>
      <c r="T191"/>
      <c r="U191"/>
      <c r="V191"/>
      <c r="W191"/>
      <c r="X191"/>
      <c r="Y191"/>
      <c r="Z191"/>
      <c r="AA191"/>
      <c r="AB191"/>
      <c r="AC191"/>
      <c r="AD191"/>
      <c r="AE191"/>
      <c r="AF191"/>
      <c r="AG191"/>
      <c r="AH191"/>
      <c r="AI191"/>
      <c r="AJ191"/>
    </row>
    <row r="192" spans="1:116" x14ac:dyDescent="0.25">
      <c r="A192" s="68" t="s">
        <v>219</v>
      </c>
      <c r="B192" s="68" t="s">
        <v>230</v>
      </c>
      <c r="C192" s="68" t="s">
        <v>231</v>
      </c>
      <c r="D192" s="165"/>
      <c r="E192" t="s">
        <v>224</v>
      </c>
      <c r="F192">
        <v>160</v>
      </c>
      <c r="G192">
        <v>160</v>
      </c>
      <c r="H192">
        <v>160</v>
      </c>
      <c r="I192">
        <v>160</v>
      </c>
      <c r="J192">
        <v>160</v>
      </c>
      <c r="K192" s="66">
        <f t="shared" si="6"/>
        <v>160</v>
      </c>
      <c r="L192"/>
      <c r="M192"/>
      <c r="N192"/>
      <c r="O192"/>
      <c r="P192"/>
      <c r="Q192"/>
      <c r="R192"/>
      <c r="S192"/>
      <c r="T192"/>
      <c r="U192"/>
      <c r="V192"/>
      <c r="W192"/>
      <c r="X192"/>
      <c r="Y192"/>
      <c r="Z192"/>
      <c r="AA192"/>
      <c r="AB192"/>
      <c r="AC192"/>
      <c r="AD192"/>
      <c r="AE192"/>
      <c r="AF192"/>
      <c r="AG192"/>
      <c r="AH192"/>
      <c r="AI192"/>
      <c r="AJ192"/>
      <c r="AK192"/>
      <c r="AL192"/>
    </row>
    <row r="193" spans="1:38" ht="15.75" thickBot="1" x14ac:dyDescent="0.3">
      <c r="A193" s="71" t="s">
        <v>219</v>
      </c>
      <c r="B193" s="71" t="s">
        <v>230</v>
      </c>
      <c r="C193" s="71" t="s">
        <v>232</v>
      </c>
      <c r="D193" s="165"/>
      <c r="E193" t="s">
        <v>224</v>
      </c>
      <c r="F193">
        <v>175</v>
      </c>
      <c r="G193">
        <v>175</v>
      </c>
      <c r="H193">
        <v>175</v>
      </c>
      <c r="I193">
        <v>175</v>
      </c>
      <c r="J193">
        <v>175</v>
      </c>
      <c r="K193" s="66">
        <f t="shared" si="6"/>
        <v>175</v>
      </c>
      <c r="L193"/>
      <c r="M193"/>
      <c r="N193"/>
      <c r="O193"/>
      <c r="P193"/>
      <c r="Q193"/>
      <c r="R193"/>
      <c r="S193"/>
      <c r="T193"/>
      <c r="U193"/>
      <c r="V193"/>
      <c r="W193"/>
      <c r="X193"/>
      <c r="Y193"/>
      <c r="Z193"/>
      <c r="AA193"/>
      <c r="AB193"/>
      <c r="AC193"/>
      <c r="AD193"/>
      <c r="AE193"/>
      <c r="AF193"/>
      <c r="AG193"/>
      <c r="AH193"/>
      <c r="AI193"/>
      <c r="AJ193"/>
      <c r="AK193"/>
      <c r="AL193"/>
    </row>
    <row r="194" spans="1:38" ht="15.75" thickBot="1" x14ac:dyDescent="0.3">
      <c r="A194" s="60" t="s">
        <v>233</v>
      </c>
      <c r="B194" s="60" t="s">
        <v>234</v>
      </c>
      <c r="C194" s="60" t="s">
        <v>235</v>
      </c>
      <c r="D194" s="60" t="s">
        <v>519</v>
      </c>
      <c r="E194" t="s">
        <v>62</v>
      </c>
      <c r="F194">
        <v>2200</v>
      </c>
      <c r="G194">
        <v>2600</v>
      </c>
      <c r="H194">
        <v>1450</v>
      </c>
      <c r="I194">
        <v>3400</v>
      </c>
      <c r="J194">
        <v>2300</v>
      </c>
      <c r="K194" s="57">
        <f>'[2]Zoom Battery Settings'!B3</f>
        <v>10000</v>
      </c>
      <c r="L194"/>
      <c r="M194"/>
      <c r="N194"/>
      <c r="O194"/>
      <c r="P194"/>
      <c r="Q194"/>
      <c r="R194"/>
      <c r="S194"/>
      <c r="T194"/>
      <c r="U194"/>
      <c r="V194"/>
      <c r="W194"/>
      <c r="X194"/>
      <c r="Y194"/>
      <c r="Z194"/>
      <c r="AA194"/>
      <c r="AB194"/>
      <c r="AC194"/>
      <c r="AD194"/>
      <c r="AE194"/>
      <c r="AF194"/>
      <c r="AG194"/>
      <c r="AH194"/>
      <c r="AI194"/>
      <c r="AJ194"/>
    </row>
    <row r="195" spans="1:38" ht="15" customHeight="1" x14ac:dyDescent="0.25">
      <c r="A195" s="136" t="s">
        <v>233</v>
      </c>
      <c r="B195" s="136" t="s">
        <v>234</v>
      </c>
      <c r="C195" s="136" t="s">
        <v>236</v>
      </c>
      <c r="D195" s="167" t="s">
        <v>520</v>
      </c>
      <c r="E195" t="s">
        <v>25</v>
      </c>
      <c r="F195">
        <v>3743</v>
      </c>
      <c r="G195">
        <v>3676</v>
      </c>
      <c r="H195">
        <v>3616</v>
      </c>
      <c r="I195">
        <v>1976</v>
      </c>
      <c r="J195">
        <v>1238</v>
      </c>
      <c r="K195" s="66">
        <v>1884</v>
      </c>
      <c r="L195"/>
      <c r="M195"/>
      <c r="N195"/>
      <c r="O195"/>
      <c r="P195"/>
      <c r="Q195"/>
      <c r="R195"/>
      <c r="S195"/>
      <c r="T195"/>
      <c r="U195"/>
      <c r="V195"/>
      <c r="W195"/>
      <c r="X195"/>
      <c r="Y195"/>
      <c r="Z195"/>
      <c r="AA195"/>
      <c r="AB195"/>
      <c r="AC195"/>
      <c r="AD195"/>
      <c r="AE195"/>
      <c r="AF195"/>
      <c r="AG195"/>
      <c r="AH195"/>
      <c r="AI195"/>
      <c r="AJ195"/>
      <c r="AK195"/>
      <c r="AL195"/>
    </row>
    <row r="196" spans="1:38" x14ac:dyDescent="0.25">
      <c r="A196" s="137" t="s">
        <v>233</v>
      </c>
      <c r="B196" s="137" t="s">
        <v>234</v>
      </c>
      <c r="C196" s="137" t="s">
        <v>237</v>
      </c>
      <c r="D196" s="168"/>
      <c r="E196" t="s">
        <v>25</v>
      </c>
      <c r="F196">
        <v>149</v>
      </c>
      <c r="G196">
        <v>258</v>
      </c>
      <c r="H196">
        <v>640</v>
      </c>
      <c r="I196">
        <v>292</v>
      </c>
      <c r="J196">
        <v>232</v>
      </c>
      <c r="K196" s="66">
        <v>28</v>
      </c>
      <c r="L196"/>
      <c r="M196"/>
      <c r="N196"/>
      <c r="O196"/>
      <c r="P196"/>
      <c r="Q196"/>
      <c r="R196"/>
      <c r="S196"/>
      <c r="T196"/>
      <c r="U196"/>
      <c r="V196"/>
      <c r="W196"/>
      <c r="X196"/>
      <c r="Y196"/>
      <c r="Z196"/>
      <c r="AA196"/>
      <c r="AB196"/>
      <c r="AC196"/>
      <c r="AD196"/>
      <c r="AE196"/>
      <c r="AF196"/>
      <c r="AG196"/>
      <c r="AH196"/>
      <c r="AI196"/>
      <c r="AJ196"/>
      <c r="AK196"/>
      <c r="AL196"/>
    </row>
    <row r="197" spans="1:38" x14ac:dyDescent="0.25">
      <c r="A197" s="137" t="s">
        <v>233</v>
      </c>
      <c r="B197" s="137" t="s">
        <v>234</v>
      </c>
      <c r="C197" s="137" t="s">
        <v>238</v>
      </c>
      <c r="D197" s="168"/>
      <c r="E197" t="s">
        <v>25</v>
      </c>
      <c r="F197">
        <v>867</v>
      </c>
      <c r="G197">
        <v>4098</v>
      </c>
      <c r="H197">
        <v>7956</v>
      </c>
      <c r="I197">
        <v>638</v>
      </c>
      <c r="J197">
        <v>1209</v>
      </c>
      <c r="K197" s="66">
        <v>9341</v>
      </c>
      <c r="L197"/>
      <c r="M197"/>
      <c r="N197"/>
      <c r="O197"/>
      <c r="P197"/>
      <c r="Q197"/>
      <c r="R197"/>
      <c r="S197"/>
      <c r="T197"/>
      <c r="U197"/>
      <c r="V197"/>
      <c r="W197"/>
      <c r="X197"/>
      <c r="Y197"/>
      <c r="Z197"/>
      <c r="AA197"/>
      <c r="AB197"/>
      <c r="AC197"/>
      <c r="AD197"/>
      <c r="AE197"/>
      <c r="AF197"/>
      <c r="AG197"/>
      <c r="AH197"/>
      <c r="AI197"/>
      <c r="AJ197"/>
    </row>
    <row r="198" spans="1:38" x14ac:dyDescent="0.25">
      <c r="A198" s="137" t="s">
        <v>233</v>
      </c>
      <c r="B198" s="137" t="s">
        <v>234</v>
      </c>
      <c r="C198" s="137" t="s">
        <v>239</v>
      </c>
      <c r="D198" s="168"/>
      <c r="E198" t="s">
        <v>25</v>
      </c>
      <c r="F198">
        <v>4030</v>
      </c>
      <c r="G198">
        <v>4763</v>
      </c>
      <c r="H198">
        <v>4931</v>
      </c>
      <c r="I198">
        <v>5106</v>
      </c>
      <c r="J198">
        <v>3754</v>
      </c>
      <c r="K198" s="66">
        <v>5440</v>
      </c>
      <c r="L198"/>
      <c r="M198"/>
      <c r="N198"/>
      <c r="O198"/>
      <c r="P198"/>
      <c r="Q198"/>
      <c r="R198"/>
      <c r="S198"/>
      <c r="T198"/>
      <c r="U198"/>
      <c r="V198"/>
      <c r="W198"/>
      <c r="X198"/>
      <c r="Y198"/>
      <c r="Z198"/>
      <c r="AA198"/>
      <c r="AB198"/>
      <c r="AC198"/>
      <c r="AD198"/>
      <c r="AE198"/>
      <c r="AF198"/>
      <c r="AG198"/>
      <c r="AH198"/>
      <c r="AI198"/>
      <c r="AJ198"/>
      <c r="AK198"/>
      <c r="AL198"/>
    </row>
    <row r="199" spans="1:38" x14ac:dyDescent="0.25">
      <c r="A199" s="137" t="s">
        <v>233</v>
      </c>
      <c r="B199" s="137" t="s">
        <v>234</v>
      </c>
      <c r="C199" s="137" t="s">
        <v>240</v>
      </c>
      <c r="D199" s="168"/>
      <c r="E199" t="s">
        <v>25</v>
      </c>
      <c r="F199">
        <v>316</v>
      </c>
      <c r="G199">
        <v>310</v>
      </c>
      <c r="H199">
        <v>650</v>
      </c>
      <c r="I199">
        <v>187</v>
      </c>
      <c r="J199">
        <v>592</v>
      </c>
      <c r="K199" s="66">
        <v>157</v>
      </c>
      <c r="L199"/>
      <c r="M199"/>
      <c r="N199"/>
      <c r="O199"/>
      <c r="P199"/>
      <c r="Q199"/>
      <c r="R199"/>
      <c r="S199"/>
      <c r="T199"/>
      <c r="U199"/>
      <c r="V199"/>
      <c r="W199"/>
      <c r="X199"/>
      <c r="Y199"/>
      <c r="Z199"/>
      <c r="AA199"/>
      <c r="AB199"/>
      <c r="AC199"/>
      <c r="AD199"/>
      <c r="AE199"/>
      <c r="AF199"/>
      <c r="AG199"/>
      <c r="AH199"/>
      <c r="AI199"/>
      <c r="AJ199"/>
      <c r="AK199"/>
      <c r="AL199"/>
    </row>
    <row r="200" spans="1:38" x14ac:dyDescent="0.25">
      <c r="A200" s="137" t="s">
        <v>233</v>
      </c>
      <c r="B200" s="137" t="s">
        <v>234</v>
      </c>
      <c r="C200" s="137" t="s">
        <v>241</v>
      </c>
      <c r="D200" s="168"/>
      <c r="E200" t="s">
        <v>25</v>
      </c>
      <c r="F200">
        <v>9</v>
      </c>
      <c r="G200">
        <v>1</v>
      </c>
      <c r="H200">
        <v>6</v>
      </c>
      <c r="I200">
        <v>9</v>
      </c>
      <c r="J200">
        <v>9</v>
      </c>
      <c r="K200" s="138">
        <v>9</v>
      </c>
      <c r="L200"/>
      <c r="M200"/>
      <c r="N200"/>
      <c r="O200"/>
      <c r="P200"/>
      <c r="Q200"/>
      <c r="R200"/>
      <c r="S200"/>
      <c r="T200"/>
      <c r="U200"/>
      <c r="V200"/>
      <c r="W200"/>
      <c r="X200"/>
      <c r="Y200"/>
      <c r="Z200"/>
      <c r="AA200"/>
      <c r="AB200"/>
      <c r="AC200"/>
      <c r="AD200"/>
      <c r="AE200"/>
      <c r="AF200"/>
      <c r="AG200"/>
      <c r="AH200"/>
      <c r="AI200"/>
      <c r="AJ200"/>
    </row>
    <row r="201" spans="1:38" x14ac:dyDescent="0.25">
      <c r="A201" s="139" t="s">
        <v>233</v>
      </c>
      <c r="B201" s="139" t="s">
        <v>234</v>
      </c>
      <c r="C201" s="139" t="s">
        <v>242</v>
      </c>
      <c r="D201" s="169"/>
      <c r="E201" t="s">
        <v>25</v>
      </c>
      <c r="F201">
        <v>0</v>
      </c>
      <c r="G201">
        <v>0</v>
      </c>
      <c r="H201">
        <v>0</v>
      </c>
      <c r="I201">
        <v>0</v>
      </c>
      <c r="J201">
        <v>0</v>
      </c>
      <c r="K201" s="66">
        <v>0</v>
      </c>
      <c r="L201"/>
      <c r="M201"/>
      <c r="N201"/>
      <c r="O201"/>
      <c r="P201"/>
      <c r="Q201"/>
      <c r="R201"/>
      <c r="S201"/>
      <c r="T201"/>
      <c r="U201"/>
      <c r="V201"/>
      <c r="W201"/>
      <c r="X201"/>
      <c r="Y201"/>
      <c r="Z201"/>
      <c r="AA201"/>
      <c r="AB201"/>
      <c r="AC201"/>
      <c r="AD201"/>
      <c r="AE201"/>
      <c r="AF201"/>
      <c r="AG201"/>
      <c r="AH201"/>
      <c r="AI201"/>
      <c r="AJ201"/>
      <c r="AK201"/>
      <c r="AL201"/>
    </row>
    <row r="202" spans="1:38" ht="15.75" thickBot="1" x14ac:dyDescent="0.3">
      <c r="A202" s="56" t="s">
        <v>233</v>
      </c>
      <c r="B202" s="56" t="s">
        <v>234</v>
      </c>
      <c r="C202" s="56" t="s">
        <v>243</v>
      </c>
      <c r="D202" s="56" t="s">
        <v>521</v>
      </c>
      <c r="E202" t="s">
        <v>25</v>
      </c>
      <c r="F202">
        <v>0</v>
      </c>
      <c r="G202">
        <v>0</v>
      </c>
      <c r="H202">
        <v>0</v>
      </c>
      <c r="I202">
        <v>0</v>
      </c>
      <c r="J202">
        <v>0</v>
      </c>
      <c r="K202" s="66">
        <f t="shared" ref="K202" si="7">I202</f>
        <v>0</v>
      </c>
      <c r="L202"/>
      <c r="M202"/>
      <c r="N202"/>
      <c r="O202"/>
      <c r="P202"/>
      <c r="Q202"/>
      <c r="R202"/>
      <c r="S202"/>
      <c r="T202"/>
      <c r="U202"/>
      <c r="V202"/>
      <c r="W202"/>
      <c r="X202"/>
      <c r="Y202"/>
      <c r="Z202"/>
      <c r="AA202"/>
      <c r="AB202"/>
      <c r="AC202"/>
      <c r="AD202"/>
      <c r="AE202"/>
      <c r="AF202"/>
      <c r="AG202"/>
      <c r="AH202"/>
      <c r="AI202"/>
      <c r="AJ202"/>
      <c r="AK202"/>
      <c r="AL202"/>
    </row>
    <row r="203" spans="1:38" ht="15" customHeight="1" x14ac:dyDescent="0.25">
      <c r="A203" s="113" t="s">
        <v>233</v>
      </c>
      <c r="B203" s="113" t="s">
        <v>234</v>
      </c>
      <c r="C203" s="113" t="s">
        <v>244</v>
      </c>
      <c r="D203" s="161" t="s">
        <v>522</v>
      </c>
      <c r="E203" t="s">
        <v>25</v>
      </c>
      <c r="F203">
        <v>3031</v>
      </c>
      <c r="G203">
        <v>2759</v>
      </c>
      <c r="H203">
        <v>2008</v>
      </c>
      <c r="I203">
        <v>1750</v>
      </c>
      <c r="J203">
        <v>1000</v>
      </c>
      <c r="K203" s="140">
        <v>1650</v>
      </c>
      <c r="L203"/>
      <c r="M203"/>
      <c r="N203"/>
      <c r="O203"/>
      <c r="P203"/>
      <c r="Q203"/>
      <c r="R203"/>
      <c r="S203"/>
      <c r="T203"/>
      <c r="U203"/>
      <c r="V203"/>
      <c r="W203"/>
      <c r="X203"/>
      <c r="Y203"/>
      <c r="Z203"/>
      <c r="AA203"/>
      <c r="AB203"/>
      <c r="AC203"/>
      <c r="AD203"/>
      <c r="AE203"/>
      <c r="AF203"/>
      <c r="AG203"/>
      <c r="AH203"/>
      <c r="AI203"/>
      <c r="AJ203"/>
    </row>
    <row r="204" spans="1:38" ht="15.75" thickBot="1" x14ac:dyDescent="0.3">
      <c r="A204" s="115" t="s">
        <v>233</v>
      </c>
      <c r="B204" s="115" t="s">
        <v>234</v>
      </c>
      <c r="C204" s="115" t="s">
        <v>245</v>
      </c>
      <c r="D204" s="162"/>
      <c r="E204" t="s">
        <v>65</v>
      </c>
      <c r="F204">
        <v>1</v>
      </c>
      <c r="G204">
        <v>1</v>
      </c>
      <c r="H204">
        <v>1</v>
      </c>
      <c r="I204">
        <v>1</v>
      </c>
      <c r="J204">
        <v>1</v>
      </c>
      <c r="K204" s="141">
        <f>I204</f>
        <v>1</v>
      </c>
      <c r="L204"/>
      <c r="M204"/>
      <c r="N204"/>
      <c r="O204"/>
      <c r="P204"/>
      <c r="Q204"/>
      <c r="R204"/>
      <c r="S204"/>
      <c r="T204"/>
      <c r="U204"/>
      <c r="V204"/>
      <c r="W204"/>
      <c r="X204"/>
      <c r="Y204"/>
      <c r="Z204"/>
      <c r="AA204"/>
      <c r="AB204"/>
      <c r="AC204"/>
      <c r="AD204"/>
      <c r="AE204"/>
      <c r="AF204"/>
      <c r="AG204"/>
      <c r="AH204"/>
      <c r="AI204"/>
      <c r="AJ204"/>
      <c r="AK204"/>
      <c r="AL204"/>
    </row>
    <row r="205" spans="1:38" x14ac:dyDescent="0.25">
      <c r="A205" s="115" t="s">
        <v>233</v>
      </c>
      <c r="B205" s="115" t="s">
        <v>234</v>
      </c>
      <c r="C205" s="115" t="s">
        <v>246</v>
      </c>
      <c r="D205" s="162"/>
      <c r="E205" t="s">
        <v>25</v>
      </c>
      <c r="F205">
        <v>3385</v>
      </c>
      <c r="G205">
        <v>3385</v>
      </c>
      <c r="H205">
        <v>3385</v>
      </c>
      <c r="I205">
        <v>3385</v>
      </c>
      <c r="J205">
        <v>1050</v>
      </c>
      <c r="K205" s="140">
        <v>2037</v>
      </c>
      <c r="L205"/>
      <c r="M205"/>
      <c r="N205"/>
      <c r="O205"/>
      <c r="P205"/>
      <c r="Q205"/>
      <c r="R205"/>
      <c r="S205"/>
      <c r="T205"/>
      <c r="U205"/>
      <c r="V205"/>
      <c r="W205"/>
      <c r="X205"/>
      <c r="Y205"/>
      <c r="Z205"/>
      <c r="AA205"/>
      <c r="AB205"/>
      <c r="AC205"/>
      <c r="AD205"/>
      <c r="AE205"/>
      <c r="AF205"/>
      <c r="AG205"/>
      <c r="AH205"/>
      <c r="AI205"/>
      <c r="AJ205"/>
      <c r="AK205"/>
      <c r="AL205"/>
    </row>
    <row r="206" spans="1:38" ht="15.75" thickBot="1" x14ac:dyDescent="0.3">
      <c r="A206" s="115" t="s">
        <v>233</v>
      </c>
      <c r="B206" s="115" t="s">
        <v>234</v>
      </c>
      <c r="C206" s="115" t="s">
        <v>247</v>
      </c>
      <c r="D206" s="162"/>
      <c r="E206" t="s">
        <v>65</v>
      </c>
      <c r="F206">
        <v>1</v>
      </c>
      <c r="G206">
        <v>1</v>
      </c>
      <c r="H206">
        <v>1</v>
      </c>
      <c r="I206">
        <v>1</v>
      </c>
      <c r="J206">
        <v>1</v>
      </c>
      <c r="K206" s="141">
        <f>I206</f>
        <v>1</v>
      </c>
      <c r="L206"/>
      <c r="M206"/>
      <c r="N206"/>
      <c r="O206"/>
      <c r="P206"/>
      <c r="Q206"/>
      <c r="R206"/>
      <c r="S206"/>
      <c r="T206"/>
      <c r="U206"/>
      <c r="V206"/>
      <c r="W206"/>
      <c r="X206"/>
      <c r="Y206"/>
      <c r="Z206"/>
      <c r="AA206"/>
      <c r="AB206"/>
      <c r="AC206"/>
      <c r="AD206"/>
      <c r="AE206"/>
      <c r="AF206"/>
      <c r="AG206"/>
      <c r="AH206"/>
      <c r="AI206"/>
      <c r="AJ206"/>
    </row>
    <row r="207" spans="1:38" x14ac:dyDescent="0.25">
      <c r="A207" s="115" t="s">
        <v>233</v>
      </c>
      <c r="B207" s="115" t="s">
        <v>234</v>
      </c>
      <c r="C207" s="115" t="s">
        <v>248</v>
      </c>
      <c r="D207" s="162"/>
      <c r="E207" t="s">
        <v>25</v>
      </c>
      <c r="F207">
        <v>3501</v>
      </c>
      <c r="G207">
        <v>3501</v>
      </c>
      <c r="H207">
        <v>3501</v>
      </c>
      <c r="I207">
        <v>3501</v>
      </c>
      <c r="J207">
        <v>1100</v>
      </c>
      <c r="K207" s="140">
        <v>2101</v>
      </c>
      <c r="L207"/>
      <c r="M207"/>
      <c r="N207"/>
      <c r="O207"/>
      <c r="P207"/>
      <c r="Q207"/>
      <c r="R207"/>
      <c r="S207"/>
      <c r="T207"/>
      <c r="U207"/>
      <c r="V207"/>
      <c r="W207"/>
      <c r="X207"/>
      <c r="Y207"/>
      <c r="Z207"/>
      <c r="AA207"/>
      <c r="AB207"/>
      <c r="AC207"/>
      <c r="AD207"/>
      <c r="AE207"/>
      <c r="AF207"/>
      <c r="AG207"/>
      <c r="AH207"/>
      <c r="AI207"/>
      <c r="AJ207"/>
      <c r="AK207"/>
      <c r="AL207"/>
    </row>
    <row r="208" spans="1:38" ht="15.75" thickBot="1" x14ac:dyDescent="0.3">
      <c r="A208" s="117" t="s">
        <v>233</v>
      </c>
      <c r="B208" s="117" t="s">
        <v>234</v>
      </c>
      <c r="C208" s="117" t="s">
        <v>249</v>
      </c>
      <c r="D208" s="163"/>
      <c r="E208" t="s">
        <v>65</v>
      </c>
      <c r="F208">
        <v>1</v>
      </c>
      <c r="G208">
        <v>1</v>
      </c>
      <c r="H208">
        <v>1</v>
      </c>
      <c r="I208">
        <v>1</v>
      </c>
      <c r="J208">
        <v>1</v>
      </c>
      <c r="K208" s="142">
        <f>I208</f>
        <v>1</v>
      </c>
      <c r="L208"/>
      <c r="M208"/>
      <c r="N208"/>
      <c r="O208"/>
      <c r="P208"/>
      <c r="Q208"/>
      <c r="R208"/>
      <c r="S208"/>
      <c r="T208"/>
      <c r="U208"/>
      <c r="V208"/>
      <c r="W208"/>
      <c r="X208"/>
      <c r="Y208"/>
      <c r="Z208"/>
      <c r="AA208"/>
      <c r="AB208"/>
      <c r="AC208"/>
      <c r="AD208"/>
      <c r="AE208"/>
      <c r="AF208"/>
      <c r="AG208"/>
      <c r="AH208"/>
      <c r="AI208"/>
      <c r="AJ208"/>
      <c r="AK208"/>
      <c r="AL208"/>
    </row>
    <row r="209" spans="1:38" ht="15" customHeight="1" x14ac:dyDescent="0.25">
      <c r="A209" s="82" t="s">
        <v>233</v>
      </c>
      <c r="B209" s="82" t="s">
        <v>234</v>
      </c>
      <c r="C209" s="82" t="s">
        <v>250</v>
      </c>
      <c r="D209" s="170" t="s">
        <v>523</v>
      </c>
      <c r="E209" t="s">
        <v>15</v>
      </c>
      <c r="F209">
        <v>4173</v>
      </c>
      <c r="G209">
        <v>4136</v>
      </c>
      <c r="H209">
        <v>3355</v>
      </c>
      <c r="I209">
        <v>2200</v>
      </c>
      <c r="J209">
        <v>1383</v>
      </c>
      <c r="K209" s="140">
        <v>2260</v>
      </c>
      <c r="L209"/>
      <c r="M209"/>
      <c r="N209"/>
      <c r="O209"/>
      <c r="P209"/>
      <c r="Q209"/>
      <c r="R209"/>
      <c r="S209"/>
      <c r="T209"/>
      <c r="U209"/>
      <c r="V209"/>
      <c r="W209"/>
      <c r="X209"/>
      <c r="Y209"/>
      <c r="Z209"/>
      <c r="AA209"/>
      <c r="AB209"/>
      <c r="AC209"/>
      <c r="AD209"/>
      <c r="AE209"/>
      <c r="AF209"/>
      <c r="AG209"/>
      <c r="AH209"/>
      <c r="AI209"/>
      <c r="AJ209"/>
    </row>
    <row r="210" spans="1:38" x14ac:dyDescent="0.25">
      <c r="A210" s="85" t="s">
        <v>233</v>
      </c>
      <c r="B210" s="85" t="s">
        <v>234</v>
      </c>
      <c r="C210" s="85" t="s">
        <v>251</v>
      </c>
      <c r="D210" s="171"/>
      <c r="E210" t="s">
        <v>15</v>
      </c>
      <c r="F210">
        <v>4043</v>
      </c>
      <c r="G210">
        <v>4018</v>
      </c>
      <c r="H210">
        <v>3284</v>
      </c>
      <c r="I210">
        <v>2123</v>
      </c>
      <c r="J210">
        <v>1289</v>
      </c>
      <c r="K210" s="143">
        <v>207</v>
      </c>
      <c r="L210"/>
      <c r="M210"/>
      <c r="N210"/>
      <c r="O210"/>
      <c r="P210"/>
      <c r="Q210"/>
      <c r="R210"/>
      <c r="S210"/>
      <c r="T210"/>
      <c r="U210"/>
      <c r="V210"/>
      <c r="W210"/>
      <c r="X210"/>
      <c r="Y210"/>
      <c r="Z210"/>
      <c r="AA210"/>
      <c r="AB210"/>
      <c r="AC210"/>
      <c r="AD210"/>
      <c r="AE210"/>
      <c r="AF210"/>
      <c r="AG210"/>
      <c r="AH210"/>
      <c r="AI210"/>
      <c r="AJ210"/>
      <c r="AK210"/>
      <c r="AL210"/>
    </row>
    <row r="211" spans="1:38" x14ac:dyDescent="0.25">
      <c r="A211" s="85" t="s">
        <v>233</v>
      </c>
      <c r="B211" s="85" t="s">
        <v>234</v>
      </c>
      <c r="C211" s="85" t="s">
        <v>252</v>
      </c>
      <c r="D211" s="171"/>
      <c r="E211" t="s">
        <v>15</v>
      </c>
      <c r="F211">
        <v>3925</v>
      </c>
      <c r="G211">
        <v>3922</v>
      </c>
      <c r="H211">
        <v>3283</v>
      </c>
      <c r="I211">
        <v>2097</v>
      </c>
      <c r="J211">
        <v>1263</v>
      </c>
      <c r="K211" s="143">
        <v>2154</v>
      </c>
      <c r="L211"/>
      <c r="M211"/>
      <c r="N211"/>
      <c r="O211"/>
      <c r="P211"/>
      <c r="Q211"/>
      <c r="R211"/>
      <c r="S211"/>
      <c r="T211"/>
      <c r="U211"/>
      <c r="V211"/>
      <c r="W211"/>
      <c r="X211"/>
      <c r="Y211"/>
      <c r="Z211"/>
      <c r="AA211"/>
      <c r="AB211"/>
      <c r="AC211"/>
      <c r="AD211"/>
      <c r="AE211"/>
      <c r="AF211"/>
      <c r="AG211"/>
      <c r="AH211"/>
      <c r="AI211"/>
      <c r="AJ211"/>
      <c r="AK211"/>
      <c r="AL211"/>
    </row>
    <row r="212" spans="1:38" x14ac:dyDescent="0.25">
      <c r="A212" s="85" t="s">
        <v>233</v>
      </c>
      <c r="B212" s="85" t="s">
        <v>234</v>
      </c>
      <c r="C212" s="85" t="s">
        <v>253</v>
      </c>
      <c r="D212" s="171"/>
      <c r="E212" t="s">
        <v>15</v>
      </c>
      <c r="F212">
        <v>3821</v>
      </c>
      <c r="G212">
        <v>3845</v>
      </c>
      <c r="H212">
        <v>3277</v>
      </c>
      <c r="I212">
        <v>2071</v>
      </c>
      <c r="J212">
        <v>1254</v>
      </c>
      <c r="K212" s="143">
        <v>2101</v>
      </c>
      <c r="L212"/>
      <c r="M212"/>
      <c r="N212"/>
      <c r="O212"/>
      <c r="P212"/>
      <c r="Q212"/>
      <c r="R212"/>
      <c r="S212"/>
      <c r="T212"/>
      <c r="U212"/>
      <c r="V212"/>
      <c r="W212"/>
      <c r="X212"/>
      <c r="Y212"/>
      <c r="Z212"/>
      <c r="AA212"/>
      <c r="AB212"/>
      <c r="AC212"/>
      <c r="AD212"/>
      <c r="AE212"/>
      <c r="AF212"/>
      <c r="AG212"/>
      <c r="AH212"/>
      <c r="AI212"/>
      <c r="AJ212"/>
    </row>
    <row r="213" spans="1:38" x14ac:dyDescent="0.25">
      <c r="A213" s="85" t="s">
        <v>233</v>
      </c>
      <c r="B213" s="85" t="s">
        <v>234</v>
      </c>
      <c r="C213" s="85" t="s">
        <v>254</v>
      </c>
      <c r="D213" s="171"/>
      <c r="E213" t="s">
        <v>15</v>
      </c>
      <c r="F213">
        <v>3725</v>
      </c>
      <c r="G213">
        <v>3775</v>
      </c>
      <c r="H213">
        <v>3248</v>
      </c>
      <c r="I213">
        <v>2045</v>
      </c>
      <c r="J213">
        <v>1245</v>
      </c>
      <c r="K213" s="143">
        <v>2048</v>
      </c>
      <c r="L213"/>
      <c r="M213"/>
      <c r="N213"/>
      <c r="O213"/>
      <c r="P213"/>
      <c r="Q213"/>
      <c r="R213"/>
      <c r="S213"/>
      <c r="T213"/>
      <c r="U213"/>
      <c r="V213"/>
      <c r="W213"/>
      <c r="X213"/>
      <c r="Y213"/>
      <c r="Z213"/>
      <c r="AA213"/>
      <c r="AB213"/>
      <c r="AC213"/>
      <c r="AD213"/>
      <c r="AE213"/>
      <c r="AF213"/>
      <c r="AG213"/>
      <c r="AH213"/>
      <c r="AI213"/>
      <c r="AJ213"/>
      <c r="AK213"/>
      <c r="AL213"/>
    </row>
    <row r="214" spans="1:38" x14ac:dyDescent="0.25">
      <c r="A214" s="85" t="s">
        <v>233</v>
      </c>
      <c r="B214" s="85" t="s">
        <v>234</v>
      </c>
      <c r="C214" s="85" t="s">
        <v>255</v>
      </c>
      <c r="D214" s="171"/>
      <c r="E214" t="s">
        <v>15</v>
      </c>
      <c r="F214">
        <v>3656</v>
      </c>
      <c r="G214">
        <v>3730</v>
      </c>
      <c r="H214">
        <v>3242</v>
      </c>
      <c r="I214">
        <v>2019</v>
      </c>
      <c r="J214">
        <v>1239</v>
      </c>
      <c r="K214" s="143">
        <v>1995</v>
      </c>
      <c r="L214"/>
      <c r="M214"/>
      <c r="N214"/>
      <c r="O214"/>
      <c r="P214"/>
      <c r="Q214"/>
      <c r="R214"/>
      <c r="S214"/>
      <c r="T214"/>
      <c r="U214"/>
      <c r="V214"/>
      <c r="W214"/>
      <c r="X214"/>
      <c r="Y214"/>
      <c r="Z214"/>
      <c r="AA214"/>
      <c r="AB214"/>
      <c r="AC214"/>
      <c r="AD214"/>
      <c r="AE214"/>
      <c r="AF214"/>
      <c r="AG214"/>
      <c r="AH214"/>
      <c r="AI214"/>
      <c r="AJ214"/>
      <c r="AK214"/>
      <c r="AL214"/>
    </row>
    <row r="215" spans="1:38" x14ac:dyDescent="0.25">
      <c r="A215" s="85" t="s">
        <v>233</v>
      </c>
      <c r="B215" s="85" t="s">
        <v>234</v>
      </c>
      <c r="C215" s="85" t="s">
        <v>256</v>
      </c>
      <c r="D215" s="171"/>
      <c r="E215" t="s">
        <v>15</v>
      </c>
      <c r="F215">
        <v>3619</v>
      </c>
      <c r="G215">
        <v>3716</v>
      </c>
      <c r="H215">
        <v>3238</v>
      </c>
      <c r="I215">
        <v>1992</v>
      </c>
      <c r="J215">
        <v>1228</v>
      </c>
      <c r="K215" s="143">
        <v>1942</v>
      </c>
      <c r="L215"/>
      <c r="M215"/>
      <c r="N215"/>
      <c r="O215"/>
      <c r="P215"/>
      <c r="Q215"/>
      <c r="R215"/>
      <c r="S215"/>
      <c r="T215"/>
      <c r="U215"/>
      <c r="V215"/>
      <c r="W215"/>
      <c r="X215"/>
      <c r="Y215"/>
      <c r="Z215"/>
      <c r="AA215"/>
      <c r="AB215"/>
      <c r="AC215"/>
      <c r="AD215"/>
      <c r="AE215"/>
      <c r="AF215"/>
      <c r="AG215"/>
      <c r="AH215"/>
      <c r="AI215"/>
      <c r="AJ215"/>
    </row>
    <row r="216" spans="1:38" x14ac:dyDescent="0.25">
      <c r="A216" s="85" t="s">
        <v>233</v>
      </c>
      <c r="B216" s="85" t="s">
        <v>234</v>
      </c>
      <c r="C216" s="85" t="s">
        <v>257</v>
      </c>
      <c r="D216" s="171"/>
      <c r="E216" t="s">
        <v>15</v>
      </c>
      <c r="F216">
        <v>3582</v>
      </c>
      <c r="G216">
        <v>3697</v>
      </c>
      <c r="H216">
        <v>3229</v>
      </c>
      <c r="I216">
        <v>1962</v>
      </c>
      <c r="J216">
        <v>1212</v>
      </c>
      <c r="K216" s="143">
        <v>1889</v>
      </c>
      <c r="L216"/>
      <c r="M216"/>
      <c r="N216"/>
      <c r="O216"/>
      <c r="P216"/>
      <c r="Q216"/>
      <c r="R216"/>
      <c r="S216"/>
      <c r="T216"/>
      <c r="U216"/>
      <c r="V216"/>
      <c r="W216"/>
      <c r="X216"/>
      <c r="Y216"/>
      <c r="Z216"/>
      <c r="AA216"/>
      <c r="AB216"/>
      <c r="AC216"/>
      <c r="AD216"/>
      <c r="AE216"/>
      <c r="AF216"/>
      <c r="AG216"/>
      <c r="AH216"/>
      <c r="AI216"/>
      <c r="AJ216"/>
      <c r="AK216"/>
      <c r="AL216"/>
    </row>
    <row r="217" spans="1:38" x14ac:dyDescent="0.25">
      <c r="A217" s="85" t="s">
        <v>233</v>
      </c>
      <c r="B217" s="85" t="s">
        <v>234</v>
      </c>
      <c r="C217" s="85" t="s">
        <v>258</v>
      </c>
      <c r="D217" s="171"/>
      <c r="E217" t="s">
        <v>15</v>
      </c>
      <c r="F217">
        <v>3515</v>
      </c>
      <c r="G217">
        <v>3614</v>
      </c>
      <c r="H217">
        <v>3184</v>
      </c>
      <c r="I217">
        <v>1927</v>
      </c>
      <c r="J217">
        <v>1191</v>
      </c>
      <c r="K217" s="143">
        <v>1836</v>
      </c>
      <c r="L217"/>
      <c r="M217"/>
      <c r="N217"/>
      <c r="O217"/>
      <c r="P217"/>
      <c r="Q217"/>
      <c r="R217"/>
      <c r="S217"/>
      <c r="T217"/>
      <c r="U217"/>
      <c r="V217"/>
      <c r="W217"/>
      <c r="X217"/>
      <c r="Y217"/>
      <c r="Z217"/>
      <c r="AA217"/>
      <c r="AB217"/>
      <c r="AC217"/>
      <c r="AD217"/>
      <c r="AE217"/>
      <c r="AF217"/>
      <c r="AG217"/>
      <c r="AH217"/>
      <c r="AI217"/>
      <c r="AJ217"/>
      <c r="AK217"/>
      <c r="AL217"/>
    </row>
    <row r="218" spans="1:38" x14ac:dyDescent="0.25">
      <c r="A218" s="85" t="s">
        <v>233</v>
      </c>
      <c r="B218" s="85" t="s">
        <v>234</v>
      </c>
      <c r="C218" s="85" t="s">
        <v>259</v>
      </c>
      <c r="D218" s="171"/>
      <c r="E218" t="s">
        <v>15</v>
      </c>
      <c r="F218">
        <v>3439</v>
      </c>
      <c r="G218">
        <v>3467</v>
      </c>
      <c r="H218">
        <v>3146</v>
      </c>
      <c r="I218">
        <v>1878</v>
      </c>
      <c r="J218">
        <v>1162</v>
      </c>
      <c r="K218" s="143">
        <v>1783</v>
      </c>
      <c r="L218"/>
      <c r="M218"/>
      <c r="N218"/>
      <c r="O218"/>
      <c r="P218"/>
      <c r="Q218"/>
      <c r="R218"/>
      <c r="S218"/>
      <c r="T218"/>
      <c r="U218"/>
      <c r="V218"/>
      <c r="W218"/>
      <c r="X218"/>
      <c r="Y218"/>
      <c r="Z218"/>
      <c r="AA218"/>
      <c r="AB218"/>
      <c r="AC218"/>
      <c r="AD218"/>
      <c r="AE218"/>
      <c r="AF218"/>
      <c r="AG218"/>
      <c r="AH218"/>
      <c r="AI218"/>
      <c r="AJ218"/>
    </row>
    <row r="219" spans="1:38" ht="15.75" thickBot="1" x14ac:dyDescent="0.3">
      <c r="A219" s="88" t="s">
        <v>233</v>
      </c>
      <c r="B219" s="88" t="s">
        <v>234</v>
      </c>
      <c r="C219" s="88" t="s">
        <v>260</v>
      </c>
      <c r="D219" s="172"/>
      <c r="E219" t="s">
        <v>15</v>
      </c>
      <c r="F219">
        <v>2713</v>
      </c>
      <c r="G219">
        <v>2759</v>
      </c>
      <c r="H219">
        <v>2008</v>
      </c>
      <c r="I219">
        <v>1750</v>
      </c>
      <c r="J219">
        <v>1000</v>
      </c>
      <c r="K219" s="144">
        <v>1650</v>
      </c>
      <c r="L219"/>
      <c r="M219"/>
      <c r="N219"/>
      <c r="O219"/>
      <c r="P219"/>
      <c r="Q219"/>
      <c r="R219"/>
      <c r="S219"/>
      <c r="T219"/>
      <c r="U219"/>
      <c r="V219"/>
      <c r="W219"/>
      <c r="X219"/>
      <c r="Y219"/>
      <c r="Z219"/>
      <c r="AA219"/>
      <c r="AB219"/>
      <c r="AC219"/>
      <c r="AD219"/>
      <c r="AE219"/>
      <c r="AF219"/>
      <c r="AG219"/>
      <c r="AH219"/>
      <c r="AI219"/>
      <c r="AJ219"/>
      <c r="AK219"/>
      <c r="AL219"/>
    </row>
    <row r="220" spans="1:38" ht="15.75" thickBot="1" x14ac:dyDescent="0.3">
      <c r="A220" s="60" t="s">
        <v>233</v>
      </c>
      <c r="B220" s="60" t="s">
        <v>261</v>
      </c>
      <c r="C220" s="60" t="s">
        <v>262</v>
      </c>
      <c r="D220" s="60" t="s">
        <v>524</v>
      </c>
      <c r="E220" t="s">
        <v>15</v>
      </c>
      <c r="F220">
        <v>3700</v>
      </c>
      <c r="G220">
        <v>3700</v>
      </c>
      <c r="H220">
        <v>3200</v>
      </c>
      <c r="I220">
        <v>2000</v>
      </c>
      <c r="J220">
        <v>1500</v>
      </c>
      <c r="K220" s="57">
        <f>'[2]Zoom Battery Settings'!B4</f>
        <v>2450</v>
      </c>
      <c r="L220"/>
      <c r="M220"/>
      <c r="N220"/>
      <c r="O220"/>
      <c r="P220"/>
      <c r="Q220"/>
      <c r="R220"/>
      <c r="S220"/>
      <c r="T220"/>
      <c r="U220"/>
      <c r="V220"/>
      <c r="W220"/>
      <c r="X220"/>
      <c r="Y220"/>
      <c r="Z220"/>
      <c r="AA220"/>
      <c r="AB220"/>
      <c r="AC220"/>
      <c r="AD220"/>
      <c r="AE220"/>
      <c r="AF220"/>
      <c r="AG220"/>
      <c r="AH220"/>
      <c r="AI220"/>
      <c r="AJ220"/>
      <c r="AK220"/>
      <c r="AL220"/>
    </row>
    <row r="221" spans="1:38" ht="15.75" thickBot="1" x14ac:dyDescent="0.3">
      <c r="A221" s="56" t="s">
        <v>233</v>
      </c>
      <c r="B221" s="56" t="s">
        <v>263</v>
      </c>
      <c r="C221" s="145" t="s">
        <v>264</v>
      </c>
      <c r="D221" s="56" t="s">
        <v>525</v>
      </c>
      <c r="E221" t="s">
        <v>150</v>
      </c>
      <c r="F221">
        <v>90</v>
      </c>
      <c r="G221">
        <v>90</v>
      </c>
      <c r="H221">
        <v>90</v>
      </c>
      <c r="I221">
        <v>90</v>
      </c>
      <c r="J221">
        <v>90</v>
      </c>
      <c r="K221" s="91">
        <f>I221</f>
        <v>90</v>
      </c>
      <c r="L221"/>
      <c r="M221"/>
      <c r="N221"/>
      <c r="O221"/>
      <c r="P221"/>
      <c r="Q221"/>
      <c r="R221"/>
      <c r="S221"/>
      <c r="T221"/>
      <c r="U221"/>
      <c r="V221"/>
      <c r="W221"/>
      <c r="X221"/>
      <c r="Y221"/>
      <c r="Z221"/>
      <c r="AA221"/>
      <c r="AB221"/>
      <c r="AC221"/>
      <c r="AD221"/>
      <c r="AE221"/>
      <c r="AF221"/>
      <c r="AG221"/>
      <c r="AH221"/>
      <c r="AI221"/>
      <c r="AJ221"/>
    </row>
    <row r="222" spans="1:38" ht="15.75" thickBot="1" x14ac:dyDescent="0.3">
      <c r="A222" s="81" t="s">
        <v>233</v>
      </c>
      <c r="B222" s="82" t="s">
        <v>265</v>
      </c>
      <c r="C222" s="83" t="s">
        <v>266</v>
      </c>
      <c r="D222" s="85" t="s">
        <v>526</v>
      </c>
      <c r="E222" t="s">
        <v>15</v>
      </c>
      <c r="F222">
        <v>3000</v>
      </c>
      <c r="G222">
        <v>3000</v>
      </c>
      <c r="H222">
        <v>2300</v>
      </c>
      <c r="I222">
        <v>1800</v>
      </c>
      <c r="J222">
        <v>1000</v>
      </c>
      <c r="K222" s="57">
        <f>'[2]Zoom Battery Settings'!B6</f>
        <v>1700</v>
      </c>
      <c r="L222"/>
      <c r="M222"/>
      <c r="N222"/>
      <c r="O222"/>
      <c r="P222"/>
      <c r="Q222"/>
      <c r="R222"/>
      <c r="S222"/>
      <c r="T222"/>
      <c r="U222"/>
      <c r="V222"/>
      <c r="W222"/>
      <c r="X222"/>
      <c r="Y222"/>
      <c r="Z222"/>
      <c r="AA222"/>
      <c r="AB222"/>
      <c r="AC222"/>
      <c r="AD222"/>
      <c r="AE222"/>
      <c r="AF222"/>
      <c r="AG222"/>
      <c r="AH222"/>
      <c r="AI222"/>
      <c r="AJ222"/>
      <c r="AK222"/>
      <c r="AL222"/>
    </row>
    <row r="223" spans="1:38" ht="15.75" thickBot="1" x14ac:dyDescent="0.3">
      <c r="A223" s="87" t="s">
        <v>233</v>
      </c>
      <c r="B223" s="88" t="s">
        <v>265</v>
      </c>
      <c r="C223" s="89" t="s">
        <v>267</v>
      </c>
      <c r="D223" s="85" t="s">
        <v>527</v>
      </c>
      <c r="E223" t="s">
        <v>15</v>
      </c>
      <c r="F223">
        <v>3100</v>
      </c>
      <c r="G223">
        <v>3100</v>
      </c>
      <c r="H223">
        <v>2400</v>
      </c>
      <c r="I223">
        <v>1850</v>
      </c>
      <c r="J223">
        <v>1100</v>
      </c>
      <c r="K223" s="57">
        <v>1750</v>
      </c>
      <c r="L223"/>
      <c r="M223"/>
      <c r="N223"/>
      <c r="O223"/>
      <c r="P223"/>
      <c r="Q223"/>
      <c r="R223"/>
      <c r="S223"/>
      <c r="T223"/>
      <c r="U223"/>
      <c r="V223"/>
      <c r="W223"/>
      <c r="X223"/>
      <c r="Y223"/>
      <c r="Z223"/>
      <c r="AA223"/>
      <c r="AB223"/>
      <c r="AC223"/>
      <c r="AD223"/>
      <c r="AE223"/>
      <c r="AF223"/>
      <c r="AG223"/>
      <c r="AH223"/>
      <c r="AI223"/>
      <c r="AJ223"/>
      <c r="AK223"/>
      <c r="AL223"/>
    </row>
    <row r="224" spans="1:38" x14ac:dyDescent="0.25">
      <c r="A224" s="63" t="s">
        <v>233</v>
      </c>
      <c r="B224" s="64" t="s">
        <v>265</v>
      </c>
      <c r="C224" s="65" t="s">
        <v>268</v>
      </c>
      <c r="D224" s="64" t="s">
        <v>528</v>
      </c>
      <c r="E224" t="s">
        <v>150</v>
      </c>
      <c r="F224">
        <v>0</v>
      </c>
      <c r="G224">
        <v>0</v>
      </c>
      <c r="H224">
        <v>0</v>
      </c>
      <c r="I224">
        <v>0</v>
      </c>
      <c r="J224">
        <v>0</v>
      </c>
      <c r="K224" s="66">
        <f>I224</f>
        <v>0</v>
      </c>
      <c r="L224"/>
      <c r="M224"/>
      <c r="N224"/>
      <c r="O224"/>
      <c r="P224"/>
      <c r="Q224"/>
      <c r="R224"/>
      <c r="S224"/>
      <c r="T224"/>
      <c r="U224"/>
      <c r="V224"/>
      <c r="W224"/>
      <c r="X224"/>
      <c r="Y224"/>
      <c r="Z224"/>
      <c r="AA224"/>
      <c r="AB224"/>
      <c r="AC224"/>
      <c r="AD224"/>
      <c r="AE224"/>
      <c r="AF224"/>
      <c r="AG224"/>
      <c r="AH224"/>
      <c r="AI224"/>
      <c r="AJ224"/>
    </row>
    <row r="225" spans="1:38" ht="15.75" thickBot="1" x14ac:dyDescent="0.3">
      <c r="A225" s="70" t="s">
        <v>233</v>
      </c>
      <c r="B225" s="71" t="s">
        <v>265</v>
      </c>
      <c r="C225" s="72" t="s">
        <v>269</v>
      </c>
      <c r="D225" s="71" t="s">
        <v>529</v>
      </c>
      <c r="E225" t="s">
        <v>150</v>
      </c>
      <c r="F225">
        <v>5</v>
      </c>
      <c r="G225">
        <v>5</v>
      </c>
      <c r="H225">
        <v>5</v>
      </c>
      <c r="I225">
        <v>5</v>
      </c>
      <c r="J225">
        <v>2</v>
      </c>
      <c r="K225" s="92">
        <f>I225</f>
        <v>5</v>
      </c>
      <c r="L225"/>
      <c r="M225"/>
      <c r="N225"/>
      <c r="O225"/>
      <c r="P225"/>
      <c r="Q225"/>
      <c r="R225"/>
      <c r="S225"/>
      <c r="T225"/>
      <c r="U225"/>
      <c r="V225"/>
      <c r="W225"/>
      <c r="X225"/>
      <c r="Y225"/>
      <c r="Z225"/>
      <c r="AA225"/>
      <c r="AB225"/>
      <c r="AC225"/>
      <c r="AD225"/>
      <c r="AE225"/>
      <c r="AF225"/>
      <c r="AG225"/>
      <c r="AH225"/>
      <c r="AI225"/>
      <c r="AJ225"/>
      <c r="AK225"/>
      <c r="AL225"/>
    </row>
    <row r="226" spans="1:38" ht="15.75" thickBot="1" x14ac:dyDescent="0.3">
      <c r="A226" s="81" t="s">
        <v>233</v>
      </c>
      <c r="B226" s="82" t="s">
        <v>270</v>
      </c>
      <c r="C226" s="83" t="s">
        <v>266</v>
      </c>
      <c r="D226" s="85" t="s">
        <v>530</v>
      </c>
      <c r="E226" t="s">
        <v>15</v>
      </c>
      <c r="F226">
        <v>4200</v>
      </c>
      <c r="G226">
        <v>4200</v>
      </c>
      <c r="H226">
        <v>3650</v>
      </c>
      <c r="I226">
        <v>2450</v>
      </c>
      <c r="J226">
        <v>1500</v>
      </c>
      <c r="K226" s="57">
        <v>2450</v>
      </c>
      <c r="L226"/>
      <c r="M226"/>
      <c r="N226"/>
      <c r="O226"/>
      <c r="P226"/>
      <c r="Q226"/>
      <c r="R226"/>
      <c r="S226"/>
      <c r="T226"/>
      <c r="U226"/>
      <c r="V226"/>
      <c r="W226"/>
      <c r="X226"/>
      <c r="Y226"/>
      <c r="Z226"/>
      <c r="AA226"/>
      <c r="AB226"/>
      <c r="AC226"/>
      <c r="AD226"/>
      <c r="AE226"/>
      <c r="AF226"/>
      <c r="AG226"/>
      <c r="AH226"/>
      <c r="AI226"/>
      <c r="AJ226"/>
      <c r="AK226"/>
      <c r="AL226"/>
    </row>
    <row r="227" spans="1:38" ht="15.75" thickBot="1" x14ac:dyDescent="0.3">
      <c r="A227" s="87" t="s">
        <v>233</v>
      </c>
      <c r="B227" s="88" t="s">
        <v>270</v>
      </c>
      <c r="C227" s="89" t="s">
        <v>267</v>
      </c>
      <c r="D227" s="85" t="s">
        <v>531</v>
      </c>
      <c r="E227" t="s">
        <v>15</v>
      </c>
      <c r="F227">
        <v>4100</v>
      </c>
      <c r="G227">
        <v>4100</v>
      </c>
      <c r="H227">
        <v>3550</v>
      </c>
      <c r="I227">
        <v>2400</v>
      </c>
      <c r="J227">
        <v>1400</v>
      </c>
      <c r="K227" s="57">
        <v>2350</v>
      </c>
      <c r="L227"/>
      <c r="M227"/>
      <c r="N227"/>
      <c r="O227"/>
      <c r="P227"/>
      <c r="Q227"/>
      <c r="R227"/>
      <c r="S227"/>
      <c r="T227"/>
      <c r="U227"/>
      <c r="V227"/>
      <c r="W227"/>
      <c r="X227"/>
      <c r="Y227"/>
      <c r="Z227"/>
      <c r="AA227"/>
      <c r="AB227"/>
      <c r="AC227"/>
      <c r="AD227"/>
      <c r="AE227"/>
      <c r="AF227"/>
      <c r="AG227"/>
      <c r="AH227"/>
      <c r="AI227"/>
      <c r="AJ227"/>
    </row>
    <row r="228" spans="1:38" x14ac:dyDescent="0.25">
      <c r="A228" s="63" t="s">
        <v>233</v>
      </c>
      <c r="B228" s="64" t="s">
        <v>270</v>
      </c>
      <c r="C228" s="65" t="s">
        <v>268</v>
      </c>
      <c r="D228" s="64" t="s">
        <v>532</v>
      </c>
      <c r="E228" t="s">
        <v>150</v>
      </c>
      <c r="F228">
        <v>100</v>
      </c>
      <c r="G228">
        <v>100</v>
      </c>
      <c r="H228">
        <v>100</v>
      </c>
      <c r="I228">
        <v>100</v>
      </c>
      <c r="J228">
        <v>100</v>
      </c>
      <c r="K228" s="66">
        <f>I228</f>
        <v>100</v>
      </c>
      <c r="L228"/>
      <c r="M228"/>
      <c r="N228"/>
      <c r="O228"/>
      <c r="P228"/>
      <c r="Q228"/>
      <c r="R228"/>
      <c r="S228"/>
      <c r="T228"/>
      <c r="U228"/>
      <c r="V228"/>
      <c r="W228"/>
      <c r="X228"/>
      <c r="Y228"/>
      <c r="Z228"/>
      <c r="AA228"/>
      <c r="AB228"/>
      <c r="AC228"/>
      <c r="AD228"/>
      <c r="AE228"/>
      <c r="AF228"/>
      <c r="AG228"/>
      <c r="AH228"/>
      <c r="AI228"/>
      <c r="AJ228"/>
      <c r="AK228"/>
      <c r="AL228"/>
    </row>
    <row r="229" spans="1:38" ht="15.75" thickBot="1" x14ac:dyDescent="0.3">
      <c r="A229" s="70" t="s">
        <v>233</v>
      </c>
      <c r="B229" s="71" t="s">
        <v>270</v>
      </c>
      <c r="C229" s="72" t="s">
        <v>269</v>
      </c>
      <c r="D229" s="71" t="s">
        <v>533</v>
      </c>
      <c r="E229" t="s">
        <v>150</v>
      </c>
      <c r="F229">
        <v>95</v>
      </c>
      <c r="G229">
        <v>95</v>
      </c>
      <c r="H229">
        <v>95</v>
      </c>
      <c r="I229">
        <v>95</v>
      </c>
      <c r="J229">
        <v>95</v>
      </c>
      <c r="K229" s="92">
        <f>I229</f>
        <v>95</v>
      </c>
      <c r="L229"/>
      <c r="M229"/>
      <c r="N229"/>
      <c r="O229"/>
      <c r="P229"/>
      <c r="Q229"/>
      <c r="R229"/>
      <c r="S229"/>
      <c r="T229"/>
      <c r="U229"/>
      <c r="V229"/>
      <c r="W229"/>
      <c r="X229"/>
      <c r="Y229"/>
      <c r="Z229"/>
      <c r="AA229"/>
      <c r="AB229"/>
      <c r="AC229"/>
      <c r="AD229"/>
      <c r="AE229"/>
      <c r="AF229"/>
      <c r="AG229"/>
      <c r="AH229"/>
      <c r="AI229"/>
      <c r="AJ229"/>
      <c r="AK229"/>
      <c r="AL229"/>
    </row>
    <row r="230" spans="1:38" ht="15.75" thickBot="1" x14ac:dyDescent="0.3">
      <c r="A230" s="81" t="s">
        <v>233</v>
      </c>
      <c r="B230" s="82" t="s">
        <v>271</v>
      </c>
      <c r="C230" s="83" t="s">
        <v>266</v>
      </c>
      <c r="D230" s="85" t="s">
        <v>534</v>
      </c>
      <c r="E230" t="s">
        <v>15</v>
      </c>
      <c r="F230">
        <v>3200</v>
      </c>
      <c r="G230">
        <v>3200</v>
      </c>
      <c r="H230">
        <v>2300</v>
      </c>
      <c r="I230">
        <v>1800</v>
      </c>
      <c r="J230">
        <v>1000</v>
      </c>
      <c r="K230" s="112">
        <v>1700</v>
      </c>
      <c r="L230"/>
      <c r="M230"/>
      <c r="N230"/>
      <c r="O230"/>
      <c r="P230"/>
      <c r="Q230"/>
      <c r="R230"/>
      <c r="S230"/>
      <c r="T230"/>
      <c r="U230"/>
      <c r="V230"/>
      <c r="W230"/>
      <c r="X230"/>
      <c r="Y230"/>
      <c r="Z230"/>
      <c r="AA230"/>
      <c r="AB230"/>
      <c r="AC230"/>
      <c r="AD230"/>
      <c r="AE230"/>
      <c r="AF230"/>
      <c r="AG230"/>
      <c r="AH230"/>
      <c r="AI230"/>
      <c r="AJ230"/>
    </row>
    <row r="231" spans="1:38" ht="15.75" thickBot="1" x14ac:dyDescent="0.3">
      <c r="A231" s="87" t="s">
        <v>233</v>
      </c>
      <c r="B231" s="88" t="s">
        <v>271</v>
      </c>
      <c r="C231" s="89" t="s">
        <v>267</v>
      </c>
      <c r="D231" s="85" t="s">
        <v>535</v>
      </c>
      <c r="E231" t="s">
        <v>15</v>
      </c>
      <c r="F231">
        <v>3300</v>
      </c>
      <c r="G231">
        <v>3300</v>
      </c>
      <c r="H231">
        <v>2400</v>
      </c>
      <c r="I231">
        <v>1850</v>
      </c>
      <c r="J231">
        <v>1100</v>
      </c>
      <c r="K231" s="57">
        <v>1750</v>
      </c>
      <c r="L231"/>
      <c r="M231"/>
      <c r="N231"/>
      <c r="O231"/>
      <c r="P231"/>
      <c r="Q231"/>
      <c r="R231"/>
      <c r="S231"/>
      <c r="T231"/>
      <c r="U231"/>
      <c r="V231"/>
      <c r="W231"/>
      <c r="X231"/>
      <c r="Y231"/>
      <c r="Z231"/>
      <c r="AA231"/>
      <c r="AB231"/>
      <c r="AC231"/>
      <c r="AD231"/>
      <c r="AE231"/>
      <c r="AF231"/>
      <c r="AG231"/>
      <c r="AH231"/>
      <c r="AI231"/>
      <c r="AJ231"/>
      <c r="AK231"/>
      <c r="AL231"/>
    </row>
    <row r="232" spans="1:38" x14ac:dyDescent="0.25">
      <c r="A232" s="63" t="s">
        <v>233</v>
      </c>
      <c r="B232" s="64" t="s">
        <v>271</v>
      </c>
      <c r="C232" s="65" t="s">
        <v>268</v>
      </c>
      <c r="D232" s="64" t="s">
        <v>536</v>
      </c>
      <c r="E232" t="s">
        <v>150</v>
      </c>
      <c r="F232">
        <v>6</v>
      </c>
      <c r="G232">
        <v>6</v>
      </c>
      <c r="H232">
        <v>6</v>
      </c>
      <c r="I232">
        <v>6</v>
      </c>
      <c r="J232">
        <v>5</v>
      </c>
      <c r="K232" s="66">
        <f>I232</f>
        <v>6</v>
      </c>
      <c r="L232"/>
      <c r="M232"/>
      <c r="N232"/>
      <c r="O232"/>
      <c r="P232"/>
      <c r="Q232"/>
      <c r="R232"/>
      <c r="S232"/>
      <c r="T232"/>
      <c r="U232"/>
      <c r="V232"/>
      <c r="W232"/>
      <c r="X232"/>
      <c r="Y232"/>
      <c r="Z232"/>
      <c r="AA232"/>
      <c r="AB232"/>
      <c r="AC232"/>
      <c r="AD232"/>
      <c r="AE232"/>
      <c r="AF232"/>
      <c r="AG232"/>
      <c r="AH232"/>
      <c r="AI232"/>
      <c r="AJ232"/>
      <c r="AK232"/>
      <c r="AL232"/>
    </row>
    <row r="233" spans="1:38" ht="15.75" thickBot="1" x14ac:dyDescent="0.3">
      <c r="A233" s="70" t="s">
        <v>233</v>
      </c>
      <c r="B233" s="71" t="s">
        <v>271</v>
      </c>
      <c r="C233" s="72" t="s">
        <v>269</v>
      </c>
      <c r="D233" s="71" t="s">
        <v>535</v>
      </c>
      <c r="E233" t="s">
        <v>150</v>
      </c>
      <c r="F233">
        <v>8</v>
      </c>
      <c r="G233">
        <v>8</v>
      </c>
      <c r="H233">
        <v>8</v>
      </c>
      <c r="I233">
        <v>8</v>
      </c>
      <c r="J233">
        <v>8</v>
      </c>
      <c r="K233" s="92">
        <f>I233</f>
        <v>8</v>
      </c>
      <c r="L233"/>
      <c r="M233"/>
      <c r="N233"/>
      <c r="O233"/>
      <c r="P233"/>
      <c r="Q233"/>
      <c r="R233"/>
      <c r="S233"/>
      <c r="T233"/>
      <c r="U233"/>
      <c r="V233"/>
      <c r="W233"/>
      <c r="X233"/>
      <c r="Y233"/>
      <c r="Z233"/>
      <c r="AA233"/>
      <c r="AB233"/>
      <c r="AC233"/>
      <c r="AD233"/>
      <c r="AE233"/>
      <c r="AF233"/>
      <c r="AG233"/>
      <c r="AH233"/>
      <c r="AI233"/>
      <c r="AJ233"/>
    </row>
    <row r="234" spans="1:38" ht="15.75" thickBot="1" x14ac:dyDescent="0.3">
      <c r="A234" s="81" t="s">
        <v>233</v>
      </c>
      <c r="B234" s="82" t="s">
        <v>241</v>
      </c>
      <c r="C234" s="83" t="s">
        <v>266</v>
      </c>
      <c r="D234" s="85" t="s">
        <v>537</v>
      </c>
      <c r="E234" t="s">
        <v>15</v>
      </c>
      <c r="F234">
        <v>4200</v>
      </c>
      <c r="G234">
        <v>4200</v>
      </c>
      <c r="H234">
        <v>3650</v>
      </c>
      <c r="I234">
        <v>2450</v>
      </c>
      <c r="J234">
        <v>1520</v>
      </c>
      <c r="K234" s="57">
        <v>2450</v>
      </c>
      <c r="L234"/>
      <c r="M234"/>
      <c r="N234"/>
      <c r="O234"/>
      <c r="P234"/>
      <c r="Q234"/>
      <c r="R234"/>
      <c r="S234"/>
      <c r="T234"/>
      <c r="U234"/>
      <c r="V234"/>
      <c r="W234"/>
      <c r="X234"/>
      <c r="Y234"/>
      <c r="Z234"/>
      <c r="AA234"/>
      <c r="AB234"/>
      <c r="AC234"/>
      <c r="AD234"/>
      <c r="AE234"/>
      <c r="AF234"/>
      <c r="AG234"/>
      <c r="AH234"/>
      <c r="AI234"/>
      <c r="AJ234"/>
      <c r="AK234"/>
      <c r="AL234"/>
    </row>
    <row r="235" spans="1:38" ht="15.75" thickBot="1" x14ac:dyDescent="0.3">
      <c r="A235" s="87" t="s">
        <v>233</v>
      </c>
      <c r="B235" s="88" t="s">
        <v>241</v>
      </c>
      <c r="C235" s="89" t="s">
        <v>267</v>
      </c>
      <c r="D235" s="85" t="s">
        <v>538</v>
      </c>
      <c r="E235" t="s">
        <v>15</v>
      </c>
      <c r="F235">
        <v>4100</v>
      </c>
      <c r="G235">
        <v>4100</v>
      </c>
      <c r="H235">
        <v>3550</v>
      </c>
      <c r="I235">
        <v>2400</v>
      </c>
      <c r="J235">
        <v>1400</v>
      </c>
      <c r="K235" s="57">
        <f>K234-100</f>
        <v>2350</v>
      </c>
      <c r="L235"/>
      <c r="M235"/>
      <c r="N235"/>
      <c r="O235"/>
      <c r="P235"/>
      <c r="Q235"/>
      <c r="R235"/>
      <c r="S235"/>
      <c r="T235"/>
      <c r="U235"/>
      <c r="V235"/>
      <c r="W235"/>
      <c r="X235"/>
      <c r="Y235"/>
      <c r="Z235"/>
      <c r="AA235"/>
      <c r="AB235"/>
      <c r="AC235"/>
      <c r="AD235"/>
      <c r="AE235"/>
      <c r="AF235"/>
      <c r="AG235"/>
      <c r="AH235"/>
      <c r="AI235"/>
      <c r="AJ235"/>
      <c r="AK235"/>
      <c r="AL235"/>
    </row>
    <row r="236" spans="1:38" x14ac:dyDescent="0.25">
      <c r="A236" s="63" t="s">
        <v>233</v>
      </c>
      <c r="B236" s="64" t="s">
        <v>241</v>
      </c>
      <c r="C236" s="65" t="s">
        <v>268</v>
      </c>
      <c r="D236" s="64" t="s">
        <v>539</v>
      </c>
      <c r="E236" t="s">
        <v>150</v>
      </c>
      <c r="F236">
        <v>100</v>
      </c>
      <c r="G236">
        <v>100</v>
      </c>
      <c r="H236">
        <v>100</v>
      </c>
      <c r="I236">
        <v>100</v>
      </c>
      <c r="J236">
        <v>100</v>
      </c>
      <c r="K236" s="66">
        <f>I236</f>
        <v>100</v>
      </c>
      <c r="L236"/>
      <c r="M236"/>
      <c r="N236"/>
      <c r="O236"/>
      <c r="P236"/>
      <c r="Q236"/>
      <c r="R236"/>
      <c r="S236"/>
      <c r="T236"/>
      <c r="U236"/>
      <c r="V236"/>
      <c r="W236"/>
      <c r="X236"/>
      <c r="Y236"/>
      <c r="Z236"/>
      <c r="AA236"/>
      <c r="AB236"/>
      <c r="AC236"/>
      <c r="AD236"/>
      <c r="AE236"/>
      <c r="AF236"/>
      <c r="AG236"/>
      <c r="AH236"/>
      <c r="AI236"/>
      <c r="AJ236"/>
    </row>
    <row r="237" spans="1:38" x14ac:dyDescent="0.25">
      <c r="A237" s="70" t="s">
        <v>233</v>
      </c>
      <c r="B237" s="71" t="s">
        <v>241</v>
      </c>
      <c r="C237" s="72" t="s">
        <v>269</v>
      </c>
      <c r="D237" s="71" t="s">
        <v>540</v>
      </c>
      <c r="E237" t="s">
        <v>150</v>
      </c>
      <c r="F237">
        <v>95</v>
      </c>
      <c r="G237">
        <v>95</v>
      </c>
      <c r="H237">
        <v>95</v>
      </c>
      <c r="I237">
        <v>95</v>
      </c>
      <c r="J237">
        <v>98</v>
      </c>
      <c r="K237" s="59">
        <f>I237</f>
        <v>95</v>
      </c>
      <c r="L237"/>
      <c r="M237"/>
      <c r="N237"/>
      <c r="O237"/>
      <c r="P237"/>
      <c r="Q237"/>
      <c r="R237"/>
      <c r="S237"/>
      <c r="T237"/>
      <c r="U237"/>
      <c r="V237"/>
      <c r="W237"/>
      <c r="X237"/>
      <c r="Y237"/>
      <c r="Z237"/>
      <c r="AA237"/>
      <c r="AB237"/>
      <c r="AC237"/>
      <c r="AD237"/>
      <c r="AE237"/>
      <c r="AF237"/>
      <c r="AG237"/>
      <c r="AH237"/>
      <c r="AI237"/>
      <c r="AJ237"/>
      <c r="AK237"/>
      <c r="AL237"/>
    </row>
    <row r="238" spans="1:38" ht="15.75" thickBot="1" x14ac:dyDescent="0.3">
      <c r="A238" s="56" t="s">
        <v>233</v>
      </c>
      <c r="B238" s="56" t="s">
        <v>272</v>
      </c>
      <c r="C238" s="56" t="s">
        <v>273</v>
      </c>
      <c r="D238" s="56" t="s">
        <v>541</v>
      </c>
      <c r="E238" t="s">
        <v>25</v>
      </c>
      <c r="F238">
        <v>0</v>
      </c>
      <c r="G238">
        <v>0</v>
      </c>
      <c r="H238">
        <v>0</v>
      </c>
      <c r="I238">
        <v>0</v>
      </c>
      <c r="J238">
        <v>0</v>
      </c>
      <c r="K238" s="92">
        <f>I238</f>
        <v>0</v>
      </c>
      <c r="L238"/>
      <c r="M238"/>
      <c r="N238"/>
      <c r="O238"/>
      <c r="P238"/>
      <c r="Q238"/>
      <c r="R238"/>
      <c r="S238"/>
      <c r="T238"/>
      <c r="U238"/>
      <c r="V238"/>
      <c r="W238"/>
      <c r="X238"/>
      <c r="Y238"/>
      <c r="Z238"/>
      <c r="AA238"/>
      <c r="AB238"/>
      <c r="AC238"/>
      <c r="AD238"/>
      <c r="AE238"/>
      <c r="AF238"/>
      <c r="AG238"/>
      <c r="AH238"/>
      <c r="AI238"/>
      <c r="AJ238"/>
      <c r="AK238"/>
      <c r="AL238"/>
    </row>
    <row r="239" spans="1:38" ht="15.75" thickBot="1" x14ac:dyDescent="0.3">
      <c r="A239" s="60" t="s">
        <v>233</v>
      </c>
      <c r="B239" s="60" t="s">
        <v>272</v>
      </c>
      <c r="C239" s="60" t="s">
        <v>274</v>
      </c>
      <c r="D239" s="131" t="s">
        <v>542</v>
      </c>
      <c r="E239" t="s">
        <v>62</v>
      </c>
      <c r="F239">
        <v>2200</v>
      </c>
      <c r="G239">
        <v>2628</v>
      </c>
      <c r="H239">
        <v>1470</v>
      </c>
      <c r="I239">
        <v>3087</v>
      </c>
      <c r="J239">
        <v>2300</v>
      </c>
      <c r="K239" s="57">
        <f>K194</f>
        <v>10000</v>
      </c>
      <c r="L239"/>
      <c r="M239"/>
      <c r="N239"/>
      <c r="O239"/>
      <c r="P239"/>
      <c r="Q239"/>
      <c r="R239"/>
      <c r="S239"/>
      <c r="T239"/>
      <c r="U239"/>
      <c r="V239"/>
      <c r="W239"/>
      <c r="X239"/>
      <c r="Y239"/>
      <c r="Z239"/>
      <c r="AA239"/>
      <c r="AB239"/>
      <c r="AC239"/>
      <c r="AD239"/>
      <c r="AE239"/>
      <c r="AF239"/>
      <c r="AG239"/>
      <c r="AH239"/>
      <c r="AI239"/>
      <c r="AJ239"/>
    </row>
    <row r="240" spans="1:38" x14ac:dyDescent="0.25">
      <c r="A240" s="56" t="s">
        <v>233</v>
      </c>
      <c r="B240" s="56" t="s">
        <v>272</v>
      </c>
      <c r="C240" s="56" t="s">
        <v>543</v>
      </c>
      <c r="D240" s="56" t="s">
        <v>544</v>
      </c>
      <c r="E240" t="s">
        <v>62</v>
      </c>
      <c r="F240">
        <v>0</v>
      </c>
      <c r="G240">
        <v>0</v>
      </c>
      <c r="H240">
        <v>0</v>
      </c>
      <c r="I240">
        <v>0</v>
      </c>
      <c r="J240">
        <v>2300</v>
      </c>
      <c r="K240" s="66">
        <f>I240</f>
        <v>0</v>
      </c>
      <c r="L240"/>
      <c r="M240"/>
      <c r="N240"/>
      <c r="O240"/>
      <c r="P240"/>
      <c r="Q240"/>
      <c r="R240"/>
      <c r="S240"/>
      <c r="T240"/>
      <c r="U240"/>
      <c r="V240"/>
      <c r="W240"/>
      <c r="X240"/>
      <c r="Y240"/>
      <c r="Z240"/>
      <c r="AA240"/>
      <c r="AB240"/>
      <c r="AC240"/>
      <c r="AD240"/>
      <c r="AE240"/>
      <c r="AF240"/>
      <c r="AG240"/>
      <c r="AH240"/>
      <c r="AI240"/>
      <c r="AJ240"/>
      <c r="AK240"/>
      <c r="AL240"/>
    </row>
    <row r="241" spans="1:38" x14ac:dyDescent="0.25">
      <c r="A241" s="56" t="s">
        <v>233</v>
      </c>
      <c r="B241" s="56" t="s">
        <v>275</v>
      </c>
      <c r="C241" s="56" t="s">
        <v>276</v>
      </c>
      <c r="D241" s="56" t="s">
        <v>545</v>
      </c>
      <c r="E241" t="s">
        <v>150</v>
      </c>
      <c r="F241">
        <v>7</v>
      </c>
      <c r="G241">
        <v>7</v>
      </c>
      <c r="H241">
        <v>7</v>
      </c>
      <c r="I241">
        <v>7</v>
      </c>
      <c r="J241">
        <v>7</v>
      </c>
      <c r="K241" s="59">
        <f>I241</f>
        <v>7</v>
      </c>
      <c r="L241"/>
      <c r="M241"/>
      <c r="N241"/>
      <c r="O241"/>
      <c r="P241"/>
      <c r="Q241"/>
      <c r="R241"/>
      <c r="S241"/>
      <c r="T241"/>
      <c r="U241"/>
      <c r="V241"/>
      <c r="W241"/>
      <c r="X241"/>
      <c r="Y241"/>
      <c r="Z241"/>
      <c r="AA241"/>
      <c r="AB241"/>
      <c r="AC241"/>
      <c r="AD241"/>
      <c r="AE241"/>
      <c r="AF241"/>
      <c r="AG241"/>
      <c r="AH241"/>
      <c r="AI241"/>
      <c r="AJ241"/>
      <c r="AK241"/>
      <c r="AL241"/>
    </row>
    <row r="242" spans="1:38" ht="15.75" thickBot="1" x14ac:dyDescent="0.3">
      <c r="A242" s="56" t="s">
        <v>233</v>
      </c>
      <c r="B242" s="56" t="s">
        <v>275</v>
      </c>
      <c r="C242" s="56" t="s">
        <v>277</v>
      </c>
      <c r="D242" s="56" t="s">
        <v>546</v>
      </c>
      <c r="E242" t="s">
        <v>547</v>
      </c>
      <c r="F242">
        <v>119</v>
      </c>
      <c r="G242">
        <v>119</v>
      </c>
      <c r="H242">
        <v>119</v>
      </c>
      <c r="I242">
        <v>119</v>
      </c>
      <c r="J242">
        <v>119</v>
      </c>
      <c r="K242" s="92">
        <f>I242</f>
        <v>119</v>
      </c>
      <c r="L242"/>
      <c r="M242"/>
      <c r="N242"/>
      <c r="O242"/>
      <c r="P242"/>
      <c r="Q242"/>
      <c r="R242"/>
      <c r="S242"/>
      <c r="T242"/>
      <c r="U242"/>
      <c r="V242"/>
      <c r="W242"/>
      <c r="X242"/>
      <c r="Y242"/>
      <c r="Z242"/>
      <c r="AA242"/>
      <c r="AB242"/>
      <c r="AC242"/>
      <c r="AD242"/>
      <c r="AE242"/>
      <c r="AF242"/>
      <c r="AG242"/>
      <c r="AH242"/>
      <c r="AI242"/>
      <c r="AJ242"/>
    </row>
    <row r="243" spans="1:38" ht="15.75" thickBot="1" x14ac:dyDescent="0.3">
      <c r="A243" s="60" t="s">
        <v>233</v>
      </c>
      <c r="B243" s="60" t="s">
        <v>275</v>
      </c>
      <c r="C243" s="60" t="s">
        <v>278</v>
      </c>
      <c r="D243" s="60" t="s">
        <v>548</v>
      </c>
      <c r="E243" t="s">
        <v>9</v>
      </c>
      <c r="F243">
        <v>3400</v>
      </c>
      <c r="G243">
        <v>5000</v>
      </c>
      <c r="H243">
        <v>5000</v>
      </c>
      <c r="I243">
        <v>5000</v>
      </c>
      <c r="J243">
        <v>1200</v>
      </c>
      <c r="K243" s="57">
        <f>K239*2</f>
        <v>20000</v>
      </c>
      <c r="L243"/>
      <c r="M243"/>
      <c r="N243"/>
      <c r="O243"/>
      <c r="P243"/>
      <c r="Q243"/>
      <c r="R243"/>
      <c r="S243"/>
      <c r="T243"/>
      <c r="U243"/>
      <c r="V243"/>
      <c r="W243"/>
      <c r="X243"/>
      <c r="Y243"/>
      <c r="Z243"/>
      <c r="AA243"/>
      <c r="AB243"/>
      <c r="AC243"/>
      <c r="AD243"/>
      <c r="AE243"/>
      <c r="AF243"/>
      <c r="AG243"/>
      <c r="AH243"/>
      <c r="AI243"/>
      <c r="AJ243"/>
      <c r="AK243"/>
      <c r="AL243"/>
    </row>
    <row r="244" spans="1:38" x14ac:dyDescent="0.25">
      <c r="A244" s="56" t="s">
        <v>233</v>
      </c>
      <c r="B244" s="56" t="s">
        <v>275</v>
      </c>
      <c r="C244" s="56" t="s">
        <v>279</v>
      </c>
      <c r="D244" s="56" t="s">
        <v>549</v>
      </c>
      <c r="E244" t="s">
        <v>280</v>
      </c>
      <c r="F244">
        <v>20</v>
      </c>
      <c r="G244">
        <v>20</v>
      </c>
      <c r="H244">
        <v>20</v>
      </c>
      <c r="I244">
        <v>20</v>
      </c>
      <c r="J244">
        <v>20</v>
      </c>
      <c r="K244" s="66">
        <f>I244</f>
        <v>20</v>
      </c>
      <c r="L244"/>
      <c r="M244"/>
      <c r="N244"/>
      <c r="O244"/>
      <c r="P244"/>
      <c r="Q244"/>
      <c r="R244"/>
      <c r="S244"/>
      <c r="T244"/>
      <c r="U244"/>
      <c r="V244"/>
      <c r="W244"/>
      <c r="X244"/>
      <c r="Y244"/>
      <c r="Z244"/>
      <c r="AA244"/>
      <c r="AB244"/>
      <c r="AC244"/>
      <c r="AD244"/>
      <c r="AE244"/>
      <c r="AF244"/>
      <c r="AG244"/>
      <c r="AH244"/>
      <c r="AI244"/>
      <c r="AJ244"/>
      <c r="AK244"/>
      <c r="AL244"/>
    </row>
    <row r="245" spans="1:38" x14ac:dyDescent="0.25">
      <c r="A245" s="73" t="s">
        <v>233</v>
      </c>
      <c r="B245" s="73" t="s">
        <v>275</v>
      </c>
      <c r="C245" s="73" t="s">
        <v>281</v>
      </c>
      <c r="D245" s="73" t="s">
        <v>550</v>
      </c>
      <c r="E245" t="s">
        <v>282</v>
      </c>
      <c r="F245">
        <v>0</v>
      </c>
      <c r="G245">
        <v>0</v>
      </c>
      <c r="H245">
        <v>0</v>
      </c>
      <c r="I245">
        <v>0</v>
      </c>
      <c r="J245">
        <v>0</v>
      </c>
      <c r="K245" s="66">
        <f t="shared" ref="K245:K251" si="8">I245</f>
        <v>0</v>
      </c>
      <c r="L245"/>
      <c r="M245"/>
      <c r="N245"/>
      <c r="O245"/>
      <c r="P245"/>
      <c r="Q245"/>
      <c r="R245"/>
      <c r="S245"/>
      <c r="T245"/>
      <c r="U245"/>
      <c r="V245"/>
      <c r="W245"/>
      <c r="X245"/>
      <c r="Y245"/>
      <c r="Z245"/>
      <c r="AA245"/>
      <c r="AB245"/>
      <c r="AC245"/>
      <c r="AD245"/>
      <c r="AE245"/>
      <c r="AF245"/>
      <c r="AG245"/>
      <c r="AH245"/>
      <c r="AI245"/>
      <c r="AJ245"/>
    </row>
    <row r="246" spans="1:38" x14ac:dyDescent="0.25">
      <c r="A246" s="56" t="s">
        <v>233</v>
      </c>
      <c r="B246" s="56" t="s">
        <v>275</v>
      </c>
      <c r="C246" s="56" t="s">
        <v>283</v>
      </c>
      <c r="D246" s="56" t="s">
        <v>551</v>
      </c>
      <c r="E246" t="s">
        <v>62</v>
      </c>
      <c r="F246">
        <v>200</v>
      </c>
      <c r="G246">
        <v>200</v>
      </c>
      <c r="H246">
        <v>200</v>
      </c>
      <c r="I246">
        <v>200</v>
      </c>
      <c r="J246">
        <v>200</v>
      </c>
      <c r="K246" s="66">
        <f t="shared" si="8"/>
        <v>200</v>
      </c>
      <c r="L246"/>
      <c r="M246"/>
      <c r="N246"/>
      <c r="O246"/>
      <c r="P246"/>
      <c r="Q246"/>
      <c r="R246"/>
      <c r="S246"/>
      <c r="T246"/>
      <c r="U246"/>
      <c r="V246"/>
      <c r="W246"/>
      <c r="X246"/>
      <c r="Y246"/>
      <c r="Z246"/>
      <c r="AA246"/>
      <c r="AB246"/>
      <c r="AC246"/>
      <c r="AD246"/>
      <c r="AE246"/>
      <c r="AF246"/>
      <c r="AG246"/>
      <c r="AH246"/>
      <c r="AI246"/>
      <c r="AJ246"/>
      <c r="AK246"/>
      <c r="AL246"/>
    </row>
    <row r="247" spans="1:38" x14ac:dyDescent="0.25">
      <c r="A247" s="73" t="s">
        <v>233</v>
      </c>
      <c r="B247" s="73" t="s">
        <v>275</v>
      </c>
      <c r="C247" s="73" t="s">
        <v>284</v>
      </c>
      <c r="D247" s="73" t="s">
        <v>552</v>
      </c>
      <c r="E247" t="s">
        <v>62</v>
      </c>
      <c r="F247">
        <v>0</v>
      </c>
      <c r="G247">
        <v>0</v>
      </c>
      <c r="H247">
        <v>0</v>
      </c>
      <c r="I247">
        <v>0</v>
      </c>
      <c r="J247">
        <v>0</v>
      </c>
      <c r="K247" s="66">
        <f t="shared" si="8"/>
        <v>0</v>
      </c>
      <c r="L247"/>
      <c r="M247"/>
      <c r="N247"/>
      <c r="O247"/>
      <c r="P247"/>
      <c r="Q247"/>
      <c r="R247"/>
      <c r="S247"/>
      <c r="T247"/>
      <c r="U247"/>
      <c r="V247"/>
      <c r="W247"/>
      <c r="X247"/>
      <c r="Y247"/>
      <c r="Z247"/>
      <c r="AA247"/>
      <c r="AB247"/>
      <c r="AC247"/>
      <c r="AD247"/>
      <c r="AE247"/>
      <c r="AF247"/>
      <c r="AG247"/>
      <c r="AH247"/>
      <c r="AI247"/>
      <c r="AJ247"/>
      <c r="AK247"/>
      <c r="AL247"/>
    </row>
    <row r="248" spans="1:38" x14ac:dyDescent="0.25">
      <c r="A248" s="56" t="s">
        <v>233</v>
      </c>
      <c r="B248" s="56" t="s">
        <v>275</v>
      </c>
      <c r="C248" s="56" t="s">
        <v>285</v>
      </c>
      <c r="D248" s="146" t="s">
        <v>553</v>
      </c>
      <c r="E248" t="s">
        <v>150</v>
      </c>
      <c r="F248">
        <v>100</v>
      </c>
      <c r="G248">
        <v>100</v>
      </c>
      <c r="H248">
        <v>100</v>
      </c>
      <c r="I248">
        <v>100</v>
      </c>
      <c r="J248">
        <v>100</v>
      </c>
      <c r="K248" s="66">
        <f t="shared" si="8"/>
        <v>100</v>
      </c>
      <c r="L248"/>
      <c r="M248"/>
      <c r="N248"/>
      <c r="O248"/>
      <c r="P248"/>
      <c r="Q248"/>
      <c r="R248"/>
      <c r="S248"/>
      <c r="T248"/>
      <c r="U248"/>
      <c r="V248"/>
      <c r="W248"/>
      <c r="X248"/>
      <c r="Y248"/>
      <c r="Z248"/>
      <c r="AA248"/>
      <c r="AB248"/>
      <c r="AC248"/>
      <c r="AD248"/>
      <c r="AE248"/>
      <c r="AF248"/>
      <c r="AG248"/>
      <c r="AH248"/>
      <c r="AI248"/>
      <c r="AJ248"/>
    </row>
    <row r="249" spans="1:38" x14ac:dyDescent="0.25">
      <c r="A249" s="56" t="s">
        <v>233</v>
      </c>
      <c r="B249" s="56" t="s">
        <v>275</v>
      </c>
      <c r="C249" s="56" t="s">
        <v>286</v>
      </c>
      <c r="D249" s="146" t="s">
        <v>553</v>
      </c>
      <c r="E249" t="s">
        <v>150</v>
      </c>
      <c r="F249">
        <v>100</v>
      </c>
      <c r="G249">
        <v>100</v>
      </c>
      <c r="H249">
        <v>100</v>
      </c>
      <c r="I249">
        <v>100</v>
      </c>
      <c r="J249">
        <v>100</v>
      </c>
      <c r="K249" s="66">
        <f t="shared" si="8"/>
        <v>100</v>
      </c>
      <c r="L249"/>
      <c r="M249"/>
      <c r="N249"/>
      <c r="O249"/>
      <c r="P249"/>
      <c r="Q249"/>
      <c r="R249"/>
      <c r="S249"/>
      <c r="T249"/>
      <c r="U249"/>
      <c r="V249"/>
      <c r="W249"/>
      <c r="X249"/>
      <c r="Y249"/>
      <c r="Z249"/>
      <c r="AA249"/>
      <c r="AB249"/>
      <c r="AC249"/>
      <c r="AD249"/>
      <c r="AE249"/>
      <c r="AF249"/>
      <c r="AG249"/>
      <c r="AH249"/>
      <c r="AI249"/>
      <c r="AJ249"/>
      <c r="AK249"/>
      <c r="AL249"/>
    </row>
    <row r="250" spans="1:38" x14ac:dyDescent="0.25">
      <c r="A250" s="56" t="s">
        <v>233</v>
      </c>
      <c r="B250" s="56" t="s">
        <v>275</v>
      </c>
      <c r="C250" s="56" t="s">
        <v>287</v>
      </c>
      <c r="D250" s="56" t="s">
        <v>554</v>
      </c>
      <c r="E250" t="s">
        <v>150</v>
      </c>
      <c r="F250">
        <v>100</v>
      </c>
      <c r="G250">
        <v>100</v>
      </c>
      <c r="H250">
        <v>100</v>
      </c>
      <c r="I250">
        <v>100</v>
      </c>
      <c r="J250">
        <v>50</v>
      </c>
      <c r="K250" s="66">
        <f t="shared" si="8"/>
        <v>100</v>
      </c>
      <c r="L250"/>
      <c r="M250"/>
      <c r="N250"/>
      <c r="O250"/>
      <c r="P250"/>
      <c r="Q250"/>
      <c r="R250"/>
      <c r="S250"/>
      <c r="T250"/>
      <c r="U250"/>
      <c r="V250"/>
      <c r="W250"/>
      <c r="X250"/>
      <c r="Y250"/>
      <c r="Z250"/>
      <c r="AA250"/>
      <c r="AB250"/>
      <c r="AC250"/>
      <c r="AD250"/>
      <c r="AE250"/>
      <c r="AF250"/>
      <c r="AG250"/>
      <c r="AH250"/>
      <c r="AI250"/>
      <c r="AJ250"/>
      <c r="AK250"/>
      <c r="AL250"/>
    </row>
    <row r="251" spans="1:38" ht="15" customHeight="1" x14ac:dyDescent="0.25">
      <c r="A251" s="113" t="s">
        <v>233</v>
      </c>
      <c r="B251" s="113" t="s">
        <v>288</v>
      </c>
      <c r="C251" s="113" t="s">
        <v>289</v>
      </c>
      <c r="D251" s="161" t="s">
        <v>555</v>
      </c>
      <c r="E251" t="s">
        <v>476</v>
      </c>
      <c r="F251">
        <v>8</v>
      </c>
      <c r="G251">
        <v>0</v>
      </c>
      <c r="H251">
        <v>0</v>
      </c>
      <c r="I251">
        <v>0</v>
      </c>
      <c r="J251">
        <v>8</v>
      </c>
      <c r="K251" s="66">
        <f t="shared" si="8"/>
        <v>0</v>
      </c>
      <c r="L251"/>
      <c r="M251"/>
      <c r="N251"/>
      <c r="O251"/>
      <c r="P251"/>
      <c r="Q251"/>
      <c r="R251"/>
      <c r="S251"/>
      <c r="T251"/>
      <c r="U251"/>
      <c r="V251"/>
      <c r="W251"/>
      <c r="X251"/>
      <c r="Y251"/>
      <c r="Z251"/>
      <c r="AA251"/>
      <c r="AB251"/>
      <c r="AC251"/>
      <c r="AD251"/>
      <c r="AE251"/>
      <c r="AF251"/>
      <c r="AG251"/>
      <c r="AH251"/>
      <c r="AI251"/>
      <c r="AJ251"/>
    </row>
    <row r="252" spans="1:38" x14ac:dyDescent="0.25">
      <c r="A252" s="115" t="s">
        <v>233</v>
      </c>
      <c r="B252" s="115" t="s">
        <v>288</v>
      </c>
      <c r="C252" s="115" t="s">
        <v>290</v>
      </c>
      <c r="D252" s="162"/>
      <c r="E252" t="s">
        <v>15</v>
      </c>
      <c r="F252">
        <v>3700</v>
      </c>
      <c r="G252">
        <v>2000</v>
      </c>
      <c r="H252">
        <v>2000</v>
      </c>
      <c r="I252">
        <v>1000</v>
      </c>
      <c r="J252">
        <v>1200</v>
      </c>
      <c r="K252" s="66">
        <f>I252</f>
        <v>1000</v>
      </c>
      <c r="L252"/>
      <c r="M252"/>
      <c r="N252"/>
      <c r="O252"/>
      <c r="P252"/>
      <c r="Q252"/>
      <c r="R252"/>
      <c r="S252"/>
      <c r="T252"/>
      <c r="U252"/>
      <c r="V252"/>
      <c r="W252"/>
      <c r="X252"/>
      <c r="Y252"/>
      <c r="Z252"/>
      <c r="AA252"/>
      <c r="AB252"/>
      <c r="AC252"/>
      <c r="AD252"/>
      <c r="AE252"/>
      <c r="AF252"/>
      <c r="AG252"/>
      <c r="AH252"/>
      <c r="AI252"/>
      <c r="AJ252"/>
      <c r="AK252"/>
      <c r="AL252"/>
    </row>
    <row r="253" spans="1:38" x14ac:dyDescent="0.25">
      <c r="A253" s="115" t="s">
        <v>233</v>
      </c>
      <c r="B253" s="115" t="s">
        <v>288</v>
      </c>
      <c r="C253" s="115" t="s">
        <v>291</v>
      </c>
      <c r="D253" s="162"/>
      <c r="E253" t="s">
        <v>15</v>
      </c>
      <c r="F253">
        <v>100</v>
      </c>
      <c r="G253">
        <v>100</v>
      </c>
      <c r="H253">
        <v>100</v>
      </c>
      <c r="I253">
        <v>100</v>
      </c>
      <c r="J253">
        <v>100</v>
      </c>
      <c r="K253" s="66">
        <f>I253</f>
        <v>100</v>
      </c>
      <c r="L253"/>
      <c r="M253"/>
      <c r="N253"/>
      <c r="O253"/>
      <c r="P253"/>
      <c r="Q253"/>
      <c r="R253"/>
      <c r="S253"/>
      <c r="T253"/>
      <c r="U253"/>
      <c r="V253"/>
      <c r="W253"/>
      <c r="X253"/>
      <c r="Y253"/>
      <c r="Z253"/>
      <c r="AA253"/>
      <c r="AB253"/>
      <c r="AC253"/>
      <c r="AD253"/>
      <c r="AE253"/>
      <c r="AF253"/>
      <c r="AG253"/>
      <c r="AH253"/>
      <c r="AI253"/>
      <c r="AJ253"/>
      <c r="AK253"/>
      <c r="AL253"/>
    </row>
    <row r="254" spans="1:38" x14ac:dyDescent="0.25">
      <c r="A254" s="115" t="s">
        <v>233</v>
      </c>
      <c r="B254" s="115" t="s">
        <v>288</v>
      </c>
      <c r="C254" s="115" t="s">
        <v>292</v>
      </c>
      <c r="D254" s="162"/>
      <c r="E254" t="s">
        <v>9</v>
      </c>
      <c r="F254">
        <v>8000</v>
      </c>
      <c r="G254">
        <v>8000</v>
      </c>
      <c r="H254">
        <v>8000</v>
      </c>
      <c r="I254">
        <v>8000</v>
      </c>
      <c r="J254">
        <v>1500</v>
      </c>
      <c r="K254" s="66">
        <f t="shared" ref="K254:K287" si="9">I254</f>
        <v>8000</v>
      </c>
      <c r="L254"/>
      <c r="M254"/>
      <c r="N254"/>
      <c r="O254"/>
      <c r="P254"/>
      <c r="Q254"/>
      <c r="R254"/>
      <c r="S254"/>
      <c r="T254"/>
      <c r="U254"/>
      <c r="V254"/>
      <c r="W254"/>
      <c r="X254"/>
      <c r="Y254"/>
      <c r="Z254"/>
      <c r="AA254"/>
      <c r="AB254"/>
      <c r="AC254"/>
      <c r="AD254"/>
      <c r="AE254"/>
      <c r="AF254"/>
      <c r="AG254"/>
      <c r="AH254"/>
      <c r="AI254"/>
      <c r="AJ254"/>
    </row>
    <row r="255" spans="1:38" x14ac:dyDescent="0.25">
      <c r="A255" s="115" t="s">
        <v>233</v>
      </c>
      <c r="B255" s="115" t="s">
        <v>288</v>
      </c>
      <c r="C255" s="115" t="s">
        <v>293</v>
      </c>
      <c r="D255" s="162"/>
      <c r="E255" t="s">
        <v>150</v>
      </c>
      <c r="F255">
        <v>0.2</v>
      </c>
      <c r="G255">
        <v>0.2</v>
      </c>
      <c r="H255">
        <v>0.2</v>
      </c>
      <c r="I255">
        <v>0.2</v>
      </c>
      <c r="J255">
        <v>0.2</v>
      </c>
      <c r="K255" s="66">
        <f t="shared" si="9"/>
        <v>0.2</v>
      </c>
      <c r="L255"/>
      <c r="M255"/>
      <c r="N255"/>
      <c r="O255"/>
      <c r="P255"/>
      <c r="Q255"/>
      <c r="R255"/>
      <c r="S255"/>
      <c r="T255"/>
      <c r="U255"/>
      <c r="V255"/>
      <c r="W255"/>
      <c r="X255"/>
      <c r="Y255"/>
      <c r="Z255"/>
      <c r="AA255"/>
      <c r="AB255"/>
      <c r="AC255"/>
      <c r="AD255"/>
      <c r="AE255"/>
      <c r="AF255"/>
      <c r="AG255"/>
      <c r="AH255"/>
      <c r="AI255"/>
      <c r="AJ255"/>
      <c r="AK255"/>
      <c r="AL255"/>
    </row>
    <row r="256" spans="1:38" x14ac:dyDescent="0.25">
      <c r="A256" s="117" t="s">
        <v>233</v>
      </c>
      <c r="B256" s="117" t="s">
        <v>288</v>
      </c>
      <c r="C256" s="117" t="s">
        <v>294</v>
      </c>
      <c r="D256" s="163"/>
      <c r="E256" t="s">
        <v>65</v>
      </c>
      <c r="F256">
        <v>60</v>
      </c>
      <c r="G256">
        <v>60</v>
      </c>
      <c r="H256">
        <v>60</v>
      </c>
      <c r="I256">
        <v>60</v>
      </c>
      <c r="J256">
        <v>60</v>
      </c>
      <c r="K256" s="66">
        <f t="shared" si="9"/>
        <v>60</v>
      </c>
      <c r="L256"/>
      <c r="M256"/>
      <c r="N256"/>
      <c r="O256"/>
      <c r="P256"/>
      <c r="Q256"/>
      <c r="R256"/>
      <c r="S256"/>
      <c r="T256"/>
      <c r="U256"/>
      <c r="V256"/>
      <c r="W256"/>
      <c r="X256"/>
      <c r="Y256"/>
      <c r="Z256"/>
      <c r="AA256"/>
      <c r="AB256"/>
      <c r="AC256"/>
      <c r="AD256"/>
      <c r="AE256"/>
      <c r="AF256"/>
      <c r="AG256"/>
      <c r="AH256"/>
      <c r="AI256"/>
      <c r="AJ256"/>
      <c r="AK256"/>
      <c r="AL256"/>
    </row>
    <row r="257" spans="1:38" ht="15" customHeight="1" x14ac:dyDescent="0.25">
      <c r="A257" s="113" t="s">
        <v>295</v>
      </c>
      <c r="B257" s="113" t="s">
        <v>296</v>
      </c>
      <c r="C257" s="113" t="s">
        <v>297</v>
      </c>
      <c r="D257" s="161" t="s">
        <v>556</v>
      </c>
      <c r="E257" t="s">
        <v>298</v>
      </c>
      <c r="F257">
        <v>1500</v>
      </c>
      <c r="G257">
        <v>1500</v>
      </c>
      <c r="H257">
        <v>1500</v>
      </c>
      <c r="I257">
        <v>1500</v>
      </c>
      <c r="J257">
        <v>1500</v>
      </c>
      <c r="K257" s="66">
        <f t="shared" si="9"/>
        <v>1500</v>
      </c>
      <c r="L257"/>
      <c r="M257"/>
      <c r="N257"/>
      <c r="O257"/>
      <c r="P257"/>
      <c r="Q257"/>
      <c r="R257"/>
      <c r="S257"/>
      <c r="T257"/>
      <c r="U257"/>
      <c r="V257"/>
      <c r="W257"/>
      <c r="X257"/>
      <c r="Y257"/>
      <c r="Z257"/>
      <c r="AA257"/>
      <c r="AB257"/>
      <c r="AC257"/>
      <c r="AD257"/>
      <c r="AE257"/>
      <c r="AF257"/>
      <c r="AG257"/>
      <c r="AH257"/>
      <c r="AI257"/>
      <c r="AJ257"/>
    </row>
    <row r="258" spans="1:38" x14ac:dyDescent="0.25">
      <c r="A258" s="115" t="s">
        <v>295</v>
      </c>
      <c r="B258" s="115" t="s">
        <v>296</v>
      </c>
      <c r="C258" s="115" t="s">
        <v>299</v>
      </c>
      <c r="D258" s="162"/>
      <c r="E258" t="s">
        <v>298</v>
      </c>
      <c r="F258">
        <v>1</v>
      </c>
      <c r="G258">
        <v>1</v>
      </c>
      <c r="H258">
        <v>1</v>
      </c>
      <c r="I258">
        <v>1</v>
      </c>
      <c r="J258">
        <v>1</v>
      </c>
      <c r="K258" s="66">
        <f t="shared" si="9"/>
        <v>1</v>
      </c>
      <c r="L258"/>
      <c r="M258"/>
      <c r="N258"/>
      <c r="O258"/>
      <c r="P258"/>
      <c r="Q258"/>
      <c r="R258"/>
      <c r="S258"/>
      <c r="T258"/>
      <c r="U258"/>
      <c r="V258"/>
      <c r="W258"/>
      <c r="X258"/>
      <c r="Y258"/>
      <c r="Z258"/>
      <c r="AA258"/>
      <c r="AB258"/>
      <c r="AC258"/>
      <c r="AD258"/>
      <c r="AE258"/>
      <c r="AF258"/>
      <c r="AG258"/>
      <c r="AH258"/>
      <c r="AI258"/>
      <c r="AJ258"/>
      <c r="AK258"/>
      <c r="AL258"/>
    </row>
    <row r="259" spans="1:38" x14ac:dyDescent="0.25">
      <c r="A259" s="115" t="s">
        <v>295</v>
      </c>
      <c r="B259" s="115" t="s">
        <v>296</v>
      </c>
      <c r="C259" s="115" t="s">
        <v>300</v>
      </c>
      <c r="D259" s="162"/>
      <c r="E259" t="s">
        <v>298</v>
      </c>
      <c r="F259">
        <v>750</v>
      </c>
      <c r="G259">
        <v>1</v>
      </c>
      <c r="H259">
        <v>1</v>
      </c>
      <c r="I259">
        <v>1</v>
      </c>
      <c r="J259">
        <v>750</v>
      </c>
      <c r="K259" s="66">
        <f t="shared" si="9"/>
        <v>1</v>
      </c>
      <c r="L259"/>
      <c r="M259"/>
      <c r="N259"/>
      <c r="O259"/>
      <c r="P259"/>
      <c r="Q259"/>
      <c r="R259"/>
      <c r="S259"/>
      <c r="T259"/>
      <c r="U259"/>
      <c r="V259"/>
      <c r="W259"/>
      <c r="X259"/>
      <c r="Y259"/>
      <c r="Z259"/>
      <c r="AA259"/>
      <c r="AB259"/>
      <c r="AC259"/>
      <c r="AD259"/>
      <c r="AE259"/>
      <c r="AF259"/>
      <c r="AG259"/>
      <c r="AH259"/>
      <c r="AI259"/>
      <c r="AJ259"/>
      <c r="AK259"/>
      <c r="AL259"/>
    </row>
    <row r="260" spans="1:38" x14ac:dyDescent="0.25">
      <c r="A260" s="115" t="s">
        <v>295</v>
      </c>
      <c r="B260" s="115" t="s">
        <v>296</v>
      </c>
      <c r="C260" s="115" t="s">
        <v>301</v>
      </c>
      <c r="D260" s="162"/>
      <c r="E260" t="s">
        <v>298</v>
      </c>
      <c r="F260">
        <v>750</v>
      </c>
      <c r="G260">
        <v>1</v>
      </c>
      <c r="H260">
        <v>1</v>
      </c>
      <c r="I260">
        <v>1</v>
      </c>
      <c r="J260">
        <v>750</v>
      </c>
      <c r="K260" s="66">
        <f t="shared" si="9"/>
        <v>1</v>
      </c>
      <c r="L260"/>
      <c r="M260"/>
      <c r="N260"/>
      <c r="O260"/>
      <c r="P260"/>
      <c r="Q260"/>
      <c r="R260"/>
      <c r="S260"/>
      <c r="T260"/>
      <c r="U260"/>
      <c r="V260"/>
      <c r="W260"/>
      <c r="X260"/>
      <c r="Y260"/>
      <c r="Z260"/>
      <c r="AA260"/>
      <c r="AB260"/>
      <c r="AC260"/>
      <c r="AD260"/>
      <c r="AE260"/>
      <c r="AF260"/>
      <c r="AG260"/>
      <c r="AH260"/>
      <c r="AI260"/>
      <c r="AJ260"/>
    </row>
    <row r="261" spans="1:38" x14ac:dyDescent="0.25">
      <c r="A261" s="115" t="s">
        <v>295</v>
      </c>
      <c r="B261" s="115" t="s">
        <v>296</v>
      </c>
      <c r="C261" s="115" t="s">
        <v>302</v>
      </c>
      <c r="D261" s="162"/>
      <c r="E261" t="s">
        <v>303</v>
      </c>
      <c r="F261">
        <v>1</v>
      </c>
      <c r="G261">
        <v>4</v>
      </c>
      <c r="H261">
        <v>4</v>
      </c>
      <c r="I261">
        <v>4</v>
      </c>
      <c r="J261">
        <v>1</v>
      </c>
      <c r="K261" s="66">
        <f t="shared" si="9"/>
        <v>4</v>
      </c>
      <c r="L261"/>
      <c r="M261"/>
      <c r="N261"/>
      <c r="O261"/>
      <c r="P261"/>
      <c r="Q261"/>
      <c r="R261"/>
      <c r="S261"/>
      <c r="T261"/>
      <c r="U261"/>
      <c r="V261"/>
      <c r="W261"/>
      <c r="X261"/>
      <c r="Y261"/>
      <c r="Z261"/>
      <c r="AA261"/>
      <c r="AB261"/>
      <c r="AC261"/>
      <c r="AD261"/>
      <c r="AE261"/>
      <c r="AF261"/>
      <c r="AG261"/>
      <c r="AH261"/>
      <c r="AI261"/>
      <c r="AJ261"/>
      <c r="AK261"/>
      <c r="AL261"/>
    </row>
    <row r="262" spans="1:38" x14ac:dyDescent="0.25">
      <c r="A262" s="115" t="s">
        <v>295</v>
      </c>
      <c r="B262" s="115" t="s">
        <v>296</v>
      </c>
      <c r="C262" s="115" t="s">
        <v>304</v>
      </c>
      <c r="D262" s="162"/>
      <c r="E262" t="s">
        <v>15</v>
      </c>
      <c r="F262">
        <v>100</v>
      </c>
      <c r="G262">
        <v>100</v>
      </c>
      <c r="H262">
        <v>100</v>
      </c>
      <c r="I262">
        <v>100</v>
      </c>
      <c r="J262">
        <v>100</v>
      </c>
      <c r="K262" s="66">
        <f t="shared" si="9"/>
        <v>100</v>
      </c>
      <c r="L262"/>
      <c r="M262"/>
      <c r="N262"/>
      <c r="O262"/>
      <c r="P262"/>
      <c r="Q262"/>
      <c r="R262"/>
      <c r="S262"/>
      <c r="T262"/>
      <c r="U262"/>
      <c r="V262"/>
      <c r="W262"/>
      <c r="X262"/>
      <c r="Y262"/>
      <c r="Z262"/>
      <c r="AA262"/>
      <c r="AB262"/>
      <c r="AC262"/>
      <c r="AD262"/>
      <c r="AE262"/>
      <c r="AF262"/>
      <c r="AG262"/>
      <c r="AH262"/>
      <c r="AI262"/>
      <c r="AJ262"/>
      <c r="AK262"/>
      <c r="AL262"/>
    </row>
    <row r="263" spans="1:38" x14ac:dyDescent="0.25">
      <c r="A263" s="115" t="s">
        <v>295</v>
      </c>
      <c r="B263" s="115" t="s">
        <v>296</v>
      </c>
      <c r="C263" s="115" t="s">
        <v>305</v>
      </c>
      <c r="D263" s="162"/>
      <c r="E263" t="s">
        <v>65</v>
      </c>
      <c r="F263">
        <v>3600</v>
      </c>
      <c r="G263">
        <v>3600</v>
      </c>
      <c r="H263">
        <v>3600</v>
      </c>
      <c r="I263">
        <v>3600</v>
      </c>
      <c r="J263">
        <v>3600</v>
      </c>
      <c r="K263" s="66">
        <f t="shared" si="9"/>
        <v>3600</v>
      </c>
      <c r="L263"/>
      <c r="M263"/>
      <c r="N263"/>
      <c r="O263"/>
      <c r="P263"/>
      <c r="Q263"/>
      <c r="R263"/>
      <c r="S263"/>
      <c r="T263"/>
      <c r="U263"/>
      <c r="V263"/>
      <c r="W263"/>
      <c r="X263"/>
      <c r="Y263"/>
      <c r="Z263"/>
      <c r="AA263"/>
      <c r="AB263"/>
      <c r="AC263"/>
      <c r="AD263"/>
      <c r="AE263"/>
      <c r="AF263"/>
      <c r="AG263"/>
      <c r="AH263"/>
      <c r="AI263"/>
      <c r="AJ263"/>
    </row>
    <row r="264" spans="1:38" x14ac:dyDescent="0.25">
      <c r="A264" s="115" t="s">
        <v>295</v>
      </c>
      <c r="B264" s="115" t="s">
        <v>296</v>
      </c>
      <c r="C264" s="115" t="s">
        <v>306</v>
      </c>
      <c r="D264" s="162"/>
      <c r="E264" t="s">
        <v>9</v>
      </c>
      <c r="F264">
        <v>220</v>
      </c>
      <c r="G264">
        <v>100</v>
      </c>
      <c r="H264">
        <v>100</v>
      </c>
      <c r="I264">
        <v>100</v>
      </c>
      <c r="J264">
        <v>220</v>
      </c>
      <c r="K264" s="66">
        <f t="shared" si="9"/>
        <v>100</v>
      </c>
      <c r="L264"/>
      <c r="M264"/>
      <c r="N264"/>
      <c r="O264"/>
      <c r="P264"/>
      <c r="Q264"/>
      <c r="R264"/>
      <c r="S264"/>
      <c r="T264"/>
      <c r="U264"/>
      <c r="V264"/>
      <c r="W264"/>
      <c r="X264"/>
      <c r="Y264"/>
      <c r="Z264"/>
      <c r="AA264"/>
      <c r="AB264"/>
      <c r="AC264"/>
      <c r="AD264"/>
      <c r="AE264"/>
      <c r="AF264"/>
      <c r="AG264"/>
      <c r="AH264"/>
      <c r="AI264"/>
      <c r="AJ264"/>
      <c r="AK264"/>
      <c r="AL264"/>
    </row>
    <row r="265" spans="1:38" x14ac:dyDescent="0.25">
      <c r="A265" s="115" t="s">
        <v>295</v>
      </c>
      <c r="B265" s="115" t="s">
        <v>296</v>
      </c>
      <c r="C265" s="115" t="s">
        <v>307</v>
      </c>
      <c r="D265" s="162"/>
      <c r="E265" t="s">
        <v>150</v>
      </c>
      <c r="F265">
        <v>25</v>
      </c>
      <c r="G265">
        <v>25</v>
      </c>
      <c r="H265">
        <v>25</v>
      </c>
      <c r="I265">
        <v>25</v>
      </c>
      <c r="J265">
        <v>25</v>
      </c>
      <c r="K265" s="66">
        <f t="shared" si="9"/>
        <v>25</v>
      </c>
      <c r="L265"/>
      <c r="M265"/>
      <c r="N265"/>
      <c r="O265"/>
      <c r="P265"/>
      <c r="Q265"/>
      <c r="R265"/>
      <c r="S265"/>
      <c r="T265"/>
      <c r="U265"/>
      <c r="V265"/>
      <c r="W265"/>
      <c r="X265"/>
      <c r="Y265"/>
      <c r="Z265"/>
      <c r="AA265"/>
      <c r="AB265"/>
      <c r="AC265"/>
      <c r="AD265"/>
      <c r="AE265"/>
      <c r="AF265"/>
      <c r="AG265"/>
      <c r="AH265"/>
      <c r="AI265"/>
      <c r="AJ265"/>
      <c r="AK265"/>
      <c r="AL265"/>
    </row>
    <row r="266" spans="1:38" x14ac:dyDescent="0.25">
      <c r="A266" s="115" t="s">
        <v>295</v>
      </c>
      <c r="B266" s="115" t="s">
        <v>296</v>
      </c>
      <c r="C266" s="115" t="s">
        <v>308</v>
      </c>
      <c r="D266" s="162"/>
      <c r="E266" t="s">
        <v>65</v>
      </c>
      <c r="F266">
        <v>500</v>
      </c>
      <c r="G266">
        <v>500</v>
      </c>
      <c r="H266">
        <v>500</v>
      </c>
      <c r="I266">
        <v>500</v>
      </c>
      <c r="J266">
        <v>500</v>
      </c>
      <c r="K266" s="66">
        <f t="shared" si="9"/>
        <v>500</v>
      </c>
      <c r="L266"/>
      <c r="M266"/>
      <c r="N266"/>
      <c r="O266"/>
      <c r="P266"/>
      <c r="Q266"/>
      <c r="R266"/>
      <c r="S266"/>
      <c r="T266"/>
      <c r="U266"/>
      <c r="V266"/>
      <c r="W266"/>
      <c r="X266"/>
      <c r="Y266"/>
      <c r="Z266"/>
      <c r="AA266"/>
      <c r="AB266"/>
      <c r="AC266"/>
      <c r="AD266"/>
      <c r="AE266"/>
      <c r="AF266"/>
      <c r="AG266"/>
      <c r="AH266"/>
      <c r="AI266"/>
      <c r="AJ266"/>
    </row>
    <row r="267" spans="1:38" x14ac:dyDescent="0.25">
      <c r="A267" s="115" t="s">
        <v>295</v>
      </c>
      <c r="B267" s="115" t="s">
        <v>296</v>
      </c>
      <c r="C267" s="115" t="s">
        <v>309</v>
      </c>
      <c r="D267" s="162"/>
      <c r="E267" t="s">
        <v>65</v>
      </c>
      <c r="F267">
        <v>4</v>
      </c>
      <c r="G267">
        <v>4</v>
      </c>
      <c r="H267">
        <v>4</v>
      </c>
      <c r="I267">
        <v>4</v>
      </c>
      <c r="J267">
        <v>4</v>
      </c>
      <c r="K267" s="66">
        <f t="shared" si="9"/>
        <v>4</v>
      </c>
      <c r="L267"/>
      <c r="M267"/>
      <c r="N267"/>
      <c r="O267"/>
      <c r="P267"/>
      <c r="Q267"/>
      <c r="R267"/>
      <c r="S267"/>
      <c r="T267"/>
      <c r="U267"/>
      <c r="V267"/>
      <c r="W267"/>
      <c r="X267"/>
      <c r="Y267"/>
      <c r="Z267"/>
      <c r="AA267"/>
      <c r="AB267"/>
      <c r="AC267"/>
      <c r="AD267"/>
      <c r="AE267"/>
      <c r="AF267"/>
      <c r="AG267"/>
      <c r="AH267"/>
      <c r="AI267"/>
      <c r="AJ267"/>
      <c r="AK267"/>
      <c r="AL267"/>
    </row>
    <row r="268" spans="1:38" x14ac:dyDescent="0.25">
      <c r="A268" s="115" t="s">
        <v>295</v>
      </c>
      <c r="B268" s="115" t="s">
        <v>296</v>
      </c>
      <c r="C268" s="115" t="s">
        <v>310</v>
      </c>
      <c r="D268" s="162"/>
      <c r="E268" t="s">
        <v>557</v>
      </c>
      <c r="F268">
        <v>10</v>
      </c>
      <c r="G268">
        <v>5</v>
      </c>
      <c r="H268">
        <v>5</v>
      </c>
      <c r="I268">
        <v>5</v>
      </c>
      <c r="J268">
        <v>10</v>
      </c>
      <c r="K268" s="66">
        <f t="shared" si="9"/>
        <v>5</v>
      </c>
      <c r="L268"/>
      <c r="M268"/>
      <c r="N268"/>
      <c r="O268"/>
      <c r="P268"/>
      <c r="Q268"/>
      <c r="R268"/>
      <c r="S268"/>
      <c r="T268"/>
      <c r="U268"/>
      <c r="V268"/>
      <c r="W268"/>
      <c r="X268"/>
      <c r="Y268"/>
      <c r="Z268"/>
      <c r="AA268"/>
      <c r="AB268"/>
      <c r="AC268"/>
      <c r="AD268"/>
      <c r="AE268"/>
      <c r="AF268"/>
      <c r="AG268"/>
      <c r="AH268"/>
      <c r="AI268"/>
      <c r="AJ268"/>
      <c r="AK268"/>
      <c r="AL268"/>
    </row>
    <row r="269" spans="1:38" x14ac:dyDescent="0.25">
      <c r="A269" s="115" t="s">
        <v>295</v>
      </c>
      <c r="B269" s="115" t="s">
        <v>296</v>
      </c>
      <c r="C269" s="115" t="s">
        <v>311</v>
      </c>
      <c r="D269" s="162"/>
      <c r="E269" t="s">
        <v>557</v>
      </c>
      <c r="F269">
        <v>40</v>
      </c>
      <c r="G269">
        <v>40</v>
      </c>
      <c r="H269">
        <v>40</v>
      </c>
      <c r="I269">
        <v>40</v>
      </c>
      <c r="J269">
        <v>40</v>
      </c>
      <c r="K269" s="66">
        <f t="shared" si="9"/>
        <v>40</v>
      </c>
      <c r="L269"/>
      <c r="M269"/>
      <c r="N269"/>
      <c r="O269"/>
      <c r="P269"/>
      <c r="Q269"/>
      <c r="R269"/>
      <c r="S269"/>
      <c r="T269"/>
      <c r="U269"/>
      <c r="V269"/>
      <c r="W269"/>
      <c r="X269"/>
      <c r="Y269"/>
      <c r="Z269"/>
      <c r="AA269"/>
      <c r="AB269"/>
      <c r="AC269"/>
      <c r="AD269"/>
      <c r="AE269"/>
      <c r="AF269"/>
      <c r="AG269"/>
      <c r="AH269"/>
      <c r="AI269"/>
      <c r="AJ269"/>
    </row>
    <row r="270" spans="1:38" x14ac:dyDescent="0.25">
      <c r="A270" s="115" t="s">
        <v>295</v>
      </c>
      <c r="B270" s="115" t="s">
        <v>296</v>
      </c>
      <c r="C270" s="115" t="s">
        <v>312</v>
      </c>
      <c r="D270" s="162"/>
      <c r="E270" t="s">
        <v>557</v>
      </c>
      <c r="F270">
        <v>25</v>
      </c>
      <c r="G270">
        <v>25</v>
      </c>
      <c r="H270">
        <v>25</v>
      </c>
      <c r="I270">
        <v>25</v>
      </c>
      <c r="J270">
        <v>25</v>
      </c>
      <c r="K270" s="66">
        <f t="shared" si="9"/>
        <v>25</v>
      </c>
      <c r="L270"/>
      <c r="M270"/>
      <c r="N270"/>
      <c r="O270"/>
      <c r="P270"/>
      <c r="Q270"/>
      <c r="R270"/>
      <c r="S270"/>
      <c r="T270"/>
      <c r="U270"/>
      <c r="V270"/>
      <c r="W270"/>
      <c r="X270"/>
      <c r="Y270"/>
      <c r="Z270"/>
      <c r="AA270"/>
      <c r="AB270"/>
      <c r="AC270"/>
      <c r="AD270"/>
      <c r="AE270"/>
      <c r="AF270"/>
      <c r="AG270"/>
      <c r="AH270"/>
      <c r="AI270"/>
      <c r="AJ270"/>
      <c r="AK270"/>
      <c r="AL270"/>
    </row>
    <row r="271" spans="1:38" x14ac:dyDescent="0.25">
      <c r="A271" s="115" t="s">
        <v>295</v>
      </c>
      <c r="B271" s="115" t="s">
        <v>296</v>
      </c>
      <c r="C271" s="115" t="s">
        <v>313</v>
      </c>
      <c r="D271" s="162"/>
      <c r="E271" t="s">
        <v>558</v>
      </c>
      <c r="F271">
        <v>0</v>
      </c>
      <c r="G271">
        <v>0</v>
      </c>
      <c r="H271">
        <v>0</v>
      </c>
      <c r="I271">
        <v>0</v>
      </c>
      <c r="J271">
        <v>0</v>
      </c>
      <c r="K271" s="66">
        <f t="shared" si="9"/>
        <v>0</v>
      </c>
      <c r="L271"/>
      <c r="M271"/>
      <c r="N271"/>
      <c r="O271"/>
      <c r="P271"/>
      <c r="Q271"/>
      <c r="R271"/>
      <c r="S271"/>
      <c r="T271"/>
      <c r="U271"/>
      <c r="V271"/>
      <c r="W271"/>
      <c r="X271"/>
      <c r="Y271"/>
      <c r="Z271"/>
      <c r="AA271"/>
      <c r="AB271"/>
      <c r="AC271"/>
      <c r="AD271"/>
      <c r="AE271"/>
      <c r="AF271"/>
      <c r="AG271"/>
      <c r="AH271"/>
      <c r="AI271"/>
      <c r="AJ271"/>
      <c r="AK271"/>
      <c r="AL271"/>
    </row>
    <row r="272" spans="1:38" x14ac:dyDescent="0.25">
      <c r="A272" s="115" t="s">
        <v>295</v>
      </c>
      <c r="B272" s="115" t="s">
        <v>296</v>
      </c>
      <c r="C272" s="115" t="s">
        <v>314</v>
      </c>
      <c r="D272" s="162"/>
      <c r="E272" t="s">
        <v>558</v>
      </c>
      <c r="F272">
        <v>0</v>
      </c>
      <c r="G272">
        <v>0</v>
      </c>
      <c r="H272">
        <v>0</v>
      </c>
      <c r="I272">
        <v>0</v>
      </c>
      <c r="J272">
        <v>0</v>
      </c>
      <c r="K272" s="66">
        <f t="shared" si="9"/>
        <v>0</v>
      </c>
      <c r="L272"/>
      <c r="M272"/>
      <c r="N272"/>
      <c r="O272"/>
      <c r="P272"/>
      <c r="Q272"/>
      <c r="R272"/>
      <c r="S272"/>
      <c r="T272"/>
      <c r="U272"/>
      <c r="V272"/>
      <c r="W272"/>
      <c r="X272"/>
      <c r="Y272"/>
      <c r="Z272"/>
      <c r="AA272"/>
      <c r="AB272"/>
      <c r="AC272"/>
      <c r="AD272"/>
      <c r="AE272"/>
      <c r="AF272"/>
      <c r="AG272"/>
      <c r="AH272"/>
      <c r="AI272"/>
      <c r="AJ272"/>
    </row>
    <row r="273" spans="1:38" x14ac:dyDescent="0.25">
      <c r="A273" s="115" t="s">
        <v>295</v>
      </c>
      <c r="B273" s="115" t="s">
        <v>315</v>
      </c>
      <c r="C273" s="115" t="s">
        <v>316</v>
      </c>
      <c r="D273" s="162"/>
      <c r="E273" t="s">
        <v>150</v>
      </c>
      <c r="F273">
        <v>45</v>
      </c>
      <c r="G273">
        <v>15</v>
      </c>
      <c r="H273">
        <v>15</v>
      </c>
      <c r="I273">
        <v>15</v>
      </c>
      <c r="J273">
        <v>45</v>
      </c>
      <c r="K273" s="66">
        <f t="shared" si="9"/>
        <v>15</v>
      </c>
      <c r="L273"/>
      <c r="M273"/>
      <c r="N273"/>
      <c r="O273"/>
      <c r="P273"/>
      <c r="Q273"/>
      <c r="R273"/>
      <c r="S273"/>
      <c r="T273"/>
      <c r="U273"/>
      <c r="V273"/>
      <c r="W273"/>
      <c r="X273"/>
      <c r="Y273"/>
      <c r="Z273"/>
      <c r="AA273"/>
      <c r="AB273"/>
      <c r="AC273"/>
      <c r="AD273"/>
      <c r="AE273"/>
      <c r="AF273"/>
      <c r="AG273"/>
      <c r="AH273"/>
      <c r="AI273"/>
      <c r="AJ273"/>
      <c r="AK273"/>
      <c r="AL273"/>
    </row>
    <row r="274" spans="1:38" x14ac:dyDescent="0.25">
      <c r="A274" s="115" t="s">
        <v>295</v>
      </c>
      <c r="B274" s="115" t="s">
        <v>315</v>
      </c>
      <c r="C274" s="115" t="s">
        <v>317</v>
      </c>
      <c r="D274" s="162"/>
      <c r="E274" t="s">
        <v>303</v>
      </c>
      <c r="F274">
        <v>3</v>
      </c>
      <c r="G274">
        <v>3</v>
      </c>
      <c r="H274">
        <v>3</v>
      </c>
      <c r="I274">
        <v>3</v>
      </c>
      <c r="J274">
        <v>3</v>
      </c>
      <c r="K274" s="66">
        <f t="shared" si="9"/>
        <v>3</v>
      </c>
      <c r="L274"/>
      <c r="M274"/>
      <c r="N274"/>
      <c r="O274"/>
      <c r="P274"/>
      <c r="Q274"/>
      <c r="R274"/>
      <c r="S274"/>
      <c r="T274"/>
      <c r="U274"/>
      <c r="V274"/>
      <c r="W274"/>
      <c r="X274"/>
      <c r="Y274"/>
      <c r="Z274"/>
      <c r="AA274"/>
      <c r="AB274"/>
      <c r="AC274"/>
      <c r="AD274"/>
      <c r="AE274"/>
      <c r="AF274"/>
      <c r="AG274"/>
      <c r="AH274"/>
      <c r="AI274"/>
      <c r="AJ274"/>
      <c r="AK274"/>
      <c r="AL274"/>
    </row>
    <row r="275" spans="1:38" x14ac:dyDescent="0.25">
      <c r="A275" s="115" t="s">
        <v>295</v>
      </c>
      <c r="B275" s="115" t="s">
        <v>315</v>
      </c>
      <c r="C275" s="115" t="s">
        <v>318</v>
      </c>
      <c r="D275" s="162"/>
      <c r="E275" t="s">
        <v>150</v>
      </c>
      <c r="F275">
        <v>60</v>
      </c>
      <c r="G275">
        <v>30</v>
      </c>
      <c r="H275">
        <v>30</v>
      </c>
      <c r="I275">
        <v>30</v>
      </c>
      <c r="J275">
        <v>60</v>
      </c>
      <c r="K275" s="66">
        <f t="shared" si="9"/>
        <v>30</v>
      </c>
      <c r="L275"/>
      <c r="M275"/>
      <c r="N275"/>
      <c r="O275"/>
      <c r="P275"/>
      <c r="Q275"/>
      <c r="R275"/>
      <c r="S275"/>
      <c r="T275"/>
      <c r="U275"/>
      <c r="V275"/>
      <c r="W275"/>
      <c r="X275"/>
      <c r="Y275"/>
      <c r="Z275"/>
      <c r="AA275"/>
      <c r="AB275"/>
      <c r="AC275"/>
      <c r="AD275"/>
      <c r="AE275"/>
      <c r="AF275"/>
      <c r="AG275"/>
      <c r="AH275"/>
      <c r="AI275"/>
      <c r="AJ275"/>
    </row>
    <row r="276" spans="1:38" x14ac:dyDescent="0.25">
      <c r="A276" s="115" t="s">
        <v>295</v>
      </c>
      <c r="B276" s="115" t="s">
        <v>315</v>
      </c>
      <c r="C276" s="115" t="s">
        <v>319</v>
      </c>
      <c r="D276" s="162"/>
      <c r="E276" t="s">
        <v>303</v>
      </c>
      <c r="F276">
        <v>3</v>
      </c>
      <c r="G276">
        <v>3</v>
      </c>
      <c r="H276">
        <v>3</v>
      </c>
      <c r="I276">
        <v>3</v>
      </c>
      <c r="J276">
        <v>3</v>
      </c>
      <c r="K276" s="66">
        <f t="shared" si="9"/>
        <v>3</v>
      </c>
      <c r="L276"/>
      <c r="M276"/>
      <c r="N276"/>
      <c r="O276"/>
      <c r="P276"/>
      <c r="Q276"/>
      <c r="R276"/>
      <c r="S276"/>
      <c r="T276"/>
      <c r="U276"/>
      <c r="V276"/>
      <c r="W276"/>
      <c r="X276"/>
      <c r="Y276"/>
      <c r="Z276"/>
      <c r="AA276"/>
      <c r="AB276"/>
      <c r="AC276"/>
      <c r="AD276"/>
      <c r="AE276"/>
      <c r="AF276"/>
      <c r="AG276"/>
      <c r="AH276"/>
      <c r="AI276"/>
      <c r="AJ276"/>
      <c r="AK276"/>
      <c r="AL276"/>
    </row>
    <row r="277" spans="1:38" x14ac:dyDescent="0.25">
      <c r="A277" s="115" t="s">
        <v>295</v>
      </c>
      <c r="B277" s="115" t="s">
        <v>315</v>
      </c>
      <c r="C277" s="115" t="s">
        <v>320</v>
      </c>
      <c r="D277" s="162"/>
      <c r="E277" t="s">
        <v>6</v>
      </c>
      <c r="F277">
        <v>0</v>
      </c>
      <c r="G277">
        <v>0</v>
      </c>
      <c r="H277">
        <v>0</v>
      </c>
      <c r="I277">
        <v>0</v>
      </c>
      <c r="J277">
        <v>0</v>
      </c>
      <c r="K277" s="66">
        <f t="shared" si="9"/>
        <v>0</v>
      </c>
      <c r="L277"/>
      <c r="M277"/>
      <c r="N277"/>
      <c r="O277"/>
      <c r="P277"/>
      <c r="Q277"/>
      <c r="R277"/>
      <c r="S277"/>
      <c r="T277"/>
      <c r="U277"/>
      <c r="V277"/>
      <c r="W277"/>
      <c r="X277"/>
      <c r="Y277"/>
      <c r="Z277"/>
      <c r="AA277"/>
      <c r="AB277"/>
      <c r="AC277"/>
      <c r="AD277"/>
      <c r="AE277"/>
      <c r="AF277"/>
      <c r="AG277"/>
      <c r="AH277"/>
      <c r="AI277"/>
      <c r="AJ277"/>
      <c r="AK277"/>
      <c r="AL277"/>
    </row>
    <row r="278" spans="1:38" x14ac:dyDescent="0.25">
      <c r="A278" s="115" t="s">
        <v>295</v>
      </c>
      <c r="B278" s="115" t="s">
        <v>315</v>
      </c>
      <c r="C278" s="115" t="s">
        <v>321</v>
      </c>
      <c r="D278" s="162"/>
      <c r="E278" t="s">
        <v>25</v>
      </c>
      <c r="F278">
        <v>0</v>
      </c>
      <c r="G278">
        <v>0</v>
      </c>
      <c r="H278">
        <v>0</v>
      </c>
      <c r="I278">
        <v>0</v>
      </c>
      <c r="J278">
        <v>0</v>
      </c>
      <c r="K278" s="66">
        <f t="shared" si="9"/>
        <v>0</v>
      </c>
      <c r="L278"/>
      <c r="M278"/>
      <c r="N278"/>
      <c r="O278"/>
      <c r="P278"/>
      <c r="Q278"/>
      <c r="R278"/>
      <c r="S278"/>
      <c r="T278"/>
      <c r="U278"/>
      <c r="V278"/>
      <c r="W278"/>
      <c r="X278"/>
      <c r="Y278"/>
      <c r="Z278"/>
      <c r="AA278"/>
      <c r="AB278"/>
      <c r="AC278"/>
      <c r="AD278"/>
      <c r="AE278"/>
      <c r="AF278"/>
      <c r="AG278"/>
      <c r="AH278"/>
      <c r="AI278"/>
      <c r="AJ278"/>
    </row>
    <row r="279" spans="1:38" x14ac:dyDescent="0.25">
      <c r="A279" s="115" t="s">
        <v>295</v>
      </c>
      <c r="B279" s="115" t="s">
        <v>322</v>
      </c>
      <c r="C279" s="115" t="s">
        <v>323</v>
      </c>
      <c r="D279" s="162"/>
      <c r="E279" t="s">
        <v>150</v>
      </c>
      <c r="F279">
        <v>15</v>
      </c>
      <c r="G279">
        <v>15</v>
      </c>
      <c r="H279">
        <v>15</v>
      </c>
      <c r="I279">
        <v>15</v>
      </c>
      <c r="J279">
        <v>15</v>
      </c>
      <c r="K279" s="66">
        <f t="shared" si="9"/>
        <v>15</v>
      </c>
      <c r="L279"/>
      <c r="M279"/>
      <c r="N279"/>
      <c r="O279"/>
      <c r="P279"/>
      <c r="Q279"/>
      <c r="R279"/>
      <c r="S279"/>
      <c r="T279"/>
      <c r="U279"/>
      <c r="V279"/>
      <c r="W279"/>
      <c r="X279"/>
      <c r="Y279"/>
      <c r="Z279"/>
      <c r="AA279"/>
      <c r="AB279"/>
      <c r="AC279"/>
      <c r="AD279"/>
      <c r="AE279"/>
      <c r="AF279"/>
      <c r="AG279"/>
      <c r="AH279"/>
      <c r="AI279"/>
      <c r="AJ279"/>
      <c r="AK279"/>
      <c r="AL279"/>
    </row>
    <row r="280" spans="1:38" x14ac:dyDescent="0.25">
      <c r="A280" s="115" t="s">
        <v>295</v>
      </c>
      <c r="B280" s="115" t="s">
        <v>322</v>
      </c>
      <c r="C280" s="115" t="s">
        <v>324</v>
      </c>
      <c r="D280" s="162"/>
      <c r="E280" t="s">
        <v>303</v>
      </c>
      <c r="F280">
        <v>3</v>
      </c>
      <c r="G280">
        <v>3</v>
      </c>
      <c r="H280">
        <v>3</v>
      </c>
      <c r="I280">
        <v>3</v>
      </c>
      <c r="J280">
        <v>3</v>
      </c>
      <c r="K280" s="66">
        <f t="shared" si="9"/>
        <v>3</v>
      </c>
      <c r="L280"/>
      <c r="M280"/>
      <c r="N280"/>
      <c r="O280"/>
      <c r="P280"/>
      <c r="Q280"/>
      <c r="R280"/>
      <c r="S280"/>
      <c r="T280"/>
      <c r="U280"/>
      <c r="V280"/>
      <c r="W280"/>
      <c r="X280"/>
      <c r="Y280"/>
      <c r="Z280"/>
      <c r="AA280"/>
      <c r="AB280"/>
      <c r="AC280"/>
      <c r="AD280"/>
      <c r="AE280"/>
      <c r="AF280"/>
      <c r="AG280"/>
      <c r="AH280"/>
      <c r="AI280"/>
      <c r="AJ280"/>
      <c r="AK280"/>
      <c r="AL280"/>
    </row>
    <row r="281" spans="1:38" x14ac:dyDescent="0.25">
      <c r="A281" s="115" t="s">
        <v>295</v>
      </c>
      <c r="B281" s="115" t="s">
        <v>322</v>
      </c>
      <c r="C281" s="115" t="s">
        <v>325</v>
      </c>
      <c r="D281" s="162"/>
      <c r="E281" t="s">
        <v>150</v>
      </c>
      <c r="F281">
        <v>30</v>
      </c>
      <c r="G281">
        <v>30</v>
      </c>
      <c r="H281">
        <v>30</v>
      </c>
      <c r="I281">
        <v>30</v>
      </c>
      <c r="J281">
        <v>30</v>
      </c>
      <c r="K281" s="66">
        <f t="shared" si="9"/>
        <v>30</v>
      </c>
      <c r="L281"/>
      <c r="M281"/>
      <c r="N281"/>
      <c r="O281"/>
      <c r="P281"/>
      <c r="Q281"/>
      <c r="R281"/>
      <c r="S281"/>
      <c r="T281"/>
      <c r="U281"/>
      <c r="V281"/>
      <c r="W281"/>
      <c r="X281"/>
      <c r="Y281"/>
      <c r="Z281"/>
      <c r="AA281"/>
      <c r="AB281"/>
      <c r="AC281"/>
      <c r="AD281"/>
      <c r="AE281"/>
      <c r="AF281"/>
      <c r="AG281"/>
      <c r="AH281"/>
      <c r="AI281"/>
      <c r="AJ281"/>
    </row>
    <row r="282" spans="1:38" x14ac:dyDescent="0.25">
      <c r="A282" s="115" t="s">
        <v>295</v>
      </c>
      <c r="B282" s="115" t="s">
        <v>322</v>
      </c>
      <c r="C282" s="115" t="s">
        <v>326</v>
      </c>
      <c r="D282" s="162"/>
      <c r="E282" t="s">
        <v>303</v>
      </c>
      <c r="F282">
        <v>3</v>
      </c>
      <c r="G282">
        <v>3</v>
      </c>
      <c r="H282">
        <v>3</v>
      </c>
      <c r="I282">
        <v>3</v>
      </c>
      <c r="J282">
        <v>3</v>
      </c>
      <c r="K282" s="66">
        <f t="shared" si="9"/>
        <v>3</v>
      </c>
      <c r="L282"/>
      <c r="M282"/>
      <c r="N282"/>
      <c r="O282"/>
      <c r="P282"/>
      <c r="Q282"/>
      <c r="R282"/>
      <c r="S282"/>
      <c r="T282"/>
      <c r="U282"/>
      <c r="V282"/>
      <c r="W282"/>
      <c r="X282"/>
      <c r="Y282"/>
      <c r="Z282"/>
      <c r="AA282"/>
      <c r="AB282"/>
      <c r="AC282"/>
      <c r="AD282"/>
      <c r="AE282"/>
      <c r="AF282"/>
      <c r="AG282"/>
      <c r="AH282"/>
      <c r="AI282"/>
      <c r="AJ282"/>
      <c r="AK282"/>
      <c r="AL282"/>
    </row>
    <row r="283" spans="1:38" x14ac:dyDescent="0.25">
      <c r="A283" s="115" t="s">
        <v>295</v>
      </c>
      <c r="B283" s="115" t="s">
        <v>322</v>
      </c>
      <c r="C283" s="115" t="s">
        <v>327</v>
      </c>
      <c r="D283" s="162"/>
      <c r="E283" t="s">
        <v>150</v>
      </c>
      <c r="F283">
        <v>15</v>
      </c>
      <c r="G283">
        <v>15</v>
      </c>
      <c r="H283">
        <v>15</v>
      </c>
      <c r="I283">
        <v>15</v>
      </c>
      <c r="J283">
        <v>15</v>
      </c>
      <c r="K283" s="66">
        <f t="shared" si="9"/>
        <v>15</v>
      </c>
      <c r="L283"/>
      <c r="M283"/>
      <c r="N283"/>
      <c r="O283"/>
      <c r="P283"/>
      <c r="Q283"/>
      <c r="R283"/>
      <c r="S283"/>
      <c r="T283"/>
      <c r="U283"/>
      <c r="V283"/>
      <c r="W283"/>
      <c r="X283"/>
      <c r="Y283"/>
      <c r="Z283"/>
      <c r="AA283"/>
      <c r="AB283"/>
      <c r="AC283"/>
      <c r="AD283"/>
      <c r="AE283"/>
      <c r="AF283"/>
      <c r="AG283"/>
      <c r="AH283"/>
      <c r="AI283"/>
      <c r="AJ283"/>
      <c r="AK283"/>
      <c r="AL283"/>
    </row>
    <row r="284" spans="1:38" x14ac:dyDescent="0.25">
      <c r="A284" s="115" t="s">
        <v>295</v>
      </c>
      <c r="B284" s="115" t="s">
        <v>322</v>
      </c>
      <c r="C284" s="115" t="s">
        <v>328</v>
      </c>
      <c r="D284" s="162"/>
      <c r="E284" t="s">
        <v>150</v>
      </c>
      <c r="F284">
        <v>30</v>
      </c>
      <c r="G284">
        <v>30</v>
      </c>
      <c r="H284">
        <v>30</v>
      </c>
      <c r="I284">
        <v>30</v>
      </c>
      <c r="J284">
        <v>30</v>
      </c>
      <c r="K284" s="66">
        <f t="shared" si="9"/>
        <v>30</v>
      </c>
      <c r="L284"/>
      <c r="M284"/>
      <c r="N284"/>
      <c r="O284"/>
      <c r="P284"/>
      <c r="Q284"/>
      <c r="R284"/>
      <c r="S284"/>
      <c r="T284"/>
      <c r="U284"/>
      <c r="V284"/>
      <c r="W284"/>
      <c r="X284"/>
      <c r="Y284"/>
      <c r="Z284"/>
      <c r="AA284"/>
      <c r="AB284"/>
      <c r="AC284"/>
      <c r="AD284"/>
      <c r="AE284"/>
      <c r="AF284"/>
      <c r="AG284"/>
      <c r="AH284"/>
      <c r="AI284"/>
      <c r="AJ284"/>
    </row>
    <row r="285" spans="1:38" x14ac:dyDescent="0.25">
      <c r="A285" s="115" t="s">
        <v>295</v>
      </c>
      <c r="B285" s="115" t="s">
        <v>322</v>
      </c>
      <c r="C285" s="115" t="s">
        <v>329</v>
      </c>
      <c r="D285" s="162"/>
      <c r="E285" t="s">
        <v>25</v>
      </c>
      <c r="F285">
        <v>0</v>
      </c>
      <c r="G285">
        <v>0</v>
      </c>
      <c r="H285">
        <v>0</v>
      </c>
      <c r="I285">
        <v>0</v>
      </c>
      <c r="J285">
        <v>0</v>
      </c>
      <c r="K285" s="66">
        <f t="shared" si="9"/>
        <v>0</v>
      </c>
      <c r="L285"/>
      <c r="M285"/>
      <c r="N285"/>
      <c r="O285"/>
      <c r="P285"/>
      <c r="Q285"/>
      <c r="R285"/>
      <c r="S285"/>
      <c r="T285"/>
      <c r="U285"/>
      <c r="V285"/>
      <c r="W285"/>
      <c r="X285"/>
      <c r="Y285"/>
      <c r="Z285"/>
      <c r="AA285"/>
      <c r="AB285"/>
      <c r="AC285"/>
      <c r="AD285"/>
      <c r="AE285"/>
      <c r="AF285"/>
      <c r="AG285"/>
      <c r="AH285"/>
      <c r="AI285"/>
      <c r="AJ285"/>
      <c r="AK285"/>
      <c r="AL285"/>
    </row>
    <row r="286" spans="1:38" x14ac:dyDescent="0.25">
      <c r="A286" s="115" t="s">
        <v>295</v>
      </c>
      <c r="B286" s="115" t="s">
        <v>322</v>
      </c>
      <c r="C286" s="115" t="s">
        <v>330</v>
      </c>
      <c r="D286" s="162"/>
      <c r="E286" t="s">
        <v>25</v>
      </c>
      <c r="F286">
        <v>0</v>
      </c>
      <c r="G286">
        <v>0</v>
      </c>
      <c r="H286">
        <v>0</v>
      </c>
      <c r="I286">
        <v>0</v>
      </c>
      <c r="J286">
        <v>0</v>
      </c>
      <c r="K286" s="66">
        <f t="shared" si="9"/>
        <v>0</v>
      </c>
      <c r="L286"/>
      <c r="M286"/>
      <c r="N286"/>
      <c r="O286"/>
      <c r="P286"/>
      <c r="Q286"/>
      <c r="R286"/>
      <c r="S286"/>
      <c r="T286"/>
      <c r="U286"/>
      <c r="V286"/>
      <c r="W286"/>
      <c r="X286"/>
      <c r="Y286"/>
      <c r="Z286"/>
      <c r="AA286"/>
      <c r="AB286"/>
      <c r="AC286"/>
      <c r="AD286"/>
      <c r="AE286"/>
      <c r="AF286"/>
      <c r="AG286"/>
      <c r="AH286"/>
      <c r="AI286"/>
      <c r="AJ286"/>
      <c r="AK286"/>
      <c r="AL286"/>
    </row>
    <row r="287" spans="1:38" x14ac:dyDescent="0.25">
      <c r="A287" s="117" t="s">
        <v>295</v>
      </c>
      <c r="B287" s="117" t="s">
        <v>331</v>
      </c>
      <c r="C287" s="117" t="s">
        <v>332</v>
      </c>
      <c r="D287" s="163"/>
      <c r="E287" t="s">
        <v>476</v>
      </c>
      <c r="F287">
        <v>0</v>
      </c>
      <c r="G287">
        <v>0</v>
      </c>
      <c r="H287">
        <v>0</v>
      </c>
      <c r="I287">
        <v>0</v>
      </c>
      <c r="J287">
        <v>0</v>
      </c>
      <c r="K287" s="66">
        <f t="shared" si="9"/>
        <v>0</v>
      </c>
      <c r="L287"/>
      <c r="M287"/>
      <c r="N287"/>
      <c r="O287"/>
      <c r="P287"/>
      <c r="Q287"/>
      <c r="R287"/>
      <c r="S287"/>
      <c r="T287"/>
      <c r="U287"/>
      <c r="V287"/>
      <c r="W287"/>
      <c r="X287"/>
      <c r="Y287"/>
      <c r="Z287"/>
      <c r="AA287"/>
      <c r="AB287"/>
      <c r="AC287"/>
      <c r="AD287"/>
      <c r="AE287"/>
      <c r="AF287"/>
      <c r="AG287"/>
      <c r="AH287"/>
      <c r="AI287"/>
      <c r="AJ287"/>
    </row>
    <row r="288" spans="1:38" x14ac:dyDescent="0.25">
      <c r="L288"/>
      <c r="M288"/>
      <c r="N288"/>
      <c r="O288"/>
      <c r="P288"/>
      <c r="Q288"/>
      <c r="R288"/>
      <c r="S288"/>
      <c r="T288"/>
      <c r="U288"/>
      <c r="V288"/>
      <c r="W288"/>
      <c r="X288"/>
      <c r="Y288"/>
      <c r="Z288"/>
      <c r="AA288"/>
      <c r="AB288"/>
      <c r="AC288"/>
      <c r="AD288"/>
      <c r="AE288"/>
      <c r="AF288"/>
      <c r="AG288"/>
      <c r="AH288"/>
      <c r="AI288"/>
      <c r="AJ288"/>
      <c r="AK288"/>
      <c r="AL288"/>
    </row>
    <row r="289" spans="12:38" x14ac:dyDescent="0.25">
      <c r="L289"/>
      <c r="M289"/>
      <c r="N289"/>
      <c r="O289"/>
      <c r="P289"/>
      <c r="Q289"/>
      <c r="R289"/>
      <c r="S289"/>
      <c r="T289"/>
      <c r="U289"/>
      <c r="V289"/>
      <c r="W289"/>
      <c r="X289"/>
      <c r="Y289"/>
      <c r="Z289"/>
      <c r="AA289"/>
      <c r="AB289"/>
      <c r="AC289"/>
      <c r="AD289"/>
      <c r="AE289"/>
      <c r="AF289"/>
      <c r="AG289"/>
      <c r="AH289"/>
      <c r="AI289"/>
      <c r="AJ289"/>
      <c r="AK289"/>
      <c r="AL289"/>
    </row>
    <row r="290" spans="12:38" x14ac:dyDescent="0.25">
      <c r="L290"/>
      <c r="M290"/>
      <c r="N290"/>
      <c r="O290"/>
      <c r="P290"/>
      <c r="Q290"/>
      <c r="R290"/>
      <c r="S290"/>
      <c r="T290"/>
      <c r="U290"/>
      <c r="V290"/>
      <c r="W290"/>
      <c r="X290"/>
      <c r="Y290"/>
      <c r="Z290"/>
      <c r="AA290"/>
      <c r="AB290"/>
      <c r="AC290"/>
      <c r="AD290"/>
      <c r="AE290"/>
      <c r="AF290"/>
      <c r="AG290"/>
      <c r="AH290"/>
      <c r="AI290"/>
      <c r="AJ290"/>
    </row>
    <row r="291" spans="12:38" x14ac:dyDescent="0.25">
      <c r="L291"/>
      <c r="M291"/>
      <c r="N291"/>
      <c r="O291"/>
      <c r="P291"/>
      <c r="Q291"/>
      <c r="R291"/>
      <c r="S291"/>
      <c r="T291"/>
      <c r="U291"/>
      <c r="V291"/>
      <c r="W291"/>
      <c r="X291"/>
      <c r="Y291"/>
      <c r="Z291"/>
      <c r="AA291"/>
      <c r="AB291"/>
      <c r="AC291"/>
      <c r="AD291"/>
      <c r="AE291"/>
      <c r="AF291"/>
      <c r="AG291"/>
      <c r="AH291"/>
      <c r="AI291"/>
      <c r="AJ291"/>
      <c r="AK291"/>
      <c r="AL291"/>
    </row>
    <row r="292" spans="12:38" x14ac:dyDescent="0.25">
      <c r="L292"/>
      <c r="M292"/>
      <c r="N292"/>
      <c r="O292"/>
      <c r="P292"/>
      <c r="Q292"/>
      <c r="R292"/>
      <c r="S292"/>
      <c r="T292"/>
      <c r="U292"/>
      <c r="V292"/>
      <c r="W292"/>
      <c r="X292"/>
      <c r="Y292"/>
      <c r="Z292"/>
      <c r="AA292"/>
      <c r="AB292"/>
      <c r="AC292"/>
      <c r="AD292"/>
      <c r="AE292"/>
      <c r="AF292"/>
      <c r="AG292"/>
      <c r="AH292"/>
      <c r="AI292"/>
      <c r="AJ292"/>
      <c r="AK292"/>
      <c r="AL292"/>
    </row>
    <row r="293" spans="12:38" x14ac:dyDescent="0.25">
      <c r="L293"/>
      <c r="M293"/>
      <c r="N293"/>
      <c r="O293"/>
      <c r="P293"/>
      <c r="Q293"/>
      <c r="R293"/>
      <c r="S293"/>
      <c r="T293"/>
      <c r="U293"/>
      <c r="V293"/>
      <c r="W293"/>
      <c r="X293"/>
      <c r="Y293"/>
      <c r="Z293"/>
      <c r="AA293"/>
      <c r="AB293"/>
      <c r="AC293"/>
      <c r="AD293"/>
      <c r="AE293"/>
      <c r="AF293"/>
      <c r="AG293"/>
      <c r="AH293"/>
      <c r="AI293"/>
      <c r="AJ293"/>
    </row>
    <row r="294" spans="12:38" x14ac:dyDescent="0.25">
      <c r="L294"/>
      <c r="M294"/>
      <c r="N294"/>
      <c r="O294"/>
      <c r="P294"/>
      <c r="Q294"/>
      <c r="R294"/>
      <c r="S294"/>
      <c r="T294"/>
      <c r="U294"/>
      <c r="V294"/>
      <c r="W294"/>
      <c r="X294"/>
      <c r="Y294"/>
      <c r="Z294"/>
      <c r="AA294"/>
      <c r="AB294"/>
      <c r="AC294"/>
      <c r="AD294"/>
      <c r="AE294"/>
      <c r="AF294"/>
      <c r="AG294"/>
      <c r="AH294"/>
      <c r="AI294"/>
      <c r="AJ294"/>
      <c r="AK294"/>
      <c r="AL294"/>
    </row>
    <row r="295" spans="12:38" x14ac:dyDescent="0.25">
      <c r="L295"/>
      <c r="M295"/>
      <c r="N295"/>
      <c r="O295"/>
      <c r="P295"/>
      <c r="Q295"/>
      <c r="R295"/>
      <c r="S295"/>
      <c r="T295"/>
      <c r="U295"/>
      <c r="V295"/>
      <c r="W295"/>
      <c r="X295"/>
      <c r="Y295"/>
      <c r="Z295"/>
      <c r="AA295"/>
      <c r="AB295"/>
      <c r="AC295"/>
      <c r="AD295"/>
      <c r="AE295"/>
      <c r="AF295"/>
      <c r="AG295"/>
      <c r="AH295"/>
      <c r="AI295"/>
      <c r="AJ295"/>
      <c r="AK295"/>
      <c r="AL295"/>
    </row>
    <row r="296" spans="12:38" x14ac:dyDescent="0.25">
      <c r="L296"/>
      <c r="M296"/>
      <c r="N296"/>
      <c r="O296"/>
      <c r="P296"/>
      <c r="Q296"/>
      <c r="R296"/>
      <c r="S296"/>
      <c r="T296"/>
      <c r="U296"/>
      <c r="V296"/>
      <c r="W296"/>
      <c r="X296"/>
      <c r="Y296"/>
      <c r="Z296"/>
      <c r="AA296"/>
      <c r="AB296"/>
      <c r="AC296"/>
      <c r="AD296"/>
      <c r="AE296"/>
      <c r="AF296"/>
      <c r="AG296"/>
      <c r="AH296"/>
      <c r="AI296"/>
      <c r="AJ296"/>
    </row>
    <row r="297" spans="12:38" x14ac:dyDescent="0.25">
      <c r="L297"/>
      <c r="M297"/>
      <c r="N297"/>
      <c r="O297"/>
      <c r="P297"/>
      <c r="Q297"/>
      <c r="R297"/>
      <c r="S297"/>
      <c r="T297"/>
      <c r="U297"/>
      <c r="V297"/>
      <c r="W297"/>
      <c r="X297"/>
      <c r="Y297"/>
      <c r="Z297"/>
      <c r="AA297"/>
      <c r="AB297"/>
      <c r="AC297"/>
      <c r="AD297"/>
      <c r="AE297"/>
      <c r="AF297"/>
      <c r="AG297"/>
      <c r="AH297"/>
      <c r="AI297"/>
      <c r="AJ297"/>
      <c r="AK297"/>
      <c r="AL297"/>
    </row>
    <row r="298" spans="12:38" x14ac:dyDescent="0.25">
      <c r="L298"/>
      <c r="M298"/>
      <c r="N298"/>
      <c r="O298"/>
      <c r="P298"/>
      <c r="Q298"/>
      <c r="R298"/>
      <c r="S298"/>
      <c r="T298"/>
      <c r="U298"/>
      <c r="V298"/>
      <c r="W298"/>
      <c r="X298"/>
      <c r="Y298"/>
      <c r="Z298"/>
      <c r="AA298"/>
      <c r="AB298"/>
      <c r="AC298"/>
      <c r="AD298"/>
      <c r="AE298"/>
      <c r="AF298"/>
      <c r="AG298"/>
      <c r="AH298"/>
      <c r="AI298"/>
      <c r="AJ298"/>
      <c r="AK298"/>
      <c r="AL298"/>
    </row>
    <row r="299" spans="12:38" x14ac:dyDescent="0.25">
      <c r="L299"/>
      <c r="M299"/>
      <c r="N299"/>
      <c r="O299"/>
      <c r="P299"/>
      <c r="Q299"/>
      <c r="R299"/>
      <c r="S299"/>
      <c r="T299"/>
      <c r="U299"/>
      <c r="V299"/>
      <c r="W299"/>
      <c r="X299"/>
      <c r="Y299"/>
      <c r="Z299"/>
      <c r="AA299"/>
      <c r="AB299"/>
      <c r="AC299"/>
      <c r="AD299"/>
      <c r="AE299"/>
      <c r="AF299"/>
      <c r="AG299"/>
      <c r="AH299"/>
      <c r="AI299"/>
      <c r="AJ299"/>
    </row>
    <row r="300" spans="12:38" x14ac:dyDescent="0.25">
      <c r="L300"/>
      <c r="M300"/>
      <c r="N300"/>
      <c r="O300"/>
      <c r="P300"/>
      <c r="Q300"/>
      <c r="R300"/>
      <c r="S300"/>
      <c r="T300"/>
      <c r="U300"/>
      <c r="V300"/>
      <c r="W300"/>
      <c r="X300"/>
      <c r="Y300"/>
      <c r="Z300"/>
      <c r="AA300"/>
      <c r="AB300"/>
      <c r="AC300"/>
      <c r="AD300"/>
      <c r="AE300"/>
      <c r="AF300"/>
      <c r="AG300"/>
      <c r="AH300"/>
      <c r="AI300"/>
      <c r="AJ300"/>
      <c r="AK300"/>
      <c r="AL300"/>
    </row>
    <row r="301" spans="12:38" x14ac:dyDescent="0.25">
      <c r="L301"/>
      <c r="M301"/>
      <c r="N301"/>
      <c r="O301"/>
      <c r="P301"/>
      <c r="Q301"/>
      <c r="R301"/>
      <c r="S301"/>
      <c r="T301"/>
      <c r="U301"/>
      <c r="V301"/>
      <c r="W301"/>
      <c r="X301"/>
      <c r="Y301"/>
      <c r="Z301"/>
      <c r="AA301"/>
      <c r="AB301"/>
      <c r="AC301"/>
      <c r="AD301"/>
      <c r="AE301"/>
      <c r="AF301"/>
      <c r="AG301"/>
      <c r="AH301"/>
      <c r="AI301"/>
      <c r="AJ301"/>
      <c r="AK301"/>
      <c r="AL301"/>
    </row>
    <row r="302" spans="12:38" x14ac:dyDescent="0.25">
      <c r="L302"/>
      <c r="M302"/>
      <c r="N302"/>
      <c r="O302"/>
      <c r="P302"/>
      <c r="Q302"/>
      <c r="R302"/>
      <c r="S302"/>
      <c r="T302"/>
      <c r="U302"/>
      <c r="V302"/>
      <c r="W302"/>
      <c r="X302"/>
      <c r="Y302"/>
      <c r="Z302"/>
      <c r="AA302"/>
      <c r="AB302"/>
      <c r="AC302"/>
      <c r="AD302"/>
      <c r="AE302"/>
      <c r="AF302"/>
      <c r="AG302"/>
      <c r="AH302"/>
      <c r="AI302"/>
      <c r="AJ302"/>
    </row>
    <row r="303" spans="12:38" x14ac:dyDescent="0.25">
      <c r="L303"/>
      <c r="M303"/>
      <c r="N303"/>
      <c r="O303"/>
      <c r="P303"/>
      <c r="Q303"/>
      <c r="R303"/>
      <c r="S303"/>
      <c r="T303"/>
      <c r="U303"/>
      <c r="V303"/>
      <c r="W303"/>
      <c r="X303"/>
      <c r="Y303"/>
      <c r="Z303"/>
      <c r="AA303"/>
      <c r="AB303"/>
      <c r="AC303"/>
      <c r="AD303"/>
      <c r="AE303"/>
      <c r="AF303"/>
      <c r="AG303"/>
      <c r="AH303"/>
      <c r="AI303"/>
      <c r="AJ303"/>
      <c r="AK303"/>
      <c r="AL303"/>
    </row>
    <row r="304" spans="12:38" x14ac:dyDescent="0.25">
      <c r="L304"/>
      <c r="M304"/>
      <c r="N304"/>
      <c r="O304"/>
      <c r="P304"/>
      <c r="Q304"/>
      <c r="R304"/>
      <c r="S304"/>
      <c r="T304"/>
      <c r="U304"/>
      <c r="V304"/>
      <c r="W304"/>
      <c r="X304"/>
      <c r="Y304"/>
      <c r="Z304"/>
      <c r="AA304"/>
      <c r="AB304"/>
      <c r="AC304"/>
      <c r="AD304"/>
      <c r="AE304"/>
      <c r="AF304"/>
      <c r="AG304"/>
      <c r="AH304"/>
      <c r="AI304"/>
      <c r="AJ304"/>
      <c r="AK304"/>
      <c r="AL304"/>
    </row>
    <row r="305" spans="12:38" x14ac:dyDescent="0.25">
      <c r="L305"/>
      <c r="M305"/>
      <c r="N305"/>
      <c r="O305"/>
      <c r="P305"/>
      <c r="Q305"/>
      <c r="R305"/>
      <c r="S305"/>
      <c r="T305"/>
      <c r="U305"/>
      <c r="V305"/>
      <c r="W305"/>
      <c r="X305"/>
      <c r="Y305"/>
      <c r="Z305"/>
      <c r="AA305"/>
      <c r="AB305"/>
      <c r="AC305"/>
      <c r="AD305"/>
      <c r="AE305"/>
      <c r="AF305"/>
      <c r="AG305"/>
      <c r="AH305"/>
      <c r="AI305"/>
      <c r="AJ305"/>
    </row>
    <row r="306" spans="12:38" x14ac:dyDescent="0.25">
      <c r="L306"/>
      <c r="M306"/>
      <c r="N306"/>
      <c r="O306"/>
      <c r="P306"/>
      <c r="Q306"/>
      <c r="R306"/>
      <c r="S306"/>
      <c r="T306"/>
      <c r="U306"/>
      <c r="V306"/>
      <c r="W306"/>
      <c r="X306"/>
      <c r="Y306"/>
      <c r="Z306"/>
      <c r="AA306"/>
      <c r="AB306"/>
      <c r="AC306"/>
      <c r="AD306"/>
      <c r="AE306"/>
      <c r="AF306"/>
      <c r="AG306"/>
      <c r="AH306"/>
      <c r="AI306"/>
      <c r="AJ306"/>
      <c r="AK306"/>
      <c r="AL306"/>
    </row>
    <row r="307" spans="12:38" x14ac:dyDescent="0.25">
      <c r="L307"/>
      <c r="M307"/>
      <c r="N307"/>
      <c r="O307"/>
      <c r="P307"/>
      <c r="Q307"/>
      <c r="R307"/>
      <c r="S307"/>
      <c r="T307"/>
      <c r="U307"/>
      <c r="V307"/>
      <c r="W307"/>
      <c r="X307"/>
      <c r="Y307"/>
      <c r="Z307"/>
      <c r="AA307"/>
      <c r="AB307"/>
      <c r="AC307"/>
      <c r="AD307"/>
      <c r="AE307"/>
      <c r="AF307"/>
      <c r="AG307"/>
      <c r="AH307"/>
      <c r="AI307"/>
      <c r="AJ307"/>
      <c r="AK307"/>
      <c r="AL307"/>
    </row>
    <row r="308" spans="12:38" x14ac:dyDescent="0.25">
      <c r="L308"/>
      <c r="M308"/>
      <c r="N308"/>
      <c r="O308"/>
      <c r="P308"/>
      <c r="Q308"/>
      <c r="R308"/>
      <c r="S308"/>
      <c r="T308"/>
      <c r="U308"/>
      <c r="V308"/>
      <c r="W308"/>
      <c r="X308"/>
      <c r="Y308"/>
      <c r="Z308"/>
      <c r="AA308"/>
      <c r="AB308"/>
      <c r="AC308"/>
      <c r="AD308"/>
      <c r="AE308"/>
      <c r="AF308"/>
      <c r="AG308"/>
      <c r="AH308"/>
      <c r="AI308"/>
      <c r="AJ308"/>
    </row>
    <row r="309" spans="12:38" x14ac:dyDescent="0.25">
      <c r="L309"/>
      <c r="M309"/>
      <c r="N309"/>
      <c r="O309"/>
      <c r="P309"/>
      <c r="Q309"/>
      <c r="R309"/>
      <c r="S309"/>
      <c r="T309"/>
      <c r="U309"/>
      <c r="V309"/>
      <c r="W309"/>
      <c r="X309"/>
      <c r="Y309"/>
      <c r="Z309"/>
      <c r="AA309"/>
      <c r="AB309"/>
      <c r="AC309"/>
      <c r="AD309"/>
      <c r="AE309"/>
      <c r="AF309"/>
      <c r="AG309"/>
      <c r="AH309"/>
      <c r="AI309"/>
      <c r="AJ309"/>
      <c r="AK309"/>
      <c r="AL309"/>
    </row>
    <row r="310" spans="12:38" x14ac:dyDescent="0.25">
      <c r="L310"/>
      <c r="M310"/>
      <c r="N310"/>
      <c r="O310"/>
      <c r="P310"/>
      <c r="Q310"/>
      <c r="R310"/>
      <c r="S310"/>
      <c r="T310"/>
      <c r="U310"/>
      <c r="V310"/>
      <c r="W310"/>
      <c r="X310"/>
      <c r="Y310"/>
      <c r="Z310"/>
      <c r="AA310"/>
      <c r="AB310"/>
      <c r="AC310"/>
      <c r="AD310"/>
      <c r="AE310"/>
      <c r="AF310"/>
      <c r="AG310"/>
      <c r="AH310"/>
      <c r="AI310"/>
      <c r="AJ310"/>
      <c r="AK310"/>
      <c r="AL310"/>
    </row>
    <row r="311" spans="12:38" x14ac:dyDescent="0.25">
      <c r="L311"/>
      <c r="M311"/>
      <c r="N311"/>
      <c r="O311"/>
      <c r="P311"/>
      <c r="Q311"/>
      <c r="R311"/>
      <c r="S311"/>
      <c r="T311"/>
      <c r="U311"/>
      <c r="V311"/>
      <c r="W311"/>
      <c r="X311"/>
      <c r="Y311"/>
      <c r="Z311"/>
      <c r="AA311"/>
      <c r="AB311"/>
      <c r="AC311"/>
      <c r="AD311"/>
      <c r="AE311"/>
      <c r="AF311"/>
      <c r="AG311"/>
      <c r="AH311"/>
      <c r="AI311"/>
      <c r="AJ311"/>
    </row>
    <row r="312" spans="12:38" x14ac:dyDescent="0.25">
      <c r="L312"/>
      <c r="M312"/>
      <c r="N312"/>
      <c r="O312"/>
      <c r="P312"/>
      <c r="Q312"/>
      <c r="R312"/>
      <c r="S312"/>
      <c r="T312"/>
      <c r="U312"/>
      <c r="V312"/>
      <c r="W312"/>
      <c r="X312"/>
      <c r="Y312"/>
      <c r="Z312"/>
      <c r="AA312"/>
      <c r="AB312"/>
      <c r="AC312"/>
      <c r="AD312"/>
      <c r="AE312"/>
      <c r="AF312"/>
      <c r="AG312"/>
      <c r="AH312"/>
      <c r="AI312"/>
      <c r="AJ312"/>
      <c r="AK312"/>
      <c r="AL312"/>
    </row>
    <row r="313" spans="12:38" x14ac:dyDescent="0.25">
      <c r="L313"/>
      <c r="M313"/>
      <c r="N313"/>
      <c r="O313"/>
      <c r="P313"/>
      <c r="Q313"/>
      <c r="R313"/>
      <c r="S313"/>
      <c r="T313"/>
      <c r="U313"/>
      <c r="V313"/>
      <c r="W313"/>
      <c r="X313"/>
      <c r="Y313"/>
      <c r="Z313"/>
      <c r="AA313"/>
      <c r="AB313"/>
      <c r="AC313"/>
      <c r="AD313"/>
      <c r="AE313"/>
      <c r="AF313"/>
      <c r="AG313"/>
      <c r="AH313"/>
      <c r="AI313"/>
      <c r="AJ313"/>
      <c r="AK313"/>
      <c r="AL313"/>
    </row>
    <row r="314" spans="12:38" x14ac:dyDescent="0.25">
      <c r="L314"/>
      <c r="M314"/>
      <c r="N314"/>
      <c r="O314"/>
      <c r="P314"/>
      <c r="Q314"/>
      <c r="R314"/>
      <c r="S314"/>
      <c r="T314"/>
      <c r="U314"/>
      <c r="V314"/>
      <c r="W314"/>
      <c r="X314"/>
      <c r="Y314"/>
      <c r="Z314"/>
      <c r="AA314"/>
      <c r="AB314"/>
      <c r="AC314"/>
      <c r="AD314"/>
      <c r="AE314"/>
      <c r="AF314"/>
      <c r="AG314"/>
      <c r="AH314"/>
      <c r="AI314"/>
      <c r="AJ314"/>
    </row>
    <row r="315" spans="12:38" x14ac:dyDescent="0.25">
      <c r="L315"/>
      <c r="M315"/>
      <c r="N315"/>
      <c r="O315"/>
      <c r="P315"/>
      <c r="Q315"/>
      <c r="R315"/>
      <c r="S315"/>
      <c r="T315"/>
      <c r="U315"/>
      <c r="V315"/>
      <c r="W315"/>
      <c r="X315"/>
      <c r="Y315"/>
      <c r="Z315"/>
      <c r="AA315"/>
      <c r="AB315"/>
      <c r="AC315"/>
      <c r="AD315"/>
      <c r="AE315"/>
      <c r="AF315"/>
      <c r="AG315"/>
      <c r="AH315"/>
      <c r="AI315"/>
      <c r="AJ315"/>
      <c r="AK315"/>
      <c r="AL315"/>
    </row>
    <row r="316" spans="12:38" x14ac:dyDescent="0.25">
      <c r="L316"/>
      <c r="M316"/>
      <c r="N316"/>
      <c r="O316"/>
      <c r="P316"/>
      <c r="Q316"/>
      <c r="R316"/>
      <c r="S316"/>
      <c r="T316"/>
      <c r="U316"/>
      <c r="V316"/>
      <c r="W316"/>
      <c r="X316"/>
      <c r="Y316"/>
      <c r="Z316"/>
      <c r="AA316"/>
      <c r="AB316"/>
      <c r="AC316"/>
      <c r="AD316"/>
      <c r="AE316"/>
      <c r="AF316"/>
      <c r="AG316"/>
      <c r="AH316"/>
      <c r="AI316"/>
      <c r="AJ316"/>
      <c r="AK316"/>
      <c r="AL316"/>
    </row>
    <row r="317" spans="12:38" x14ac:dyDescent="0.25">
      <c r="L317"/>
      <c r="M317"/>
      <c r="N317"/>
      <c r="O317"/>
      <c r="P317"/>
      <c r="Q317"/>
      <c r="R317"/>
      <c r="S317"/>
      <c r="T317"/>
      <c r="U317"/>
      <c r="V317"/>
      <c r="W317"/>
      <c r="X317"/>
      <c r="Y317"/>
      <c r="Z317"/>
      <c r="AA317"/>
      <c r="AB317"/>
      <c r="AC317"/>
      <c r="AD317"/>
      <c r="AE317"/>
      <c r="AF317"/>
      <c r="AG317"/>
      <c r="AH317"/>
      <c r="AI317"/>
      <c r="AJ317"/>
    </row>
    <row r="318" spans="12:38" x14ac:dyDescent="0.25">
      <c r="L318"/>
      <c r="M318"/>
      <c r="N318"/>
      <c r="O318"/>
      <c r="P318"/>
      <c r="Q318"/>
      <c r="R318"/>
      <c r="S318"/>
      <c r="T318"/>
      <c r="U318"/>
      <c r="V318"/>
      <c r="W318"/>
      <c r="X318"/>
      <c r="Y318"/>
      <c r="Z318"/>
      <c r="AA318"/>
      <c r="AB318"/>
      <c r="AC318"/>
      <c r="AD318"/>
      <c r="AE318"/>
      <c r="AF318"/>
      <c r="AG318"/>
      <c r="AH318"/>
      <c r="AI318"/>
      <c r="AJ318"/>
      <c r="AK318"/>
      <c r="AL318"/>
    </row>
    <row r="319" spans="12:38" x14ac:dyDescent="0.25">
      <c r="L319"/>
      <c r="M319"/>
      <c r="N319"/>
      <c r="O319"/>
      <c r="P319"/>
      <c r="Q319"/>
      <c r="R319"/>
      <c r="S319"/>
      <c r="T319"/>
      <c r="U319"/>
      <c r="V319"/>
      <c r="W319"/>
      <c r="X319"/>
      <c r="Y319"/>
      <c r="Z319"/>
      <c r="AA319"/>
      <c r="AB319"/>
      <c r="AC319"/>
      <c r="AD319"/>
      <c r="AE319"/>
      <c r="AF319"/>
      <c r="AG319"/>
      <c r="AH319"/>
      <c r="AI319"/>
      <c r="AJ319"/>
      <c r="AK319"/>
      <c r="AL319"/>
    </row>
    <row r="320" spans="12:38" x14ac:dyDescent="0.25">
      <c r="L320"/>
      <c r="M320"/>
      <c r="N320"/>
      <c r="O320"/>
      <c r="P320"/>
      <c r="Q320"/>
      <c r="R320"/>
      <c r="S320"/>
      <c r="T320"/>
      <c r="U320"/>
      <c r="V320"/>
      <c r="W320"/>
      <c r="X320"/>
      <c r="Y320"/>
      <c r="Z320"/>
      <c r="AA320"/>
      <c r="AB320"/>
      <c r="AC320"/>
      <c r="AD320"/>
      <c r="AE320"/>
      <c r="AF320"/>
      <c r="AG320"/>
      <c r="AH320"/>
      <c r="AI320"/>
      <c r="AJ320"/>
    </row>
    <row r="321" spans="12:38" x14ac:dyDescent="0.25">
      <c r="L321"/>
      <c r="M321"/>
      <c r="N321"/>
      <c r="O321"/>
      <c r="P321"/>
      <c r="Q321"/>
      <c r="R321"/>
      <c r="S321"/>
      <c r="T321"/>
      <c r="U321"/>
      <c r="V321"/>
      <c r="W321"/>
      <c r="X321"/>
      <c r="Y321"/>
      <c r="Z321"/>
      <c r="AA321"/>
      <c r="AB321"/>
      <c r="AC321"/>
      <c r="AD321"/>
      <c r="AE321"/>
      <c r="AF321"/>
      <c r="AG321"/>
      <c r="AH321"/>
      <c r="AI321"/>
      <c r="AJ321"/>
      <c r="AK321"/>
      <c r="AL321"/>
    </row>
    <row r="322" spans="12:38" x14ac:dyDescent="0.25">
      <c r="L322"/>
      <c r="M322"/>
      <c r="N322"/>
      <c r="O322"/>
      <c r="P322"/>
      <c r="Q322"/>
      <c r="R322"/>
      <c r="S322"/>
      <c r="T322"/>
      <c r="U322"/>
      <c r="V322"/>
      <c r="W322"/>
      <c r="X322"/>
      <c r="Y322"/>
      <c r="Z322"/>
      <c r="AA322"/>
      <c r="AB322"/>
      <c r="AC322"/>
      <c r="AD322"/>
      <c r="AE322"/>
      <c r="AF322"/>
      <c r="AG322"/>
      <c r="AH322"/>
      <c r="AI322"/>
      <c r="AJ322"/>
      <c r="AK322"/>
      <c r="AL322"/>
    </row>
    <row r="323" spans="12:38" x14ac:dyDescent="0.25">
      <c r="L323"/>
      <c r="M323"/>
      <c r="N323"/>
      <c r="O323"/>
      <c r="P323"/>
      <c r="Q323"/>
      <c r="R323"/>
      <c r="S323"/>
      <c r="T323"/>
      <c r="U323"/>
      <c r="V323"/>
      <c r="W323"/>
      <c r="X323"/>
      <c r="Y323"/>
      <c r="Z323"/>
      <c r="AA323"/>
      <c r="AB323"/>
      <c r="AC323"/>
      <c r="AD323"/>
      <c r="AE323"/>
      <c r="AF323"/>
      <c r="AG323"/>
      <c r="AH323"/>
      <c r="AI323"/>
      <c r="AJ323"/>
    </row>
    <row r="324" spans="12:38" x14ac:dyDescent="0.25">
      <c r="L324"/>
      <c r="M324"/>
      <c r="N324"/>
      <c r="O324"/>
      <c r="P324"/>
      <c r="Q324"/>
      <c r="R324"/>
      <c r="S324"/>
      <c r="T324"/>
      <c r="U324"/>
      <c r="V324"/>
      <c r="W324"/>
      <c r="X324"/>
      <c r="Y324"/>
      <c r="Z324"/>
      <c r="AA324"/>
      <c r="AB324"/>
      <c r="AC324"/>
      <c r="AD324"/>
      <c r="AE324"/>
      <c r="AF324"/>
      <c r="AG324"/>
      <c r="AH324"/>
      <c r="AI324"/>
      <c r="AJ324"/>
      <c r="AK324"/>
      <c r="AL324"/>
    </row>
    <row r="325" spans="12:38" x14ac:dyDescent="0.25">
      <c r="L325"/>
      <c r="M325"/>
      <c r="N325"/>
      <c r="O325"/>
      <c r="P325"/>
      <c r="Q325"/>
      <c r="R325"/>
      <c r="S325"/>
      <c r="T325"/>
      <c r="U325"/>
      <c r="V325"/>
      <c r="W325"/>
      <c r="X325"/>
      <c r="Y325"/>
      <c r="Z325"/>
      <c r="AA325"/>
      <c r="AB325"/>
      <c r="AC325"/>
      <c r="AD325"/>
      <c r="AE325"/>
      <c r="AF325"/>
      <c r="AG325"/>
      <c r="AH325"/>
      <c r="AI325"/>
      <c r="AJ325"/>
      <c r="AK325"/>
      <c r="AL325"/>
    </row>
    <row r="326" spans="12:38" x14ac:dyDescent="0.25">
      <c r="L326"/>
      <c r="M326"/>
      <c r="N326"/>
      <c r="O326"/>
      <c r="P326"/>
      <c r="Q326"/>
      <c r="R326"/>
      <c r="S326"/>
      <c r="T326"/>
      <c r="U326"/>
      <c r="V326"/>
      <c r="W326"/>
      <c r="X326"/>
      <c r="Y326"/>
      <c r="Z326"/>
      <c r="AA326"/>
      <c r="AB326"/>
      <c r="AC326"/>
      <c r="AD326"/>
      <c r="AE326"/>
      <c r="AF326"/>
      <c r="AG326"/>
      <c r="AH326"/>
      <c r="AI326"/>
      <c r="AJ326"/>
    </row>
    <row r="327" spans="12:38" x14ac:dyDescent="0.25">
      <c r="L327"/>
      <c r="M327"/>
      <c r="N327"/>
      <c r="O327"/>
      <c r="P327"/>
      <c r="Q327"/>
      <c r="R327"/>
      <c r="S327"/>
      <c r="T327"/>
      <c r="U327"/>
      <c r="V327"/>
      <c r="W327"/>
      <c r="X327"/>
      <c r="Y327"/>
      <c r="Z327"/>
      <c r="AA327"/>
      <c r="AB327"/>
      <c r="AC327"/>
      <c r="AD327"/>
      <c r="AE327"/>
      <c r="AF327"/>
      <c r="AG327"/>
      <c r="AH327"/>
      <c r="AI327"/>
      <c r="AJ327"/>
      <c r="AK327"/>
      <c r="AL327"/>
    </row>
    <row r="328" spans="12:38" x14ac:dyDescent="0.25">
      <c r="L328"/>
      <c r="M328"/>
      <c r="N328"/>
      <c r="O328"/>
      <c r="P328"/>
      <c r="Q328"/>
      <c r="R328"/>
      <c r="S328"/>
      <c r="T328"/>
      <c r="U328"/>
      <c r="V328"/>
      <c r="W328"/>
      <c r="X328"/>
      <c r="Y328"/>
      <c r="Z328"/>
      <c r="AA328"/>
      <c r="AB328"/>
      <c r="AC328"/>
      <c r="AD328"/>
      <c r="AE328"/>
      <c r="AF328"/>
      <c r="AG328"/>
      <c r="AH328"/>
      <c r="AI328"/>
      <c r="AJ328"/>
      <c r="AK328"/>
      <c r="AL328"/>
    </row>
    <row r="329" spans="12:38" x14ac:dyDescent="0.25">
      <c r="L329"/>
      <c r="M329"/>
      <c r="N329"/>
      <c r="O329"/>
      <c r="P329"/>
      <c r="Q329"/>
      <c r="R329"/>
      <c r="S329"/>
      <c r="T329"/>
      <c r="U329"/>
      <c r="V329"/>
      <c r="W329"/>
      <c r="X329"/>
      <c r="Y329"/>
      <c r="Z329"/>
      <c r="AA329"/>
      <c r="AB329"/>
      <c r="AC329"/>
      <c r="AD329"/>
      <c r="AE329"/>
      <c r="AF329"/>
      <c r="AG329"/>
      <c r="AH329"/>
      <c r="AI329"/>
      <c r="AJ329"/>
    </row>
    <row r="330" spans="12:38" x14ac:dyDescent="0.25">
      <c r="L330"/>
      <c r="M330"/>
      <c r="N330"/>
      <c r="O330"/>
      <c r="P330"/>
      <c r="Q330"/>
      <c r="R330"/>
      <c r="S330"/>
      <c r="T330"/>
      <c r="U330"/>
      <c r="V330"/>
      <c r="W330"/>
      <c r="X330"/>
      <c r="Y330"/>
      <c r="Z330"/>
      <c r="AA330"/>
      <c r="AB330"/>
      <c r="AC330"/>
      <c r="AD330"/>
      <c r="AE330"/>
      <c r="AF330"/>
      <c r="AG330"/>
      <c r="AH330"/>
      <c r="AI330"/>
      <c r="AJ330"/>
      <c r="AK330"/>
      <c r="AL330"/>
    </row>
    <row r="331" spans="12:38" x14ac:dyDescent="0.25">
      <c r="L331"/>
      <c r="M331"/>
      <c r="N331"/>
      <c r="O331"/>
      <c r="P331"/>
      <c r="Q331"/>
      <c r="R331"/>
      <c r="S331"/>
      <c r="T331"/>
      <c r="U331"/>
      <c r="V331"/>
      <c r="W331"/>
      <c r="X331"/>
      <c r="Y331"/>
      <c r="Z331"/>
      <c r="AA331"/>
      <c r="AB331"/>
      <c r="AC331"/>
      <c r="AD331"/>
      <c r="AE331"/>
      <c r="AF331"/>
      <c r="AG331"/>
      <c r="AH331"/>
      <c r="AI331"/>
      <c r="AJ331"/>
      <c r="AK331"/>
      <c r="AL331"/>
    </row>
    <row r="332" spans="12:38" x14ac:dyDescent="0.25">
      <c r="L332"/>
      <c r="M332"/>
      <c r="N332"/>
      <c r="O332"/>
      <c r="P332"/>
      <c r="Q332"/>
      <c r="R332"/>
      <c r="S332"/>
      <c r="T332"/>
      <c r="U332"/>
      <c r="V332"/>
      <c r="W332"/>
      <c r="X332"/>
      <c r="Y332"/>
      <c r="Z332"/>
      <c r="AA332"/>
      <c r="AB332"/>
      <c r="AC332"/>
      <c r="AD332"/>
      <c r="AE332"/>
      <c r="AF332"/>
      <c r="AG332"/>
      <c r="AH332"/>
      <c r="AI332"/>
      <c r="AJ332"/>
    </row>
    <row r="333" spans="12:38" x14ac:dyDescent="0.25">
      <c r="L333"/>
      <c r="M333"/>
      <c r="N333"/>
      <c r="O333"/>
      <c r="P333"/>
      <c r="Q333"/>
      <c r="R333"/>
      <c r="S333"/>
      <c r="T333"/>
      <c r="U333"/>
      <c r="V333"/>
      <c r="W333"/>
      <c r="X333"/>
      <c r="Y333"/>
      <c r="Z333"/>
      <c r="AA333"/>
      <c r="AB333"/>
      <c r="AC333"/>
      <c r="AD333"/>
      <c r="AE333"/>
      <c r="AF333"/>
      <c r="AG333"/>
      <c r="AH333"/>
      <c r="AI333"/>
      <c r="AJ333"/>
      <c r="AK333"/>
      <c r="AL333"/>
    </row>
    <row r="334" spans="12:38" x14ac:dyDescent="0.25">
      <c r="L334"/>
      <c r="M334"/>
      <c r="N334"/>
      <c r="O334"/>
      <c r="P334"/>
      <c r="Q334"/>
      <c r="R334"/>
      <c r="S334"/>
      <c r="T334"/>
      <c r="U334"/>
      <c r="V334"/>
      <c r="W334"/>
      <c r="X334"/>
      <c r="Y334"/>
      <c r="Z334"/>
      <c r="AA334"/>
      <c r="AB334"/>
      <c r="AC334"/>
      <c r="AD334"/>
      <c r="AE334"/>
      <c r="AF334"/>
      <c r="AG334"/>
      <c r="AH334"/>
      <c r="AI334"/>
      <c r="AJ334"/>
      <c r="AK334"/>
      <c r="AL334"/>
    </row>
    <row r="335" spans="12:38" x14ac:dyDescent="0.25">
      <c r="L335"/>
      <c r="M335"/>
      <c r="N335"/>
      <c r="O335"/>
      <c r="P335"/>
      <c r="Q335"/>
      <c r="R335"/>
      <c r="S335"/>
      <c r="T335"/>
      <c r="U335"/>
      <c r="V335"/>
      <c r="W335"/>
      <c r="X335"/>
      <c r="Y335"/>
      <c r="Z335"/>
      <c r="AA335"/>
      <c r="AB335"/>
      <c r="AC335"/>
      <c r="AD335"/>
      <c r="AE335"/>
      <c r="AF335"/>
      <c r="AG335"/>
      <c r="AH335"/>
      <c r="AI335"/>
      <c r="AJ335"/>
    </row>
    <row r="336" spans="12:38" x14ac:dyDescent="0.25">
      <c r="L336"/>
      <c r="M336"/>
      <c r="N336"/>
      <c r="O336"/>
      <c r="P336"/>
      <c r="Q336"/>
      <c r="R336"/>
      <c r="S336"/>
      <c r="T336"/>
      <c r="U336"/>
      <c r="V336"/>
      <c r="W336"/>
      <c r="X336"/>
      <c r="Y336"/>
      <c r="Z336"/>
      <c r="AA336"/>
      <c r="AB336"/>
      <c r="AC336"/>
      <c r="AD336"/>
      <c r="AE336"/>
      <c r="AF336"/>
      <c r="AG336"/>
      <c r="AH336"/>
      <c r="AI336"/>
      <c r="AJ336"/>
      <c r="AK336"/>
      <c r="AL336"/>
    </row>
    <row r="337" spans="12:38" x14ac:dyDescent="0.25">
      <c r="L337"/>
      <c r="M337"/>
      <c r="N337"/>
      <c r="O337"/>
      <c r="P337"/>
      <c r="Q337"/>
      <c r="R337"/>
      <c r="S337"/>
      <c r="T337"/>
      <c r="U337"/>
      <c r="V337"/>
      <c r="W337"/>
      <c r="X337"/>
      <c r="Y337"/>
      <c r="Z337"/>
      <c r="AA337"/>
      <c r="AB337"/>
      <c r="AC337"/>
      <c r="AD337"/>
      <c r="AE337"/>
      <c r="AF337"/>
      <c r="AG337"/>
      <c r="AH337"/>
      <c r="AI337"/>
      <c r="AJ337"/>
      <c r="AK337"/>
      <c r="AL337"/>
    </row>
    <row r="338" spans="12:38" x14ac:dyDescent="0.25">
      <c r="L338"/>
      <c r="M338"/>
      <c r="N338"/>
      <c r="O338"/>
      <c r="P338"/>
      <c r="Q338"/>
      <c r="R338"/>
      <c r="S338"/>
      <c r="T338"/>
      <c r="U338"/>
      <c r="V338"/>
      <c r="W338"/>
      <c r="X338"/>
      <c r="Y338"/>
      <c r="Z338"/>
      <c r="AA338"/>
      <c r="AB338"/>
      <c r="AC338"/>
      <c r="AD338"/>
      <c r="AE338"/>
      <c r="AF338"/>
      <c r="AG338"/>
      <c r="AH338"/>
      <c r="AI338"/>
      <c r="AJ338"/>
    </row>
    <row r="339" spans="12:38" x14ac:dyDescent="0.25">
      <c r="L339"/>
      <c r="M339"/>
      <c r="N339"/>
      <c r="O339"/>
      <c r="P339"/>
      <c r="Q339"/>
      <c r="R339"/>
      <c r="S339"/>
      <c r="T339"/>
      <c r="U339"/>
      <c r="V339"/>
      <c r="W339"/>
      <c r="X339"/>
      <c r="Y339"/>
      <c r="Z339"/>
      <c r="AA339"/>
      <c r="AB339"/>
      <c r="AC339"/>
      <c r="AD339"/>
      <c r="AE339"/>
      <c r="AF339"/>
      <c r="AG339"/>
      <c r="AH339"/>
      <c r="AI339"/>
      <c r="AJ339"/>
      <c r="AK339"/>
      <c r="AL339"/>
    </row>
    <row r="340" spans="12:38" x14ac:dyDescent="0.25">
      <c r="L340"/>
      <c r="M340"/>
      <c r="N340"/>
      <c r="O340"/>
      <c r="P340"/>
      <c r="Q340"/>
      <c r="R340"/>
      <c r="S340"/>
      <c r="T340"/>
      <c r="U340"/>
      <c r="V340"/>
      <c r="W340"/>
      <c r="X340"/>
      <c r="Y340"/>
      <c r="Z340"/>
      <c r="AA340"/>
      <c r="AB340"/>
      <c r="AC340"/>
      <c r="AD340"/>
      <c r="AE340"/>
      <c r="AF340"/>
      <c r="AG340"/>
      <c r="AH340"/>
      <c r="AI340"/>
      <c r="AJ340"/>
      <c r="AK340"/>
      <c r="AL340"/>
    </row>
    <row r="341" spans="12:38" x14ac:dyDescent="0.25">
      <c r="L341"/>
      <c r="M341"/>
      <c r="N341"/>
      <c r="O341"/>
      <c r="P341"/>
      <c r="Q341"/>
      <c r="R341"/>
      <c r="S341"/>
      <c r="T341"/>
      <c r="U341"/>
      <c r="V341"/>
      <c r="W341"/>
      <c r="X341"/>
      <c r="Y341"/>
      <c r="Z341"/>
      <c r="AA341"/>
      <c r="AB341"/>
      <c r="AC341"/>
      <c r="AD341"/>
      <c r="AE341"/>
      <c r="AF341"/>
      <c r="AG341"/>
      <c r="AH341"/>
      <c r="AI341"/>
      <c r="AJ341"/>
    </row>
    <row r="342" spans="12:38" x14ac:dyDescent="0.25">
      <c r="L342"/>
      <c r="M342"/>
      <c r="N342"/>
      <c r="O342"/>
      <c r="P342"/>
      <c r="Q342"/>
      <c r="R342"/>
      <c r="S342"/>
      <c r="T342"/>
      <c r="U342"/>
      <c r="V342"/>
      <c r="W342"/>
      <c r="X342"/>
      <c r="Y342"/>
      <c r="Z342"/>
      <c r="AA342"/>
      <c r="AB342"/>
      <c r="AC342"/>
      <c r="AD342"/>
      <c r="AE342"/>
      <c r="AF342"/>
      <c r="AG342"/>
      <c r="AH342"/>
      <c r="AI342"/>
      <c r="AJ342"/>
      <c r="AK342"/>
      <c r="AL342"/>
    </row>
    <row r="343" spans="12:38" x14ac:dyDescent="0.25">
      <c r="L343"/>
      <c r="M343"/>
      <c r="N343"/>
      <c r="O343"/>
      <c r="P343"/>
      <c r="Q343"/>
      <c r="R343"/>
      <c r="S343"/>
      <c r="T343"/>
      <c r="U343"/>
      <c r="V343"/>
      <c r="W343"/>
      <c r="X343"/>
      <c r="Y343"/>
      <c r="Z343"/>
      <c r="AA343"/>
      <c r="AB343"/>
      <c r="AC343"/>
      <c r="AD343"/>
      <c r="AE343"/>
      <c r="AF343"/>
      <c r="AG343"/>
      <c r="AH343"/>
      <c r="AI343"/>
      <c r="AJ343"/>
      <c r="AK343"/>
      <c r="AL343"/>
    </row>
    <row r="344" spans="12:38" x14ac:dyDescent="0.25">
      <c r="L344"/>
      <c r="M344"/>
      <c r="N344"/>
      <c r="O344"/>
      <c r="P344"/>
      <c r="Q344"/>
      <c r="R344"/>
      <c r="S344"/>
      <c r="T344"/>
      <c r="U344"/>
      <c r="V344"/>
      <c r="W344"/>
      <c r="X344"/>
      <c r="Y344"/>
      <c r="Z344"/>
      <c r="AA344"/>
      <c r="AB344"/>
      <c r="AC344"/>
      <c r="AD344"/>
      <c r="AE344"/>
      <c r="AF344"/>
      <c r="AG344"/>
      <c r="AH344"/>
      <c r="AI344"/>
      <c r="AJ344"/>
    </row>
    <row r="345" spans="12:38" x14ac:dyDescent="0.25">
      <c r="L345"/>
      <c r="M345"/>
      <c r="N345"/>
      <c r="O345"/>
      <c r="P345"/>
      <c r="Q345"/>
      <c r="R345"/>
      <c r="S345"/>
      <c r="T345"/>
      <c r="U345"/>
      <c r="V345"/>
      <c r="W345"/>
      <c r="X345"/>
      <c r="Y345"/>
      <c r="Z345"/>
      <c r="AA345"/>
      <c r="AB345"/>
      <c r="AC345"/>
      <c r="AD345"/>
      <c r="AE345"/>
      <c r="AF345"/>
      <c r="AG345"/>
      <c r="AH345"/>
      <c r="AI345"/>
      <c r="AJ345"/>
      <c r="AK345"/>
      <c r="AL345"/>
    </row>
    <row r="346" spans="12:38" x14ac:dyDescent="0.25">
      <c r="L346"/>
      <c r="M346"/>
      <c r="N346"/>
      <c r="O346"/>
      <c r="P346"/>
      <c r="Q346"/>
      <c r="R346"/>
      <c r="S346"/>
      <c r="T346"/>
      <c r="U346"/>
      <c r="V346"/>
      <c r="W346"/>
      <c r="X346"/>
      <c r="Y346"/>
      <c r="Z346"/>
      <c r="AA346"/>
      <c r="AB346"/>
      <c r="AC346"/>
      <c r="AD346"/>
      <c r="AE346"/>
      <c r="AF346"/>
      <c r="AG346"/>
      <c r="AH346"/>
      <c r="AI346"/>
      <c r="AJ346"/>
      <c r="AK346"/>
      <c r="AL346"/>
    </row>
    <row r="347" spans="12:38" x14ac:dyDescent="0.25">
      <c r="L347"/>
      <c r="M347"/>
      <c r="N347"/>
      <c r="O347"/>
      <c r="P347"/>
      <c r="Q347"/>
      <c r="R347"/>
      <c r="S347"/>
      <c r="T347"/>
      <c r="U347"/>
      <c r="V347"/>
      <c r="W347"/>
      <c r="X347"/>
      <c r="Y347"/>
      <c r="Z347"/>
      <c r="AA347"/>
      <c r="AB347"/>
      <c r="AC347"/>
      <c r="AD347"/>
      <c r="AE347"/>
      <c r="AF347"/>
      <c r="AG347"/>
      <c r="AH347"/>
      <c r="AI347"/>
      <c r="AJ347"/>
    </row>
    <row r="348" spans="12:38" x14ac:dyDescent="0.25">
      <c r="L348"/>
      <c r="M348"/>
      <c r="N348"/>
      <c r="O348"/>
      <c r="P348"/>
      <c r="Q348"/>
      <c r="R348"/>
      <c r="S348"/>
      <c r="T348"/>
      <c r="U348"/>
      <c r="V348"/>
      <c r="W348"/>
      <c r="X348"/>
      <c r="Y348"/>
      <c r="Z348"/>
      <c r="AA348"/>
      <c r="AB348"/>
      <c r="AC348"/>
      <c r="AD348"/>
      <c r="AE348"/>
      <c r="AF348"/>
      <c r="AG348"/>
      <c r="AH348"/>
      <c r="AI348"/>
      <c r="AJ348"/>
      <c r="AK348"/>
      <c r="AL348"/>
    </row>
    <row r="349" spans="12:38" x14ac:dyDescent="0.25">
      <c r="L349"/>
      <c r="M349"/>
      <c r="N349"/>
      <c r="O349"/>
      <c r="P349"/>
      <c r="Q349"/>
      <c r="R349"/>
      <c r="S349"/>
      <c r="T349"/>
      <c r="U349"/>
      <c r="V349"/>
      <c r="W349"/>
      <c r="X349"/>
      <c r="Y349"/>
      <c r="Z349"/>
      <c r="AA349"/>
      <c r="AB349"/>
      <c r="AC349"/>
      <c r="AD349"/>
      <c r="AE349"/>
      <c r="AF349"/>
      <c r="AG349"/>
      <c r="AH349"/>
      <c r="AI349"/>
      <c r="AJ349"/>
      <c r="AK349"/>
      <c r="AL349"/>
    </row>
    <row r="350" spans="12:38" x14ac:dyDescent="0.25">
      <c r="L350"/>
      <c r="M350"/>
      <c r="N350"/>
      <c r="O350"/>
      <c r="P350"/>
      <c r="Q350"/>
      <c r="R350"/>
      <c r="S350"/>
      <c r="T350"/>
      <c r="U350"/>
      <c r="V350"/>
      <c r="W350"/>
      <c r="X350"/>
      <c r="Y350"/>
      <c r="Z350"/>
      <c r="AA350"/>
      <c r="AB350"/>
      <c r="AC350"/>
      <c r="AD350"/>
      <c r="AE350"/>
      <c r="AF350"/>
      <c r="AG350"/>
      <c r="AH350"/>
      <c r="AI350"/>
      <c r="AJ350"/>
    </row>
    <row r="351" spans="12:38" x14ac:dyDescent="0.25">
      <c r="L351"/>
      <c r="M351"/>
      <c r="N351"/>
      <c r="O351"/>
      <c r="P351"/>
      <c r="Q351"/>
      <c r="R351"/>
      <c r="S351"/>
      <c r="T351"/>
      <c r="U351"/>
      <c r="V351"/>
      <c r="W351"/>
      <c r="X351"/>
      <c r="Y351"/>
      <c r="Z351"/>
      <c r="AA351"/>
      <c r="AB351"/>
      <c r="AC351"/>
      <c r="AD351"/>
      <c r="AE351"/>
      <c r="AF351"/>
      <c r="AG351"/>
      <c r="AH351"/>
      <c r="AI351"/>
      <c r="AJ351"/>
      <c r="AK351"/>
      <c r="AL351"/>
    </row>
    <row r="352" spans="12:38" x14ac:dyDescent="0.25">
      <c r="L352"/>
      <c r="M352"/>
      <c r="N352"/>
      <c r="O352"/>
      <c r="P352"/>
      <c r="Q352"/>
      <c r="R352"/>
      <c r="S352"/>
      <c r="T352"/>
      <c r="U352"/>
      <c r="V352"/>
      <c r="W352"/>
      <c r="X352"/>
      <c r="Y352"/>
      <c r="Z352"/>
      <c r="AA352"/>
      <c r="AB352"/>
      <c r="AC352"/>
      <c r="AD352"/>
      <c r="AE352"/>
      <c r="AF352"/>
      <c r="AG352"/>
      <c r="AH352"/>
      <c r="AI352"/>
      <c r="AJ352"/>
      <c r="AK352"/>
      <c r="AL352"/>
    </row>
    <row r="353" spans="12:38" x14ac:dyDescent="0.25">
      <c r="L353"/>
      <c r="M353"/>
      <c r="N353"/>
      <c r="O353"/>
      <c r="P353"/>
      <c r="Q353"/>
      <c r="R353"/>
      <c r="S353"/>
      <c r="T353"/>
      <c r="U353"/>
      <c r="V353"/>
      <c r="W353"/>
      <c r="X353"/>
      <c r="Y353"/>
      <c r="Z353"/>
      <c r="AA353"/>
      <c r="AB353"/>
      <c r="AC353"/>
      <c r="AD353"/>
      <c r="AE353"/>
      <c r="AF353"/>
      <c r="AG353"/>
      <c r="AH353"/>
      <c r="AI353"/>
      <c r="AJ353"/>
    </row>
    <row r="354" spans="12:38" x14ac:dyDescent="0.25">
      <c r="L354"/>
      <c r="M354"/>
      <c r="N354"/>
      <c r="O354"/>
      <c r="P354"/>
      <c r="Q354"/>
      <c r="R354"/>
      <c r="S354"/>
      <c r="T354"/>
      <c r="U354"/>
      <c r="V354"/>
      <c r="W354"/>
      <c r="X354"/>
      <c r="Y354"/>
      <c r="Z354"/>
      <c r="AA354"/>
      <c r="AB354"/>
      <c r="AC354"/>
      <c r="AD354"/>
      <c r="AE354"/>
      <c r="AF354"/>
      <c r="AG354"/>
      <c r="AH354"/>
      <c r="AI354"/>
      <c r="AJ354"/>
      <c r="AK354"/>
      <c r="AL354"/>
    </row>
    <row r="355" spans="12:38" x14ac:dyDescent="0.25">
      <c r="L355"/>
      <c r="M355"/>
      <c r="N355"/>
      <c r="O355"/>
      <c r="P355"/>
      <c r="Q355"/>
      <c r="R355"/>
      <c r="S355"/>
      <c r="T355"/>
      <c r="U355"/>
      <c r="V355"/>
      <c r="W355"/>
      <c r="X355"/>
      <c r="Y355"/>
      <c r="Z355"/>
      <c r="AA355"/>
      <c r="AB355"/>
      <c r="AC355"/>
      <c r="AD355"/>
      <c r="AE355"/>
      <c r="AF355"/>
      <c r="AG355"/>
      <c r="AH355"/>
      <c r="AI355"/>
      <c r="AJ355"/>
      <c r="AK355"/>
      <c r="AL355"/>
    </row>
    <row r="356" spans="12:38" x14ac:dyDescent="0.25">
      <c r="L356"/>
      <c r="M356"/>
      <c r="N356"/>
      <c r="O356"/>
      <c r="P356"/>
      <c r="Q356"/>
      <c r="R356"/>
      <c r="S356"/>
      <c r="T356"/>
      <c r="U356"/>
      <c r="V356"/>
      <c r="W356"/>
      <c r="X356"/>
      <c r="Y356"/>
      <c r="Z356"/>
      <c r="AA356"/>
      <c r="AB356"/>
      <c r="AC356"/>
      <c r="AD356"/>
      <c r="AE356"/>
      <c r="AF356"/>
      <c r="AG356"/>
      <c r="AH356"/>
      <c r="AI356"/>
      <c r="AJ356"/>
    </row>
    <row r="357" spans="12:38" x14ac:dyDescent="0.25">
      <c r="L357"/>
      <c r="M357"/>
      <c r="N357"/>
      <c r="O357"/>
      <c r="P357"/>
      <c r="Q357"/>
      <c r="R357"/>
      <c r="S357"/>
      <c r="T357"/>
      <c r="U357"/>
      <c r="V357"/>
      <c r="W357"/>
      <c r="X357"/>
      <c r="Y357"/>
      <c r="Z357"/>
      <c r="AA357"/>
      <c r="AB357"/>
      <c r="AC357"/>
      <c r="AD357"/>
      <c r="AE357"/>
      <c r="AF357"/>
      <c r="AG357"/>
      <c r="AH357"/>
      <c r="AI357"/>
      <c r="AJ357"/>
      <c r="AK357"/>
      <c r="AL357"/>
    </row>
    <row r="358" spans="12:38" x14ac:dyDescent="0.25">
      <c r="L358"/>
      <c r="M358"/>
      <c r="N358"/>
      <c r="O358"/>
      <c r="P358"/>
      <c r="Q358"/>
      <c r="R358"/>
      <c r="S358"/>
      <c r="T358"/>
      <c r="U358"/>
      <c r="V358"/>
      <c r="W358"/>
      <c r="X358"/>
      <c r="Y358"/>
      <c r="Z358"/>
      <c r="AA358"/>
      <c r="AB358"/>
      <c r="AC358"/>
      <c r="AD358"/>
      <c r="AE358"/>
      <c r="AF358"/>
      <c r="AG358"/>
      <c r="AH358"/>
      <c r="AI358"/>
      <c r="AJ358"/>
      <c r="AK358"/>
      <c r="AL358"/>
    </row>
    <row r="359" spans="12:38" x14ac:dyDescent="0.25">
      <c r="L359"/>
      <c r="M359"/>
      <c r="N359"/>
      <c r="O359"/>
      <c r="P359"/>
      <c r="Q359"/>
      <c r="R359"/>
      <c r="S359"/>
      <c r="T359"/>
      <c r="U359"/>
      <c r="V359"/>
      <c r="W359"/>
      <c r="X359"/>
      <c r="Y359"/>
      <c r="Z359"/>
      <c r="AA359"/>
      <c r="AB359"/>
      <c r="AC359"/>
      <c r="AD359"/>
      <c r="AE359"/>
      <c r="AF359"/>
      <c r="AG359"/>
      <c r="AH359"/>
      <c r="AI359"/>
      <c r="AJ359"/>
    </row>
    <row r="360" spans="12:38" x14ac:dyDescent="0.25">
      <c r="L360"/>
      <c r="M360"/>
      <c r="N360"/>
      <c r="O360"/>
      <c r="P360"/>
      <c r="Q360"/>
      <c r="R360"/>
      <c r="S360"/>
      <c r="T360"/>
      <c r="U360"/>
      <c r="V360"/>
      <c r="W360"/>
      <c r="X360"/>
      <c r="Y360"/>
      <c r="Z360"/>
      <c r="AA360"/>
      <c r="AB360"/>
      <c r="AC360"/>
      <c r="AD360"/>
      <c r="AE360"/>
      <c r="AF360"/>
      <c r="AG360"/>
      <c r="AH360"/>
      <c r="AI360"/>
      <c r="AJ360"/>
      <c r="AK360"/>
      <c r="AL360"/>
    </row>
    <row r="361" spans="12:38" x14ac:dyDescent="0.25">
      <c r="L361"/>
      <c r="M361"/>
      <c r="N361"/>
      <c r="O361"/>
      <c r="P361"/>
      <c r="Q361"/>
      <c r="R361"/>
      <c r="S361"/>
      <c r="T361"/>
      <c r="U361"/>
      <c r="V361"/>
      <c r="W361"/>
      <c r="X361"/>
      <c r="Y361"/>
      <c r="Z361"/>
      <c r="AA361"/>
      <c r="AB361"/>
      <c r="AC361"/>
      <c r="AD361"/>
      <c r="AE361"/>
      <c r="AF361"/>
      <c r="AG361"/>
      <c r="AH361"/>
      <c r="AI361"/>
      <c r="AJ361"/>
      <c r="AK361"/>
      <c r="AL361"/>
    </row>
    <row r="362" spans="12:38" x14ac:dyDescent="0.25">
      <c r="L362"/>
      <c r="M362"/>
      <c r="N362"/>
      <c r="O362"/>
      <c r="P362"/>
      <c r="Q362"/>
      <c r="R362"/>
      <c r="S362"/>
      <c r="T362"/>
      <c r="U362"/>
      <c r="V362"/>
      <c r="W362"/>
      <c r="X362"/>
      <c r="Y362"/>
      <c r="Z362"/>
      <c r="AA362"/>
      <c r="AB362"/>
      <c r="AC362"/>
      <c r="AD362"/>
      <c r="AE362"/>
      <c r="AF362"/>
      <c r="AG362"/>
      <c r="AH362"/>
      <c r="AI362"/>
      <c r="AJ362"/>
    </row>
    <row r="363" spans="12:38" x14ac:dyDescent="0.25">
      <c r="L363"/>
      <c r="M363"/>
      <c r="N363"/>
      <c r="O363"/>
      <c r="P363"/>
      <c r="Q363"/>
      <c r="R363"/>
      <c r="S363"/>
      <c r="T363"/>
      <c r="U363"/>
      <c r="V363"/>
      <c r="W363"/>
      <c r="X363"/>
      <c r="Y363"/>
      <c r="Z363"/>
      <c r="AA363"/>
      <c r="AB363"/>
      <c r="AC363"/>
      <c r="AD363"/>
      <c r="AE363"/>
      <c r="AF363"/>
      <c r="AG363"/>
      <c r="AH363"/>
      <c r="AI363"/>
      <c r="AJ363"/>
      <c r="AK363"/>
      <c r="AL363"/>
    </row>
    <row r="364" spans="12:38" x14ac:dyDescent="0.25">
      <c r="L364"/>
      <c r="M364"/>
      <c r="N364"/>
      <c r="O364"/>
      <c r="P364"/>
      <c r="Q364"/>
      <c r="R364"/>
      <c r="S364"/>
      <c r="T364"/>
      <c r="U364"/>
      <c r="V364"/>
      <c r="W364"/>
      <c r="X364"/>
      <c r="Y364"/>
      <c r="Z364"/>
      <c r="AA364"/>
      <c r="AB364"/>
      <c r="AC364"/>
      <c r="AD364"/>
      <c r="AE364"/>
      <c r="AF364"/>
      <c r="AG364"/>
      <c r="AH364"/>
      <c r="AI364"/>
      <c r="AJ364"/>
      <c r="AK364"/>
      <c r="AL364"/>
    </row>
    <row r="365" spans="12:38" x14ac:dyDescent="0.25">
      <c r="L365"/>
      <c r="M365"/>
      <c r="N365"/>
      <c r="O365"/>
      <c r="P365"/>
      <c r="Q365"/>
      <c r="R365"/>
      <c r="S365"/>
      <c r="T365"/>
      <c r="U365"/>
      <c r="V365"/>
      <c r="W365"/>
      <c r="X365"/>
      <c r="Y365"/>
      <c r="Z365"/>
      <c r="AA365"/>
      <c r="AB365"/>
      <c r="AC365"/>
      <c r="AD365"/>
      <c r="AE365"/>
      <c r="AF365"/>
      <c r="AG365"/>
      <c r="AH365"/>
      <c r="AI365"/>
      <c r="AJ365"/>
    </row>
    <row r="366" spans="12:38" x14ac:dyDescent="0.25">
      <c r="L366"/>
      <c r="M366"/>
      <c r="N366"/>
      <c r="O366"/>
      <c r="P366"/>
      <c r="Q366"/>
      <c r="R366"/>
      <c r="S366"/>
      <c r="T366"/>
      <c r="U366"/>
      <c r="V366"/>
      <c r="W366"/>
      <c r="X366"/>
      <c r="Y366"/>
      <c r="Z366"/>
      <c r="AA366"/>
      <c r="AB366"/>
      <c r="AC366"/>
      <c r="AD366"/>
      <c r="AE366"/>
      <c r="AF366"/>
      <c r="AG366"/>
      <c r="AH366"/>
      <c r="AI366"/>
      <c r="AJ366"/>
      <c r="AK366"/>
      <c r="AL366"/>
    </row>
    <row r="367" spans="12:38" x14ac:dyDescent="0.25">
      <c r="L367"/>
      <c r="M367"/>
      <c r="N367"/>
      <c r="O367"/>
      <c r="P367"/>
      <c r="Q367"/>
      <c r="R367"/>
      <c r="S367"/>
      <c r="T367"/>
      <c r="U367"/>
      <c r="V367"/>
      <c r="W367"/>
      <c r="X367"/>
      <c r="Y367"/>
      <c r="Z367"/>
      <c r="AA367"/>
      <c r="AB367"/>
      <c r="AC367"/>
      <c r="AD367"/>
      <c r="AE367"/>
      <c r="AF367"/>
      <c r="AG367"/>
      <c r="AH367"/>
      <c r="AI367"/>
      <c r="AJ367"/>
      <c r="AK367"/>
      <c r="AL367"/>
    </row>
    <row r="368" spans="12:38" x14ac:dyDescent="0.25">
      <c r="L368"/>
      <c r="M368"/>
      <c r="N368"/>
      <c r="O368"/>
      <c r="P368"/>
      <c r="Q368"/>
      <c r="R368"/>
      <c r="S368"/>
      <c r="T368"/>
      <c r="U368"/>
      <c r="V368"/>
      <c r="W368"/>
      <c r="X368"/>
      <c r="Y368"/>
      <c r="Z368"/>
      <c r="AA368"/>
      <c r="AB368"/>
      <c r="AC368"/>
      <c r="AD368"/>
      <c r="AE368"/>
      <c r="AF368"/>
      <c r="AG368"/>
      <c r="AH368"/>
      <c r="AI368"/>
      <c r="AJ368"/>
    </row>
    <row r="369" spans="12:38" x14ac:dyDescent="0.25">
      <c r="L369"/>
      <c r="M369"/>
      <c r="N369"/>
      <c r="O369"/>
      <c r="P369"/>
      <c r="Q369"/>
      <c r="R369"/>
      <c r="S369"/>
      <c r="T369"/>
      <c r="U369"/>
      <c r="V369"/>
      <c r="W369"/>
      <c r="X369"/>
      <c r="Y369"/>
      <c r="Z369"/>
      <c r="AA369"/>
      <c r="AB369"/>
      <c r="AC369"/>
      <c r="AD369"/>
      <c r="AE369"/>
      <c r="AF369"/>
      <c r="AG369"/>
      <c r="AH369"/>
      <c r="AI369"/>
      <c r="AJ369"/>
      <c r="AK369"/>
      <c r="AL369"/>
    </row>
    <row r="370" spans="12:38" x14ac:dyDescent="0.25">
      <c r="L370"/>
      <c r="M370"/>
      <c r="N370"/>
      <c r="O370"/>
      <c r="P370"/>
      <c r="Q370"/>
      <c r="R370"/>
      <c r="S370"/>
      <c r="T370"/>
      <c r="U370"/>
      <c r="V370"/>
      <c r="W370"/>
      <c r="X370"/>
      <c r="Y370"/>
      <c r="Z370"/>
      <c r="AA370"/>
      <c r="AB370"/>
      <c r="AC370"/>
      <c r="AD370"/>
      <c r="AE370"/>
      <c r="AF370"/>
      <c r="AG370"/>
      <c r="AH370"/>
      <c r="AI370"/>
      <c r="AJ370"/>
      <c r="AK370"/>
      <c r="AL370"/>
    </row>
    <row r="372" spans="12:38" x14ac:dyDescent="0.25">
      <c r="L372"/>
      <c r="M372"/>
      <c r="N372"/>
      <c r="O372"/>
      <c r="P372"/>
      <c r="Q372"/>
      <c r="R372"/>
      <c r="S372"/>
      <c r="T372"/>
      <c r="U372"/>
      <c r="V372"/>
      <c r="W372"/>
      <c r="X372"/>
      <c r="Y372"/>
      <c r="Z372"/>
      <c r="AA372"/>
      <c r="AB372"/>
      <c r="AC372"/>
      <c r="AD372"/>
      <c r="AE372"/>
      <c r="AF372"/>
      <c r="AG372"/>
      <c r="AH372"/>
      <c r="AI372"/>
      <c r="AJ372"/>
      <c r="AK372"/>
      <c r="AL372"/>
    </row>
    <row r="373" spans="12:38" x14ac:dyDescent="0.25">
      <c r="L373"/>
      <c r="M373"/>
      <c r="N373"/>
      <c r="O373"/>
      <c r="P373"/>
      <c r="Q373"/>
      <c r="R373"/>
      <c r="S373"/>
      <c r="T373"/>
      <c r="U373"/>
      <c r="V373"/>
      <c r="W373"/>
      <c r="X373"/>
      <c r="Y373"/>
      <c r="Z373"/>
      <c r="AA373"/>
      <c r="AB373"/>
      <c r="AC373"/>
      <c r="AD373"/>
      <c r="AE373"/>
      <c r="AF373"/>
      <c r="AG373"/>
      <c r="AH373"/>
      <c r="AI373"/>
      <c r="AJ373"/>
      <c r="AK373"/>
      <c r="AL373"/>
    </row>
    <row r="375" spans="12:38" x14ac:dyDescent="0.25">
      <c r="L375"/>
      <c r="M375"/>
      <c r="N375"/>
      <c r="O375"/>
      <c r="P375"/>
      <c r="Q375"/>
      <c r="R375"/>
      <c r="S375"/>
      <c r="T375"/>
      <c r="U375"/>
      <c r="V375"/>
      <c r="W375"/>
      <c r="X375"/>
      <c r="Y375"/>
      <c r="Z375"/>
      <c r="AA375"/>
      <c r="AB375"/>
      <c r="AC375"/>
      <c r="AD375"/>
      <c r="AE375"/>
      <c r="AF375"/>
      <c r="AG375"/>
      <c r="AH375"/>
      <c r="AI375"/>
      <c r="AJ375"/>
      <c r="AK375"/>
      <c r="AL375"/>
    </row>
    <row r="376" spans="12:38" x14ac:dyDescent="0.25">
      <c r="L376"/>
      <c r="M376"/>
      <c r="N376"/>
      <c r="O376"/>
      <c r="P376"/>
      <c r="Q376"/>
      <c r="R376"/>
      <c r="S376"/>
      <c r="T376"/>
      <c r="U376"/>
      <c r="V376"/>
      <c r="W376"/>
      <c r="X376"/>
      <c r="Y376"/>
      <c r="Z376"/>
      <c r="AA376"/>
      <c r="AB376"/>
      <c r="AC376"/>
      <c r="AD376"/>
      <c r="AE376"/>
      <c r="AF376"/>
      <c r="AG376"/>
      <c r="AH376"/>
      <c r="AI376"/>
      <c r="AJ376"/>
      <c r="AK376"/>
      <c r="AL376"/>
    </row>
    <row r="378" spans="12:38" x14ac:dyDescent="0.25">
      <c r="L378"/>
      <c r="M378"/>
      <c r="N378"/>
      <c r="O378"/>
      <c r="P378"/>
      <c r="Q378"/>
      <c r="R378"/>
      <c r="S378"/>
      <c r="T378"/>
      <c r="U378"/>
      <c r="V378"/>
      <c r="W378"/>
      <c r="X378"/>
      <c r="Y378"/>
      <c r="Z378"/>
      <c r="AA378"/>
      <c r="AB378"/>
      <c r="AC378"/>
      <c r="AD378"/>
      <c r="AE378"/>
      <c r="AF378"/>
      <c r="AG378"/>
      <c r="AH378"/>
      <c r="AI378"/>
      <c r="AJ378"/>
      <c r="AK378"/>
      <c r="AL378"/>
    </row>
    <row r="379" spans="12:38" x14ac:dyDescent="0.25">
      <c r="L379"/>
      <c r="M379"/>
      <c r="N379"/>
      <c r="O379"/>
      <c r="P379"/>
      <c r="Q379"/>
      <c r="R379"/>
      <c r="S379"/>
      <c r="T379"/>
      <c r="U379"/>
      <c r="V379"/>
      <c r="W379"/>
      <c r="X379"/>
      <c r="Y379"/>
      <c r="Z379"/>
      <c r="AA379"/>
      <c r="AB379"/>
      <c r="AC379"/>
      <c r="AD379"/>
      <c r="AE379"/>
      <c r="AF379"/>
      <c r="AG379"/>
      <c r="AH379"/>
      <c r="AI379"/>
      <c r="AJ379"/>
      <c r="AK379"/>
      <c r="AL379"/>
    </row>
    <row r="381" spans="12:38" x14ac:dyDescent="0.25">
      <c r="L381"/>
      <c r="M381"/>
      <c r="N381"/>
      <c r="O381"/>
      <c r="P381"/>
      <c r="Q381"/>
      <c r="R381"/>
      <c r="S381"/>
      <c r="T381"/>
      <c r="U381"/>
      <c r="V381"/>
      <c r="W381"/>
      <c r="X381"/>
      <c r="Y381"/>
      <c r="Z381"/>
      <c r="AA381"/>
      <c r="AB381"/>
      <c r="AC381"/>
      <c r="AD381"/>
      <c r="AE381"/>
      <c r="AF381"/>
      <c r="AG381"/>
      <c r="AH381"/>
      <c r="AI381"/>
      <c r="AJ381"/>
      <c r="AK381"/>
      <c r="AL381"/>
    </row>
    <row r="382" spans="12:38" x14ac:dyDescent="0.25">
      <c r="L382"/>
      <c r="M382"/>
      <c r="N382"/>
      <c r="O382"/>
      <c r="P382"/>
      <c r="Q382"/>
      <c r="R382"/>
      <c r="S382"/>
      <c r="T382"/>
      <c r="U382"/>
      <c r="V382"/>
      <c r="W382"/>
      <c r="X382"/>
      <c r="Y382"/>
      <c r="Z382"/>
      <c r="AA382"/>
      <c r="AB382"/>
      <c r="AC382"/>
      <c r="AD382"/>
      <c r="AE382"/>
      <c r="AF382"/>
      <c r="AG382"/>
      <c r="AH382"/>
      <c r="AI382"/>
      <c r="AJ382"/>
      <c r="AK382"/>
      <c r="AL382"/>
    </row>
    <row r="384" spans="12:38" x14ac:dyDescent="0.25">
      <c r="L384"/>
      <c r="M384"/>
      <c r="N384"/>
      <c r="O384"/>
      <c r="P384"/>
      <c r="Q384"/>
      <c r="R384"/>
      <c r="S384"/>
      <c r="T384"/>
      <c r="U384"/>
      <c r="V384"/>
      <c r="W384"/>
      <c r="X384"/>
      <c r="Y384"/>
      <c r="Z384"/>
      <c r="AA384"/>
      <c r="AB384"/>
      <c r="AC384"/>
      <c r="AD384"/>
      <c r="AE384"/>
      <c r="AF384"/>
      <c r="AG384"/>
      <c r="AH384"/>
      <c r="AI384"/>
      <c r="AJ384"/>
      <c r="AK384"/>
      <c r="AL384"/>
    </row>
    <row r="385" spans="12:38" x14ac:dyDescent="0.25">
      <c r="L385"/>
      <c r="M385"/>
      <c r="N385"/>
      <c r="O385"/>
      <c r="P385"/>
      <c r="Q385"/>
      <c r="R385"/>
      <c r="S385"/>
      <c r="T385"/>
      <c r="U385"/>
      <c r="V385"/>
      <c r="W385"/>
      <c r="X385"/>
      <c r="Y385"/>
      <c r="Z385"/>
      <c r="AA385"/>
      <c r="AB385"/>
      <c r="AC385"/>
      <c r="AD385"/>
      <c r="AE385"/>
      <c r="AF385"/>
      <c r="AG385"/>
      <c r="AH385"/>
      <c r="AI385"/>
      <c r="AJ385"/>
      <c r="AK385"/>
      <c r="AL385"/>
    </row>
    <row r="387" spans="12:38" x14ac:dyDescent="0.25">
      <c r="L387"/>
      <c r="M387"/>
      <c r="N387"/>
      <c r="O387"/>
      <c r="P387"/>
      <c r="Q387"/>
      <c r="R387"/>
      <c r="S387"/>
      <c r="T387"/>
      <c r="U387"/>
      <c r="V387"/>
      <c r="W387"/>
      <c r="X387"/>
      <c r="Y387"/>
      <c r="Z387"/>
      <c r="AA387"/>
      <c r="AB387"/>
      <c r="AC387"/>
      <c r="AD387"/>
      <c r="AE387"/>
      <c r="AF387"/>
      <c r="AG387"/>
      <c r="AH387"/>
      <c r="AI387"/>
      <c r="AJ387"/>
      <c r="AK387"/>
      <c r="AL387"/>
    </row>
    <row r="388" spans="12:38" x14ac:dyDescent="0.25">
      <c r="L388"/>
      <c r="M388"/>
      <c r="N388"/>
      <c r="O388"/>
      <c r="P388"/>
      <c r="Q388"/>
      <c r="R388"/>
      <c r="S388"/>
      <c r="T388"/>
      <c r="U388"/>
      <c r="V388"/>
      <c r="W388"/>
      <c r="X388"/>
      <c r="Y388"/>
      <c r="Z388"/>
      <c r="AA388"/>
      <c r="AB388"/>
      <c r="AC388"/>
      <c r="AD388"/>
      <c r="AE388"/>
      <c r="AF388"/>
      <c r="AG388"/>
      <c r="AH388"/>
      <c r="AI388"/>
      <c r="AJ388"/>
      <c r="AK388"/>
      <c r="AL388"/>
    </row>
    <row r="390" spans="12:38" x14ac:dyDescent="0.25">
      <c r="L390"/>
      <c r="M390"/>
      <c r="N390"/>
      <c r="O390"/>
      <c r="P390"/>
      <c r="Q390"/>
      <c r="R390"/>
      <c r="S390"/>
      <c r="T390"/>
      <c r="U390"/>
      <c r="V390"/>
      <c r="W390"/>
      <c r="X390"/>
      <c r="Y390"/>
      <c r="Z390"/>
      <c r="AA390"/>
      <c r="AB390"/>
      <c r="AC390"/>
      <c r="AD390"/>
      <c r="AE390"/>
      <c r="AF390"/>
      <c r="AG390"/>
      <c r="AH390"/>
      <c r="AI390"/>
      <c r="AJ390"/>
      <c r="AK390"/>
      <c r="AL390"/>
    </row>
    <row r="391" spans="12:38" x14ac:dyDescent="0.25">
      <c r="L391"/>
      <c r="M391"/>
      <c r="N391"/>
      <c r="O391"/>
      <c r="P391"/>
      <c r="Q391"/>
      <c r="R391"/>
      <c r="S391"/>
      <c r="T391"/>
      <c r="U391"/>
      <c r="V391"/>
      <c r="W391"/>
      <c r="X391"/>
      <c r="Y391"/>
      <c r="Z391"/>
      <c r="AA391"/>
      <c r="AB391"/>
      <c r="AC391"/>
      <c r="AD391"/>
      <c r="AE391"/>
      <c r="AF391"/>
      <c r="AG391"/>
      <c r="AH391"/>
      <c r="AI391"/>
      <c r="AJ391"/>
      <c r="AK391"/>
      <c r="AL391"/>
    </row>
    <row r="393" spans="12:38" x14ac:dyDescent="0.25">
      <c r="L393"/>
      <c r="M393"/>
      <c r="N393"/>
      <c r="O393"/>
      <c r="P393"/>
      <c r="Q393"/>
      <c r="R393"/>
      <c r="S393"/>
      <c r="T393"/>
      <c r="U393"/>
      <c r="V393"/>
      <c r="W393"/>
      <c r="X393"/>
      <c r="Y393"/>
      <c r="Z393"/>
      <c r="AA393"/>
      <c r="AB393"/>
      <c r="AC393"/>
      <c r="AD393"/>
      <c r="AE393"/>
      <c r="AF393"/>
      <c r="AG393"/>
      <c r="AH393"/>
      <c r="AI393"/>
      <c r="AJ393"/>
      <c r="AK393"/>
      <c r="AL393"/>
    </row>
    <row r="394" spans="12:38" x14ac:dyDescent="0.25">
      <c r="L394"/>
      <c r="M394"/>
      <c r="N394"/>
      <c r="O394"/>
      <c r="P394"/>
      <c r="Q394"/>
      <c r="R394"/>
      <c r="S394"/>
      <c r="T394"/>
      <c r="U394"/>
      <c r="V394"/>
      <c r="W394"/>
      <c r="X394"/>
      <c r="Y394"/>
      <c r="Z394"/>
      <c r="AA394"/>
      <c r="AB394"/>
      <c r="AC394"/>
      <c r="AD394"/>
      <c r="AE394"/>
      <c r="AF394"/>
      <c r="AG394"/>
      <c r="AH394"/>
      <c r="AI394"/>
      <c r="AJ394"/>
      <c r="AK394"/>
      <c r="AL394"/>
    </row>
    <row r="396" spans="12:38" x14ac:dyDescent="0.25">
      <c r="L396"/>
      <c r="M396"/>
      <c r="N396"/>
      <c r="O396"/>
      <c r="P396"/>
      <c r="Q396"/>
      <c r="R396"/>
      <c r="S396"/>
      <c r="T396"/>
      <c r="U396"/>
      <c r="V396"/>
      <c r="W396"/>
      <c r="X396"/>
      <c r="Y396"/>
      <c r="Z396"/>
      <c r="AA396"/>
      <c r="AB396"/>
      <c r="AC396"/>
      <c r="AD396"/>
      <c r="AE396"/>
      <c r="AF396"/>
      <c r="AG396"/>
      <c r="AH396"/>
      <c r="AI396"/>
      <c r="AJ396"/>
      <c r="AK396"/>
      <c r="AL396"/>
    </row>
    <row r="397" spans="12:38" x14ac:dyDescent="0.25">
      <c r="L397"/>
      <c r="M397"/>
      <c r="N397"/>
      <c r="O397"/>
      <c r="P397"/>
      <c r="Q397"/>
      <c r="R397"/>
      <c r="S397"/>
      <c r="T397"/>
      <c r="U397"/>
      <c r="V397"/>
      <c r="W397"/>
      <c r="X397"/>
      <c r="Y397"/>
      <c r="Z397"/>
      <c r="AA397"/>
      <c r="AB397"/>
      <c r="AC397"/>
      <c r="AD397"/>
      <c r="AE397"/>
      <c r="AF397"/>
      <c r="AG397"/>
      <c r="AH397"/>
      <c r="AI397"/>
      <c r="AJ397"/>
      <c r="AK397"/>
      <c r="AL397"/>
    </row>
    <row r="399" spans="12:38" x14ac:dyDescent="0.25">
      <c r="L399"/>
      <c r="M399"/>
      <c r="N399"/>
      <c r="O399"/>
      <c r="P399"/>
      <c r="Q399"/>
      <c r="R399"/>
      <c r="S399"/>
      <c r="T399"/>
      <c r="U399"/>
      <c r="V399"/>
      <c r="W399"/>
      <c r="X399"/>
      <c r="Y399"/>
      <c r="Z399"/>
      <c r="AA399"/>
      <c r="AB399"/>
      <c r="AC399"/>
      <c r="AD399"/>
      <c r="AE399"/>
      <c r="AF399"/>
      <c r="AG399"/>
      <c r="AH399"/>
      <c r="AI399"/>
      <c r="AJ399"/>
      <c r="AK399"/>
      <c r="AL399"/>
    </row>
    <row r="400" spans="12:38" x14ac:dyDescent="0.25">
      <c r="L400"/>
      <c r="M400"/>
      <c r="N400"/>
      <c r="O400"/>
      <c r="P400"/>
      <c r="Q400"/>
      <c r="R400"/>
      <c r="S400"/>
      <c r="T400"/>
      <c r="U400"/>
      <c r="V400"/>
      <c r="W400"/>
      <c r="X400"/>
      <c r="Y400"/>
      <c r="Z400"/>
      <c r="AA400"/>
      <c r="AB400"/>
      <c r="AC400"/>
      <c r="AD400"/>
      <c r="AE400"/>
      <c r="AF400"/>
      <c r="AG400"/>
      <c r="AH400"/>
      <c r="AI400"/>
      <c r="AJ400"/>
      <c r="AK400"/>
      <c r="AL400"/>
    </row>
    <row r="402" spans="12:38" x14ac:dyDescent="0.25">
      <c r="L402"/>
      <c r="M402"/>
      <c r="N402"/>
      <c r="O402"/>
      <c r="P402"/>
      <c r="Q402"/>
      <c r="R402"/>
      <c r="S402"/>
      <c r="T402"/>
      <c r="U402"/>
      <c r="V402"/>
      <c r="W402"/>
      <c r="X402"/>
      <c r="Y402"/>
      <c r="Z402"/>
      <c r="AA402"/>
      <c r="AB402"/>
      <c r="AC402"/>
      <c r="AD402"/>
      <c r="AE402"/>
      <c r="AF402"/>
      <c r="AG402"/>
      <c r="AH402"/>
      <c r="AI402"/>
      <c r="AJ402"/>
      <c r="AK402"/>
      <c r="AL402"/>
    </row>
    <row r="403" spans="12:38" x14ac:dyDescent="0.25">
      <c r="L403"/>
      <c r="M403"/>
      <c r="N403"/>
      <c r="O403"/>
      <c r="P403"/>
      <c r="Q403"/>
      <c r="R403"/>
      <c r="S403"/>
      <c r="T403"/>
      <c r="U403"/>
      <c r="V403"/>
      <c r="W403"/>
      <c r="X403"/>
      <c r="Y403"/>
      <c r="Z403"/>
      <c r="AA403"/>
      <c r="AB403"/>
      <c r="AC403"/>
      <c r="AD403"/>
      <c r="AE403"/>
      <c r="AF403"/>
      <c r="AG403"/>
      <c r="AH403"/>
      <c r="AI403"/>
      <c r="AJ403"/>
      <c r="AK403"/>
      <c r="AL403"/>
    </row>
    <row r="405" spans="12:38" x14ac:dyDescent="0.25">
      <c r="L405"/>
      <c r="M405"/>
      <c r="N405"/>
      <c r="O405"/>
      <c r="P405"/>
      <c r="Q405"/>
      <c r="R405"/>
      <c r="S405"/>
      <c r="T405"/>
      <c r="U405"/>
      <c r="V405"/>
      <c r="W405"/>
      <c r="X405"/>
      <c r="Y405"/>
      <c r="Z405"/>
      <c r="AA405"/>
      <c r="AB405"/>
      <c r="AC405"/>
      <c r="AD405"/>
      <c r="AE405"/>
      <c r="AF405"/>
      <c r="AG405"/>
      <c r="AH405"/>
      <c r="AI405"/>
      <c r="AJ405"/>
      <c r="AK405"/>
      <c r="AL405"/>
    </row>
    <row r="406" spans="12:38" x14ac:dyDescent="0.25">
      <c r="L406"/>
      <c r="M406"/>
      <c r="N406"/>
      <c r="O406"/>
      <c r="P406"/>
      <c r="Q406"/>
      <c r="R406"/>
      <c r="S406"/>
      <c r="T406"/>
      <c r="U406"/>
      <c r="V406"/>
      <c r="W406"/>
      <c r="X406"/>
      <c r="Y406"/>
      <c r="Z406"/>
      <c r="AA406"/>
      <c r="AB406"/>
      <c r="AC406"/>
      <c r="AD406"/>
      <c r="AE406"/>
      <c r="AF406"/>
      <c r="AG406"/>
      <c r="AH406"/>
      <c r="AI406"/>
      <c r="AJ406"/>
      <c r="AK406"/>
      <c r="AL406"/>
    </row>
    <row r="408" spans="12:38" x14ac:dyDescent="0.25">
      <c r="L408"/>
      <c r="M408"/>
      <c r="N408"/>
      <c r="O408"/>
      <c r="P408"/>
      <c r="Q408"/>
      <c r="R408"/>
      <c r="S408"/>
      <c r="T408"/>
      <c r="U408"/>
      <c r="V408"/>
      <c r="W408"/>
      <c r="X408"/>
      <c r="Y408"/>
      <c r="Z408"/>
      <c r="AA408"/>
      <c r="AB408"/>
      <c r="AC408"/>
      <c r="AD408"/>
      <c r="AE408"/>
      <c r="AF408"/>
      <c r="AG408"/>
      <c r="AH408"/>
      <c r="AI408"/>
      <c r="AJ408"/>
      <c r="AK408"/>
      <c r="AL408"/>
    </row>
    <row r="409" spans="12:38" x14ac:dyDescent="0.25">
      <c r="L409"/>
      <c r="M409"/>
      <c r="N409"/>
      <c r="O409"/>
      <c r="P409"/>
      <c r="Q409"/>
      <c r="R409"/>
      <c r="S409"/>
      <c r="T409"/>
      <c r="U409"/>
      <c r="V409"/>
      <c r="W409"/>
      <c r="X409"/>
      <c r="Y409"/>
      <c r="Z409"/>
      <c r="AA409"/>
      <c r="AB409"/>
      <c r="AC409"/>
      <c r="AD409"/>
      <c r="AE409"/>
      <c r="AF409"/>
      <c r="AG409"/>
      <c r="AH409"/>
      <c r="AI409"/>
      <c r="AJ409"/>
      <c r="AK409"/>
      <c r="AL409"/>
    </row>
    <row r="411" spans="12:38" x14ac:dyDescent="0.25">
      <c r="L411"/>
      <c r="M411"/>
      <c r="N411"/>
      <c r="O411"/>
      <c r="P411"/>
      <c r="Q411"/>
      <c r="R411"/>
      <c r="S411"/>
      <c r="T411"/>
      <c r="U411"/>
      <c r="V411"/>
      <c r="W411"/>
      <c r="X411"/>
      <c r="Y411"/>
      <c r="Z411"/>
      <c r="AA411"/>
      <c r="AB411"/>
      <c r="AC411"/>
      <c r="AD411"/>
      <c r="AE411"/>
      <c r="AF411"/>
      <c r="AG411"/>
      <c r="AH411"/>
      <c r="AI411"/>
      <c r="AJ411"/>
      <c r="AK411"/>
      <c r="AL411"/>
    </row>
    <row r="412" spans="12:38" x14ac:dyDescent="0.25">
      <c r="L412"/>
      <c r="M412"/>
      <c r="N412"/>
      <c r="O412"/>
      <c r="P412"/>
      <c r="Q412"/>
      <c r="R412"/>
      <c r="S412"/>
      <c r="T412"/>
      <c r="U412"/>
      <c r="V412"/>
      <c r="W412"/>
      <c r="X412"/>
      <c r="Y412"/>
      <c r="Z412"/>
      <c r="AA412"/>
      <c r="AB412"/>
      <c r="AC412"/>
      <c r="AD412"/>
      <c r="AE412"/>
      <c r="AF412"/>
      <c r="AG412"/>
      <c r="AH412"/>
      <c r="AI412"/>
      <c r="AJ412"/>
      <c r="AK412"/>
      <c r="AL412"/>
    </row>
    <row r="414" spans="12:38" x14ac:dyDescent="0.25">
      <c r="L414"/>
      <c r="M414"/>
      <c r="N414"/>
      <c r="O414"/>
      <c r="P414"/>
      <c r="Q414"/>
      <c r="R414"/>
      <c r="S414"/>
      <c r="T414"/>
      <c r="U414"/>
      <c r="V414"/>
      <c r="W414"/>
      <c r="X414"/>
      <c r="Y414"/>
      <c r="Z414"/>
      <c r="AA414"/>
      <c r="AB414"/>
      <c r="AC414"/>
      <c r="AD414"/>
      <c r="AE414"/>
      <c r="AF414"/>
      <c r="AG414"/>
      <c r="AH414"/>
      <c r="AI414"/>
      <c r="AJ414"/>
      <c r="AK414"/>
      <c r="AL414"/>
    </row>
    <row r="415" spans="12:38" x14ac:dyDescent="0.25">
      <c r="L415"/>
      <c r="M415"/>
      <c r="N415"/>
      <c r="O415"/>
      <c r="P415"/>
      <c r="Q415"/>
      <c r="R415"/>
      <c r="S415"/>
      <c r="T415"/>
      <c r="U415"/>
      <c r="V415"/>
      <c r="W415"/>
      <c r="X415"/>
      <c r="Y415"/>
      <c r="Z415"/>
      <c r="AA415"/>
      <c r="AB415"/>
      <c r="AC415"/>
      <c r="AD415"/>
      <c r="AE415"/>
      <c r="AF415"/>
      <c r="AG415"/>
      <c r="AH415"/>
      <c r="AI415"/>
      <c r="AJ415"/>
      <c r="AK415"/>
      <c r="AL415"/>
    </row>
    <row r="417" spans="12:38" x14ac:dyDescent="0.25">
      <c r="L417"/>
      <c r="M417"/>
      <c r="N417"/>
      <c r="O417"/>
      <c r="P417"/>
      <c r="Q417"/>
      <c r="R417"/>
      <c r="S417"/>
      <c r="T417"/>
      <c r="U417"/>
      <c r="V417"/>
      <c r="W417"/>
      <c r="X417"/>
      <c r="Y417"/>
      <c r="Z417"/>
      <c r="AA417"/>
      <c r="AB417"/>
      <c r="AC417"/>
      <c r="AD417"/>
      <c r="AE417"/>
      <c r="AF417"/>
      <c r="AG417"/>
      <c r="AH417"/>
      <c r="AI417"/>
      <c r="AJ417"/>
      <c r="AK417"/>
      <c r="AL417"/>
    </row>
    <row r="418" spans="12:38" x14ac:dyDescent="0.25">
      <c r="L418"/>
      <c r="M418"/>
      <c r="N418"/>
      <c r="O418"/>
      <c r="P418"/>
      <c r="Q418"/>
      <c r="R418"/>
      <c r="S418"/>
      <c r="T418"/>
      <c r="U418"/>
      <c r="V418"/>
      <c r="W418"/>
      <c r="X418"/>
      <c r="Y418"/>
      <c r="Z418"/>
      <c r="AA418"/>
      <c r="AB418"/>
      <c r="AC418"/>
      <c r="AD418"/>
      <c r="AE418"/>
      <c r="AF418"/>
      <c r="AG418"/>
      <c r="AH418"/>
      <c r="AI418"/>
      <c r="AJ418"/>
      <c r="AK418"/>
      <c r="AL418"/>
    </row>
    <row r="420" spans="12:38" x14ac:dyDescent="0.25">
      <c r="L420"/>
      <c r="M420"/>
      <c r="N420"/>
      <c r="O420"/>
      <c r="P420"/>
      <c r="Q420"/>
      <c r="R420"/>
      <c r="S420"/>
      <c r="T420"/>
      <c r="U420"/>
      <c r="V420"/>
      <c r="W420"/>
      <c r="X420"/>
      <c r="Y420"/>
      <c r="Z420"/>
      <c r="AA420"/>
      <c r="AB420"/>
      <c r="AC420"/>
      <c r="AD420"/>
      <c r="AE420"/>
      <c r="AF420"/>
      <c r="AG420"/>
      <c r="AH420"/>
      <c r="AI420"/>
      <c r="AJ420"/>
      <c r="AK420"/>
      <c r="AL420"/>
    </row>
    <row r="421" spans="12:38" x14ac:dyDescent="0.25">
      <c r="L421"/>
      <c r="M421"/>
      <c r="N421"/>
      <c r="O421"/>
      <c r="P421"/>
      <c r="Q421"/>
      <c r="R421"/>
      <c r="S421"/>
      <c r="T421"/>
      <c r="U421"/>
      <c r="V421"/>
      <c r="W421"/>
      <c r="X421"/>
      <c r="Y421"/>
      <c r="Z421"/>
      <c r="AA421"/>
      <c r="AB421"/>
      <c r="AC421"/>
      <c r="AD421"/>
      <c r="AE421"/>
      <c r="AF421"/>
      <c r="AG421"/>
      <c r="AH421"/>
      <c r="AI421"/>
      <c r="AJ421"/>
      <c r="AK421"/>
      <c r="AL421"/>
    </row>
    <row r="423" spans="12:38" x14ac:dyDescent="0.25">
      <c r="L423"/>
      <c r="M423"/>
      <c r="N423"/>
      <c r="O423"/>
      <c r="P423"/>
      <c r="Q423"/>
      <c r="R423"/>
      <c r="S423"/>
      <c r="T423"/>
      <c r="U423"/>
      <c r="V423"/>
      <c r="W423"/>
      <c r="X423"/>
      <c r="Y423"/>
      <c r="Z423"/>
      <c r="AA423"/>
      <c r="AB423"/>
      <c r="AC423"/>
      <c r="AD423"/>
      <c r="AE423"/>
      <c r="AF423"/>
      <c r="AG423"/>
      <c r="AH423"/>
      <c r="AI423"/>
      <c r="AJ423"/>
      <c r="AK423"/>
      <c r="AL423"/>
    </row>
    <row r="424" spans="12:38" x14ac:dyDescent="0.25">
      <c r="L424"/>
      <c r="M424"/>
      <c r="N424"/>
      <c r="O424"/>
      <c r="P424"/>
      <c r="Q424"/>
      <c r="R424"/>
      <c r="S424"/>
      <c r="T424"/>
      <c r="U424"/>
      <c r="V424"/>
      <c r="W424"/>
      <c r="X424"/>
      <c r="Y424"/>
      <c r="Z424"/>
      <c r="AA424"/>
      <c r="AB424"/>
      <c r="AC424"/>
      <c r="AD424"/>
      <c r="AE424"/>
      <c r="AF424"/>
      <c r="AG424"/>
      <c r="AH424"/>
      <c r="AI424"/>
      <c r="AJ424"/>
      <c r="AK424"/>
      <c r="AL424"/>
    </row>
    <row r="426" spans="12:38" x14ac:dyDescent="0.25">
      <c r="L426"/>
      <c r="M426"/>
      <c r="N426"/>
      <c r="O426"/>
      <c r="P426"/>
      <c r="Q426"/>
      <c r="R426"/>
      <c r="S426"/>
      <c r="T426"/>
      <c r="U426"/>
      <c r="V426"/>
      <c r="W426"/>
      <c r="X426"/>
      <c r="Y426"/>
      <c r="Z426"/>
      <c r="AA426"/>
      <c r="AB426"/>
      <c r="AC426"/>
      <c r="AD426"/>
      <c r="AE426"/>
      <c r="AF426"/>
      <c r="AG426"/>
      <c r="AH426"/>
      <c r="AI426"/>
      <c r="AJ426"/>
      <c r="AK426"/>
      <c r="AL426"/>
    </row>
    <row r="427" spans="12:38" x14ac:dyDescent="0.25">
      <c r="L427"/>
      <c r="M427"/>
      <c r="N427"/>
      <c r="O427"/>
      <c r="P427"/>
      <c r="Q427"/>
      <c r="R427"/>
      <c r="S427"/>
      <c r="T427"/>
      <c r="U427"/>
      <c r="V427"/>
      <c r="W427"/>
      <c r="X427"/>
      <c r="Y427"/>
      <c r="Z427"/>
      <c r="AA427"/>
      <c r="AB427"/>
      <c r="AC427"/>
      <c r="AD427"/>
      <c r="AE427"/>
      <c r="AF427"/>
      <c r="AG427"/>
      <c r="AH427"/>
      <c r="AI427"/>
      <c r="AJ427"/>
      <c r="AK427"/>
      <c r="AL427"/>
    </row>
    <row r="429" spans="12:38" x14ac:dyDescent="0.25">
      <c r="L429"/>
      <c r="M429"/>
      <c r="N429"/>
      <c r="O429"/>
      <c r="P429"/>
      <c r="Q429"/>
      <c r="R429"/>
      <c r="S429"/>
      <c r="T429"/>
      <c r="U429"/>
      <c r="V429"/>
      <c r="W429"/>
      <c r="X429"/>
      <c r="Y429"/>
      <c r="Z429"/>
      <c r="AA429"/>
      <c r="AB429"/>
      <c r="AC429"/>
      <c r="AD429"/>
      <c r="AE429"/>
      <c r="AF429"/>
      <c r="AG429"/>
      <c r="AH429"/>
      <c r="AI429"/>
      <c r="AJ429"/>
      <c r="AK429"/>
      <c r="AL429"/>
    </row>
    <row r="430" spans="12:38" x14ac:dyDescent="0.25">
      <c r="L430"/>
      <c r="M430"/>
      <c r="N430"/>
      <c r="O430"/>
      <c r="P430"/>
      <c r="Q430"/>
      <c r="R430"/>
      <c r="S430"/>
      <c r="T430"/>
      <c r="U430"/>
      <c r="V430"/>
      <c r="W430"/>
      <c r="X430"/>
      <c r="Y430"/>
      <c r="Z430"/>
      <c r="AA430"/>
      <c r="AB430"/>
      <c r="AC430"/>
      <c r="AD430"/>
      <c r="AE430"/>
      <c r="AF430"/>
      <c r="AG430"/>
      <c r="AH430"/>
      <c r="AI430"/>
      <c r="AJ430"/>
      <c r="AK430"/>
      <c r="AL430"/>
    </row>
    <row r="432" spans="12:38" x14ac:dyDescent="0.25">
      <c r="L432"/>
      <c r="M432"/>
      <c r="N432"/>
      <c r="O432"/>
      <c r="P432"/>
      <c r="Q432"/>
      <c r="R432"/>
      <c r="S432"/>
      <c r="T432"/>
      <c r="U432"/>
      <c r="V432"/>
      <c r="W432"/>
      <c r="X432"/>
      <c r="Y432"/>
      <c r="Z432"/>
      <c r="AA432"/>
      <c r="AB432"/>
      <c r="AC432"/>
      <c r="AD432"/>
      <c r="AE432"/>
      <c r="AF432"/>
      <c r="AG432"/>
      <c r="AH432"/>
      <c r="AI432"/>
      <c r="AJ432"/>
      <c r="AK432"/>
      <c r="AL432"/>
    </row>
    <row r="433" spans="12:38" x14ac:dyDescent="0.25">
      <c r="L433"/>
      <c r="M433"/>
      <c r="N433"/>
      <c r="O433"/>
      <c r="P433"/>
      <c r="Q433"/>
      <c r="R433"/>
      <c r="S433"/>
      <c r="T433"/>
      <c r="U433"/>
      <c r="V433"/>
      <c r="W433"/>
      <c r="X433"/>
      <c r="Y433"/>
      <c r="Z433"/>
      <c r="AA433"/>
      <c r="AB433"/>
      <c r="AC433"/>
      <c r="AD433"/>
      <c r="AE433"/>
      <c r="AF433"/>
      <c r="AG433"/>
      <c r="AH433"/>
      <c r="AI433"/>
      <c r="AJ433"/>
      <c r="AK433"/>
      <c r="AL433"/>
    </row>
    <row r="435" spans="12:38" x14ac:dyDescent="0.25">
      <c r="L435"/>
      <c r="M435"/>
      <c r="N435"/>
      <c r="O435"/>
      <c r="P435"/>
      <c r="Q435"/>
      <c r="R435"/>
      <c r="S435"/>
      <c r="T435"/>
      <c r="U435"/>
      <c r="V435"/>
      <c r="W435"/>
      <c r="X435"/>
      <c r="Y435"/>
      <c r="Z435"/>
      <c r="AA435"/>
      <c r="AB435"/>
      <c r="AC435"/>
      <c r="AD435"/>
      <c r="AE435"/>
      <c r="AF435"/>
      <c r="AG435"/>
      <c r="AH435"/>
      <c r="AI435"/>
      <c r="AJ435"/>
      <c r="AK435"/>
      <c r="AL435"/>
    </row>
    <row r="436" spans="12:38" x14ac:dyDescent="0.25">
      <c r="L436"/>
      <c r="M436"/>
      <c r="N436"/>
      <c r="O436"/>
      <c r="P436"/>
      <c r="Q436"/>
      <c r="R436"/>
      <c r="S436"/>
      <c r="T436"/>
      <c r="U436"/>
      <c r="V436"/>
      <c r="W436"/>
      <c r="X436"/>
      <c r="Y436"/>
      <c r="Z436"/>
      <c r="AA436"/>
      <c r="AB436"/>
      <c r="AC436"/>
      <c r="AD436"/>
      <c r="AE436"/>
      <c r="AF436"/>
      <c r="AG436"/>
      <c r="AH436"/>
      <c r="AI436"/>
      <c r="AJ436"/>
      <c r="AK436"/>
      <c r="AL436"/>
    </row>
    <row r="438" spans="12:38" x14ac:dyDescent="0.25">
      <c r="L438"/>
      <c r="M438"/>
      <c r="N438"/>
      <c r="O438"/>
      <c r="P438"/>
      <c r="Q438"/>
      <c r="R438"/>
      <c r="S438"/>
      <c r="T438"/>
      <c r="U438"/>
      <c r="V438"/>
      <c r="W438"/>
      <c r="X438"/>
      <c r="Y438"/>
      <c r="Z438"/>
      <c r="AA438"/>
      <c r="AB438"/>
      <c r="AC438"/>
      <c r="AD438"/>
      <c r="AE438"/>
      <c r="AF438"/>
      <c r="AG438"/>
      <c r="AH438"/>
      <c r="AI438"/>
      <c r="AJ438"/>
      <c r="AK438"/>
      <c r="AL438"/>
    </row>
    <row r="439" spans="12:38" x14ac:dyDescent="0.25">
      <c r="L439"/>
      <c r="M439"/>
      <c r="N439"/>
      <c r="O439"/>
      <c r="P439"/>
      <c r="Q439"/>
      <c r="R439"/>
      <c r="S439"/>
      <c r="T439"/>
      <c r="U439"/>
      <c r="V439"/>
      <c r="W439"/>
      <c r="X439"/>
      <c r="Y439"/>
      <c r="Z439"/>
      <c r="AA439"/>
      <c r="AB439"/>
      <c r="AC439"/>
      <c r="AD439"/>
      <c r="AE439"/>
      <c r="AF439"/>
      <c r="AG439"/>
      <c r="AH439"/>
      <c r="AI439"/>
      <c r="AJ439"/>
      <c r="AK439"/>
      <c r="AL439"/>
    </row>
    <row r="441" spans="12:38" x14ac:dyDescent="0.25">
      <c r="L441"/>
      <c r="M441"/>
      <c r="N441"/>
      <c r="O441"/>
      <c r="P441"/>
      <c r="Q441"/>
      <c r="R441"/>
      <c r="S441"/>
      <c r="T441"/>
      <c r="U441"/>
      <c r="V441"/>
      <c r="W441"/>
      <c r="X441"/>
      <c r="Y441"/>
      <c r="Z441"/>
      <c r="AA441"/>
      <c r="AB441"/>
      <c r="AC441"/>
      <c r="AD441"/>
      <c r="AE441"/>
      <c r="AF441"/>
      <c r="AG441"/>
      <c r="AH441"/>
      <c r="AI441"/>
      <c r="AJ441"/>
      <c r="AK441"/>
      <c r="AL441"/>
    </row>
    <row r="442" spans="12:38" x14ac:dyDescent="0.25">
      <c r="L442"/>
      <c r="M442"/>
      <c r="N442"/>
      <c r="O442"/>
      <c r="P442"/>
      <c r="Q442"/>
      <c r="R442"/>
      <c r="S442"/>
      <c r="T442"/>
      <c r="U442"/>
      <c r="V442"/>
      <c r="W442"/>
      <c r="X442"/>
      <c r="Y442"/>
      <c r="Z442"/>
      <c r="AA442"/>
      <c r="AB442"/>
      <c r="AC442"/>
      <c r="AD442"/>
      <c r="AE442"/>
      <c r="AF442"/>
      <c r="AG442"/>
      <c r="AH442"/>
      <c r="AI442"/>
      <c r="AJ442"/>
      <c r="AK442"/>
      <c r="AL442"/>
    </row>
    <row r="444" spans="12:38" x14ac:dyDescent="0.25">
      <c r="L444"/>
      <c r="M444"/>
      <c r="N444"/>
      <c r="O444"/>
      <c r="P444"/>
      <c r="Q444"/>
      <c r="R444"/>
      <c r="S444"/>
      <c r="T444"/>
      <c r="U444"/>
      <c r="V444"/>
      <c r="W444"/>
      <c r="X444"/>
      <c r="Y444"/>
      <c r="Z444"/>
      <c r="AA444"/>
      <c r="AB444"/>
      <c r="AC444"/>
      <c r="AD444"/>
      <c r="AE444"/>
      <c r="AF444"/>
      <c r="AG444"/>
      <c r="AH444"/>
      <c r="AI444"/>
      <c r="AJ444"/>
      <c r="AK444"/>
      <c r="AL444"/>
    </row>
    <row r="445" spans="12:38" x14ac:dyDescent="0.25">
      <c r="L445"/>
      <c r="M445"/>
      <c r="N445"/>
      <c r="O445"/>
      <c r="P445"/>
      <c r="Q445"/>
      <c r="R445"/>
      <c r="S445"/>
      <c r="T445"/>
      <c r="U445"/>
      <c r="V445"/>
      <c r="W445"/>
      <c r="X445"/>
      <c r="Y445"/>
      <c r="Z445"/>
      <c r="AA445"/>
      <c r="AB445"/>
      <c r="AC445"/>
      <c r="AD445"/>
      <c r="AE445"/>
      <c r="AF445"/>
      <c r="AG445"/>
      <c r="AH445"/>
      <c r="AI445"/>
      <c r="AJ445"/>
      <c r="AK445"/>
      <c r="AL445"/>
    </row>
    <row r="447" spans="12:38" x14ac:dyDescent="0.25">
      <c r="L447"/>
      <c r="M447"/>
      <c r="N447"/>
      <c r="O447"/>
      <c r="P447"/>
      <c r="Q447"/>
      <c r="R447"/>
      <c r="S447"/>
      <c r="T447"/>
      <c r="U447"/>
      <c r="V447"/>
      <c r="W447"/>
      <c r="X447"/>
      <c r="Y447"/>
      <c r="Z447"/>
      <c r="AA447"/>
      <c r="AB447"/>
      <c r="AC447"/>
      <c r="AD447"/>
      <c r="AE447"/>
      <c r="AF447"/>
      <c r="AG447"/>
      <c r="AH447"/>
      <c r="AI447"/>
      <c r="AJ447"/>
      <c r="AK447"/>
      <c r="AL447"/>
    </row>
    <row r="448" spans="12:38" x14ac:dyDescent="0.25">
      <c r="L448"/>
      <c r="M448"/>
      <c r="N448"/>
      <c r="O448"/>
      <c r="P448"/>
      <c r="Q448"/>
      <c r="R448"/>
      <c r="S448"/>
      <c r="T448"/>
      <c r="U448"/>
      <c r="V448"/>
      <c r="W448"/>
      <c r="X448"/>
      <c r="Y448"/>
      <c r="Z448"/>
      <c r="AA448"/>
      <c r="AB448"/>
      <c r="AC448"/>
      <c r="AD448"/>
      <c r="AE448"/>
      <c r="AF448"/>
      <c r="AG448"/>
      <c r="AH448"/>
      <c r="AI448"/>
      <c r="AJ448"/>
      <c r="AK448"/>
      <c r="AL448"/>
    </row>
    <row r="450" spans="12:38" x14ac:dyDescent="0.25">
      <c r="L450"/>
      <c r="M450"/>
      <c r="N450"/>
      <c r="O450"/>
      <c r="P450"/>
      <c r="Q450"/>
      <c r="R450"/>
      <c r="S450"/>
      <c r="T450"/>
      <c r="U450"/>
      <c r="V450"/>
      <c r="W450"/>
      <c r="X450"/>
      <c r="Y450"/>
      <c r="Z450"/>
      <c r="AA450"/>
      <c r="AB450"/>
      <c r="AC450"/>
      <c r="AD450"/>
      <c r="AE450"/>
      <c r="AF450"/>
      <c r="AG450"/>
      <c r="AH450"/>
      <c r="AI450"/>
      <c r="AJ450"/>
      <c r="AK450"/>
      <c r="AL450"/>
    </row>
    <row r="451" spans="12:38" x14ac:dyDescent="0.25">
      <c r="L451"/>
      <c r="M451"/>
      <c r="N451"/>
      <c r="O451"/>
      <c r="P451"/>
      <c r="Q451"/>
      <c r="R451"/>
      <c r="S451"/>
      <c r="T451"/>
      <c r="U451"/>
      <c r="V451"/>
      <c r="W451"/>
      <c r="X451"/>
      <c r="Y451"/>
      <c r="Z451"/>
      <c r="AA451"/>
      <c r="AB451"/>
      <c r="AC451"/>
      <c r="AD451"/>
      <c r="AE451"/>
      <c r="AF451"/>
      <c r="AG451"/>
      <c r="AH451"/>
      <c r="AI451"/>
      <c r="AJ451"/>
      <c r="AK451"/>
      <c r="AL451"/>
    </row>
    <row r="453" spans="12:38" x14ac:dyDescent="0.25">
      <c r="L453"/>
      <c r="M453"/>
      <c r="N453"/>
      <c r="O453"/>
      <c r="P453"/>
      <c r="Q453"/>
      <c r="R453"/>
      <c r="S453"/>
      <c r="T453"/>
      <c r="U453"/>
      <c r="V453"/>
      <c r="W453"/>
      <c r="X453"/>
      <c r="Y453"/>
      <c r="Z453"/>
      <c r="AA453"/>
      <c r="AB453"/>
      <c r="AC453"/>
      <c r="AD453"/>
      <c r="AE453"/>
      <c r="AF453"/>
      <c r="AG453"/>
      <c r="AH453"/>
      <c r="AI453"/>
      <c r="AJ453"/>
      <c r="AK453"/>
      <c r="AL453"/>
    </row>
    <row r="454" spans="12:38" x14ac:dyDescent="0.25">
      <c r="L454"/>
      <c r="M454"/>
      <c r="N454"/>
      <c r="O454"/>
      <c r="P454"/>
      <c r="Q454"/>
      <c r="R454"/>
      <c r="S454"/>
      <c r="T454"/>
      <c r="U454"/>
      <c r="V454"/>
      <c r="W454"/>
      <c r="X454"/>
      <c r="Y454"/>
      <c r="Z454"/>
      <c r="AA454"/>
      <c r="AB454"/>
      <c r="AC454"/>
      <c r="AD454"/>
      <c r="AE454"/>
      <c r="AF454"/>
      <c r="AG454"/>
      <c r="AH454"/>
      <c r="AI454"/>
      <c r="AJ454"/>
      <c r="AK454"/>
      <c r="AL454"/>
    </row>
    <row r="456" spans="12:38" x14ac:dyDescent="0.25">
      <c r="L456"/>
      <c r="M456"/>
      <c r="N456"/>
      <c r="O456"/>
      <c r="P456"/>
      <c r="Q456"/>
      <c r="R456"/>
      <c r="S456"/>
      <c r="T456"/>
      <c r="U456"/>
      <c r="V456"/>
      <c r="W456"/>
      <c r="X456"/>
      <c r="Y456"/>
      <c r="Z456"/>
      <c r="AA456"/>
      <c r="AB456"/>
      <c r="AC456"/>
      <c r="AD456"/>
      <c r="AE456"/>
      <c r="AF456"/>
      <c r="AG456"/>
      <c r="AH456"/>
      <c r="AI456"/>
      <c r="AJ456"/>
      <c r="AK456"/>
      <c r="AL456"/>
    </row>
    <row r="457" spans="12:38" x14ac:dyDescent="0.25">
      <c r="L457"/>
      <c r="M457"/>
      <c r="N457"/>
      <c r="O457"/>
      <c r="P457"/>
      <c r="Q457"/>
      <c r="R457"/>
      <c r="S457"/>
      <c r="T457"/>
      <c r="U457"/>
      <c r="V457"/>
      <c r="W457"/>
      <c r="X457"/>
      <c r="Y457"/>
      <c r="Z457"/>
      <c r="AA457"/>
      <c r="AB457"/>
      <c r="AC457"/>
      <c r="AD457"/>
      <c r="AE457"/>
      <c r="AF457"/>
      <c r="AG457"/>
      <c r="AH457"/>
      <c r="AI457"/>
      <c r="AJ457"/>
      <c r="AK457"/>
      <c r="AL457"/>
    </row>
    <row r="459" spans="12:38" x14ac:dyDescent="0.25">
      <c r="L459"/>
      <c r="M459"/>
      <c r="N459"/>
      <c r="O459"/>
      <c r="P459"/>
      <c r="Q459"/>
      <c r="R459"/>
      <c r="S459"/>
      <c r="T459"/>
      <c r="U459"/>
      <c r="V459"/>
      <c r="W459"/>
      <c r="X459"/>
      <c r="Y459"/>
      <c r="Z459"/>
      <c r="AA459"/>
      <c r="AB459"/>
      <c r="AC459"/>
      <c r="AD459"/>
      <c r="AE459"/>
      <c r="AF459"/>
      <c r="AG459"/>
      <c r="AH459"/>
      <c r="AI459"/>
      <c r="AJ459"/>
      <c r="AK459"/>
      <c r="AL459"/>
    </row>
    <row r="460" spans="12:38" x14ac:dyDescent="0.25">
      <c r="L460"/>
      <c r="M460"/>
      <c r="N460"/>
      <c r="O460"/>
      <c r="P460"/>
      <c r="Q460"/>
      <c r="R460"/>
      <c r="S460"/>
      <c r="T460"/>
      <c r="U460"/>
      <c r="V460"/>
      <c r="W460"/>
      <c r="X460"/>
      <c r="Y460"/>
      <c r="Z460"/>
      <c r="AA460"/>
      <c r="AB460"/>
      <c r="AC460"/>
      <c r="AD460"/>
      <c r="AE460"/>
      <c r="AF460"/>
      <c r="AG460"/>
      <c r="AH460"/>
      <c r="AI460"/>
      <c r="AJ460"/>
      <c r="AK460"/>
      <c r="AL460"/>
    </row>
    <row r="462" spans="12:38" x14ac:dyDescent="0.25">
      <c r="L462"/>
      <c r="M462"/>
      <c r="N462"/>
      <c r="O462"/>
      <c r="P462"/>
      <c r="Q462"/>
      <c r="R462"/>
      <c r="S462"/>
      <c r="T462"/>
      <c r="U462"/>
      <c r="V462"/>
      <c r="W462"/>
      <c r="X462"/>
      <c r="Y462"/>
      <c r="Z462"/>
      <c r="AA462"/>
      <c r="AB462"/>
      <c r="AC462"/>
      <c r="AD462"/>
      <c r="AE462"/>
      <c r="AF462"/>
      <c r="AG462"/>
      <c r="AH462"/>
      <c r="AI462"/>
      <c r="AJ462"/>
      <c r="AK462"/>
      <c r="AL462"/>
    </row>
    <row r="463" spans="12:38" x14ac:dyDescent="0.25">
      <c r="L463"/>
      <c r="M463"/>
      <c r="N463"/>
      <c r="O463"/>
      <c r="P463"/>
      <c r="Q463"/>
      <c r="R463"/>
      <c r="S463"/>
      <c r="T463"/>
      <c r="U463"/>
      <c r="V463"/>
      <c r="W463"/>
      <c r="X463"/>
      <c r="Y463"/>
      <c r="Z463"/>
      <c r="AA463"/>
      <c r="AB463"/>
      <c r="AC463"/>
      <c r="AD463"/>
      <c r="AE463"/>
      <c r="AF463"/>
      <c r="AG463"/>
      <c r="AH463"/>
      <c r="AI463"/>
      <c r="AJ463"/>
      <c r="AK463"/>
      <c r="AL463"/>
    </row>
    <row r="465" spans="12:38" x14ac:dyDescent="0.25">
      <c r="L465"/>
      <c r="M465"/>
      <c r="N465"/>
      <c r="O465"/>
      <c r="P465"/>
      <c r="Q465"/>
      <c r="R465"/>
      <c r="S465"/>
      <c r="T465"/>
      <c r="U465"/>
      <c r="V465"/>
      <c r="W465"/>
      <c r="X465"/>
      <c r="Y465"/>
      <c r="Z465"/>
      <c r="AA465"/>
      <c r="AB465"/>
      <c r="AC465"/>
      <c r="AD465"/>
      <c r="AE465"/>
      <c r="AF465"/>
      <c r="AG465"/>
      <c r="AH465"/>
      <c r="AI465"/>
      <c r="AJ465"/>
      <c r="AK465"/>
      <c r="AL465"/>
    </row>
    <row r="466" spans="12:38" x14ac:dyDescent="0.25">
      <c r="L466"/>
      <c r="M466"/>
      <c r="N466"/>
      <c r="O466"/>
      <c r="P466"/>
      <c r="Q466"/>
      <c r="R466"/>
      <c r="S466"/>
      <c r="T466"/>
      <c r="U466"/>
      <c r="V466"/>
      <c r="W466"/>
      <c r="X466"/>
      <c r="Y466"/>
      <c r="Z466"/>
      <c r="AA466"/>
      <c r="AB466"/>
      <c r="AC466"/>
      <c r="AD466"/>
      <c r="AE466"/>
      <c r="AF466"/>
      <c r="AG466"/>
      <c r="AH466"/>
      <c r="AI466"/>
      <c r="AJ466"/>
      <c r="AK466"/>
      <c r="AL466"/>
    </row>
    <row r="468" spans="12:38" x14ac:dyDescent="0.25">
      <c r="L468"/>
      <c r="M468"/>
      <c r="N468"/>
      <c r="O468"/>
      <c r="P468"/>
      <c r="Q468"/>
      <c r="R468"/>
      <c r="S468"/>
      <c r="T468"/>
      <c r="U468"/>
      <c r="V468"/>
      <c r="W468"/>
      <c r="X468"/>
      <c r="Y468"/>
      <c r="Z468"/>
      <c r="AA468"/>
      <c r="AB468"/>
      <c r="AC468"/>
      <c r="AD468"/>
      <c r="AE468"/>
      <c r="AF468"/>
      <c r="AG468"/>
      <c r="AH468"/>
      <c r="AI468"/>
      <c r="AJ468"/>
      <c r="AK468"/>
      <c r="AL468"/>
    </row>
    <row r="469" spans="12:38" x14ac:dyDescent="0.25">
      <c r="L469"/>
      <c r="M469"/>
      <c r="N469"/>
      <c r="O469"/>
      <c r="P469"/>
      <c r="Q469"/>
      <c r="R469"/>
      <c r="S469"/>
      <c r="T469"/>
      <c r="U469"/>
      <c r="V469"/>
      <c r="W469"/>
      <c r="X469"/>
      <c r="Y469"/>
      <c r="Z469"/>
      <c r="AA469"/>
      <c r="AB469"/>
      <c r="AC469"/>
      <c r="AD469"/>
      <c r="AE469"/>
      <c r="AF469"/>
      <c r="AG469"/>
      <c r="AH469"/>
      <c r="AI469"/>
      <c r="AJ469"/>
      <c r="AK469"/>
      <c r="AL469"/>
    </row>
    <row r="471" spans="12:38" x14ac:dyDescent="0.25">
      <c r="L471"/>
      <c r="M471"/>
      <c r="N471"/>
      <c r="O471"/>
      <c r="P471"/>
      <c r="Q471"/>
      <c r="R471"/>
      <c r="S471"/>
      <c r="T471"/>
      <c r="U471"/>
      <c r="V471"/>
      <c r="W471"/>
      <c r="X471"/>
      <c r="Y471"/>
      <c r="Z471"/>
      <c r="AA471"/>
      <c r="AB471"/>
      <c r="AC471"/>
      <c r="AD471"/>
      <c r="AE471"/>
      <c r="AF471"/>
      <c r="AG471"/>
      <c r="AH471"/>
      <c r="AI471"/>
      <c r="AJ471"/>
      <c r="AK471"/>
      <c r="AL471"/>
    </row>
    <row r="472" spans="12:38" x14ac:dyDescent="0.25">
      <c r="L472"/>
      <c r="M472"/>
      <c r="N472"/>
      <c r="O472"/>
      <c r="P472"/>
      <c r="Q472"/>
      <c r="R472"/>
      <c r="S472"/>
      <c r="T472"/>
      <c r="U472"/>
      <c r="V472"/>
      <c r="W472"/>
      <c r="X472"/>
      <c r="Y472"/>
      <c r="Z472"/>
      <c r="AA472"/>
      <c r="AB472"/>
      <c r="AC472"/>
      <c r="AD472"/>
      <c r="AE472"/>
      <c r="AF472"/>
      <c r="AG472"/>
      <c r="AH472"/>
      <c r="AI472"/>
      <c r="AJ472"/>
      <c r="AK472"/>
      <c r="AL472"/>
    </row>
    <row r="474" spans="12:38" x14ac:dyDescent="0.25">
      <c r="L474"/>
      <c r="M474"/>
      <c r="N474"/>
      <c r="O474"/>
      <c r="P474"/>
      <c r="Q474"/>
      <c r="R474"/>
      <c r="S474"/>
      <c r="T474"/>
      <c r="U474"/>
      <c r="V474"/>
      <c r="W474"/>
      <c r="X474"/>
      <c r="Y474"/>
      <c r="Z474"/>
      <c r="AA474"/>
      <c r="AB474"/>
      <c r="AC474"/>
      <c r="AD474"/>
      <c r="AE474"/>
      <c r="AF474"/>
      <c r="AG474"/>
      <c r="AH474"/>
      <c r="AI474"/>
      <c r="AJ474"/>
      <c r="AK474"/>
      <c r="AL474"/>
    </row>
    <row r="475" spans="12:38" x14ac:dyDescent="0.25">
      <c r="L475"/>
      <c r="M475"/>
      <c r="N475"/>
      <c r="O475"/>
      <c r="P475"/>
      <c r="Q475"/>
      <c r="R475"/>
      <c r="S475"/>
      <c r="T475"/>
      <c r="U475"/>
      <c r="V475"/>
      <c r="W475"/>
      <c r="X475"/>
      <c r="Y475"/>
      <c r="Z475"/>
      <c r="AA475"/>
      <c r="AB475"/>
      <c r="AC475"/>
      <c r="AD475"/>
      <c r="AE475"/>
      <c r="AF475"/>
      <c r="AG475"/>
      <c r="AH475"/>
      <c r="AI475"/>
      <c r="AJ475"/>
      <c r="AK475"/>
      <c r="AL475"/>
    </row>
    <row r="477" spans="12:38" x14ac:dyDescent="0.25">
      <c r="L477"/>
      <c r="M477"/>
      <c r="N477"/>
      <c r="O477"/>
      <c r="P477"/>
      <c r="Q477"/>
      <c r="R477"/>
      <c r="S477"/>
      <c r="T477"/>
      <c r="U477"/>
      <c r="V477"/>
      <c r="W477"/>
      <c r="X477"/>
      <c r="Y477"/>
      <c r="Z477"/>
      <c r="AA477"/>
      <c r="AB477"/>
      <c r="AC477"/>
      <c r="AD477"/>
      <c r="AE477"/>
      <c r="AF477"/>
      <c r="AG477"/>
      <c r="AH477"/>
      <c r="AI477"/>
      <c r="AJ477"/>
      <c r="AK477"/>
      <c r="AL477"/>
    </row>
    <row r="478" spans="12:38" x14ac:dyDescent="0.25">
      <c r="L478"/>
      <c r="M478"/>
      <c r="N478"/>
      <c r="O478"/>
      <c r="P478"/>
      <c r="Q478"/>
      <c r="R478"/>
      <c r="S478"/>
      <c r="T478"/>
      <c r="U478"/>
      <c r="V478"/>
      <c r="W478"/>
      <c r="X478"/>
      <c r="Y478"/>
      <c r="Z478"/>
      <c r="AA478"/>
      <c r="AB478"/>
      <c r="AC478"/>
      <c r="AD478"/>
      <c r="AE478"/>
      <c r="AF478"/>
      <c r="AG478"/>
      <c r="AH478"/>
      <c r="AI478"/>
      <c r="AJ478"/>
      <c r="AK478"/>
      <c r="AL478"/>
    </row>
    <row r="480" spans="12:38" x14ac:dyDescent="0.25">
      <c r="L480"/>
      <c r="M480"/>
      <c r="N480"/>
      <c r="O480"/>
      <c r="P480"/>
      <c r="Q480"/>
      <c r="R480"/>
      <c r="S480"/>
      <c r="T480"/>
      <c r="U480"/>
      <c r="V480"/>
      <c r="W480"/>
      <c r="X480"/>
      <c r="Y480"/>
      <c r="Z480"/>
      <c r="AA480"/>
      <c r="AB480"/>
      <c r="AC480"/>
      <c r="AD480"/>
      <c r="AE480"/>
      <c r="AF480"/>
      <c r="AG480"/>
      <c r="AH480"/>
      <c r="AI480"/>
      <c r="AJ480"/>
      <c r="AK480"/>
      <c r="AL480"/>
    </row>
    <row r="481" spans="12:38" x14ac:dyDescent="0.25">
      <c r="L481"/>
      <c r="M481"/>
      <c r="N481"/>
      <c r="O481"/>
      <c r="P481"/>
      <c r="Q481"/>
      <c r="R481"/>
      <c r="S481"/>
      <c r="T481"/>
      <c r="U481"/>
      <c r="V481"/>
      <c r="W481"/>
      <c r="X481"/>
      <c r="Y481"/>
      <c r="Z481"/>
      <c r="AA481"/>
      <c r="AB481"/>
      <c r="AC481"/>
      <c r="AD481"/>
      <c r="AE481"/>
      <c r="AF481"/>
      <c r="AG481"/>
      <c r="AH481"/>
      <c r="AI481"/>
      <c r="AJ481"/>
      <c r="AK481"/>
      <c r="AL481"/>
    </row>
    <row r="483" spans="12:38" x14ac:dyDescent="0.25">
      <c r="L483"/>
      <c r="M483"/>
      <c r="N483"/>
      <c r="O483"/>
      <c r="P483"/>
      <c r="Q483"/>
      <c r="R483"/>
      <c r="S483"/>
      <c r="T483"/>
      <c r="U483"/>
      <c r="V483"/>
      <c r="W483"/>
      <c r="X483"/>
      <c r="Y483"/>
      <c r="Z483"/>
      <c r="AA483"/>
      <c r="AB483"/>
      <c r="AC483"/>
      <c r="AD483"/>
      <c r="AE483"/>
      <c r="AF483"/>
      <c r="AG483"/>
      <c r="AH483"/>
      <c r="AI483"/>
      <c r="AJ483"/>
      <c r="AK483"/>
      <c r="AL483"/>
    </row>
    <row r="484" spans="12:38" x14ac:dyDescent="0.25">
      <c r="L484"/>
      <c r="M484"/>
      <c r="N484"/>
      <c r="O484"/>
      <c r="P484"/>
      <c r="Q484"/>
      <c r="R484"/>
      <c r="S484"/>
      <c r="T484"/>
      <c r="U484"/>
      <c r="V484"/>
      <c r="W484"/>
      <c r="X484"/>
      <c r="Y484"/>
      <c r="Z484"/>
      <c r="AA484"/>
      <c r="AB484"/>
      <c r="AC484"/>
      <c r="AD484"/>
      <c r="AE484"/>
      <c r="AF484"/>
      <c r="AG484"/>
      <c r="AH484"/>
      <c r="AI484"/>
      <c r="AJ484"/>
      <c r="AK484"/>
      <c r="AL484"/>
    </row>
    <row r="486" spans="12:38" x14ac:dyDescent="0.25">
      <c r="L486"/>
      <c r="M486"/>
      <c r="N486"/>
      <c r="O486"/>
      <c r="P486"/>
      <c r="Q486"/>
      <c r="R486"/>
      <c r="S486"/>
      <c r="T486"/>
      <c r="U486"/>
      <c r="V486"/>
      <c r="W486"/>
      <c r="X486"/>
      <c r="Y486"/>
      <c r="Z486"/>
      <c r="AA486"/>
      <c r="AB486"/>
      <c r="AC486"/>
      <c r="AD486"/>
      <c r="AE486"/>
      <c r="AF486"/>
      <c r="AG486"/>
      <c r="AH486"/>
      <c r="AI486"/>
      <c r="AJ486"/>
      <c r="AK486"/>
      <c r="AL486"/>
    </row>
    <row r="487" spans="12:38" x14ac:dyDescent="0.25">
      <c r="L487"/>
      <c r="M487"/>
      <c r="N487"/>
      <c r="O487"/>
      <c r="P487"/>
      <c r="Q487"/>
      <c r="R487"/>
      <c r="S487"/>
      <c r="T487"/>
      <c r="U487"/>
      <c r="V487"/>
      <c r="W487"/>
      <c r="X487"/>
      <c r="Y487"/>
      <c r="Z487"/>
      <c r="AA487"/>
      <c r="AB487"/>
      <c r="AC487"/>
      <c r="AD487"/>
      <c r="AE487"/>
      <c r="AF487"/>
      <c r="AG487"/>
      <c r="AH487"/>
      <c r="AI487"/>
      <c r="AJ487"/>
      <c r="AK487"/>
      <c r="AL487"/>
    </row>
    <row r="489" spans="12:38" x14ac:dyDescent="0.25">
      <c r="L489"/>
      <c r="M489"/>
      <c r="N489"/>
      <c r="O489"/>
      <c r="P489"/>
      <c r="Q489"/>
      <c r="R489"/>
      <c r="S489"/>
      <c r="T489"/>
      <c r="U489"/>
      <c r="V489"/>
      <c r="W489"/>
      <c r="X489"/>
      <c r="Y489"/>
      <c r="Z489"/>
      <c r="AA489"/>
      <c r="AB489"/>
      <c r="AC489"/>
      <c r="AD489"/>
      <c r="AE489"/>
      <c r="AF489"/>
      <c r="AG489"/>
      <c r="AH489"/>
      <c r="AI489"/>
      <c r="AJ489"/>
      <c r="AK489"/>
      <c r="AL489"/>
    </row>
    <row r="490" spans="12:38" x14ac:dyDescent="0.25">
      <c r="L490"/>
      <c r="M490"/>
      <c r="N490"/>
      <c r="O490"/>
      <c r="P490"/>
      <c r="Q490"/>
      <c r="R490"/>
      <c r="S490"/>
      <c r="T490"/>
      <c r="U490"/>
      <c r="V490"/>
      <c r="W490"/>
      <c r="X490"/>
      <c r="Y490"/>
      <c r="Z490"/>
      <c r="AA490"/>
      <c r="AB490"/>
      <c r="AC490"/>
      <c r="AD490"/>
      <c r="AE490"/>
      <c r="AF490"/>
      <c r="AG490"/>
      <c r="AH490"/>
      <c r="AI490"/>
      <c r="AJ490"/>
      <c r="AK490"/>
      <c r="AL490"/>
    </row>
    <row r="492" spans="12:38" x14ac:dyDescent="0.25">
      <c r="L492"/>
      <c r="M492"/>
      <c r="N492"/>
      <c r="O492"/>
      <c r="P492"/>
      <c r="Q492"/>
      <c r="R492"/>
      <c r="S492"/>
      <c r="T492"/>
      <c r="U492"/>
      <c r="V492"/>
      <c r="W492"/>
      <c r="X492"/>
      <c r="Y492"/>
      <c r="Z492"/>
      <c r="AA492"/>
      <c r="AB492"/>
      <c r="AC492"/>
      <c r="AD492"/>
      <c r="AE492"/>
      <c r="AF492"/>
      <c r="AG492"/>
      <c r="AH492"/>
      <c r="AI492"/>
      <c r="AJ492"/>
      <c r="AK492"/>
      <c r="AL492"/>
    </row>
    <row r="493" spans="12:38" x14ac:dyDescent="0.25">
      <c r="L493"/>
      <c r="M493"/>
      <c r="N493"/>
      <c r="O493"/>
      <c r="P493"/>
      <c r="Q493"/>
      <c r="R493"/>
      <c r="S493"/>
      <c r="T493"/>
      <c r="U493"/>
      <c r="V493"/>
      <c r="W493"/>
      <c r="X493"/>
      <c r="Y493"/>
      <c r="Z493"/>
      <c r="AA493"/>
      <c r="AB493"/>
      <c r="AC493"/>
      <c r="AD493"/>
      <c r="AE493"/>
      <c r="AF493"/>
      <c r="AG493"/>
      <c r="AH493"/>
      <c r="AI493"/>
      <c r="AJ493"/>
      <c r="AK493"/>
      <c r="AL493"/>
    </row>
    <row r="495" spans="12:38" x14ac:dyDescent="0.25">
      <c r="L495"/>
      <c r="M495"/>
      <c r="N495"/>
      <c r="O495"/>
      <c r="P495"/>
      <c r="Q495"/>
      <c r="R495"/>
      <c r="S495"/>
      <c r="T495"/>
      <c r="U495"/>
      <c r="V495"/>
      <c r="W495"/>
      <c r="X495"/>
      <c r="Y495"/>
      <c r="Z495"/>
      <c r="AA495"/>
      <c r="AB495"/>
      <c r="AC495"/>
      <c r="AD495"/>
      <c r="AE495"/>
      <c r="AF495"/>
      <c r="AG495"/>
      <c r="AH495"/>
      <c r="AI495"/>
      <c r="AJ495"/>
      <c r="AK495"/>
      <c r="AL495"/>
    </row>
    <row r="496" spans="12:38" x14ac:dyDescent="0.25">
      <c r="L496"/>
      <c r="M496"/>
      <c r="N496"/>
      <c r="O496"/>
      <c r="P496"/>
      <c r="Q496"/>
      <c r="R496"/>
      <c r="S496"/>
      <c r="T496"/>
      <c r="U496"/>
      <c r="V496"/>
      <c r="W496"/>
      <c r="X496"/>
      <c r="Y496"/>
      <c r="Z496"/>
      <c r="AA496"/>
      <c r="AB496"/>
      <c r="AC496"/>
      <c r="AD496"/>
      <c r="AE496"/>
      <c r="AF496"/>
      <c r="AG496"/>
      <c r="AH496"/>
      <c r="AI496"/>
      <c r="AJ496"/>
      <c r="AK496"/>
      <c r="AL496"/>
    </row>
    <row r="498" spans="12:38" x14ac:dyDescent="0.25">
      <c r="L498"/>
      <c r="M498"/>
      <c r="N498"/>
      <c r="O498"/>
      <c r="P498"/>
      <c r="Q498"/>
      <c r="R498"/>
      <c r="S498"/>
      <c r="T498"/>
      <c r="U498"/>
      <c r="V498"/>
      <c r="W498"/>
      <c r="X498"/>
      <c r="Y498"/>
      <c r="Z498"/>
      <c r="AA498"/>
      <c r="AB498"/>
      <c r="AC498"/>
      <c r="AD498"/>
      <c r="AE498"/>
      <c r="AF498"/>
      <c r="AG498"/>
      <c r="AH498"/>
      <c r="AI498"/>
      <c r="AJ498"/>
      <c r="AK498"/>
      <c r="AL498"/>
    </row>
    <row r="499" spans="12:38" x14ac:dyDescent="0.25">
      <c r="L499"/>
      <c r="M499"/>
      <c r="N499"/>
      <c r="O499"/>
      <c r="P499"/>
      <c r="Q499"/>
      <c r="R499"/>
      <c r="S499"/>
      <c r="T499"/>
      <c r="U499"/>
      <c r="V499"/>
      <c r="W499"/>
      <c r="X499"/>
      <c r="Y499"/>
      <c r="Z499"/>
      <c r="AA499"/>
      <c r="AB499"/>
      <c r="AC499"/>
      <c r="AD499"/>
      <c r="AE499"/>
      <c r="AF499"/>
      <c r="AG499"/>
      <c r="AH499"/>
      <c r="AI499"/>
      <c r="AJ499"/>
      <c r="AK499"/>
      <c r="AL499"/>
    </row>
    <row r="501" spans="12:38" x14ac:dyDescent="0.25">
      <c r="L501"/>
      <c r="M501"/>
      <c r="N501"/>
      <c r="O501"/>
      <c r="P501"/>
      <c r="Q501"/>
      <c r="R501"/>
      <c r="S501"/>
      <c r="T501"/>
      <c r="U501"/>
      <c r="V501"/>
      <c r="W501"/>
      <c r="X501"/>
      <c r="Y501"/>
      <c r="Z501"/>
      <c r="AA501"/>
      <c r="AB501"/>
      <c r="AC501"/>
      <c r="AD501"/>
      <c r="AE501"/>
      <c r="AF501"/>
      <c r="AG501"/>
      <c r="AH501"/>
      <c r="AI501"/>
      <c r="AJ501"/>
      <c r="AK501"/>
      <c r="AL501"/>
    </row>
    <row r="502" spans="12:38" x14ac:dyDescent="0.25">
      <c r="L502"/>
      <c r="M502"/>
      <c r="N502"/>
      <c r="O502"/>
      <c r="P502"/>
      <c r="Q502"/>
      <c r="R502"/>
      <c r="S502"/>
      <c r="T502"/>
      <c r="U502"/>
      <c r="V502"/>
      <c r="W502"/>
      <c r="X502"/>
      <c r="Y502"/>
      <c r="Z502"/>
      <c r="AA502"/>
      <c r="AB502"/>
      <c r="AC502"/>
      <c r="AD502"/>
      <c r="AE502"/>
      <c r="AF502"/>
      <c r="AG502"/>
      <c r="AH502"/>
      <c r="AI502"/>
      <c r="AJ502"/>
      <c r="AK502"/>
      <c r="AL502"/>
    </row>
    <row r="504" spans="12:38" x14ac:dyDescent="0.25">
      <c r="L504"/>
      <c r="M504"/>
      <c r="N504"/>
      <c r="O504"/>
      <c r="P504"/>
      <c r="Q504"/>
      <c r="R504"/>
      <c r="S504"/>
      <c r="T504"/>
      <c r="U504"/>
      <c r="V504"/>
      <c r="W504"/>
      <c r="X504"/>
      <c r="Y504"/>
      <c r="Z504"/>
      <c r="AA504"/>
      <c r="AB504"/>
      <c r="AC504"/>
      <c r="AD504"/>
      <c r="AE504"/>
      <c r="AF504"/>
      <c r="AG504"/>
      <c r="AH504"/>
      <c r="AI504"/>
      <c r="AJ504"/>
      <c r="AK504"/>
      <c r="AL504"/>
    </row>
    <row r="505" spans="12:38" x14ac:dyDescent="0.25">
      <c r="L505"/>
      <c r="M505"/>
      <c r="N505"/>
      <c r="O505"/>
      <c r="P505"/>
      <c r="Q505"/>
      <c r="R505"/>
      <c r="S505"/>
      <c r="T505"/>
      <c r="U505"/>
      <c r="V505"/>
      <c r="W505"/>
      <c r="X505"/>
      <c r="Y505"/>
      <c r="Z505"/>
      <c r="AA505"/>
      <c r="AB505"/>
      <c r="AC505"/>
      <c r="AD505"/>
      <c r="AE505"/>
      <c r="AF505"/>
      <c r="AG505"/>
      <c r="AH505"/>
      <c r="AI505"/>
      <c r="AJ505"/>
      <c r="AK505"/>
      <c r="AL505"/>
    </row>
    <row r="507" spans="12:38" x14ac:dyDescent="0.25">
      <c r="L507"/>
      <c r="M507"/>
      <c r="N507"/>
      <c r="O507"/>
      <c r="P507"/>
      <c r="Q507"/>
      <c r="R507"/>
      <c r="S507"/>
      <c r="T507"/>
      <c r="U507"/>
      <c r="V507"/>
      <c r="W507"/>
      <c r="X507"/>
      <c r="Y507"/>
      <c r="Z507"/>
      <c r="AA507"/>
      <c r="AB507"/>
      <c r="AC507"/>
      <c r="AD507"/>
      <c r="AE507"/>
      <c r="AF507"/>
      <c r="AG507"/>
      <c r="AH507"/>
      <c r="AI507"/>
      <c r="AJ507"/>
      <c r="AK507"/>
      <c r="AL507"/>
    </row>
    <row r="508" spans="12:38" x14ac:dyDescent="0.25">
      <c r="L508"/>
      <c r="M508"/>
      <c r="N508"/>
      <c r="O508"/>
      <c r="P508"/>
      <c r="Q508"/>
      <c r="R508"/>
      <c r="S508"/>
      <c r="T508"/>
      <c r="U508"/>
      <c r="V508"/>
      <c r="W508"/>
      <c r="X508"/>
      <c r="Y508"/>
      <c r="Z508"/>
      <c r="AA508"/>
      <c r="AB508"/>
      <c r="AC508"/>
      <c r="AD508"/>
      <c r="AE508"/>
      <c r="AF508"/>
      <c r="AG508"/>
      <c r="AH508"/>
      <c r="AI508"/>
      <c r="AJ508"/>
      <c r="AK508"/>
      <c r="AL508"/>
    </row>
  </sheetData>
  <mergeCells count="43">
    <mergeCell ref="D31:D36"/>
    <mergeCell ref="A1:F1"/>
    <mergeCell ref="A2:F2"/>
    <mergeCell ref="A3:F3"/>
    <mergeCell ref="A4:F4"/>
    <mergeCell ref="B5:F5"/>
    <mergeCell ref="B6:F6"/>
    <mergeCell ref="B7:F7"/>
    <mergeCell ref="B8:F8"/>
    <mergeCell ref="B9:F9"/>
    <mergeCell ref="D20:D25"/>
    <mergeCell ref="D26:D30"/>
    <mergeCell ref="D98:D99"/>
    <mergeCell ref="D40:D42"/>
    <mergeCell ref="D43:D46"/>
    <mergeCell ref="D47:D49"/>
    <mergeCell ref="D50:D52"/>
    <mergeCell ref="D55:D57"/>
    <mergeCell ref="D58:D61"/>
    <mergeCell ref="D62:D66"/>
    <mergeCell ref="D67:D69"/>
    <mergeCell ref="D70:D72"/>
    <mergeCell ref="D73:D80"/>
    <mergeCell ref="D84:D97"/>
    <mergeCell ref="D148:D150"/>
    <mergeCell ref="D102:D103"/>
    <mergeCell ref="D104:D105"/>
    <mergeCell ref="D107:D109"/>
    <mergeCell ref="D110:D112"/>
    <mergeCell ref="D113:D115"/>
    <mergeCell ref="D116:D118"/>
    <mergeCell ref="D119:D124"/>
    <mergeCell ref="D125:D126"/>
    <mergeCell ref="D133:D134"/>
    <mergeCell ref="D135:D136"/>
    <mergeCell ref="D137:D142"/>
    <mergeCell ref="D257:D287"/>
    <mergeCell ref="D153:D184"/>
    <mergeCell ref="D185:D193"/>
    <mergeCell ref="D195:D201"/>
    <mergeCell ref="D203:D208"/>
    <mergeCell ref="D209:D219"/>
    <mergeCell ref="D251:D25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Charging Parameters - All</vt:lpstr>
      <vt:lpstr>MC Battery Settings</vt:lpstr>
      <vt:lpstr>MC BQ Parameters</vt:lpstr>
      <vt:lpstr>Zoom Battery Settings</vt:lpstr>
      <vt:lpstr>Zoom BQ Parameters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Shami, Zane</dc:creator>
  <cp:lastModifiedBy>Shami, Zane</cp:lastModifiedBy>
  <dcterms:created xsi:type="dcterms:W3CDTF">2018-05-03T18:56:34Z</dcterms:created>
  <dcterms:modified xsi:type="dcterms:W3CDTF">2018-10-11T20:14:08Z</dcterms:modified>
</cp:coreProperties>
</file>