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461305\Desktop\Controllers_PS\"/>
    </mc:Choice>
  </mc:AlternateContent>
  <xr:revisionPtr revIDLastSave="0" documentId="13_ncr:1_{37E351FF-DA9A-4289-B72A-65E2DC5F49FA}" xr6:coauthVersionLast="36" xr6:coauthVersionMax="36" xr10:uidLastSave="{00000000-0000-0000-0000-000000000000}"/>
  <bookViews>
    <workbookView xWindow="0" yWindow="0" windowWidth="23040" windowHeight="8778" xr2:uid="{D80327D7-9480-4FF7-B4A4-3DBC6B27B9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 s="1"/>
  <c r="H11" i="1"/>
  <c r="O11" i="1" l="1"/>
  <c r="P11" i="1" s="1"/>
  <c r="R11" i="1" s="1"/>
  <c r="M11" i="1"/>
  <c r="N11" i="1" s="1"/>
  <c r="Q11" i="1" s="1"/>
</calcChain>
</file>

<file path=xl/sharedStrings.xml><?xml version="1.0" encoding="utf-8"?>
<sst xmlns="http://schemas.openxmlformats.org/spreadsheetml/2006/main" count="22" uniqueCount="22">
  <si>
    <t>Load step(A)</t>
  </si>
  <si>
    <t>Input voltage
VIN(V)</t>
  </si>
  <si>
    <t>Output Voltage
Vout(V)</t>
  </si>
  <si>
    <t>Load current 
per phase Iout(A)</t>
  </si>
  <si>
    <t>AC ripple
%Vout</t>
  </si>
  <si>
    <t>Inductor ripple
%Iout</t>
  </si>
  <si>
    <t>Switching freq
Fsw(MHz)</t>
  </si>
  <si>
    <t>Inductor ripple
PP ∆IL(A)</t>
  </si>
  <si>
    <t>AC ripple
PP ∆Vout(V)</t>
  </si>
  <si>
    <t>Inductor 
L(uH)</t>
  </si>
  <si>
    <t>Number of
Phases</t>
  </si>
  <si>
    <t>undershoot
time(uS)</t>
  </si>
  <si>
    <t>undershoot
charge(uC)</t>
  </si>
  <si>
    <t>overshoot
time(uS)</t>
  </si>
  <si>
    <t>overshoot
charge(uC)</t>
  </si>
  <si>
    <t>Output cap based 
on undershoot(uF)</t>
  </si>
  <si>
    <t>Output cap based 
on overshoot(uF)</t>
  </si>
  <si>
    <t>Circuit parameters entered in black color</t>
  </si>
  <si>
    <t xml:space="preserve">Calculated parameters and components in green color </t>
  </si>
  <si>
    <r>
      <t>DC load line
DCLL(m</t>
    </r>
    <r>
      <rPr>
        <b/>
        <sz val="11"/>
        <color theme="1"/>
        <rFont val="Calibri"/>
        <family val="2"/>
      </rPr>
      <t>Ω)</t>
    </r>
  </si>
  <si>
    <t>Choose the higher calculated capacitor value</t>
  </si>
  <si>
    <t>Choose the closest standard value inductor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</si>
</sst>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4" fillId="0" borderId="0" xfId="0" applyFont="1" applyBorder="1"/>
    <xf numFmtId="0" fontId="1" fillId="0" borderId="0" xfId="0" applyFont="1" applyFill="1" applyBorder="1"/>
    <xf numFmtId="0" fontId="2" fillId="0" borderId="0" xfId="0" applyFont="1" applyBorder="1"/>
    <xf numFmtId="0" fontId="5" fillId="0" borderId="0" xfId="0" applyFont="1"/>
    <xf numFmtId="0" fontId="6" fillId="0" borderId="0" xfId="0" applyFont="1"/>
    <xf numFmtId="0" fontId="0" fillId="0" borderId="0" xfId="0" applyBorder="1" applyAlignment="1">
      <alignment wrapText="1"/>
    </xf>
    <xf numFmtId="0" fontId="7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Border="1" applyAlignment="1">
      <alignment horizontal="center"/>
    </xf>
    <xf numFmtId="0" fontId="9" fillId="0" borderId="0" xfId="0" applyFont="1" applyFill="1" applyBorder="1" applyAlignment="1">
      <alignment wrapText="1"/>
    </xf>
    <xf numFmtId="0" fontId="10" fillId="0" borderId="0" xfId="0" applyFont="1"/>
    <xf numFmtId="0" fontId="9" fillId="0" borderId="0" xfId="0" applyFont="1"/>
    <xf numFmtId="0" fontId="11" fillId="0" borderId="0" xfId="0" applyFont="1" applyBorder="1"/>
    <xf numFmtId="0" fontId="10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186C6-128F-4C9B-9176-1008A3A81EAF}">
  <dimension ref="A1:T20"/>
  <sheetViews>
    <sheetView tabSelected="1" workbookViewId="0">
      <selection activeCell="D17" sqref="D17"/>
    </sheetView>
  </sheetViews>
  <sheetFormatPr defaultRowHeight="14.4" x14ac:dyDescent="0.55000000000000004"/>
  <cols>
    <col min="1" max="1" width="16.9453125" customWidth="1"/>
    <col min="2" max="2" width="12.3125" customWidth="1"/>
    <col min="3" max="3" width="16" customWidth="1"/>
    <col min="4" max="4" width="15.734375" customWidth="1"/>
    <col min="6" max="6" width="13.3125" customWidth="1"/>
    <col min="7" max="7" width="15.9453125" customWidth="1"/>
    <col min="8" max="8" width="13.20703125" customWidth="1"/>
    <col min="9" max="9" width="14" customWidth="1"/>
    <col min="11" max="11" width="11.05078125" customWidth="1"/>
    <col min="12" max="12" width="11.47265625" customWidth="1"/>
    <col min="13" max="13" width="14.734375" customWidth="1"/>
    <col min="14" max="14" width="18.47265625" customWidth="1"/>
    <col min="15" max="15" width="17.578125" customWidth="1"/>
    <col min="16" max="16" width="18.05078125" customWidth="1"/>
    <col min="17" max="17" width="18.26171875" customWidth="1"/>
    <col min="18" max="18" width="17.734375" customWidth="1"/>
  </cols>
  <sheetData>
    <row r="1" spans="1:20" x14ac:dyDescent="0.55000000000000004">
      <c r="A1" s="1"/>
      <c r="B1" s="15"/>
      <c r="C1" s="15"/>
      <c r="D1" s="3"/>
      <c r="E1" s="3"/>
      <c r="F1" s="15"/>
      <c r="G1" s="15"/>
    </row>
    <row r="2" spans="1:20" x14ac:dyDescent="0.55000000000000004">
      <c r="A2" s="1"/>
      <c r="B2" s="1"/>
      <c r="C2" s="1"/>
      <c r="D2" s="1"/>
      <c r="E2" s="1"/>
      <c r="F2" s="1"/>
      <c r="G2" s="1"/>
    </row>
    <row r="3" spans="1:20" ht="18.3" x14ac:dyDescent="0.7">
      <c r="A3" s="1"/>
      <c r="B3" s="1"/>
      <c r="C3" s="12" t="s">
        <v>17</v>
      </c>
      <c r="D3" s="12"/>
      <c r="E3" s="12"/>
      <c r="F3" s="12"/>
      <c r="G3" s="1"/>
    </row>
    <row r="4" spans="1:20" ht="20.399999999999999" x14ac:dyDescent="0.75">
      <c r="A4" s="1"/>
      <c r="B4" s="1"/>
      <c r="C4" s="19" t="s">
        <v>18</v>
      </c>
      <c r="D4" s="19"/>
      <c r="E4" s="19"/>
      <c r="F4" s="19"/>
      <c r="G4" s="20"/>
      <c r="I4" s="1"/>
      <c r="J4" s="4"/>
      <c r="K4" s="4"/>
      <c r="L4" s="4"/>
      <c r="M4" s="4"/>
      <c r="N4" s="4"/>
      <c r="O4" s="4"/>
      <c r="P4" s="4"/>
      <c r="Q4" s="5"/>
      <c r="R4" s="5"/>
      <c r="S4" s="2"/>
      <c r="T4" s="1"/>
    </row>
    <row r="5" spans="1:20" ht="18.3" x14ac:dyDescent="0.7">
      <c r="A5" s="1"/>
      <c r="B5" s="1"/>
      <c r="C5" s="12" t="s">
        <v>20</v>
      </c>
      <c r="D5" s="12"/>
      <c r="E5" s="12"/>
      <c r="F5" s="1"/>
      <c r="G5" s="1"/>
      <c r="I5" s="1"/>
      <c r="J5" s="6"/>
      <c r="K5" s="6"/>
      <c r="L5" s="6"/>
      <c r="M5" s="6"/>
      <c r="N5" s="6"/>
      <c r="O5" s="6"/>
      <c r="P5" s="6"/>
      <c r="Q5" s="7"/>
      <c r="R5" s="8"/>
      <c r="S5" s="1"/>
      <c r="T5" s="1"/>
    </row>
    <row r="6" spans="1:20" ht="18.3" x14ac:dyDescent="0.7">
      <c r="A6" s="1"/>
      <c r="B6" s="1"/>
      <c r="C6" s="12" t="s">
        <v>21</v>
      </c>
      <c r="D6" s="12"/>
      <c r="E6" s="12"/>
      <c r="F6" s="1"/>
      <c r="G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x14ac:dyDescent="0.55000000000000004">
      <c r="A7" s="1"/>
      <c r="B7" s="1"/>
      <c r="C7" s="1"/>
      <c r="D7" s="1"/>
      <c r="E7" s="1"/>
      <c r="F7" s="1"/>
      <c r="G7" s="1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1"/>
    </row>
    <row r="8" spans="1:20" x14ac:dyDescent="0.55000000000000004">
      <c r="A8" s="1"/>
      <c r="B8" s="1"/>
      <c r="C8" s="1"/>
      <c r="D8" s="1"/>
      <c r="E8" s="1"/>
      <c r="F8" s="1"/>
      <c r="G8" s="1"/>
      <c r="I8" s="1"/>
      <c r="J8" s="1"/>
      <c r="K8" s="1"/>
      <c r="L8" s="1"/>
      <c r="M8" s="1"/>
      <c r="N8" s="1"/>
      <c r="O8" s="1"/>
      <c r="P8" s="1"/>
      <c r="Q8" s="2"/>
      <c r="R8" s="1"/>
      <c r="S8" s="1"/>
      <c r="T8" s="1"/>
    </row>
    <row r="9" spans="1:20" x14ac:dyDescent="0.55000000000000004">
      <c r="A9" s="1"/>
      <c r="C9" s="1"/>
      <c r="D9" s="1"/>
      <c r="E9" s="1"/>
      <c r="F9" s="1"/>
      <c r="G9" s="1"/>
      <c r="H9" s="9"/>
      <c r="I9" s="9"/>
      <c r="J9" s="9"/>
    </row>
    <row r="10" spans="1:20" ht="28.8" x14ac:dyDescent="0.55000000000000004">
      <c r="A10" s="1" t="s">
        <v>0</v>
      </c>
      <c r="B10" s="11" t="s">
        <v>1</v>
      </c>
      <c r="C10" s="13" t="s">
        <v>2</v>
      </c>
      <c r="D10" s="13" t="s">
        <v>3</v>
      </c>
      <c r="E10" s="14" t="s">
        <v>4</v>
      </c>
      <c r="F10" s="14" t="s">
        <v>5</v>
      </c>
      <c r="G10" s="14" t="s">
        <v>6</v>
      </c>
      <c r="H10" s="16" t="s">
        <v>8</v>
      </c>
      <c r="I10" s="16" t="s">
        <v>7</v>
      </c>
      <c r="J10" s="16" t="s">
        <v>9</v>
      </c>
      <c r="K10" s="14" t="s">
        <v>19</v>
      </c>
      <c r="L10" s="14" t="s">
        <v>10</v>
      </c>
      <c r="M10" s="16" t="s">
        <v>11</v>
      </c>
      <c r="N10" s="16" t="s">
        <v>12</v>
      </c>
      <c r="O10" s="16" t="s">
        <v>13</v>
      </c>
      <c r="P10" s="16" t="s">
        <v>14</v>
      </c>
      <c r="Q10" s="16" t="s">
        <v>15</v>
      </c>
      <c r="R10" s="16" t="s">
        <v>16</v>
      </c>
    </row>
    <row r="11" spans="1:20" x14ac:dyDescent="0.55000000000000004">
      <c r="A11">
        <v>50</v>
      </c>
      <c r="B11">
        <v>12</v>
      </c>
      <c r="C11">
        <v>0.8</v>
      </c>
      <c r="D11">
        <v>30</v>
      </c>
      <c r="E11">
        <v>2</v>
      </c>
      <c r="F11">
        <v>30</v>
      </c>
      <c r="G11">
        <v>0.6</v>
      </c>
      <c r="H11" s="17">
        <f>(E11*C11)/100</f>
        <v>1.6E-2</v>
      </c>
      <c r="I11" s="17">
        <f>(F11*D11)/100</f>
        <v>9</v>
      </c>
      <c r="J11" s="18">
        <f>C11*(B11-C11)/(I11*B11*G11)</f>
        <v>0.13827160493827159</v>
      </c>
      <c r="K11">
        <v>0.5</v>
      </c>
      <c r="L11">
        <v>5</v>
      </c>
      <c r="M11" s="17">
        <f>((J11/L11)*A11)/(B11-C11)</f>
        <v>0.1234567901234568</v>
      </c>
      <c r="N11" s="17">
        <f>0.5*M11*A11</f>
        <v>3.0864197530864201</v>
      </c>
      <c r="O11" s="17">
        <f>(J11/L11)*A11/C11</f>
        <v>1.728395061728395</v>
      </c>
      <c r="P11" s="17">
        <f>0.5*O11*A11</f>
        <v>43.209876543209873</v>
      </c>
      <c r="Q11" s="18">
        <f>N11/(H11+K11*A11*0.001)</f>
        <v>75.278530563083422</v>
      </c>
      <c r="R11" s="18">
        <f>P11/(H11+K11*A11*0.001)</f>
        <v>1053.8994278831676</v>
      </c>
    </row>
    <row r="16" spans="1:20" x14ac:dyDescent="0.55000000000000004">
      <c r="F16" s="1"/>
    </row>
    <row r="20" spans="9:9" x14ac:dyDescent="0.55000000000000004">
      <c r="I20" s="10"/>
    </row>
  </sheetData>
  <mergeCells count="2">
    <mergeCell ref="B1:C1"/>
    <mergeCell ref="F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Harmouch, Mahmoud</dc:creator>
  <cp:lastModifiedBy>Harmouch, Mahmoud</cp:lastModifiedBy>
  <dcterms:created xsi:type="dcterms:W3CDTF">2022-03-31T15:23:14Z</dcterms:created>
  <dcterms:modified xsi:type="dcterms:W3CDTF">2023-11-07T20:45:00Z</dcterms:modified>
</cp:coreProperties>
</file>