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TPS53353" sheetId="2" r:id="rId1"/>
  </sheets>
  <calcPr calcId="145621"/>
</workbook>
</file>

<file path=xl/calcChain.xml><?xml version="1.0" encoding="utf-8"?>
<calcChain xmlns="http://schemas.openxmlformats.org/spreadsheetml/2006/main">
  <c r="F17" i="2" l="1"/>
  <c r="B12" i="2" l="1"/>
  <c r="B14" i="2" s="1"/>
  <c r="F13" i="2" l="1"/>
  <c r="F19" i="2"/>
  <c r="F20" i="2" s="1"/>
</calcChain>
</file>

<file path=xl/sharedStrings.xml><?xml version="1.0" encoding="utf-8"?>
<sst xmlns="http://schemas.openxmlformats.org/spreadsheetml/2006/main" count="54" uniqueCount="46">
  <si>
    <t>TPS53353DQPR 12V-12V to 5.00V @ 20A with ceramic output caps</t>
  </si>
  <si>
    <t>Vin</t>
  </si>
  <si>
    <t>Vout</t>
  </si>
  <si>
    <t>Fsw</t>
  </si>
  <si>
    <t>V</t>
  </si>
  <si>
    <t>A</t>
  </si>
  <si>
    <t>voutTrans(0.05*Vout)</t>
  </si>
  <si>
    <t>voutRipple(0.05*Vout)</t>
  </si>
  <si>
    <t>coutForMaxRipple</t>
  </si>
  <si>
    <t>Iripple / ( 8 * Fsw * voutRipple)</t>
  </si>
  <si>
    <t>coutForMaxTransientOvershoot</t>
  </si>
  <si>
    <t>toffMin</t>
  </si>
  <si>
    <t>sec</t>
  </si>
  <si>
    <t>(L * ioutTrans * ioutTrans)/( 2 * vout * voutTrans )</t>
  </si>
  <si>
    <t>coutForMaxTransientUndershoot</t>
  </si>
  <si>
    <t>( L * ioutTrans * ioutTrans * ((vout / (vinMin *Fsw)) + toffMin))/ ( 2 * voutTrans * vout* (((vinMin - vout)/ (vinMin *Fsw)) - toffMin) )</t>
  </si>
  <si>
    <t>Eqn Used</t>
  </si>
  <si>
    <t>L</t>
  </si>
  <si>
    <t>coutTarget (Max of all)</t>
  </si>
  <si>
    <t>H</t>
  </si>
  <si>
    <t>Hz</t>
  </si>
  <si>
    <t>Paramters</t>
  </si>
  <si>
    <t>Values</t>
  </si>
  <si>
    <t>Unit</t>
  </si>
  <si>
    <t>Cout selection Criteria</t>
  </si>
  <si>
    <t>ioutTrans(0.5*Iout)</t>
  </si>
  <si>
    <t>Ripple Injection selection</t>
  </si>
  <si>
    <t>Cr</t>
  </si>
  <si>
    <t>Cac</t>
  </si>
  <si>
    <t>Rr</t>
  </si>
  <si>
    <t xml:space="preserve">No eqn used. Currently it has min= 0.25nF, target=1nF, Max=1.1nF as a limits. Webench will selelct any cap between this limit </t>
  </si>
  <si>
    <t>Duty</t>
  </si>
  <si>
    <t>N (coefficient)</t>
  </si>
  <si>
    <t>ton</t>
  </si>
  <si>
    <t>(2 * L * Cout) / (Cr * N * ton)</t>
  </si>
  <si>
    <r>
      <t xml:space="preserve">No eqn used. Currently it has </t>
    </r>
    <r>
      <rPr>
        <sz val="11"/>
        <color rgb="FFFF0000"/>
        <rFont val="Calibri"/>
        <family val="2"/>
        <scheme val="minor"/>
      </rPr>
      <t>min= 5.5nF, target=22nF, Max=24nF</t>
    </r>
    <r>
      <rPr>
        <sz val="11"/>
        <color theme="1"/>
        <rFont val="Calibri"/>
        <family val="2"/>
        <scheme val="minor"/>
      </rPr>
      <t xml:space="preserve"> as a limits. Webench will selelct any cap between this limit </t>
    </r>
  </si>
  <si>
    <t xml:space="preserve"> </t>
  </si>
  <si>
    <t>Sec</t>
  </si>
  <si>
    <t>Additional min Cout equation to limit maximum ripple injection amplitude</t>
  </si>
  <si>
    <t>Vref</t>
  </si>
  <si>
    <t>Vinj</t>
  </si>
  <si>
    <t>10% of Vref leaving 5% margin to +15% minimum threshold for OVP</t>
  </si>
  <si>
    <t>Vinj_max</t>
  </si>
  <si>
    <t>Cout_min</t>
  </si>
  <si>
    <t>(Vin - Vout) / (2 * L * Vinj_max) * N * ton^2</t>
  </si>
  <si>
    <t>Too much ripple injected!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</si>
</sst>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#0.00E+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1">
    <xf numFmtId="0" fontId="0" fillId="0" borderId="0" xfId="0"/>
    <xf numFmtId="0" fontId="0" fillId="0" borderId="1" xfId="0" applyBorder="1"/>
    <xf numFmtId="11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11" fontId="0" fillId="0" borderId="1" xfId="0" applyNumberFormat="1" applyBorder="1" applyAlignment="1">
      <alignment vertical="center"/>
    </xf>
    <xf numFmtId="0" fontId="2" fillId="0" borderId="1" xfId="0" applyFont="1" applyBorder="1"/>
    <xf numFmtId="0" fontId="0" fillId="0" borderId="1" xfId="0" applyFill="1" applyBorder="1"/>
    <xf numFmtId="164" fontId="0" fillId="0" borderId="1" xfId="0" applyNumberFormat="1" applyBorder="1"/>
    <xf numFmtId="11" fontId="0" fillId="0" borderId="1" xfId="0" applyNumberFormat="1" applyBorder="1" applyAlignment="1">
      <alignment horizontal="right"/>
    </xf>
    <xf numFmtId="48" fontId="0" fillId="0" borderId="1" xfId="0" applyNumberFormat="1" applyBorder="1"/>
    <xf numFmtId="48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48" fontId="0" fillId="0" borderId="0" xfId="0" applyNumberFormat="1"/>
    <xf numFmtId="0" fontId="0" fillId="3" borderId="1" xfId="0" applyFill="1" applyBorder="1"/>
    <xf numFmtId="48" fontId="0" fillId="3" borderId="1" xfId="0" applyNumberFormat="1" applyFill="1" applyBorder="1"/>
    <xf numFmtId="0" fontId="4" fillId="0" borderId="0" xfId="0" applyFont="1"/>
    <xf numFmtId="165" fontId="3" fillId="2" borderId="1" xfId="1" applyNumberFormat="1" applyBorder="1" applyAlignment="1">
      <alignment vertical="center" wrapText="1"/>
    </xf>
    <xf numFmtId="0" fontId="0" fillId="0" borderId="1" xfId="0" applyBorder="1" applyAlignment="1">
      <alignment horizontal="left"/>
    </xf>
    <xf numFmtId="0" fontId="4" fillId="0" borderId="1" xfId="0" applyFont="1" applyBorder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70" zoomScaleNormal="70" workbookViewId="0">
      <selection activeCell="G26" sqref="G26"/>
    </sheetView>
  </sheetViews>
  <sheetFormatPr defaultRowHeight="15" x14ac:dyDescent="0.25"/>
  <cols>
    <col min="1" max="1" width="26.28515625" bestFit="1" customWidth="1"/>
    <col min="2" max="2" width="13" customWidth="1"/>
    <col min="4" max="4" width="12.42578125" customWidth="1"/>
    <col min="5" max="5" width="30.140625" customWidth="1"/>
    <col min="6" max="6" width="20.140625" customWidth="1"/>
    <col min="7" max="7" width="119.5703125" bestFit="1" customWidth="1"/>
  </cols>
  <sheetData>
    <row r="1" spans="1:7" x14ac:dyDescent="0.25">
      <c r="A1" t="s">
        <v>36</v>
      </c>
      <c r="E1" s="19" t="s">
        <v>0</v>
      </c>
      <c r="F1" s="19"/>
      <c r="G1" s="19"/>
    </row>
    <row r="2" spans="1:7" x14ac:dyDescent="0.25">
      <c r="E2" s="1"/>
      <c r="F2" s="1"/>
      <c r="G2" s="1"/>
    </row>
    <row r="3" spans="1:7" x14ac:dyDescent="0.25">
      <c r="A3" s="1" t="s">
        <v>21</v>
      </c>
      <c r="B3" s="1" t="s">
        <v>22</v>
      </c>
      <c r="C3" s="1" t="s">
        <v>23</v>
      </c>
      <c r="E3" s="7" t="s">
        <v>24</v>
      </c>
      <c r="F3" s="1" t="s">
        <v>22</v>
      </c>
      <c r="G3" s="1" t="s">
        <v>16</v>
      </c>
    </row>
    <row r="4" spans="1:7" x14ac:dyDescent="0.25">
      <c r="A4" s="1" t="s">
        <v>1</v>
      </c>
      <c r="B4" s="1">
        <v>12</v>
      </c>
      <c r="C4" s="1" t="s">
        <v>4</v>
      </c>
      <c r="D4" s="3"/>
      <c r="E4" s="1" t="s">
        <v>8</v>
      </c>
      <c r="F4" s="11">
        <v>8.5784313730000001E-6</v>
      </c>
      <c r="G4" s="1" t="s">
        <v>9</v>
      </c>
    </row>
    <row r="5" spans="1:7" x14ac:dyDescent="0.25">
      <c r="A5" s="1" t="s">
        <v>2</v>
      </c>
      <c r="B5" s="1">
        <v>5</v>
      </c>
      <c r="C5" s="1" t="s">
        <v>4</v>
      </c>
      <c r="D5" s="3"/>
      <c r="E5" s="1" t="s">
        <v>10</v>
      </c>
      <c r="F5" s="11">
        <v>2.72E-5</v>
      </c>
      <c r="G5" s="1" t="s">
        <v>13</v>
      </c>
    </row>
    <row r="6" spans="1:7" x14ac:dyDescent="0.25">
      <c r="A6" s="1" t="s">
        <v>3</v>
      </c>
      <c r="B6" s="1">
        <v>500000</v>
      </c>
      <c r="C6" s="1" t="s">
        <v>20</v>
      </c>
      <c r="D6" s="4"/>
      <c r="E6" s="6" t="s">
        <v>14</v>
      </c>
      <c r="F6" s="12">
        <v>3.6301945525000001E-5</v>
      </c>
      <c r="G6" s="1" t="s">
        <v>15</v>
      </c>
    </row>
    <row r="7" spans="1:7" x14ac:dyDescent="0.25">
      <c r="A7" s="1" t="s">
        <v>25</v>
      </c>
      <c r="B7" s="1">
        <v>10</v>
      </c>
      <c r="C7" s="1" t="s">
        <v>5</v>
      </c>
      <c r="D7" s="3"/>
      <c r="E7" s="1" t="s">
        <v>18</v>
      </c>
      <c r="F7" s="11">
        <v>3.6301945525000001E-5</v>
      </c>
      <c r="G7" s="3"/>
    </row>
    <row r="8" spans="1:7" x14ac:dyDescent="0.25">
      <c r="A8" s="1" t="s">
        <v>6</v>
      </c>
      <c r="B8" s="1">
        <v>0.25</v>
      </c>
      <c r="C8" s="1" t="s">
        <v>4</v>
      </c>
      <c r="D8" s="5"/>
    </row>
    <row r="9" spans="1:7" x14ac:dyDescent="0.25">
      <c r="A9" s="1" t="s">
        <v>7</v>
      </c>
      <c r="B9" s="1">
        <v>0.25</v>
      </c>
      <c r="C9" s="1" t="s">
        <v>4</v>
      </c>
      <c r="D9" s="5"/>
      <c r="E9" s="1" t="s">
        <v>26</v>
      </c>
      <c r="F9" s="1" t="s">
        <v>22</v>
      </c>
      <c r="G9" s="1" t="s">
        <v>16</v>
      </c>
    </row>
    <row r="10" spans="1:7" x14ac:dyDescent="0.25">
      <c r="A10" s="1" t="s">
        <v>11</v>
      </c>
      <c r="B10" s="2">
        <v>3.1E-7</v>
      </c>
      <c r="C10" s="1" t="s">
        <v>12</v>
      </c>
      <c r="D10" s="3"/>
      <c r="E10" s="1" t="s">
        <v>27</v>
      </c>
      <c r="F10" s="12">
        <v>6.7999999999999997E-9</v>
      </c>
      <c r="G10" s="1" t="s">
        <v>35</v>
      </c>
    </row>
    <row r="11" spans="1:7" x14ac:dyDescent="0.25">
      <c r="A11" s="1" t="s">
        <v>17</v>
      </c>
      <c r="B11" s="2">
        <v>8.1999999999999998E-7</v>
      </c>
      <c r="C11" s="1" t="s">
        <v>19</v>
      </c>
      <c r="E11" s="1" t="s">
        <v>28</v>
      </c>
      <c r="F11" s="12">
        <v>1.0000000000000001E-9</v>
      </c>
      <c r="G11" s="1" t="s">
        <v>30</v>
      </c>
    </row>
    <row r="12" spans="1:7" x14ac:dyDescent="0.25">
      <c r="A12" s="8" t="s">
        <v>31</v>
      </c>
      <c r="B12" s="9">
        <f>B5/B4</f>
        <v>0.41666666666666669</v>
      </c>
      <c r="C12" s="1"/>
      <c r="E12" s="1" t="s">
        <v>29</v>
      </c>
      <c r="F12" s="13">
        <v>2150</v>
      </c>
      <c r="G12" s="1" t="s">
        <v>34</v>
      </c>
    </row>
    <row r="13" spans="1:7" x14ac:dyDescent="0.25">
      <c r="A13" s="8" t="s">
        <v>32</v>
      </c>
      <c r="B13" s="1">
        <v>3</v>
      </c>
      <c r="C13" s="1"/>
      <c r="E13" s="1" t="s">
        <v>40</v>
      </c>
      <c r="F13" s="18">
        <f>(B4-B5)/(F12*F10)*B14</f>
        <v>0.39899680802553583</v>
      </c>
      <c r="G13" s="1" t="s">
        <v>45</v>
      </c>
    </row>
    <row r="14" spans="1:7" x14ac:dyDescent="0.25">
      <c r="A14" s="8" t="s">
        <v>33</v>
      </c>
      <c r="B14" s="10">
        <f>B12/B6</f>
        <v>8.3333333333333333E-7</v>
      </c>
      <c r="C14" s="1" t="s">
        <v>37</v>
      </c>
    </row>
    <row r="15" spans="1:7" x14ac:dyDescent="0.25">
      <c r="E15" s="20" t="s">
        <v>38</v>
      </c>
      <c r="F15" s="20"/>
      <c r="G15" s="20"/>
    </row>
    <row r="16" spans="1:7" x14ac:dyDescent="0.25">
      <c r="E16" s="1" t="s">
        <v>39</v>
      </c>
      <c r="F16" s="1">
        <v>0.6</v>
      </c>
      <c r="G16" s="1"/>
    </row>
    <row r="17" spans="5:8" x14ac:dyDescent="0.25">
      <c r="E17" s="1" t="s">
        <v>42</v>
      </c>
      <c r="F17" s="1">
        <f>0.1*F16</f>
        <v>0.06</v>
      </c>
      <c r="G17" s="1" t="s">
        <v>41</v>
      </c>
    </row>
    <row r="18" spans="5:8" x14ac:dyDescent="0.25">
      <c r="E18" s="1" t="s">
        <v>27</v>
      </c>
      <c r="F18" s="11">
        <v>2.1999999999999998E-8</v>
      </c>
      <c r="G18" s="1"/>
    </row>
    <row r="19" spans="5:8" x14ac:dyDescent="0.25">
      <c r="E19" s="15" t="s">
        <v>43</v>
      </c>
      <c r="F19" s="16">
        <f>(B4-B5)/(2*B11*F17)*B13*B14^2</f>
        <v>1.4820460704607048E-4</v>
      </c>
      <c r="G19" s="15" t="s">
        <v>44</v>
      </c>
    </row>
    <row r="20" spans="5:8" x14ac:dyDescent="0.25">
      <c r="E20" s="1" t="s">
        <v>29</v>
      </c>
      <c r="F20" s="11">
        <f>2*B11*F19/(F18*B13*B14)</f>
        <v>4419.1919191919196</v>
      </c>
      <c r="G20" s="1"/>
    </row>
    <row r="21" spans="5:8" x14ac:dyDescent="0.25">
      <c r="F21" s="14"/>
    </row>
    <row r="22" spans="5:8" x14ac:dyDescent="0.25">
      <c r="E22" s="17"/>
    </row>
    <row r="29" spans="5:8" x14ac:dyDescent="0.25">
      <c r="H29" s="17"/>
    </row>
  </sheetData>
  <mergeCells count="2">
    <mergeCell ref="E1:G1"/>
    <mergeCell ref="E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TPS53353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Waghmare, Bhushan</dc:creator>
  <cp:lastModifiedBy>Anthony Fagnani</cp:lastModifiedBy>
  <dcterms:created xsi:type="dcterms:W3CDTF">2020-04-17T05:31:47Z</dcterms:created>
  <dcterms:modified xsi:type="dcterms:W3CDTF">2020-04-17T15:53:32Z</dcterms:modified>
</cp:coreProperties>
</file>