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trtsfs10\STRT\Engineering\PROJECTS\ACTIVE\NGC_P093_PE_BK\Electrical_Design\Components\Voltage Regulator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D10" i="1"/>
  <c r="E10" i="1"/>
  <c r="F10" i="1"/>
  <c r="F14" i="1"/>
  <c r="F13" i="1"/>
  <c r="F11" i="1"/>
  <c r="F12" i="1"/>
  <c r="E12" i="1"/>
  <c r="E11" i="1"/>
  <c r="E14" i="1" s="1"/>
  <c r="D12" i="1"/>
  <c r="D11" i="1"/>
  <c r="D14" i="1" s="1"/>
  <c r="D15" i="1"/>
  <c r="C15" i="1"/>
  <c r="C14" i="1"/>
  <c r="C12" i="1"/>
  <c r="C11" i="1"/>
  <c r="C10" i="1"/>
</calcChain>
</file>

<file path=xl/sharedStrings.xml><?xml version="1.0" encoding="utf-8"?>
<sst xmlns="http://schemas.openxmlformats.org/spreadsheetml/2006/main" count="16" uniqueCount="16">
  <si>
    <t>Rs</t>
  </si>
  <si>
    <t>R1</t>
  </si>
  <si>
    <t>R2</t>
  </si>
  <si>
    <t>R3</t>
  </si>
  <si>
    <t>Vo</t>
  </si>
  <si>
    <t>Vfb</t>
  </si>
  <si>
    <t>Vin</t>
  </si>
  <si>
    <r>
      <t>i</t>
    </r>
    <r>
      <rPr>
        <vertAlign val="subscript"/>
        <sz val="12"/>
        <color theme="1"/>
        <rFont val="Calibri"/>
        <family val="2"/>
        <scheme val="minor"/>
      </rPr>
      <t>RS</t>
    </r>
  </si>
  <si>
    <r>
      <t>i</t>
    </r>
    <r>
      <rPr>
        <vertAlign val="subscript"/>
        <sz val="12"/>
        <color theme="1"/>
        <rFont val="Calibri"/>
        <family val="2"/>
        <scheme val="minor"/>
      </rPr>
      <t>R1</t>
    </r>
  </si>
  <si>
    <r>
      <t>i</t>
    </r>
    <r>
      <rPr>
        <vertAlign val="subscript"/>
        <sz val="12"/>
        <color theme="1"/>
        <rFont val="Calibri"/>
        <family val="2"/>
        <scheme val="minor"/>
      </rPr>
      <t>R2</t>
    </r>
  </si>
  <si>
    <r>
      <t>i</t>
    </r>
    <r>
      <rPr>
        <vertAlign val="subscript"/>
        <sz val="12"/>
        <color theme="1"/>
        <rFont val="Calibri"/>
        <family val="2"/>
        <scheme val="minor"/>
      </rPr>
      <t>fb</t>
    </r>
  </si>
  <si>
    <r>
      <t>i</t>
    </r>
    <r>
      <rPr>
        <vertAlign val="subscript"/>
        <sz val="12"/>
        <color theme="1"/>
        <rFont val="Calibri"/>
        <family val="2"/>
        <scheme val="minor"/>
      </rPr>
      <t>LM4041</t>
    </r>
  </si>
  <si>
    <r>
      <t>i</t>
    </r>
    <r>
      <rPr>
        <vertAlign val="subscript"/>
        <sz val="12"/>
        <color theme="1"/>
        <rFont val="Calibri"/>
        <family val="2"/>
        <scheme val="minor"/>
      </rPr>
      <t xml:space="preserve">R3 </t>
    </r>
    <r>
      <rPr>
        <sz val="12"/>
        <color theme="1"/>
        <rFont val="Calibri"/>
        <family val="2"/>
        <scheme val="minor"/>
      </rPr>
      <t>(load)</t>
    </r>
  </si>
  <si>
    <t>75K resistor installed to ground</t>
  </si>
  <si>
    <t>removed (no load current)</t>
  </si>
  <si>
    <t>Values from the WebBench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</si>
</sst>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\ \K"/>
    <numFmt numFmtId="165" formatCode="0.00\ \K"/>
    <numFmt numFmtId="166" formatCode="0.0\ \u\A"/>
    <numFmt numFmtId="167" formatCode="0\ \K"/>
    <numFmt numFmtId="168" formatCode="0.0\ \m\A"/>
    <numFmt numFmtId="169" formatCode="0.00\ \m\A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167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422413</xdr:colOff>
      <xdr:row>1</xdr:row>
      <xdr:rowOff>87320</xdr:rowOff>
    </xdr:from>
    <xdr:to>
      <xdr:col>13</xdr:col>
      <xdr:colOff>347869</xdr:colOff>
      <xdr:row>13</xdr:row>
      <xdr:rowOff>200717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3609" y="277820"/>
          <a:ext cx="4215848" cy="3219375"/>
        </a:xfrm>
        <a:prstGeom prst="rect">
          <a:avLst/>
        </a:prstGeom>
      </xdr:spPr>
    </xdr:pic>
    <xdr:clientData/>
  </xdr:twoCellAnchor>
  <xdr:twoCellAnchor editAs="oneCell">
    <xdr:from>
      <xdr:col>6</xdr:col>
      <xdr:colOff>281609</xdr:colOff>
      <xdr:row>0</xdr:row>
      <xdr:rowOff>16566</xdr:rowOff>
    </xdr:from>
    <xdr:to>
      <xdr:col>17</xdr:col>
      <xdr:colOff>261500</xdr:colOff>
      <xdr:row>19</xdr:row>
      <xdr:rowOff>22487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12805" y="16566"/>
          <a:ext cx="6721935" cy="4553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tabSelected="1" zoomScale="115" zoomScaleNormal="115" workbookViewId="0">
      <selection activeCell="F20" sqref="F20"/>
    </sheetView>
  </sheetViews>
  <sheetFormatPr defaultRowHeight="15" x14ac:dyDescent="0.25"/>
  <cols>
    <col min="3" max="3" width="16.7109375" bestFit="1" customWidth="1"/>
    <col min="5" max="5" width="11.140625" bestFit="1" customWidth="1"/>
    <col min="6" max="6" width="12.85546875" customWidth="1"/>
  </cols>
  <sheetData>
    <row r="1" spans="2:6" ht="15.75" thickBot="1" x14ac:dyDescent="0.3"/>
    <row r="2" spans="2:6" ht="33" customHeight="1" x14ac:dyDescent="0.25">
      <c r="E2" s="11" t="s">
        <v>15</v>
      </c>
      <c r="F2" s="12"/>
    </row>
    <row r="3" spans="2:6" x14ac:dyDescent="0.25">
      <c r="B3" t="s">
        <v>6</v>
      </c>
      <c r="C3" s="2">
        <v>9.5</v>
      </c>
      <c r="D3" s="2">
        <v>9.5</v>
      </c>
      <c r="E3" s="13">
        <v>9.5</v>
      </c>
      <c r="F3" s="14">
        <v>9.5</v>
      </c>
    </row>
    <row r="4" spans="2:6" x14ac:dyDescent="0.25">
      <c r="B4" t="s">
        <v>0</v>
      </c>
      <c r="C4" s="3">
        <v>10.199999999999999</v>
      </c>
      <c r="D4" s="3">
        <v>5.0999999999999996</v>
      </c>
      <c r="E4" s="13">
        <v>200</v>
      </c>
      <c r="F4" s="14">
        <v>200</v>
      </c>
    </row>
    <row r="5" spans="2:6" x14ac:dyDescent="0.25">
      <c r="B5" t="s">
        <v>1</v>
      </c>
      <c r="C5" s="3">
        <v>14.6</v>
      </c>
      <c r="D5" s="3">
        <v>14.6</v>
      </c>
      <c r="E5" s="15">
        <v>105</v>
      </c>
      <c r="F5" s="16">
        <v>105</v>
      </c>
    </row>
    <row r="6" spans="2:6" ht="15.75" thickBot="1" x14ac:dyDescent="0.3">
      <c r="B6" t="s">
        <v>2</v>
      </c>
      <c r="C6" s="3">
        <v>74.900000000000006</v>
      </c>
      <c r="D6" s="3">
        <v>74.900000000000006</v>
      </c>
      <c r="E6" s="17">
        <v>562</v>
      </c>
      <c r="F6" s="18">
        <v>562</v>
      </c>
    </row>
    <row r="7" spans="2:6" ht="45" x14ac:dyDescent="0.25">
      <c r="B7" t="s">
        <v>3</v>
      </c>
      <c r="C7" s="4">
        <v>2.5499999999999998</v>
      </c>
      <c r="D7" s="4">
        <v>2.5499999999999998</v>
      </c>
      <c r="E7" s="5" t="s">
        <v>14</v>
      </c>
      <c r="F7" s="5" t="s">
        <v>13</v>
      </c>
    </row>
    <row r="8" spans="2:6" x14ac:dyDescent="0.25">
      <c r="B8" t="s">
        <v>4</v>
      </c>
      <c r="C8" s="6">
        <v>4.87</v>
      </c>
      <c r="D8" s="6">
        <v>4.87</v>
      </c>
      <c r="E8" s="2">
        <v>2.34</v>
      </c>
      <c r="F8" s="2">
        <v>2.34</v>
      </c>
    </row>
    <row r="9" spans="2:6" x14ac:dyDescent="0.25">
      <c r="B9" t="s">
        <v>5</v>
      </c>
      <c r="C9" s="6">
        <v>3.63</v>
      </c>
      <c r="D9" s="6">
        <v>3.63</v>
      </c>
      <c r="E9" s="2">
        <v>1.02</v>
      </c>
      <c r="F9" s="7">
        <v>1.1000000000000001</v>
      </c>
    </row>
    <row r="10" spans="2:6" ht="18.75" x14ac:dyDescent="0.35">
      <c r="B10" s="1" t="s">
        <v>7</v>
      </c>
      <c r="C10" s="8">
        <f>(C3-C8)/C4*1000</f>
        <v>453.92156862745099</v>
      </c>
      <c r="D10" s="8">
        <f>(D3-D8)/D4*1000</f>
        <v>907.84313725490199</v>
      </c>
      <c r="E10" s="10">
        <f>(E3-E8)/E4*1000</f>
        <v>35.799999999999997</v>
      </c>
      <c r="F10" s="9">
        <f>(F3-F8)/F4*1000</f>
        <v>35.799999999999997</v>
      </c>
    </row>
    <row r="11" spans="2:6" ht="18.75" x14ac:dyDescent="0.35">
      <c r="B11" s="1" t="s">
        <v>8</v>
      </c>
      <c r="C11" s="8">
        <f>(C8-C9)/C5*1000</f>
        <v>84.931506849315085</v>
      </c>
      <c r="D11" s="8">
        <f>(D8-D9)/D5*1000</f>
        <v>84.931506849315085</v>
      </c>
      <c r="E11" s="8">
        <f>(E8-E9)/E5*1000</f>
        <v>12.571428571428569</v>
      </c>
      <c r="F11" s="8">
        <f>(F8-F9)/F5*1000</f>
        <v>11.809523809523808</v>
      </c>
    </row>
    <row r="12" spans="2:6" ht="18.75" x14ac:dyDescent="0.35">
      <c r="B12" s="1" t="s">
        <v>9</v>
      </c>
      <c r="C12" s="8">
        <f>C9/C6*1000</f>
        <v>48.464619492656873</v>
      </c>
      <c r="D12" s="8">
        <f>D9/D6*1000</f>
        <v>48.464619492656873</v>
      </c>
      <c r="E12" s="8">
        <f>E9/E6*1000</f>
        <v>1.814946619217082</v>
      </c>
      <c r="F12" s="8">
        <f>F9/F6*1000</f>
        <v>1.9572953736654806</v>
      </c>
    </row>
    <row r="13" spans="2:6" ht="18.75" x14ac:dyDescent="0.35">
      <c r="B13" s="1" t="s">
        <v>12</v>
      </c>
      <c r="C13" s="8">
        <v>58</v>
      </c>
      <c r="D13" s="8">
        <v>57</v>
      </c>
      <c r="E13" s="8">
        <v>0</v>
      </c>
      <c r="F13" s="8">
        <f>F8/75000*1000000</f>
        <v>31.2</v>
      </c>
    </row>
    <row r="14" spans="2:6" ht="18.75" x14ac:dyDescent="0.35">
      <c r="B14" s="1" t="s">
        <v>10</v>
      </c>
      <c r="C14" s="8">
        <f>C11-C12</f>
        <v>36.466887356658212</v>
      </c>
      <c r="D14" s="8">
        <f>D11-D12</f>
        <v>36.466887356658212</v>
      </c>
      <c r="E14" s="8">
        <f>E11-E12</f>
        <v>10.756481952211487</v>
      </c>
      <c r="F14" s="8">
        <f>F11-F12</f>
        <v>9.8522284358583274</v>
      </c>
    </row>
    <row r="15" spans="2:6" ht="18.75" x14ac:dyDescent="0.35">
      <c r="B15" s="1" t="s">
        <v>11</v>
      </c>
      <c r="C15" s="8">
        <f>C10-C11-C13</f>
        <v>310.9900617781359</v>
      </c>
      <c r="D15" s="8">
        <f>D10-D11-D13</f>
        <v>765.91163040558695</v>
      </c>
      <c r="E15" s="10">
        <f>(E10-E11/1000-E13/1000)</f>
        <v>35.78742857142857</v>
      </c>
      <c r="F15" s="10">
        <f>(F10-F11/1000-F13/1000)</f>
        <v>35.756990476190474</v>
      </c>
    </row>
  </sheetData>
  <mergeCells count="1">
    <mergeCell ref="E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Smiths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Cagle, William (STRT)</dc:creator>
  <cp:lastModifiedBy>Cagle, William (STRT)</cp:lastModifiedBy>
  <dcterms:created xsi:type="dcterms:W3CDTF">2018-10-24T18:31:54Z</dcterms:created>
  <dcterms:modified xsi:type="dcterms:W3CDTF">2018-10-30T14:03:21Z</dcterms:modified>
</cp:coreProperties>
</file>