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489929\TI Drive\Hot Swap Controllers\Datasheets\LM5066I\"/>
    </mc:Choice>
  </mc:AlternateContent>
  <xr:revisionPtr revIDLastSave="0" documentId="13_ncr:1_{A3EFFDB5-8735-4162-A8FA-F4162CA6D3C3}" xr6:coauthVersionLast="36" xr6:coauthVersionMax="36" xr10:uidLastSave="{00000000-0000-0000-0000-000000000000}"/>
  <bookViews>
    <workbookView xWindow="10080" yWindow="1700" windowWidth="20630" windowHeight="11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8" i="1" s="1"/>
  <c r="B21" i="1"/>
  <c r="B22" i="1" s="1"/>
  <c r="B15" i="1"/>
  <c r="B16" i="1" s="1"/>
  <c r="B33" i="1" l="1"/>
  <c r="B34" i="1" s="1"/>
  <c r="B9" i="1" l="1"/>
  <c r="B10" i="1" l="1"/>
</calcChain>
</file>

<file path=xl/sharedStrings.xml><?xml version="1.0" encoding="utf-8"?>
<sst xmlns="http://schemas.openxmlformats.org/spreadsheetml/2006/main" count="56" uniqueCount="28">
  <si>
    <t>b</t>
  </si>
  <si>
    <t>m</t>
  </si>
  <si>
    <t>R</t>
  </si>
  <si>
    <t>Y = A 2-byte two's complement integer received from device</t>
  </si>
  <si>
    <t>W</t>
  </si>
  <si>
    <t>Enter value</t>
  </si>
  <si>
    <t>Calculated</t>
  </si>
  <si>
    <t>A</t>
  </si>
  <si>
    <t>V</t>
  </si>
  <si>
    <t>Result (real-world value, Volts)</t>
  </si>
  <si>
    <t xml:space="preserve"> </t>
  </si>
  <si>
    <t>READ_TEMPERATURE_1
OT_FAULT_LIMIT
OT_WARN_LIMIT</t>
  </si>
  <si>
    <r>
      <t>Result (real-world value,</t>
    </r>
    <r>
      <rPr>
        <b/>
        <sz val="20"/>
        <color theme="1" tint="0.14999847407452621"/>
        <rFont val="Calibri"/>
        <family val="2"/>
      </rPr>
      <t>°C</t>
    </r>
    <r>
      <rPr>
        <b/>
        <sz val="20"/>
        <color theme="1" tint="0.14999847407452621"/>
        <rFont val="Calibri"/>
        <family val="2"/>
        <scheme val="minor"/>
      </rPr>
      <t>)</t>
    </r>
  </si>
  <si>
    <t>°C</t>
  </si>
  <si>
    <t>CL = GND</t>
  </si>
  <si>
    <r>
      <t>RSENSE (m</t>
    </r>
    <r>
      <rPr>
        <b/>
        <sz val="14"/>
        <color theme="1"/>
        <rFont val="Calibri"/>
        <family val="2"/>
      </rPr>
      <t>Ω)</t>
    </r>
  </si>
  <si>
    <t>m/RSENSE</t>
  </si>
  <si>
    <t>READ_VIN, READ_AVG_VIN, VIN_OV_WARN_LIMIT, and VIN_UV_WARN_LIMIT</t>
  </si>
  <si>
    <t>READ_VOUT, READ_AVG_VOUT, and VOUT_UV_WARN_LIMIT</t>
  </si>
  <si>
    <t>READ_IIN, READ_AVG_IIN, and MFR_IIN_OC_WARN_LIMIT</t>
  </si>
  <si>
    <t>READ_PIN, READ_AVG_PIN, READ_PIN_PEAK, and MFR_PIN_OP_WARN_LIMIT</t>
  </si>
  <si>
    <t>Corresponding register value( High Byte,Low Byte)</t>
  </si>
  <si>
    <t>0882</t>
  </si>
  <si>
    <t>Coefficients</t>
  </si>
  <si>
    <t>0340</t>
  </si>
  <si>
    <t>0667</t>
  </si>
  <si>
    <t>a6</t>
  </si>
  <si>
    <t>88a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</si>
</sst>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0"/>
      <color theme="5" tint="-0.249977111117893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sz val="20"/>
      <color theme="1" tint="0.14999847407452621"/>
      <name val="Calibri"/>
      <family val="2"/>
      <scheme val="minor"/>
    </font>
    <font>
      <b/>
      <sz val="20"/>
      <color theme="1" tint="0.1499984740745262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5" tint="-0.249977111117893"/>
      <name val="Calibri"/>
      <family val="2"/>
    </font>
    <font>
      <b/>
      <sz val="20"/>
      <color theme="1" tint="0.1499984740745262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quotePrefix="1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125639</xdr:colOff>
      <xdr:row>0</xdr:row>
      <xdr:rowOff>149679</xdr:rowOff>
    </xdr:from>
    <xdr:to>
      <xdr:col>20</xdr:col>
      <xdr:colOff>530678</xdr:colOff>
      <xdr:row>26</xdr:row>
      <xdr:rowOff>563980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243357-BEC8-4F21-BF4D-78C68B998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5068" y="149679"/>
          <a:ext cx="8977539" cy="9969690"/>
        </a:xfrm>
        <a:prstGeom prst="rect">
          <a:avLst/>
        </a:prstGeom>
      </xdr:spPr>
    </xdr:pic>
    <xdr:clientData/>
  </xdr:twoCellAnchor>
  <xdr:twoCellAnchor editAs="oneCell">
    <xdr:from>
      <xdr:col>21</xdr:col>
      <xdr:colOff>108857</xdr:colOff>
      <xdr:row>0</xdr:row>
      <xdr:rowOff>122464</xdr:rowOff>
    </xdr:from>
    <xdr:to>
      <xdr:col>35</xdr:col>
      <xdr:colOff>166451</xdr:colOff>
      <xdr:row>17</xdr:row>
      <xdr:rowOff>69701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857C40-26BC-42FC-ACE5-763EEEFE2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73107" y="122464"/>
          <a:ext cx="8630094" cy="593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topLeftCell="A13" zoomScale="70" zoomScaleNormal="70" workbookViewId="0">
      <selection activeCell="B21" sqref="B21"/>
    </sheetView>
  </sheetViews>
  <sheetFormatPr defaultRowHeight="14.5" x14ac:dyDescent="0.35"/>
  <cols>
    <col min="1" max="1" width="77.6328125" style="19" customWidth="1"/>
    <col min="2" max="2" width="13.1796875" style="2" customWidth="1"/>
    <col min="3" max="3" width="17.26953125" style="2" bestFit="1" customWidth="1"/>
    <col min="4" max="4" width="11.36328125" style="2" customWidth="1"/>
    <col min="5" max="5" width="8.81640625" style="2" bestFit="1" customWidth="1"/>
  </cols>
  <sheetData>
    <row r="1" spans="1:5" x14ac:dyDescent="0.35">
      <c r="A1" s="12"/>
      <c r="B1" s="2" t="s">
        <v>5</v>
      </c>
    </row>
    <row r="2" spans="1:5" x14ac:dyDescent="0.35">
      <c r="A2" s="13"/>
      <c r="B2" s="2" t="s">
        <v>6</v>
      </c>
    </row>
    <row r="3" spans="1:5" ht="26" x14ac:dyDescent="0.6">
      <c r="A3" s="14" t="s">
        <v>15</v>
      </c>
      <c r="B3" s="10">
        <v>0.33300000000000002</v>
      </c>
    </row>
    <row r="5" spans="1:5" ht="43" customHeight="1" x14ac:dyDescent="0.35">
      <c r="A5" s="15" t="s">
        <v>17</v>
      </c>
    </row>
    <row r="6" spans="1:5" ht="26" x14ac:dyDescent="0.6">
      <c r="A6" s="16"/>
      <c r="B6" s="1"/>
      <c r="C6" s="1" t="s">
        <v>1</v>
      </c>
      <c r="D6" s="1" t="s">
        <v>0</v>
      </c>
      <c r="E6" s="1" t="s">
        <v>2</v>
      </c>
    </row>
    <row r="7" spans="1:5" ht="26" x14ac:dyDescent="0.6">
      <c r="A7" s="16" t="s">
        <v>23</v>
      </c>
      <c r="B7" s="3"/>
      <c r="C7" s="4">
        <v>4587</v>
      </c>
      <c r="D7" s="4">
        <v>-1200</v>
      </c>
      <c r="E7" s="4">
        <v>-2</v>
      </c>
    </row>
    <row r="8" spans="1:5" ht="26" x14ac:dyDescent="0.6">
      <c r="A8" s="16" t="s">
        <v>21</v>
      </c>
      <c r="B8" s="5" t="s">
        <v>25</v>
      </c>
      <c r="C8" s="6"/>
      <c r="D8" s="6"/>
      <c r="E8" s="6"/>
    </row>
    <row r="9" spans="1:5" ht="52" x14ac:dyDescent="0.6">
      <c r="A9" s="16" t="s">
        <v>3</v>
      </c>
      <c r="B9" s="3">
        <f>MOD(HEX2DEC(B8)+2^15,2^16)-2^15</f>
        <v>1639</v>
      </c>
      <c r="C9" s="6"/>
      <c r="D9" s="6"/>
      <c r="E9" s="6"/>
    </row>
    <row r="10" spans="1:5" ht="26" x14ac:dyDescent="0.6">
      <c r="A10" s="17" t="s">
        <v>9</v>
      </c>
      <c r="B10" s="7">
        <f>1/C7*(B9*(10^-E7)-D7)</f>
        <v>35.993023762807937</v>
      </c>
      <c r="C10" s="8" t="s">
        <v>8</v>
      </c>
      <c r="D10" s="6"/>
      <c r="E10" s="6"/>
    </row>
    <row r="11" spans="1:5" ht="21" x14ac:dyDescent="0.35">
      <c r="A11" s="15" t="s">
        <v>18</v>
      </c>
    </row>
    <row r="12" spans="1:5" ht="26" x14ac:dyDescent="0.6">
      <c r="A12" s="16"/>
      <c r="B12" s="1"/>
      <c r="C12" s="1" t="s">
        <v>1</v>
      </c>
      <c r="D12" s="1" t="s">
        <v>0</v>
      </c>
      <c r="E12" s="1" t="s">
        <v>2</v>
      </c>
    </row>
    <row r="13" spans="1:5" ht="26" x14ac:dyDescent="0.6">
      <c r="A13" s="16" t="s">
        <v>23</v>
      </c>
      <c r="B13" s="3"/>
      <c r="C13" s="4">
        <v>4587</v>
      </c>
      <c r="D13" s="4">
        <v>-2400</v>
      </c>
      <c r="E13" s="4">
        <v>-2</v>
      </c>
    </row>
    <row r="14" spans="1:5" ht="26" x14ac:dyDescent="0.6">
      <c r="A14" s="16" t="s">
        <v>21</v>
      </c>
      <c r="B14" s="5" t="s">
        <v>22</v>
      </c>
      <c r="C14" s="6"/>
      <c r="D14" s="6"/>
      <c r="E14" s="6"/>
    </row>
    <row r="15" spans="1:5" ht="52" x14ac:dyDescent="0.6">
      <c r="A15" s="16" t="s">
        <v>3</v>
      </c>
      <c r="B15" s="3">
        <f>MOD(HEX2DEC(B14)+2^15,2^16)-2^15</f>
        <v>2178</v>
      </c>
      <c r="C15" s="6"/>
      <c r="D15" s="6"/>
      <c r="E15" s="6"/>
    </row>
    <row r="16" spans="1:5" ht="26" x14ac:dyDescent="0.6">
      <c r="A16" s="17" t="s">
        <v>9</v>
      </c>
      <c r="B16" s="7">
        <f>1/C13*(B15*(10^-E13)-D13)</f>
        <v>48.005232177894044</v>
      </c>
      <c r="C16" s="8" t="s">
        <v>8</v>
      </c>
      <c r="D16" s="6"/>
      <c r="E16" s="6"/>
    </row>
    <row r="17" spans="1:5" ht="21" x14ac:dyDescent="0.35">
      <c r="A17" s="15" t="s">
        <v>19</v>
      </c>
    </row>
    <row r="18" spans="1:5" ht="26" x14ac:dyDescent="0.6">
      <c r="A18" s="18" t="s">
        <v>14</v>
      </c>
      <c r="B18" s="1"/>
      <c r="C18" s="11" t="s">
        <v>16</v>
      </c>
      <c r="D18" s="1" t="s">
        <v>0</v>
      </c>
      <c r="E18" s="1" t="s">
        <v>2</v>
      </c>
    </row>
    <row r="19" spans="1:5" ht="26" x14ac:dyDescent="0.6">
      <c r="A19" s="16" t="s">
        <v>23</v>
      </c>
      <c r="B19" s="3"/>
      <c r="C19" s="4">
        <v>10753</v>
      </c>
      <c r="D19" s="4">
        <v>-1200</v>
      </c>
      <c r="E19" s="4">
        <v>-2</v>
      </c>
    </row>
    <row r="20" spans="1:5" ht="26" x14ac:dyDescent="0.6">
      <c r="A20" s="16" t="s">
        <v>21</v>
      </c>
      <c r="B20" s="5" t="s">
        <v>27</v>
      </c>
      <c r="C20" s="6"/>
      <c r="D20" s="6"/>
      <c r="E20" s="6"/>
    </row>
    <row r="21" spans="1:5" ht="52" x14ac:dyDescent="0.6">
      <c r="A21" s="16" t="s">
        <v>3</v>
      </c>
      <c r="B21" s="3">
        <f>MOD(HEX2DEC(B20)+2^15,2^16)-2^15</f>
        <v>2186</v>
      </c>
      <c r="C21" s="6"/>
      <c r="D21" s="6"/>
      <c r="E21" s="6"/>
    </row>
    <row r="22" spans="1:5" ht="26" x14ac:dyDescent="0.6">
      <c r="A22" s="17" t="s">
        <v>9</v>
      </c>
      <c r="B22" s="7">
        <f>1/($B$3*C19)*(B21*(10^-E19)-D19)</f>
        <v>61.383805455227375</v>
      </c>
      <c r="C22" s="8" t="s">
        <v>7</v>
      </c>
      <c r="D22" s="6"/>
      <c r="E22" s="6"/>
    </row>
    <row r="23" spans="1:5" ht="42" x14ac:dyDescent="0.35">
      <c r="A23" s="15" t="s">
        <v>20</v>
      </c>
    </row>
    <row r="24" spans="1:5" ht="26" x14ac:dyDescent="0.6">
      <c r="A24" s="18" t="s">
        <v>14</v>
      </c>
      <c r="B24" s="1"/>
      <c r="C24" s="11" t="s">
        <v>16</v>
      </c>
      <c r="D24" s="1" t="s">
        <v>0</v>
      </c>
      <c r="E24" s="1" t="s">
        <v>2</v>
      </c>
    </row>
    <row r="25" spans="1:5" ht="26" x14ac:dyDescent="0.6">
      <c r="A25" s="16" t="s">
        <v>23</v>
      </c>
      <c r="B25" s="3"/>
      <c r="C25" s="4">
        <v>1204</v>
      </c>
      <c r="D25" s="4">
        <v>-6000</v>
      </c>
      <c r="E25" s="4">
        <v>-3</v>
      </c>
    </row>
    <row r="26" spans="1:5" ht="26" x14ac:dyDescent="0.6">
      <c r="A26" s="16" t="s">
        <v>21</v>
      </c>
      <c r="B26" s="5" t="s">
        <v>26</v>
      </c>
      <c r="C26" s="6"/>
      <c r="D26" s="6"/>
      <c r="E26" s="6"/>
    </row>
    <row r="27" spans="1:5" ht="52" x14ac:dyDescent="0.6">
      <c r="A27" s="16" t="s">
        <v>3</v>
      </c>
      <c r="B27" s="3">
        <f>MOD(HEX2DEC(B26)+2^15,2^16)-2^15</f>
        <v>166</v>
      </c>
      <c r="C27" s="6"/>
      <c r="D27" s="6"/>
      <c r="E27" s="6"/>
    </row>
    <row r="28" spans="1:5" ht="26" x14ac:dyDescent="0.6">
      <c r="A28" s="17" t="s">
        <v>9</v>
      </c>
      <c r="B28" s="7">
        <f>1/($B$3*C25)*(B27*(10^-E25)-D25)</f>
        <v>429.00042900042899</v>
      </c>
      <c r="C28" s="8" t="s">
        <v>4</v>
      </c>
      <c r="D28" s="6"/>
      <c r="E28" s="6"/>
    </row>
    <row r="29" spans="1:5" ht="63" x14ac:dyDescent="0.35">
      <c r="A29" s="15" t="s">
        <v>11</v>
      </c>
    </row>
    <row r="30" spans="1:5" ht="26" x14ac:dyDescent="0.6">
      <c r="A30" s="16"/>
      <c r="B30" s="1"/>
      <c r="C30" s="1" t="s">
        <v>1</v>
      </c>
      <c r="D30" s="1" t="s">
        <v>0</v>
      </c>
      <c r="E30" s="1" t="s">
        <v>2</v>
      </c>
    </row>
    <row r="31" spans="1:5" ht="26" x14ac:dyDescent="0.6">
      <c r="A31" s="16" t="s">
        <v>23</v>
      </c>
      <c r="B31" s="3"/>
      <c r="C31" s="3">
        <v>16000</v>
      </c>
      <c r="D31" s="3">
        <v>0</v>
      </c>
      <c r="E31" s="3">
        <v>-3</v>
      </c>
    </row>
    <row r="32" spans="1:5" ht="26" x14ac:dyDescent="0.6">
      <c r="A32" s="16" t="s">
        <v>21</v>
      </c>
      <c r="B32" s="5" t="s">
        <v>24</v>
      </c>
      <c r="C32" s="6"/>
      <c r="D32" s="6"/>
      <c r="E32" s="6"/>
    </row>
    <row r="33" spans="1:5" ht="52" x14ac:dyDescent="0.6">
      <c r="A33" s="16" t="s">
        <v>3</v>
      </c>
      <c r="B33" s="3">
        <f>MOD(HEX2DEC(B32)+2^15,2^16)-2^15</f>
        <v>832</v>
      </c>
      <c r="C33" s="6"/>
      <c r="D33" s="6"/>
      <c r="E33" s="6"/>
    </row>
    <row r="34" spans="1:5" ht="26" x14ac:dyDescent="0.6">
      <c r="A34" s="17" t="s">
        <v>12</v>
      </c>
      <c r="B34" s="7">
        <f>1/C31*(B33*(10^-E31)-D31)</f>
        <v>52</v>
      </c>
      <c r="C34" s="9" t="s">
        <v>13</v>
      </c>
      <c r="D34" s="6"/>
      <c r="E34" s="6"/>
    </row>
    <row r="42" spans="1:5" x14ac:dyDescent="0.35">
      <c r="A42" s="19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Shobhana Punjabi (spunjabi)</dc:creator>
  <cp:lastModifiedBy>Pal, Avishek</cp:lastModifiedBy>
  <dcterms:created xsi:type="dcterms:W3CDTF">2020-04-02T23:59:01Z</dcterms:created>
  <dcterms:modified xsi:type="dcterms:W3CDTF">2022-08-27T07:22:07Z</dcterms:modified>
</cp:coreProperties>
</file>