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Default Dataset" sheetId="1" r:id="rId1"/>
  </sheets>
  <calcPr calcId="0"/>
</workbook>
</file>

<file path=xl/calcChain.xml><?xml version="1.0" encoding="utf-8"?>
<calcChain xmlns="http://schemas.openxmlformats.org/spreadsheetml/2006/main">
  <c r="C24" i="1" l="1"/>
  <c r="G12" i="1"/>
  <c r="G11" i="1"/>
  <c r="G10" i="1"/>
  <c r="G9" i="1"/>
  <c r="G8" i="1"/>
  <c r="G7" i="1"/>
  <c r="G6" i="1"/>
  <c r="G5" i="1"/>
  <c r="G4" i="1"/>
  <c r="G3" i="1"/>
  <c r="G2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3" i="1"/>
</calcChain>
</file>

<file path=xl/sharedStrings.xml><?xml version="1.0" encoding="utf-8"?>
<sst xmlns="http://schemas.openxmlformats.org/spreadsheetml/2006/main" count="23" uniqueCount="18">
  <si>
    <t>Vin</t>
  </si>
  <si>
    <t>Vout</t>
  </si>
  <si>
    <t>Iout</t>
  </si>
  <si>
    <t>Pd</t>
  </si>
  <si>
    <t>Tamb</t>
  </si>
  <si>
    <t>V</t>
  </si>
  <si>
    <t>A</t>
  </si>
  <si>
    <t>W</t>
  </si>
  <si>
    <t>C</t>
  </si>
  <si>
    <t>C/W</t>
  </si>
  <si>
    <t>Datasheet</t>
  </si>
  <si>
    <t>Insert</t>
  </si>
  <si>
    <t>Calculated</t>
  </si>
  <si>
    <t>Rtheta &lt;=</t>
  </si>
  <si>
    <t>area (cm^2)</t>
  </si>
  <si>
    <t>RthetaJA (C/W)</t>
  </si>
  <si>
    <t>Theoretical Worse RthetaJA (C/W)</t>
  </si>
  <si>
    <t>Theoretical Extrapolated RthetaJA (C/W)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</si>
</sst>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 Layer board</a:t>
            </a:r>
            <a:r>
              <a:rPr lang="en-US" baseline="0"/>
              <a:t> </a:t>
            </a:r>
            <a:r>
              <a:rPr lang="en-US"/>
              <a:t>RthetaJA</a:t>
            </a:r>
            <a:r>
              <a:rPr lang="en-US" baseline="0"/>
              <a:t> vs PCB Area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4 Layer Actual</c:v>
          </c:tx>
          <c:trendline>
            <c:trendlineType val="linear"/>
            <c:dispRSqr val="0"/>
            <c:dispEq val="1"/>
            <c:trendlineLbl>
              <c:layout>
                <c:manualLayout>
                  <c:x val="-3.4104513327388779E-2"/>
                  <c:y val="-8.7042338997650792E-2"/>
                </c:manualLayout>
              </c:layout>
              <c:numFmt formatCode="General" sourceLinked="0"/>
            </c:trendlineLbl>
          </c:trendline>
          <c:xVal>
            <c:numRef>
              <c:f>'Default Dataset'!$B$2:$B$16</c:f>
              <c:numCache>
                <c:formatCode>General</c:formatCode>
                <c:ptCount val="15"/>
                <c:pt idx="0">
                  <c:v>16.0310909663879</c:v>
                </c:pt>
                <c:pt idx="1">
                  <c:v>16.529941063274801</c:v>
                </c:pt>
                <c:pt idx="2">
                  <c:v>17.6095089947231</c:v>
                </c:pt>
                <c:pt idx="3">
                  <c:v>18.357582990820799</c:v>
                </c:pt>
                <c:pt idx="4">
                  <c:v>18.9387031238475</c:v>
                </c:pt>
                <c:pt idx="5">
                  <c:v>19.437352071501799</c:v>
                </c:pt>
                <c:pt idx="6">
                  <c:v>19.852926386085802</c:v>
                </c:pt>
                <c:pt idx="7">
                  <c:v>20.434247668345101</c:v>
                </c:pt>
                <c:pt idx="8">
                  <c:v>21.015568950604401</c:v>
                </c:pt>
                <c:pt idx="9">
                  <c:v>21.431746712886198</c:v>
                </c:pt>
                <c:pt idx="10">
                  <c:v>22.012665696680301</c:v>
                </c:pt>
                <c:pt idx="11">
                  <c:v>22.9268889589186</c:v>
                </c:pt>
                <c:pt idx="12">
                  <c:v>30.071307402962201</c:v>
                </c:pt>
                <c:pt idx="13">
                  <c:v>34.5573375887571</c:v>
                </c:pt>
                <c:pt idx="14">
                  <c:v>35.554635484065599</c:v>
                </c:pt>
              </c:numCache>
            </c:numRef>
          </c:xVal>
          <c:yVal>
            <c:numRef>
              <c:f>'Default Dataset'!$C$2:$C$16</c:f>
              <c:numCache>
                <c:formatCode>General</c:formatCode>
                <c:ptCount val="15"/>
                <c:pt idx="0">
                  <c:v>19.344132812133299</c:v>
                </c:pt>
                <c:pt idx="1">
                  <c:v>19.227385797523102</c:v>
                </c:pt>
                <c:pt idx="2">
                  <c:v>19.066667560663198</c:v>
                </c:pt>
                <c:pt idx="3">
                  <c:v>18.906110243189399</c:v>
                </c:pt>
                <c:pt idx="4">
                  <c:v>18.833012612056802</c:v>
                </c:pt>
                <c:pt idx="5">
                  <c:v>18.730828801888102</c:v>
                </c:pt>
                <c:pt idx="6">
                  <c:v>18.643248426007201</c:v>
                </c:pt>
                <c:pt idx="7">
                  <c:v>18.555587590433301</c:v>
                </c:pt>
                <c:pt idx="8">
                  <c:v>18.467926754859398</c:v>
                </c:pt>
                <c:pt idx="9">
                  <c:v>18.3366567656544</c:v>
                </c:pt>
                <c:pt idx="10">
                  <c:v>18.2781223389632</c:v>
                </c:pt>
                <c:pt idx="11">
                  <c:v>18.088358152913599</c:v>
                </c:pt>
                <c:pt idx="12">
                  <c:v>16.8324628041544</c:v>
                </c:pt>
                <c:pt idx="13">
                  <c:v>16.0438773526079</c:v>
                </c:pt>
                <c:pt idx="14">
                  <c:v>15.839509732270299</c:v>
                </c:pt>
              </c:numCache>
            </c:numRef>
          </c:yVal>
          <c:smooth val="1"/>
        </c:ser>
        <c:ser>
          <c:idx val="1"/>
          <c:order val="1"/>
          <c:tx>
            <c:v>4 Layer Theoretical Extrapolated</c:v>
          </c:tx>
          <c:xVal>
            <c:numRef>
              <c:f>'Default Dataset'!$E$2:$E$16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</c:numCache>
            </c:numRef>
          </c:xVal>
          <c:yVal>
            <c:numRef>
              <c:f>'Default Dataset'!$F$2:$F$16</c:f>
              <c:numCache>
                <c:formatCode>General</c:formatCode>
                <c:ptCount val="15"/>
                <c:pt idx="0">
                  <c:v>21.302</c:v>
                </c:pt>
                <c:pt idx="1">
                  <c:v>21.1236</c:v>
                </c:pt>
                <c:pt idx="2">
                  <c:v>20.9452</c:v>
                </c:pt>
                <c:pt idx="3">
                  <c:v>20.7668</c:v>
                </c:pt>
                <c:pt idx="4">
                  <c:v>20.5884</c:v>
                </c:pt>
                <c:pt idx="5">
                  <c:v>20.41</c:v>
                </c:pt>
                <c:pt idx="6">
                  <c:v>20.2316</c:v>
                </c:pt>
                <c:pt idx="7">
                  <c:v>20.0532</c:v>
                </c:pt>
                <c:pt idx="8">
                  <c:v>19.8748</c:v>
                </c:pt>
                <c:pt idx="9">
                  <c:v>19.696399999999997</c:v>
                </c:pt>
                <c:pt idx="10">
                  <c:v>19.518000000000001</c:v>
                </c:pt>
                <c:pt idx="11">
                  <c:v>19.339599999999997</c:v>
                </c:pt>
                <c:pt idx="12">
                  <c:v>19.161200000000001</c:v>
                </c:pt>
                <c:pt idx="13">
                  <c:v>18.982799999999997</c:v>
                </c:pt>
                <c:pt idx="14">
                  <c:v>18.804399999999998</c:v>
                </c:pt>
              </c:numCache>
            </c:numRef>
          </c:yVal>
          <c:smooth val="1"/>
        </c:ser>
        <c:ser>
          <c:idx val="2"/>
          <c:order val="2"/>
          <c:tx>
            <c:v>4 Layer Theoretical Worse</c:v>
          </c:tx>
          <c:xVal>
            <c:numRef>
              <c:f>'Default Dataset'!$E$2:$E$16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</c:numCache>
            </c:numRef>
          </c:xVal>
          <c:yVal>
            <c:numRef>
              <c:f>'Default Dataset'!$G$2:$G$16</c:f>
              <c:numCache>
                <c:formatCode>General</c:formatCode>
                <c:ptCount val="15"/>
                <c:pt idx="0">
                  <c:v>30.193999999999999</c:v>
                </c:pt>
                <c:pt idx="1">
                  <c:v>29.193999999999999</c:v>
                </c:pt>
                <c:pt idx="2">
                  <c:v>28.193999999999999</c:v>
                </c:pt>
                <c:pt idx="3">
                  <c:v>27.193999999999999</c:v>
                </c:pt>
                <c:pt idx="4">
                  <c:v>26.193999999999999</c:v>
                </c:pt>
                <c:pt idx="5">
                  <c:v>25.193999999999999</c:v>
                </c:pt>
                <c:pt idx="6">
                  <c:v>24.193999999999999</c:v>
                </c:pt>
                <c:pt idx="7">
                  <c:v>23.193999999999999</c:v>
                </c:pt>
                <c:pt idx="8">
                  <c:v>22.193999999999999</c:v>
                </c:pt>
                <c:pt idx="9">
                  <c:v>21.193999999999999</c:v>
                </c:pt>
                <c:pt idx="10">
                  <c:v>20.193999999999999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520064"/>
        <c:axId val="65010304"/>
      </c:scatterChart>
      <c:valAx>
        <c:axId val="76520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PCB Area (cm^2)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010304"/>
        <c:crosses val="autoZero"/>
        <c:crossBetween val="midCat"/>
      </c:valAx>
      <c:valAx>
        <c:axId val="65010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RthetaJA</a:t>
                </a:r>
                <a:r>
                  <a:rPr lang="en-US" baseline="0"/>
                  <a:t> (C/W)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6520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1066800</xdr:colOff>
      <xdr:row>17</xdr:row>
      <xdr:rowOff>80961</xdr:rowOff>
    </xdr:from>
    <xdr:to>
      <xdr:col>16</xdr:col>
      <xdr:colOff>523875</xdr:colOff>
      <xdr:row>40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34" sqref="B34"/>
    </sheetView>
  </sheetViews>
  <sheetFormatPr defaultRowHeight="15" x14ac:dyDescent="0.25"/>
  <cols>
    <col min="1" max="1" width="10.28515625" bestFit="1" customWidth="1"/>
    <col min="2" max="2" width="14.28515625" bestFit="1" customWidth="1"/>
    <col min="3" max="3" width="14.7109375" bestFit="1" customWidth="1"/>
    <col min="5" max="5" width="11.28515625" bestFit="1" customWidth="1"/>
    <col min="6" max="6" width="37.5703125" bestFit="1" customWidth="1"/>
    <col min="7" max="7" width="31.85546875" bestFit="1" customWidth="1"/>
  </cols>
  <sheetData>
    <row r="1" spans="2:7" x14ac:dyDescent="0.25">
      <c r="B1" t="s">
        <v>14</v>
      </c>
      <c r="C1" t="s">
        <v>15</v>
      </c>
      <c r="E1" t="s">
        <v>14</v>
      </c>
      <c r="F1" t="s">
        <v>17</v>
      </c>
      <c r="G1" t="s">
        <v>16</v>
      </c>
    </row>
    <row r="2" spans="2:7" x14ac:dyDescent="0.25">
      <c r="B2">
        <v>16.0310909663879</v>
      </c>
      <c r="C2">
        <v>19.344132812133299</v>
      </c>
      <c r="E2">
        <v>5</v>
      </c>
      <c r="F2">
        <f>-0.1784*E2+22.194</f>
        <v>21.302</v>
      </c>
      <c r="G2">
        <f>-1*E2+22.194+13</f>
        <v>30.193999999999999</v>
      </c>
    </row>
    <row r="3" spans="2:7" x14ac:dyDescent="0.25">
      <c r="B3">
        <v>16.529941063274801</v>
      </c>
      <c r="C3">
        <v>19.227385797523102</v>
      </c>
      <c r="E3">
        <f>E2+1</f>
        <v>6</v>
      </c>
      <c r="F3">
        <f t="shared" ref="F3:G16" si="0">-0.1784*E3+22.194</f>
        <v>21.1236</v>
      </c>
      <c r="G3">
        <f t="shared" ref="G3:G12" si="1">-1*E3+22.194+13</f>
        <v>29.193999999999999</v>
      </c>
    </row>
    <row r="4" spans="2:7" x14ac:dyDescent="0.25">
      <c r="B4">
        <v>17.6095089947231</v>
      </c>
      <c r="C4">
        <v>19.066667560663198</v>
      </c>
      <c r="E4">
        <f t="shared" ref="E4:E16" si="2">E3+1</f>
        <v>7</v>
      </c>
      <c r="F4">
        <f t="shared" si="0"/>
        <v>20.9452</v>
      </c>
      <c r="G4">
        <f t="shared" si="1"/>
        <v>28.193999999999999</v>
      </c>
    </row>
    <row r="5" spans="2:7" x14ac:dyDescent="0.25">
      <c r="B5">
        <v>18.357582990820799</v>
      </c>
      <c r="C5">
        <v>18.906110243189399</v>
      </c>
      <c r="E5">
        <f t="shared" si="2"/>
        <v>8</v>
      </c>
      <c r="F5">
        <f t="shared" si="0"/>
        <v>20.7668</v>
      </c>
      <c r="G5">
        <f t="shared" si="1"/>
        <v>27.193999999999999</v>
      </c>
    </row>
    <row r="6" spans="2:7" x14ac:dyDescent="0.25">
      <c r="B6">
        <v>18.9387031238475</v>
      </c>
      <c r="C6">
        <v>18.833012612056802</v>
      </c>
      <c r="E6">
        <f t="shared" si="2"/>
        <v>9</v>
      </c>
      <c r="F6">
        <f t="shared" si="0"/>
        <v>20.5884</v>
      </c>
      <c r="G6">
        <f t="shared" si="1"/>
        <v>26.193999999999999</v>
      </c>
    </row>
    <row r="7" spans="2:7" x14ac:dyDescent="0.25">
      <c r="B7">
        <v>19.437352071501799</v>
      </c>
      <c r="C7">
        <v>18.730828801888102</v>
      </c>
      <c r="E7">
        <f t="shared" si="2"/>
        <v>10</v>
      </c>
      <c r="F7">
        <f t="shared" si="0"/>
        <v>20.41</v>
      </c>
      <c r="G7">
        <f t="shared" si="1"/>
        <v>25.193999999999999</v>
      </c>
    </row>
    <row r="8" spans="2:7" x14ac:dyDescent="0.25">
      <c r="B8">
        <v>19.852926386085802</v>
      </c>
      <c r="C8">
        <v>18.643248426007201</v>
      </c>
      <c r="E8">
        <f t="shared" si="2"/>
        <v>11</v>
      </c>
      <c r="F8">
        <f t="shared" si="0"/>
        <v>20.2316</v>
      </c>
      <c r="G8">
        <f t="shared" si="1"/>
        <v>24.193999999999999</v>
      </c>
    </row>
    <row r="9" spans="2:7" x14ac:dyDescent="0.25">
      <c r="B9">
        <v>20.434247668345101</v>
      </c>
      <c r="C9">
        <v>18.555587590433301</v>
      </c>
      <c r="E9">
        <f t="shared" si="2"/>
        <v>12</v>
      </c>
      <c r="F9">
        <f t="shared" si="0"/>
        <v>20.0532</v>
      </c>
      <c r="G9">
        <f t="shared" si="1"/>
        <v>23.193999999999999</v>
      </c>
    </row>
    <row r="10" spans="2:7" x14ac:dyDescent="0.25">
      <c r="B10">
        <v>21.015568950604401</v>
      </c>
      <c r="C10">
        <v>18.467926754859398</v>
      </c>
      <c r="E10">
        <f t="shared" si="2"/>
        <v>13</v>
      </c>
      <c r="F10">
        <f t="shared" si="0"/>
        <v>19.8748</v>
      </c>
      <c r="G10">
        <f t="shared" si="1"/>
        <v>22.193999999999999</v>
      </c>
    </row>
    <row r="11" spans="2:7" x14ac:dyDescent="0.25">
      <c r="B11">
        <v>21.431746712886198</v>
      </c>
      <c r="C11">
        <v>18.3366567656544</v>
      </c>
      <c r="E11">
        <f t="shared" si="2"/>
        <v>14</v>
      </c>
      <c r="F11">
        <f t="shared" si="0"/>
        <v>19.696399999999997</v>
      </c>
      <c r="G11">
        <f t="shared" si="1"/>
        <v>21.193999999999999</v>
      </c>
    </row>
    <row r="12" spans="2:7" x14ac:dyDescent="0.25">
      <c r="B12">
        <v>22.012665696680301</v>
      </c>
      <c r="C12">
        <v>18.2781223389632</v>
      </c>
      <c r="E12">
        <f t="shared" si="2"/>
        <v>15</v>
      </c>
      <c r="F12">
        <f t="shared" si="0"/>
        <v>19.518000000000001</v>
      </c>
      <c r="G12">
        <f t="shared" si="1"/>
        <v>20.193999999999999</v>
      </c>
    </row>
    <row r="13" spans="2:7" x14ac:dyDescent="0.25">
      <c r="B13">
        <v>22.9268889589186</v>
      </c>
      <c r="C13">
        <v>18.088358152913599</v>
      </c>
      <c r="E13">
        <f t="shared" si="2"/>
        <v>16</v>
      </c>
      <c r="F13">
        <f t="shared" si="0"/>
        <v>19.339599999999997</v>
      </c>
    </row>
    <row r="14" spans="2:7" x14ac:dyDescent="0.25">
      <c r="B14">
        <v>30.071307402962201</v>
      </c>
      <c r="C14">
        <v>16.8324628041544</v>
      </c>
      <c r="E14">
        <f t="shared" si="2"/>
        <v>17</v>
      </c>
      <c r="F14">
        <f t="shared" si="0"/>
        <v>19.161200000000001</v>
      </c>
    </row>
    <row r="15" spans="2:7" x14ac:dyDescent="0.25">
      <c r="B15">
        <v>34.5573375887571</v>
      </c>
      <c r="C15">
        <v>16.0438773526079</v>
      </c>
      <c r="E15">
        <f t="shared" si="2"/>
        <v>18</v>
      </c>
      <c r="F15">
        <f t="shared" si="0"/>
        <v>18.982799999999997</v>
      </c>
    </row>
    <row r="16" spans="2:7" x14ac:dyDescent="0.25">
      <c r="B16">
        <v>35.554635484065599</v>
      </c>
      <c r="C16">
        <v>15.839509732270299</v>
      </c>
      <c r="E16">
        <f t="shared" si="2"/>
        <v>19</v>
      </c>
      <c r="F16">
        <f t="shared" si="0"/>
        <v>18.804399999999998</v>
      </c>
    </row>
    <row r="19" spans="1:4" x14ac:dyDescent="0.25">
      <c r="A19" t="s">
        <v>11</v>
      </c>
      <c r="B19" t="s">
        <v>0</v>
      </c>
      <c r="C19">
        <v>24</v>
      </c>
      <c r="D19" t="s">
        <v>5</v>
      </c>
    </row>
    <row r="20" spans="1:4" x14ac:dyDescent="0.25">
      <c r="A20" t="s">
        <v>11</v>
      </c>
      <c r="B20" t="s">
        <v>1</v>
      </c>
      <c r="C20">
        <v>5</v>
      </c>
      <c r="D20" t="s">
        <v>5</v>
      </c>
    </row>
    <row r="21" spans="1:4" x14ac:dyDescent="0.25">
      <c r="A21" t="s">
        <v>11</v>
      </c>
      <c r="B21" t="s">
        <v>2</v>
      </c>
      <c r="C21">
        <v>4</v>
      </c>
      <c r="D21" t="s">
        <v>6</v>
      </c>
    </row>
    <row r="22" spans="1:4" x14ac:dyDescent="0.25">
      <c r="A22" t="s">
        <v>10</v>
      </c>
      <c r="B22" t="s">
        <v>3</v>
      </c>
      <c r="C22">
        <v>3.25</v>
      </c>
      <c r="D22" t="s">
        <v>7</v>
      </c>
    </row>
    <row r="23" spans="1:4" x14ac:dyDescent="0.25">
      <c r="A23" t="s">
        <v>11</v>
      </c>
      <c r="B23" t="s">
        <v>4</v>
      </c>
      <c r="C23">
        <v>50</v>
      </c>
      <c r="D23" t="s">
        <v>8</v>
      </c>
    </row>
    <row r="24" spans="1:4" x14ac:dyDescent="0.25">
      <c r="A24" t="s">
        <v>12</v>
      </c>
      <c r="B24" t="s">
        <v>13</v>
      </c>
      <c r="C24">
        <f>(125-C23)/C22</f>
        <v>23.076923076923077</v>
      </c>
      <c r="D24" t="s">
        <v>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Default Dataset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Hua, Jimmy</dc:creator>
  <cp:lastModifiedBy>Jimmy Hua</cp:lastModifiedBy>
  <dcterms:created xsi:type="dcterms:W3CDTF">2020-11-16T16:42:20Z</dcterms:created>
  <dcterms:modified xsi:type="dcterms:W3CDTF">2020-11-16T16:59:16Z</dcterms:modified>
</cp:coreProperties>
</file>