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481" lockStructure="1"/>
  <bookViews>
    <workbookView xWindow="240" yWindow="60" windowWidth="20700" windowHeight="16380"/>
  </bookViews>
  <sheets>
    <sheet name="Config" sheetId="3" r:id="rId1"/>
    <sheet name="Revision history" sheetId="4" r:id="rId2"/>
  </sheets>
  <calcPr calcId="145621"/>
</workbook>
</file>

<file path=xl/calcChain.xml><?xml version="1.0" encoding="utf-8"?>
<calcChain xmlns="http://schemas.openxmlformats.org/spreadsheetml/2006/main">
  <c r="I94" i="3" l="1"/>
  <c r="J94" i="3" l="1"/>
  <c r="M99" i="3" l="1"/>
  <c r="M98" i="3"/>
  <c r="L99" i="3"/>
  <c r="L98" i="3"/>
  <c r="I99" i="3" l="1"/>
  <c r="J99" i="3"/>
  <c r="K99" i="3"/>
  <c r="K98" i="3"/>
  <c r="J98" i="3"/>
  <c r="I98" i="3"/>
  <c r="H99" i="3"/>
  <c r="H98" i="3"/>
  <c r="F98" i="3"/>
  <c r="F99" i="3" s="1"/>
  <c r="F94" i="3" l="1"/>
  <c r="F95" i="3" s="1"/>
  <c r="F91" i="3" l="1"/>
  <c r="S59" i="3" s="1"/>
  <c r="H25" i="3" l="1"/>
  <c r="S34" i="3"/>
  <c r="J33" i="3"/>
  <c r="U57" i="3"/>
  <c r="L16" i="3"/>
  <c r="S17" i="3"/>
  <c r="I26" i="3"/>
  <c r="K34" i="3"/>
  <c r="M43" i="3"/>
  <c r="T56" i="3"/>
  <c r="H16" i="3"/>
  <c r="Q26" i="3"/>
  <c r="U43" i="3"/>
  <c r="M57" i="3"/>
  <c r="T16" i="3"/>
  <c r="K17" i="3"/>
  <c r="L25" i="3"/>
  <c r="L42" i="3"/>
  <c r="E56" i="3"/>
  <c r="P16" i="3"/>
  <c r="O17" i="3"/>
  <c r="P25" i="3"/>
  <c r="R33" i="3"/>
  <c r="T42" i="3"/>
  <c r="L56" i="3"/>
  <c r="V58" i="3"/>
  <c r="V16" i="3"/>
  <c r="N16" i="3"/>
  <c r="I17" i="3"/>
  <c r="Q17" i="3"/>
  <c r="J25" i="3"/>
  <c r="R25" i="3"/>
  <c r="K26" i="3"/>
  <c r="S26" i="3"/>
  <c r="L33" i="3"/>
  <c r="T33" i="3"/>
  <c r="M34" i="3"/>
  <c r="U34" i="3"/>
  <c r="N42" i="3"/>
  <c r="V42" i="3"/>
  <c r="O43" i="3"/>
  <c r="E25" i="3"/>
  <c r="E58" i="3"/>
  <c r="N56" i="3"/>
  <c r="V56" i="3"/>
  <c r="O57" i="3"/>
  <c r="J58" i="3"/>
  <c r="K59" i="3"/>
  <c r="T25" i="3"/>
  <c r="M26" i="3"/>
  <c r="U26" i="3"/>
  <c r="N33" i="3"/>
  <c r="V33" i="3"/>
  <c r="O34" i="3"/>
  <c r="H42" i="3"/>
  <c r="P42" i="3"/>
  <c r="I43" i="3"/>
  <c r="Q43" i="3"/>
  <c r="E33" i="3"/>
  <c r="H56" i="3"/>
  <c r="P56" i="3"/>
  <c r="I57" i="3"/>
  <c r="Q57" i="3"/>
  <c r="N58" i="3"/>
  <c r="O59" i="3"/>
  <c r="R16" i="3"/>
  <c r="J16" i="3"/>
  <c r="M17" i="3"/>
  <c r="U17" i="3"/>
  <c r="N25" i="3"/>
  <c r="V25" i="3"/>
  <c r="O26" i="3"/>
  <c r="H33" i="3"/>
  <c r="P33" i="3"/>
  <c r="I34" i="3"/>
  <c r="Q34" i="3"/>
  <c r="J42" i="3"/>
  <c r="R42" i="3"/>
  <c r="K43" i="3"/>
  <c r="S43" i="3"/>
  <c r="E42" i="3"/>
  <c r="J56" i="3"/>
  <c r="R56" i="3"/>
  <c r="K57" i="3"/>
  <c r="S57" i="3"/>
  <c r="R58" i="3"/>
  <c r="G16" i="3"/>
  <c r="G33" i="3"/>
  <c r="G56" i="3"/>
  <c r="G17" i="3"/>
  <c r="G34" i="3"/>
  <c r="G57" i="3"/>
  <c r="G26" i="3"/>
  <c r="G59" i="3"/>
  <c r="G25" i="3"/>
  <c r="G42" i="3"/>
  <c r="G58" i="3"/>
  <c r="G43" i="3"/>
  <c r="E16" i="3"/>
  <c r="E17" i="3"/>
  <c r="S16" i="3"/>
  <c r="O16" i="3"/>
  <c r="K16" i="3"/>
  <c r="H17" i="3"/>
  <c r="L17" i="3"/>
  <c r="P17" i="3"/>
  <c r="T17" i="3"/>
  <c r="I25" i="3"/>
  <c r="M25" i="3"/>
  <c r="Q25" i="3"/>
  <c r="U25" i="3"/>
  <c r="J26" i="3"/>
  <c r="N26" i="3"/>
  <c r="R26" i="3"/>
  <c r="V26" i="3"/>
  <c r="K33" i="3"/>
  <c r="O33" i="3"/>
  <c r="S33" i="3"/>
  <c r="H34" i="3"/>
  <c r="L34" i="3"/>
  <c r="P34" i="3"/>
  <c r="T34" i="3"/>
  <c r="I42" i="3"/>
  <c r="M42" i="3"/>
  <c r="Q42" i="3"/>
  <c r="U42" i="3"/>
  <c r="J43" i="3"/>
  <c r="N43" i="3"/>
  <c r="R43" i="3"/>
  <c r="V43" i="3"/>
  <c r="E34" i="3"/>
  <c r="E57" i="3"/>
  <c r="I56" i="3"/>
  <c r="M56" i="3"/>
  <c r="Q56" i="3"/>
  <c r="U56" i="3"/>
  <c r="J57" i="3"/>
  <c r="N57" i="3"/>
  <c r="R57" i="3"/>
  <c r="V57" i="3"/>
  <c r="K58" i="3"/>
  <c r="O58" i="3"/>
  <c r="S58" i="3"/>
  <c r="H59" i="3"/>
  <c r="L59" i="3"/>
  <c r="P59" i="3"/>
  <c r="T59" i="3"/>
  <c r="H58" i="3"/>
  <c r="L58" i="3"/>
  <c r="P58" i="3"/>
  <c r="T58" i="3"/>
  <c r="I59" i="3"/>
  <c r="M59" i="3"/>
  <c r="Q59" i="3"/>
  <c r="U59" i="3"/>
  <c r="U16" i="3"/>
  <c r="Q16" i="3"/>
  <c r="M16" i="3"/>
  <c r="I16" i="3"/>
  <c r="J17" i="3"/>
  <c r="N17" i="3"/>
  <c r="R17" i="3"/>
  <c r="V17" i="3"/>
  <c r="K25" i="3"/>
  <c r="O25" i="3"/>
  <c r="S25" i="3"/>
  <c r="H26" i="3"/>
  <c r="L26" i="3"/>
  <c r="P26" i="3"/>
  <c r="T26" i="3"/>
  <c r="I33" i="3"/>
  <c r="M33" i="3"/>
  <c r="Q33" i="3"/>
  <c r="U33" i="3"/>
  <c r="J34" i="3"/>
  <c r="N34" i="3"/>
  <c r="R34" i="3"/>
  <c r="V34" i="3"/>
  <c r="K42" i="3"/>
  <c r="O42" i="3"/>
  <c r="S42" i="3"/>
  <c r="H43" i="3"/>
  <c r="L43" i="3"/>
  <c r="P43" i="3"/>
  <c r="T43" i="3"/>
  <c r="E26" i="3"/>
  <c r="E43" i="3"/>
  <c r="E59" i="3"/>
  <c r="K56" i="3"/>
  <c r="O56" i="3"/>
  <c r="S56" i="3"/>
  <c r="H57" i="3"/>
  <c r="L57" i="3"/>
  <c r="P57" i="3"/>
  <c r="T57" i="3"/>
  <c r="I58" i="3"/>
  <c r="M58" i="3"/>
  <c r="Q58" i="3"/>
  <c r="U58" i="3"/>
  <c r="J59" i="3"/>
  <c r="N59" i="3"/>
  <c r="R59" i="3"/>
  <c r="V59" i="3"/>
</calcChain>
</file>

<file path=xl/sharedStrings.xml><?xml version="1.0" encoding="utf-8"?>
<sst xmlns="http://schemas.openxmlformats.org/spreadsheetml/2006/main" count="2143" uniqueCount="958">
  <si>
    <t>Configuration</t>
  </si>
  <si>
    <t>I2C ID</t>
  </si>
  <si>
    <t>0x60</t>
  </si>
  <si>
    <t>Typical Switching Frequency</t>
  </si>
  <si>
    <t>2, 3 or 4 MHz</t>
  </si>
  <si>
    <t>OTP ID</t>
  </si>
  <si>
    <t>Yes / No</t>
  </si>
  <si>
    <t>No</t>
  </si>
  <si>
    <t>Buck0</t>
  </si>
  <si>
    <t>Vout</t>
  </si>
  <si>
    <t>Control</t>
  </si>
  <si>
    <t>EN1</t>
  </si>
  <si>
    <t>Startup delay</t>
  </si>
  <si>
    <t>Shutdown delay</t>
  </si>
  <si>
    <t>Force PWM</t>
  </si>
  <si>
    <t>Force Multiphase</t>
  </si>
  <si>
    <t>Current limit</t>
  </si>
  <si>
    <t>Slew-rate</t>
  </si>
  <si>
    <t>Buck1</t>
  </si>
  <si>
    <t>Buck2</t>
  </si>
  <si>
    <t>Buck3</t>
  </si>
  <si>
    <t>PLL</t>
  </si>
  <si>
    <t>Clock Frequency Range</t>
  </si>
  <si>
    <t>Nominal 1MHz...24MHz with 1MHz steps, Input frequency range Max -30%...+10% from nominal frequency</t>
  </si>
  <si>
    <t>CLKIN Pull Down resistor</t>
  </si>
  <si>
    <t>Enabled</t>
  </si>
  <si>
    <t>Enabled / Disabled</t>
  </si>
  <si>
    <t>PLL Mode</t>
  </si>
  <si>
    <t>PGOOD</t>
  </si>
  <si>
    <t>PGOOD Thresholds</t>
  </si>
  <si>
    <t>Undervoltage / Window</t>
  </si>
  <si>
    <t>PGOOD Valid Debounce Time</t>
  </si>
  <si>
    <t>7us / 11ms</t>
  </si>
  <si>
    <t>PGOOD signal mode</t>
  </si>
  <si>
    <t>Status / Latched until fault source read</t>
  </si>
  <si>
    <t>PGOOD output and polarity</t>
  </si>
  <si>
    <t>OD / PP, Active (power valid) high / low</t>
  </si>
  <si>
    <t>V only / V and I</t>
  </si>
  <si>
    <t>Others</t>
  </si>
  <si>
    <t>Thermal Warning level</t>
  </si>
  <si>
    <t>125C / 140C</t>
  </si>
  <si>
    <t>Startup and Shutdown delay range</t>
  </si>
  <si>
    <t>Interrupt
Masks</t>
  </si>
  <si>
    <t>Masked</t>
  </si>
  <si>
    <t>Sync Clock</t>
  </si>
  <si>
    <t>Thermal warning</t>
  </si>
  <si>
    <t>Register reset</t>
  </si>
  <si>
    <t>Load measurement</t>
  </si>
  <si>
    <t>Buck0 PGood</t>
  </si>
  <si>
    <t>Buck0 Current limit</t>
  </si>
  <si>
    <t>Buck1 PGood</t>
  </si>
  <si>
    <t>Buck1 Current limit</t>
  </si>
  <si>
    <t>Buck2 PGood</t>
  </si>
  <si>
    <t>Buck2 Current limit</t>
  </si>
  <si>
    <t>Buck3 PGood</t>
  </si>
  <si>
    <t>Buck3 Current limit</t>
  </si>
  <si>
    <t>1+1+1+1</t>
  </si>
  <si>
    <t>Buck0 powergood to nINT</t>
  </si>
  <si>
    <t>2MHz</t>
  </si>
  <si>
    <t>Voltage/Current Monitoring method</t>
  </si>
  <si>
    <t>Spread spectrum</t>
  </si>
  <si>
    <t>0-4.8ms with 0.32ms steps / 0-9.6ms with 0.64ms steps
0-15ms with 1ms steps / 0-30ms with 2ms steps</t>
  </si>
  <si>
    <t>3.5A</t>
  </si>
  <si>
    <t>0.47...10 mV/us</t>
  </si>
  <si>
    <t>3.8mV/us</t>
  </si>
  <si>
    <t>Not used</t>
  </si>
  <si>
    <t>Status</t>
  </si>
  <si>
    <t>V only</t>
  </si>
  <si>
    <t>Yes</t>
  </si>
  <si>
    <t>0-30ms</t>
  </si>
  <si>
    <t>Window</t>
  </si>
  <si>
    <t>11ms</t>
  </si>
  <si>
    <t>PP,high</t>
  </si>
  <si>
    <t>Disabled</t>
  </si>
  <si>
    <t>Unmasked</t>
  </si>
  <si>
    <t>5.0A</t>
  </si>
  <si>
    <t>OD,low</t>
  </si>
  <si>
    <t>2.5A</t>
  </si>
  <si>
    <t>7us</t>
  </si>
  <si>
    <t>OD,high</t>
  </si>
  <si>
    <t>0-15ms</t>
  </si>
  <si>
    <t>0xF0</t>
  </si>
  <si>
    <t>4-ph</t>
  </si>
  <si>
    <t>3+1</t>
  </si>
  <si>
    <t>2+2</t>
  </si>
  <si>
    <t>2+1+1</t>
  </si>
  <si>
    <t>3MHz</t>
  </si>
  <si>
    <t>4MHz</t>
  </si>
  <si>
    <t>EN2</t>
  </si>
  <si>
    <t>I2C</t>
  </si>
  <si>
    <t>0-4.8ms</t>
  </si>
  <si>
    <t>0-9.6ms</t>
  </si>
  <si>
    <t>1.5A</t>
  </si>
  <si>
    <t>2.0A</t>
  </si>
  <si>
    <t>3.0A</t>
  </si>
  <si>
    <t>4.0A</t>
  </si>
  <si>
    <t>4.5A</t>
  </si>
  <si>
    <t>10mV/us</t>
  </si>
  <si>
    <t>7.5mV/us</t>
  </si>
  <si>
    <t>1.9mV/us</t>
  </si>
  <si>
    <t>0.94mV/us</t>
  </si>
  <si>
    <t>0.47mV/us</t>
  </si>
  <si>
    <t>125C</t>
  </si>
  <si>
    <t>140C</t>
  </si>
  <si>
    <t>Always</t>
  </si>
  <si>
    <t>Regulator enabled</t>
  </si>
  <si>
    <t>Input</t>
  </si>
  <si>
    <t>Undervoltage</t>
  </si>
  <si>
    <t>PP,low</t>
  </si>
  <si>
    <t>V and I</t>
  </si>
  <si>
    <t>EN1 Pull Down resistors</t>
  </si>
  <si>
    <t>EN2 Pull Down resistors</t>
  </si>
  <si>
    <t>EN3 Pull Down resistors</t>
  </si>
  <si>
    <t>PGOOD B0 Monitoring</t>
  </si>
  <si>
    <t>PGOOD B1 Monitoring</t>
  </si>
  <si>
    <t>PGOOD B2 Monitoring</t>
  </si>
  <si>
    <t>PGOOD B3 Monitoring</t>
  </si>
  <si>
    <t>NRST</t>
  </si>
  <si>
    <t>Select with drop down menu</t>
  </si>
  <si>
    <t>Latched</t>
  </si>
  <si>
    <t>Enable</t>
  </si>
  <si>
    <t>PP(0) bit</t>
  </si>
  <si>
    <t>OD(0) bit</t>
  </si>
  <si>
    <t>PP(1) bit</t>
  </si>
  <si>
    <t>OD(1) bit</t>
  </si>
  <si>
    <t>PP(1) EN1</t>
  </si>
  <si>
    <t>OD(1) EN1</t>
  </si>
  <si>
    <t>PP(1) EN3</t>
  </si>
  <si>
    <t>OD(1) EN3</t>
  </si>
  <si>
    <t>OD(1) EN2</t>
  </si>
  <si>
    <t>Enable / Input / Open-drain(default 1/0) / Push-pull (default 1/0) / Bit or EN pin controlled</t>
  </si>
  <si>
    <t>PP(1) EN2</t>
  </si>
  <si>
    <t>0x08</t>
  </si>
  <si>
    <t>0x09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</si>
  <si>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</si>
  <si>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</si>
  <si>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</si>
  <si>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</si>
  <si>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</si>
  <si>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</si>
  <si>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</si>
  <si>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</si>
  <si>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</si>
  <si>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</si>
  <si>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</si>
  <si>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</si>
  <si>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</si>
  <si>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</si>
  <si>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</si>
  <si>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</si>
  <si>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</si>
  <si>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</si>
  <si>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</si>
  <si>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</si>
  <si>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</si>
  <si>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</si>
  <si>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</si>
  <si>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</si>
  <si>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</si>
  <si>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</si>
  <si>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</si>
  <si>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</si>
  <si>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</si>
  <si>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</si>
  <si>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</si>
  <si>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</si>
  <si>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</si>
  <si>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</si>
  <si>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</si>
  <si>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</si>
  <si>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</si>
  <si>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</si>
  <si>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</si>
  <si>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</si>
  <si>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</si>
  <si>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0x33</t>
  </si>
  <si>
    <t>0x34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</si>
  <si>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</si>
  <si>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</si>
  <si>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</si>
  <si>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</si>
  <si>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</si>
  <si>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</si>
  <si>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</si>
  <si>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</si>
  <si>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</si>
  <si>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</si>
  <si>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</si>
  <si>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</si>
  <si>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</si>
  <si>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</si>
  <si>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</si>
  <si>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</si>
  <si>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</si>
  <si>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</si>
  <si>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</si>
  <si>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</si>
  <si>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</si>
  <si>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</si>
  <si>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</si>
  <si>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</si>
  <si>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</si>
  <si>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</si>
  <si>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0x4F</t>
  </si>
  <si>
    <t>0x50</t>
  </si>
  <si>
    <t>0x51</t>
  </si>
  <si>
    <t>0x52</t>
  </si>
  <si>
    <t>0x53</t>
  </si>
  <si>
    <t>0x54</t>
  </si>
  <si>
    <t>0x55</t>
  </si>
  <si>
    <t>0x56</t>
  </si>
  <si>
    <t>0x57</t>
  </si>
  <si>
    <t>0x58</t>
  </si>
  <si>
    <t>0x59</t>
  </si>
  <si>
    <t>0x5A</t>
  </si>
  <si>
    <t>0x5B</t>
  </si>
  <si>
    <t>0x5C</t>
  </si>
  <si>
    <t>0x5D</t>
  </si>
  <si>
    <t>0x5E</t>
  </si>
  <si>
    <t>0x5F</t>
  </si>
  <si>
    <t>0x61</t>
  </si>
  <si>
    <t>0x62</t>
  </si>
  <si>
    <t>0x63</t>
  </si>
  <si>
    <t>0x64</t>
  </si>
  <si>
    <t>0x65</t>
  </si>
  <si>
    <t>0x66</t>
  </si>
  <si>
    <t>0x67</t>
  </si>
  <si>
    <t>0x68</t>
  </si>
  <si>
    <t>0x69</t>
  </si>
  <si>
    <t>0x6A</t>
  </si>
  <si>
    <t>0x6B</t>
  </si>
  <si>
    <t>0x6C</t>
  </si>
  <si>
    <t>0x6D</t>
  </si>
  <si>
    <t>0x6E</t>
  </si>
  <si>
    <t>0x6F</t>
  </si>
  <si>
    <t>0x70</t>
  </si>
  <si>
    <t>0x71</t>
  </si>
  <si>
    <t>0x72</t>
  </si>
  <si>
    <t>0x73</t>
  </si>
  <si>
    <t>0x74</t>
  </si>
  <si>
    <t>0x75</t>
  </si>
  <si>
    <t>0x76</t>
  </si>
  <si>
    <t>0x77</t>
  </si>
  <si>
    <t>0x00</t>
  </si>
  <si>
    <t>0x01</t>
  </si>
  <si>
    <t>0x02</t>
  </si>
  <si>
    <t>0x03</t>
  </si>
  <si>
    <t>0x04</t>
  </si>
  <si>
    <t>0x05</t>
  </si>
  <si>
    <t>0x06</t>
  </si>
  <si>
    <t>0x07</t>
  </si>
  <si>
    <t>0x78</t>
  </si>
  <si>
    <t>0x79</t>
  </si>
  <si>
    <t>0x7A</t>
  </si>
  <si>
    <t>0x7B</t>
  </si>
  <si>
    <t>0x7C</t>
  </si>
  <si>
    <t>0x7D</t>
  </si>
  <si>
    <t>0x7E</t>
  </si>
  <si>
    <t>0x7F</t>
  </si>
  <si>
    <t>0x80</t>
  </si>
  <si>
    <t>0x81</t>
  </si>
  <si>
    <t>0x82</t>
  </si>
  <si>
    <t>0x83</t>
  </si>
  <si>
    <t>0x84</t>
  </si>
  <si>
    <t>0x85</t>
  </si>
  <si>
    <t>0x86</t>
  </si>
  <si>
    <t>0x87</t>
  </si>
  <si>
    <t>0x88</t>
  </si>
  <si>
    <t>0x89</t>
  </si>
  <si>
    <t>0x8A</t>
  </si>
  <si>
    <t>0x8B</t>
  </si>
  <si>
    <t>0x8C</t>
  </si>
  <si>
    <t>0x8D</t>
  </si>
  <si>
    <t>0x8E</t>
  </si>
  <si>
    <t>0x8F</t>
  </si>
  <si>
    <t>0x90</t>
  </si>
  <si>
    <t>0x91</t>
  </si>
  <si>
    <t>0x92</t>
  </si>
  <si>
    <t>0x93</t>
  </si>
  <si>
    <t>0x94</t>
  </si>
  <si>
    <t>0x95</t>
  </si>
  <si>
    <t>0x96</t>
  </si>
  <si>
    <t>0x97</t>
  </si>
  <si>
    <t>0x98</t>
  </si>
  <si>
    <t>0x99</t>
  </si>
  <si>
    <t>0x9A</t>
  </si>
  <si>
    <t>0x9B</t>
  </si>
  <si>
    <t>0x9C</t>
  </si>
  <si>
    <t>0x9D</t>
  </si>
  <si>
    <t>0x9E</t>
  </si>
  <si>
    <t>0x9F</t>
  </si>
  <si>
    <t>0xA0</t>
  </si>
  <si>
    <t>0xA1</t>
  </si>
  <si>
    <t>0xA2</t>
  </si>
  <si>
    <t>0xA3</t>
  </si>
  <si>
    <t>0xA4</t>
  </si>
  <si>
    <t>0xA5</t>
  </si>
  <si>
    <t>0xA6</t>
  </si>
  <si>
    <t>0xA7</t>
  </si>
  <si>
    <t>0xA8</t>
  </si>
  <si>
    <t>0xA9</t>
  </si>
  <si>
    <t>0xAA</t>
  </si>
  <si>
    <t>0xAB</t>
  </si>
  <si>
    <t>0xAC</t>
  </si>
  <si>
    <t>0xAD</t>
  </si>
  <si>
    <t>0xAE</t>
  </si>
  <si>
    <t>0xAF</t>
  </si>
  <si>
    <t>0xB0</t>
  </si>
  <si>
    <t>0xB1</t>
  </si>
  <si>
    <t>0xB2</t>
  </si>
  <si>
    <t>0xB3</t>
  </si>
  <si>
    <t>0xB4</t>
  </si>
  <si>
    <t>0xB5</t>
  </si>
  <si>
    <t>0xB6</t>
  </si>
  <si>
    <t>0xB7</t>
  </si>
  <si>
    <t>0xB8</t>
  </si>
  <si>
    <t>0xB9</t>
  </si>
  <si>
    <t>0xBA</t>
  </si>
  <si>
    <t>0xBB</t>
  </si>
  <si>
    <t>0xBC</t>
  </si>
  <si>
    <t>0xBD</t>
  </si>
  <si>
    <t>0xBE</t>
  </si>
  <si>
    <t>0xBF</t>
  </si>
  <si>
    <t>0xC0</t>
  </si>
  <si>
    <t>0xC1</t>
  </si>
  <si>
    <t>0xC2</t>
  </si>
  <si>
    <t>0xC3</t>
  </si>
  <si>
    <t>0xC4</t>
  </si>
  <si>
    <t>0xC5</t>
  </si>
  <si>
    <t>0xC6</t>
  </si>
  <si>
    <t>0xC7</t>
  </si>
  <si>
    <t>0xC8</t>
  </si>
  <si>
    <t>0xC9</t>
  </si>
  <si>
    <t>0xCA</t>
  </si>
  <si>
    <t>0xCB</t>
  </si>
  <si>
    <t>0xCC</t>
  </si>
  <si>
    <t>0xCD</t>
  </si>
  <si>
    <t>0xCE</t>
  </si>
  <si>
    <t>0xCF</t>
  </si>
  <si>
    <t>0xD0</t>
  </si>
  <si>
    <t>0xD1</t>
  </si>
  <si>
    <t>0xD2</t>
  </si>
  <si>
    <t>0xD3</t>
  </si>
  <si>
    <t>0xD4</t>
  </si>
  <si>
    <t>0xD5</t>
  </si>
  <si>
    <t>0xD6</t>
  </si>
  <si>
    <t>0xD7</t>
  </si>
  <si>
    <t>0xD8</t>
  </si>
  <si>
    <t>0xD9</t>
  </si>
  <si>
    <t>0xDA</t>
  </si>
  <si>
    <t>0xDB</t>
  </si>
  <si>
    <t>0xDC</t>
  </si>
  <si>
    <t>0xDD</t>
  </si>
  <si>
    <t>0xDE</t>
  </si>
  <si>
    <t>0xDF</t>
  </si>
  <si>
    <t>0xE0</t>
  </si>
  <si>
    <t>0xE1</t>
  </si>
  <si>
    <t>0xE2</t>
  </si>
  <si>
    <t>0xE3</t>
  </si>
  <si>
    <t>0xE4</t>
  </si>
  <si>
    <t>0xE5</t>
  </si>
  <si>
    <t>0xE6</t>
  </si>
  <si>
    <t>0xE7</t>
  </si>
  <si>
    <t>0xE8</t>
  </si>
  <si>
    <t>0xE9</t>
  </si>
  <si>
    <t>0xEA</t>
  </si>
  <si>
    <t>0xEB</t>
  </si>
  <si>
    <t>0xEC</t>
  </si>
  <si>
    <t>0xED</t>
  </si>
  <si>
    <t>0xEE</t>
  </si>
  <si>
    <t>0xEF</t>
  </si>
  <si>
    <t>0xF1</t>
  </si>
  <si>
    <t>0xF2</t>
  </si>
  <si>
    <t>0xF3</t>
  </si>
  <si>
    <t>0xF4</t>
  </si>
  <si>
    <t>0xF5</t>
  </si>
  <si>
    <t>0xF6</t>
  </si>
  <si>
    <t>0xF7</t>
  </si>
  <si>
    <t>0xF8</t>
  </si>
  <si>
    <t>0xF9</t>
  </si>
  <si>
    <t>0xFA</t>
  </si>
  <si>
    <t>0xFB</t>
  </si>
  <si>
    <t>0xFC</t>
  </si>
  <si>
    <t>0xFD</t>
  </si>
  <si>
    <t>0xFE</t>
  </si>
  <si>
    <t>0xFF</t>
  </si>
  <si>
    <t>600mV</t>
  </si>
  <si>
    <t>610mV</t>
  </si>
  <si>
    <t>620mV</t>
  </si>
  <si>
    <t>630mV</t>
  </si>
  <si>
    <t>640mV</t>
  </si>
  <si>
    <t>650mV</t>
  </si>
  <si>
    <t>660mV</t>
  </si>
  <si>
    <t>670mV</t>
  </si>
  <si>
    <t>680mV</t>
  </si>
  <si>
    <t>690mV</t>
  </si>
  <si>
    <t>700mV</t>
  </si>
  <si>
    <t>710mV</t>
  </si>
  <si>
    <t>720mV</t>
  </si>
  <si>
    <t>730mV</t>
  </si>
  <si>
    <t>735mV</t>
  </si>
  <si>
    <t>740mV</t>
  </si>
  <si>
    <t>745mV</t>
  </si>
  <si>
    <t>750mV</t>
  </si>
  <si>
    <t>755mV</t>
  </si>
  <si>
    <t>760mV</t>
  </si>
  <si>
    <t>765mV</t>
  </si>
  <si>
    <t>770mV</t>
  </si>
  <si>
    <t>775mV</t>
  </si>
  <si>
    <t>780mV</t>
  </si>
  <si>
    <t>785mV</t>
  </si>
  <si>
    <t>790mV</t>
  </si>
  <si>
    <t>795mV</t>
  </si>
  <si>
    <t>800mV</t>
  </si>
  <si>
    <t>805mV</t>
  </si>
  <si>
    <t>810mV</t>
  </si>
  <si>
    <t>815mV</t>
  </si>
  <si>
    <t>820mV</t>
  </si>
  <si>
    <t>825mV</t>
  </si>
  <si>
    <t>830mV</t>
  </si>
  <si>
    <t>835mV</t>
  </si>
  <si>
    <t>840mV</t>
  </si>
  <si>
    <t>845mV</t>
  </si>
  <si>
    <t>850mV</t>
  </si>
  <si>
    <t>855mV</t>
  </si>
  <si>
    <t>860mV</t>
  </si>
  <si>
    <t>865mV</t>
  </si>
  <si>
    <t>870mV</t>
  </si>
  <si>
    <t>875mV</t>
  </si>
  <si>
    <t>880mV</t>
  </si>
  <si>
    <t>885mV</t>
  </si>
  <si>
    <t>890mV</t>
  </si>
  <si>
    <t>895mV</t>
  </si>
  <si>
    <t>900mV</t>
  </si>
  <si>
    <t>905mV</t>
  </si>
  <si>
    <t>910mV</t>
  </si>
  <si>
    <t>915mV</t>
  </si>
  <si>
    <t>920mV</t>
  </si>
  <si>
    <t>925mV</t>
  </si>
  <si>
    <t>930mV</t>
  </si>
  <si>
    <t>935mV</t>
  </si>
  <si>
    <t>940mV</t>
  </si>
  <si>
    <t>945mV</t>
  </si>
  <si>
    <t>950mV</t>
  </si>
  <si>
    <t>955mV</t>
  </si>
  <si>
    <t>960mV</t>
  </si>
  <si>
    <t>965mV</t>
  </si>
  <si>
    <t>970mV</t>
  </si>
  <si>
    <t>975mV</t>
  </si>
  <si>
    <t>980mV</t>
  </si>
  <si>
    <t>985mV</t>
  </si>
  <si>
    <t>990mV</t>
  </si>
  <si>
    <t>995mV</t>
  </si>
  <si>
    <t>1000mV</t>
  </si>
  <si>
    <t>1005mV</t>
  </si>
  <si>
    <t>1010mV</t>
  </si>
  <si>
    <t>1015mV</t>
  </si>
  <si>
    <t>1020mV</t>
  </si>
  <si>
    <t>1025mV</t>
  </si>
  <si>
    <t>1030mV</t>
  </si>
  <si>
    <t>1035mV</t>
  </si>
  <si>
    <t>1040mV</t>
  </si>
  <si>
    <t>1045mV</t>
  </si>
  <si>
    <t>1050mV</t>
  </si>
  <si>
    <t>1055mV</t>
  </si>
  <si>
    <t>1060mV</t>
  </si>
  <si>
    <t>1065mV</t>
  </si>
  <si>
    <t>1070mV</t>
  </si>
  <si>
    <t>1075mV</t>
  </si>
  <si>
    <t>1080mV</t>
  </si>
  <si>
    <t>1085mV</t>
  </si>
  <si>
    <t>1090mV</t>
  </si>
  <si>
    <t>1095mV</t>
  </si>
  <si>
    <t>1100mV</t>
  </si>
  <si>
    <t>1105mV</t>
  </si>
  <si>
    <t>1110mV</t>
  </si>
  <si>
    <t>1115mV</t>
  </si>
  <si>
    <t>1120mV</t>
  </si>
  <si>
    <t>1125mV</t>
  </si>
  <si>
    <t>1130mV</t>
  </si>
  <si>
    <t>1135mV</t>
  </si>
  <si>
    <t>1140mV</t>
  </si>
  <si>
    <t>1145mV</t>
  </si>
  <si>
    <t>1150mV</t>
  </si>
  <si>
    <t>1155mV</t>
  </si>
  <si>
    <t>1160mV</t>
  </si>
  <si>
    <t>1165mV</t>
  </si>
  <si>
    <t>1170mV</t>
  </si>
  <si>
    <t>1175mV</t>
  </si>
  <si>
    <t>1180mV</t>
  </si>
  <si>
    <t>1185mV</t>
  </si>
  <si>
    <t>1190mV</t>
  </si>
  <si>
    <t>1195mV</t>
  </si>
  <si>
    <t>1200mV</t>
  </si>
  <si>
    <t>1205mV</t>
  </si>
  <si>
    <t>1210mV</t>
  </si>
  <si>
    <t>1215mV</t>
  </si>
  <si>
    <t>1220mV</t>
  </si>
  <si>
    <t>1225mV</t>
  </si>
  <si>
    <t>1230mV</t>
  </si>
  <si>
    <t>1235mV</t>
  </si>
  <si>
    <t>1240mV</t>
  </si>
  <si>
    <t>1245mV</t>
  </si>
  <si>
    <t>1250mV</t>
  </si>
  <si>
    <t>1255mV</t>
  </si>
  <si>
    <t>1260mV</t>
  </si>
  <si>
    <t>1265mV</t>
  </si>
  <si>
    <t>1270mV</t>
  </si>
  <si>
    <t>1275mV</t>
  </si>
  <si>
    <t>1280mV</t>
  </si>
  <si>
    <t>1285mV</t>
  </si>
  <si>
    <t>1290mV</t>
  </si>
  <si>
    <t>1295mV</t>
  </si>
  <si>
    <t>1300mV</t>
  </si>
  <si>
    <t>1305mV</t>
  </si>
  <si>
    <t>1310mV</t>
  </si>
  <si>
    <t>1315mV</t>
  </si>
  <si>
    <t>1320mV</t>
  </si>
  <si>
    <t>1325mV</t>
  </si>
  <si>
    <t>1330mV</t>
  </si>
  <si>
    <t>1335mV</t>
  </si>
  <si>
    <t>1340mV</t>
  </si>
  <si>
    <t>1345mV</t>
  </si>
  <si>
    <t>1350mV</t>
  </si>
  <si>
    <t>1355mV</t>
  </si>
  <si>
    <t>1360mV</t>
  </si>
  <si>
    <t>1365mV</t>
  </si>
  <si>
    <t>1370mV</t>
  </si>
  <si>
    <t>1375mV</t>
  </si>
  <si>
    <t>1380mV</t>
  </si>
  <si>
    <t>1385mV</t>
  </si>
  <si>
    <t>1390mV</t>
  </si>
  <si>
    <t>1395mV</t>
  </si>
  <si>
    <t>1400mV</t>
  </si>
  <si>
    <t>1420mV</t>
  </si>
  <si>
    <t>1440mV</t>
  </si>
  <si>
    <t>1460mV</t>
  </si>
  <si>
    <t>1480mV</t>
  </si>
  <si>
    <t>1500mV</t>
  </si>
  <si>
    <t>1520mV</t>
  </si>
  <si>
    <t>1540mV</t>
  </si>
  <si>
    <t>1560mV</t>
  </si>
  <si>
    <t>1580mV</t>
  </si>
  <si>
    <t>1600mV</t>
  </si>
  <si>
    <t>1620mV</t>
  </si>
  <si>
    <t>1640mV</t>
  </si>
  <si>
    <t>1660mV</t>
  </si>
  <si>
    <t>1680mV</t>
  </si>
  <si>
    <t>1700mV</t>
  </si>
  <si>
    <t>1720mV</t>
  </si>
  <si>
    <t>1740mV</t>
  </si>
  <si>
    <t>1760mV</t>
  </si>
  <si>
    <t>1780mV</t>
  </si>
  <si>
    <t>1800mV</t>
  </si>
  <si>
    <t>1820mV</t>
  </si>
  <si>
    <t>1840mV</t>
  </si>
  <si>
    <t>1860mV</t>
  </si>
  <si>
    <t>1880mV</t>
  </si>
  <si>
    <t>1900mV</t>
  </si>
  <si>
    <t>1920mV</t>
  </si>
  <si>
    <t>1940mV</t>
  </si>
  <si>
    <t>1960mV</t>
  </si>
  <si>
    <t>1980mV</t>
  </si>
  <si>
    <t>2000mV</t>
  </si>
  <si>
    <t>2020mV</t>
  </si>
  <si>
    <t>2040mV</t>
  </si>
  <si>
    <t>2060mV</t>
  </si>
  <si>
    <t>2080mV</t>
  </si>
  <si>
    <t>2100mV</t>
  </si>
  <si>
    <t>2120mV</t>
  </si>
  <si>
    <t>2140mV</t>
  </si>
  <si>
    <t>2160mV</t>
  </si>
  <si>
    <t>2180mV</t>
  </si>
  <si>
    <t>2200mV</t>
  </si>
  <si>
    <t>2220mV</t>
  </si>
  <si>
    <t>2240mV</t>
  </si>
  <si>
    <t>2260mV</t>
  </si>
  <si>
    <t>2280mV</t>
  </si>
  <si>
    <t>2300mV</t>
  </si>
  <si>
    <t>2320mV</t>
  </si>
  <si>
    <t>2340mV</t>
  </si>
  <si>
    <t>2360mV</t>
  </si>
  <si>
    <t>2380mV</t>
  </si>
  <si>
    <t>2400mV</t>
  </si>
  <si>
    <t>2420mV</t>
  </si>
  <si>
    <t>2440mV</t>
  </si>
  <si>
    <t>2460mV</t>
  </si>
  <si>
    <t>2480mV</t>
  </si>
  <si>
    <t>2500mV</t>
  </si>
  <si>
    <t>2520mV</t>
  </si>
  <si>
    <t>2540mV</t>
  </si>
  <si>
    <t>2560mV</t>
  </si>
  <si>
    <t>2580mV</t>
  </si>
  <si>
    <t>2600mV</t>
  </si>
  <si>
    <t>2620mV</t>
  </si>
  <si>
    <t>2640mV</t>
  </si>
  <si>
    <t>2660mV</t>
  </si>
  <si>
    <t>2680mV</t>
  </si>
  <si>
    <t>2700mV</t>
  </si>
  <si>
    <t>2720mV</t>
  </si>
  <si>
    <t>2740mV</t>
  </si>
  <si>
    <t>2760mV</t>
  </si>
  <si>
    <t>2780mV</t>
  </si>
  <si>
    <t>2800mV</t>
  </si>
  <si>
    <t>2820mV</t>
  </si>
  <si>
    <t>2840mV</t>
  </si>
  <si>
    <t>2860mV</t>
  </si>
  <si>
    <t>2880mV</t>
  </si>
  <si>
    <t>2900mV</t>
  </si>
  <si>
    <t>2920mV</t>
  </si>
  <si>
    <t>2940mV</t>
  </si>
  <si>
    <t>2960mV</t>
  </si>
  <si>
    <t>2980mV</t>
  </si>
  <si>
    <t>3000mV</t>
  </si>
  <si>
    <t>3020mV</t>
  </si>
  <si>
    <t>3040mV</t>
  </si>
  <si>
    <t>3060mV</t>
  </si>
  <si>
    <t>3080mV</t>
  </si>
  <si>
    <t>3100mV</t>
  </si>
  <si>
    <t>3120mV</t>
  </si>
  <si>
    <t>3140mV</t>
  </si>
  <si>
    <t>3160mV</t>
  </si>
  <si>
    <t>3180mV</t>
  </si>
  <si>
    <t>3200mV</t>
  </si>
  <si>
    <t>3220mV</t>
  </si>
  <si>
    <t>3240mV</t>
  </si>
  <si>
    <t>3260mV</t>
  </si>
  <si>
    <t>3280mV</t>
  </si>
  <si>
    <t>3300mV</t>
  </si>
  <si>
    <t>3320mV</t>
  </si>
  <si>
    <t>3340mV</t>
  </si>
  <si>
    <t>3360mV</t>
  </si>
  <si>
    <t>7-bit address (0x60 recommended, 0x61 for dual chip designs)</t>
  </si>
  <si>
    <t>External Clock Input</t>
  </si>
  <si>
    <t>1MHz</t>
  </si>
  <si>
    <t>5MHz</t>
  </si>
  <si>
    <t>6MHz</t>
  </si>
  <si>
    <t>7MHz</t>
  </si>
  <si>
    <t>8MHz</t>
  </si>
  <si>
    <t>9MHz</t>
  </si>
  <si>
    <t>10MHz</t>
  </si>
  <si>
    <t>11MHz</t>
  </si>
  <si>
    <t>12MHz</t>
  </si>
  <si>
    <t>13MHz</t>
  </si>
  <si>
    <t>14MHz</t>
  </si>
  <si>
    <t>15MHz</t>
  </si>
  <si>
    <t>16MHz</t>
  </si>
  <si>
    <t>17MHz</t>
  </si>
  <si>
    <t>18MHz</t>
  </si>
  <si>
    <t>19MHz</t>
  </si>
  <si>
    <t>20MHz</t>
  </si>
  <si>
    <t>21MHz</t>
  </si>
  <si>
    <t>22MHz</t>
  </si>
  <si>
    <t>23MHz</t>
  </si>
  <si>
    <t>24MHz</t>
  </si>
  <si>
    <t>total current</t>
  </si>
  <si>
    <t>TI to select</t>
  </si>
  <si>
    <t>EN3</t>
  </si>
  <si>
    <t>EN4</t>
  </si>
  <si>
    <t>EN1 / EN2 / EN3 / EN4 / I2C / NRST</t>
  </si>
  <si>
    <t>Check value</t>
  </si>
  <si>
    <t>Slave buck, setting not effective</t>
  </si>
  <si>
    <t>600...3360 mV</t>
  </si>
  <si>
    <t>CLKIN usage: Always / Regulator enabled, PLL enabled only in ACTIVE state / PLL not used, internal RC oscillator</t>
  </si>
  <si>
    <t>Yes, forces all phases to be active according to the chosen phase configuration / No, phases added and shedded depending of the load</t>
  </si>
  <si>
    <t>max delay</t>
  </si>
  <si>
    <t>B0</t>
  </si>
  <si>
    <t>B1</t>
  </si>
  <si>
    <t>B2</t>
  </si>
  <si>
    <t>B3</t>
  </si>
  <si>
    <t>SD</t>
  </si>
  <si>
    <t>SU</t>
  </si>
  <si>
    <t>0ms</t>
  </si>
  <si>
    <t>GPIO2</t>
  </si>
  <si>
    <t>GPIO3</t>
  </si>
  <si>
    <t>Full part number</t>
  </si>
  <si>
    <t>LP8752x/LP8756x/LP87570x/LP87576x</t>
  </si>
  <si>
    <t>LP8757?</t>
  </si>
  <si>
    <t>4-ph / 3+1 / 2+1+1 / 1+1+1+1 / 2+2</t>
  </si>
  <si>
    <t>CONFIG</t>
  </si>
  <si>
    <t>LP87524xRNFRQ1</t>
  </si>
  <si>
    <t>*) For LP8752x devices sum of forward current limits must be 14A or lower</t>
  </si>
  <si>
    <r>
      <t xml:space="preserve">1.5...5.0 A, 0.5 A steps. Peak for every switching cycle. </t>
    </r>
    <r>
      <rPr>
        <b/>
        <sz val="11"/>
        <color theme="1"/>
        <rFont val="Calibri"/>
        <family val="2"/>
        <scheme val="minor"/>
      </rPr>
      <t>Max load current must be at least 1A lower*</t>
    </r>
  </si>
  <si>
    <t>Masked (nINT not pulled low) / Unmasked (nINT pulled low)</t>
  </si>
  <si>
    <t>Customer comments</t>
  </si>
  <si>
    <t>Application:</t>
  </si>
  <si>
    <t>Customer:</t>
  </si>
  <si>
    <t>Date:</t>
  </si>
  <si>
    <t>ENs/GPIOs</t>
  </si>
  <si>
    <t>Use of EN1/GPIO1</t>
  </si>
  <si>
    <t>Use of EN2/GPIO2</t>
  </si>
  <si>
    <t>Use of EN3/GPIO3</t>
  </si>
  <si>
    <t>EN2/GPIO2 Startup delay</t>
  </si>
  <si>
    <t>EN2/GPIO2 Shutdown delay</t>
  </si>
  <si>
    <t>EN3/GPIO3 Startup delay</t>
  </si>
  <si>
    <t>EN3/GPIO3 Shutdown delay</t>
  </si>
  <si>
    <t>Version</t>
  </si>
  <si>
    <t>Changes</t>
  </si>
  <si>
    <t>Date</t>
  </si>
  <si>
    <t>Added conditional formatting to check if GPIO delays have been set with bit control. GPIO delay cells will also be colored gray if bit control is used.</t>
  </si>
  <si>
    <t>0x100</t>
  </si>
  <si>
    <t>0x101</t>
  </si>
  <si>
    <t>0x102</t>
  </si>
  <si>
    <t>0x103</t>
  </si>
  <si>
    <t>0x104</t>
  </si>
  <si>
    <t>0x105</t>
  </si>
  <si>
    <t>0x106</t>
  </si>
  <si>
    <t>0x107</t>
  </si>
  <si>
    <t>0x108</t>
  </si>
  <si>
    <t>0x109</t>
  </si>
  <si>
    <t>0x10A</t>
  </si>
  <si>
    <t>0x10B</t>
  </si>
  <si>
    <t>0x10C</t>
  </si>
  <si>
    <t>0x10D</t>
  </si>
  <si>
    <t>0x10E</t>
  </si>
  <si>
    <t>0x10F</t>
  </si>
  <si>
    <t>0x110</t>
  </si>
  <si>
    <t>0x111</t>
  </si>
  <si>
    <t>0x112</t>
  </si>
  <si>
    <t>0x113</t>
  </si>
  <si>
    <t>0x114</t>
  </si>
  <si>
    <t>0x115</t>
  </si>
  <si>
    <t>0x116</t>
  </si>
  <si>
    <t>0x117</t>
  </si>
  <si>
    <t>0x118</t>
  </si>
  <si>
    <t>0x119</t>
  </si>
  <si>
    <t>0x11A</t>
  </si>
  <si>
    <t>0x11B</t>
  </si>
  <si>
    <t>0x11C</t>
  </si>
  <si>
    <t>0x11D</t>
  </si>
  <si>
    <t>0x11E</t>
  </si>
  <si>
    <t>0x11F</t>
  </si>
  <si>
    <t>0x120</t>
  </si>
  <si>
    <t>0x121</t>
  </si>
  <si>
    <t>0x122</t>
  </si>
  <si>
    <t>0x123</t>
  </si>
  <si>
    <t>0x124</t>
  </si>
  <si>
    <t>0x125</t>
  </si>
  <si>
    <t>0x126</t>
  </si>
  <si>
    <t>0x127</t>
  </si>
  <si>
    <t>0x128</t>
  </si>
  <si>
    <t>0x129</t>
  </si>
  <si>
    <t>0x12A</t>
  </si>
  <si>
    <t>0x12B</t>
  </si>
  <si>
    <t>0x12C</t>
  </si>
  <si>
    <t>0x12D</t>
  </si>
  <si>
    <t>0x12E</t>
  </si>
  <si>
    <t>0x12F</t>
  </si>
  <si>
    <t>0x130</t>
  </si>
  <si>
    <t>0x131</t>
  </si>
  <si>
    <t>0x132</t>
  </si>
  <si>
    <t>0x133</t>
  </si>
  <si>
    <t>0x134</t>
  </si>
  <si>
    <t>0x135</t>
  </si>
  <si>
    <t>0x136</t>
  </si>
  <si>
    <t>0x137</t>
  </si>
  <si>
    <t>0x138</t>
  </si>
  <si>
    <t>0x139</t>
  </si>
  <si>
    <t>0x13A</t>
  </si>
  <si>
    <t>0x13B</t>
  </si>
  <si>
    <t>0x13C</t>
  </si>
  <si>
    <t>0x13D</t>
  </si>
  <si>
    <t>0x13E</t>
  </si>
  <si>
    <t>0x13F</t>
  </si>
  <si>
    <t>0x140</t>
  </si>
  <si>
    <t>0x141</t>
  </si>
  <si>
    <t>0x142</t>
  </si>
  <si>
    <t>0x143</t>
  </si>
  <si>
    <t>0x144</t>
  </si>
  <si>
    <t>0x145</t>
  </si>
  <si>
    <t>0x146</t>
  </si>
  <si>
    <t>0x147</t>
  </si>
  <si>
    <t>0x148</t>
  </si>
  <si>
    <t>0x149</t>
  </si>
  <si>
    <t>0x14A</t>
  </si>
  <si>
    <t>0x14B</t>
  </si>
  <si>
    <t>0x14C</t>
  </si>
  <si>
    <t>0x14D</t>
  </si>
  <si>
    <t>0x14E</t>
  </si>
  <si>
    <t>0x14F</t>
  </si>
  <si>
    <t>0x150</t>
  </si>
  <si>
    <t>0x151</t>
  </si>
  <si>
    <t>0x152</t>
  </si>
  <si>
    <t>0x153</t>
  </si>
  <si>
    <t>0x154</t>
  </si>
  <si>
    <t>0x155</t>
  </si>
  <si>
    <t>0x156</t>
  </si>
  <si>
    <t>0x157</t>
  </si>
  <si>
    <t>0x158</t>
  </si>
  <si>
    <t>0x159</t>
  </si>
  <si>
    <t>0x15A</t>
  </si>
  <si>
    <t>0x15B</t>
  </si>
  <si>
    <t>0x15C</t>
  </si>
  <si>
    <t>0x15D</t>
  </si>
  <si>
    <t>0x15E</t>
  </si>
  <si>
    <t>0x15F</t>
  </si>
  <si>
    <t>0x160</t>
  </si>
  <si>
    <t>0x161</t>
  </si>
  <si>
    <t>0x162</t>
  </si>
  <si>
    <t>0x163</t>
  </si>
  <si>
    <t>0x164</t>
  </si>
  <si>
    <t>0x165</t>
  </si>
  <si>
    <t>0x166</t>
  </si>
  <si>
    <t>0x167</t>
  </si>
  <si>
    <t>0x168</t>
  </si>
  <si>
    <t>0x169</t>
  </si>
  <si>
    <t>0x16A</t>
  </si>
  <si>
    <t>0x16B</t>
  </si>
  <si>
    <t>0x16C</t>
  </si>
  <si>
    <t>0x16D</t>
  </si>
  <si>
    <t>0x16E</t>
  </si>
  <si>
    <t>0x16F</t>
  </si>
  <si>
    <t>0x170</t>
  </si>
  <si>
    <t>0x171</t>
  </si>
  <si>
    <t>0x172</t>
  </si>
  <si>
    <t>0x173</t>
  </si>
  <si>
    <t>0x174</t>
  </si>
  <si>
    <t>0x175</t>
  </si>
  <si>
    <t>0x176</t>
  </si>
  <si>
    <t>0x177</t>
  </si>
  <si>
    <t>0x178</t>
  </si>
  <si>
    <t>0x179</t>
  </si>
  <si>
    <t>0x17A</t>
  </si>
  <si>
    <t>0x17B</t>
  </si>
  <si>
    <t>0x17C</t>
  </si>
  <si>
    <t>0x17D</t>
  </si>
  <si>
    <t>0x17E</t>
  </si>
  <si>
    <t>0x17F</t>
  </si>
  <si>
    <t>0x180</t>
  </si>
  <si>
    <t>0x181</t>
  </si>
  <si>
    <t>0x182</t>
  </si>
  <si>
    <t>0x183</t>
  </si>
  <si>
    <t>0x184</t>
  </si>
  <si>
    <t>0x185</t>
  </si>
  <si>
    <t>0x186</t>
  </si>
  <si>
    <t>0x187</t>
  </si>
  <si>
    <t>0x188</t>
  </si>
  <si>
    <t>0x189</t>
  </si>
  <si>
    <t>0x18A</t>
  </si>
  <si>
    <t>0x18B</t>
  </si>
  <si>
    <t>0x18C</t>
  </si>
  <si>
    <t>0x18D</t>
  </si>
  <si>
    <t>0x18E</t>
  </si>
  <si>
    <t>0x18F</t>
  </si>
  <si>
    <t>0x190</t>
  </si>
  <si>
    <t>0x191</t>
  </si>
  <si>
    <t>0x192</t>
  </si>
  <si>
    <t>0x193</t>
  </si>
  <si>
    <t>0x194</t>
  </si>
  <si>
    <t>0x195</t>
  </si>
  <si>
    <t>0x196</t>
  </si>
  <si>
    <t>0x197</t>
  </si>
  <si>
    <t>0x198</t>
  </si>
  <si>
    <t>0x199</t>
  </si>
  <si>
    <t>0x19A</t>
  </si>
  <si>
    <t>0x19B</t>
  </si>
  <si>
    <t>0x19C</t>
  </si>
  <si>
    <t>0x19D</t>
  </si>
  <si>
    <t>0x19E</t>
  </si>
  <si>
    <t>0x19F</t>
  </si>
  <si>
    <t>0x1A0</t>
  </si>
  <si>
    <t>0x1A1</t>
  </si>
  <si>
    <t>0x1A2</t>
  </si>
  <si>
    <t>0x1A3</t>
  </si>
  <si>
    <t>0x1A4</t>
  </si>
  <si>
    <t>0x1A5</t>
  </si>
  <si>
    <t>0x1A6</t>
  </si>
  <si>
    <t>0x1A7</t>
  </si>
  <si>
    <t>0x1A8</t>
  </si>
  <si>
    <t>0x1A9</t>
  </si>
  <si>
    <t>0x1AA</t>
  </si>
  <si>
    <t>0x1AB</t>
  </si>
  <si>
    <t>0x1AC</t>
  </si>
  <si>
    <t>0x1AD</t>
  </si>
  <si>
    <t>0x1AE</t>
  </si>
  <si>
    <t>0x1AF</t>
  </si>
  <si>
    <t>0x1B0</t>
  </si>
  <si>
    <t>0x1B1</t>
  </si>
  <si>
    <t>0x1B2</t>
  </si>
  <si>
    <t>0x1B3</t>
  </si>
  <si>
    <t>0x1B4</t>
  </si>
  <si>
    <t>0x1B5</t>
  </si>
  <si>
    <t>0x1B6</t>
  </si>
  <si>
    <t>0x1B7</t>
  </si>
  <si>
    <t>0x1B8</t>
  </si>
  <si>
    <t>0x1B9</t>
  </si>
  <si>
    <t>0x1BA</t>
  </si>
  <si>
    <t>0x1BB</t>
  </si>
  <si>
    <t>0x1BC</t>
  </si>
  <si>
    <t>0x1BD</t>
  </si>
  <si>
    <t>0x1BE</t>
  </si>
  <si>
    <t>0x1BF</t>
  </si>
  <si>
    <t>0x1C0</t>
  </si>
  <si>
    <t>0x1C1</t>
  </si>
  <si>
    <t>0x1C2</t>
  </si>
  <si>
    <t>0x1C3</t>
  </si>
  <si>
    <t>0x1C4</t>
  </si>
  <si>
    <t>0x1C5</t>
  </si>
  <si>
    <t>0x1C6</t>
  </si>
  <si>
    <t>0x1C7</t>
  </si>
  <si>
    <t>0x1C8</t>
  </si>
  <si>
    <t>0x1C9</t>
  </si>
  <si>
    <t>0x1CA</t>
  </si>
  <si>
    <t>0x1CB</t>
  </si>
  <si>
    <t>0x1CC</t>
  </si>
  <si>
    <t>0x1CD</t>
  </si>
  <si>
    <t>0x1CE</t>
  </si>
  <si>
    <t>0x1CF</t>
  </si>
  <si>
    <t>0x1D0</t>
  </si>
  <si>
    <t>0x1D1</t>
  </si>
  <si>
    <t>0x1D2</t>
  </si>
  <si>
    <t>0x1D3</t>
  </si>
  <si>
    <t>0x1D4</t>
  </si>
  <si>
    <t>0x1D5</t>
  </si>
  <si>
    <t>0x1D6</t>
  </si>
  <si>
    <t>0x1D7</t>
  </si>
  <si>
    <t>0x1D8</t>
  </si>
  <si>
    <t>0x1D9</t>
  </si>
  <si>
    <t>0x1DA</t>
  </si>
  <si>
    <t>0x1DB</t>
  </si>
  <si>
    <t>0x1DC</t>
  </si>
  <si>
    <t>0x1DD</t>
  </si>
  <si>
    <t>0x1DE</t>
  </si>
  <si>
    <t>0x1DF</t>
  </si>
  <si>
    <t>0x1E0</t>
  </si>
  <si>
    <t>0x1E1</t>
  </si>
  <si>
    <t>0x1E2</t>
  </si>
  <si>
    <t>0x1E3</t>
  </si>
  <si>
    <t>0x1E4</t>
  </si>
  <si>
    <t>0x1E5</t>
  </si>
  <si>
    <t>0x1E6</t>
  </si>
  <si>
    <t>0x1E7</t>
  </si>
  <si>
    <t>0x1E8</t>
  </si>
  <si>
    <t>0x1E9</t>
  </si>
  <si>
    <t>0x1EA</t>
  </si>
  <si>
    <t>0x1EB</t>
  </si>
  <si>
    <t>0x1EC</t>
  </si>
  <si>
    <t>0x1ED</t>
  </si>
  <si>
    <t>0x1EE</t>
  </si>
  <si>
    <t>0x1EF</t>
  </si>
  <si>
    <t>0x1F0</t>
  </si>
  <si>
    <t>0x1F1</t>
  </si>
  <si>
    <t>0x1F2</t>
  </si>
  <si>
    <t>0x1F3</t>
  </si>
  <si>
    <t>0x1F4</t>
  </si>
  <si>
    <t>0x1F5</t>
  </si>
  <si>
    <t>0x1F6</t>
  </si>
  <si>
    <t>0x1F7</t>
  </si>
  <si>
    <t>0x1F8</t>
  </si>
  <si>
    <t>0x1F9</t>
  </si>
  <si>
    <t>0x1FA</t>
  </si>
  <si>
    <t>0x1FB</t>
  </si>
  <si>
    <t>0x1FC</t>
  </si>
  <si>
    <t>0x1FD</t>
  </si>
  <si>
    <t>0x1FE</t>
  </si>
  <si>
    <t>0x1FF</t>
  </si>
  <si>
    <t>1+8-bit data. Set by TI.</t>
  </si>
  <si>
    <t>Extended the OTP ID space.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</si>
</sst>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mV&quot;"/>
    <numFmt numFmtId="165" formatCode="0&quot;MHz&quot;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0" xfId="0" applyFill="1" applyBorder="1"/>
    <xf numFmtId="0" fontId="0" fillId="0" borderId="0" xfId="0" applyProtection="1"/>
    <xf numFmtId="0" fontId="0" fillId="5" borderId="0" xfId="0" applyFill="1" applyProtection="1"/>
    <xf numFmtId="0" fontId="3" fillId="6" borderId="0" xfId="0" applyFont="1" applyFill="1" applyProtection="1"/>
    <xf numFmtId="0" fontId="0" fillId="2" borderId="0" xfId="0" applyFill="1" applyProtection="1"/>
    <xf numFmtId="0" fontId="0" fillId="4" borderId="1" xfId="0" applyFill="1" applyBorder="1" applyProtection="1"/>
    <xf numFmtId="0" fontId="0" fillId="3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3" borderId="5" xfId="0" applyFill="1" applyBorder="1" applyProtection="1"/>
    <xf numFmtId="0" fontId="0" fillId="3" borderId="5" xfId="0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4" borderId="1" xfId="0" applyFill="1" applyBorder="1" applyAlignment="1" applyProtection="1"/>
    <xf numFmtId="0" fontId="0" fillId="4" borderId="5" xfId="0" applyFill="1" applyBorder="1" applyProtection="1"/>
    <xf numFmtId="0" fontId="0" fillId="0" borderId="0" xfId="0" applyFill="1" applyProtection="1"/>
    <xf numFmtId="0" fontId="0" fillId="0" borderId="0" xfId="0" applyProtection="1">
      <protection locked="0"/>
    </xf>
    <xf numFmtId="0" fontId="0" fillId="7" borderId="0" xfId="0" applyFill="1" applyProtection="1"/>
    <xf numFmtId="0" fontId="2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164" fontId="1" fillId="5" borderId="1" xfId="0" applyNumberFormat="1" applyFont="1" applyFill="1" applyBorder="1" applyAlignment="1" applyProtection="1">
      <alignment horizontal="left" vertical="center"/>
      <protection locked="0"/>
    </xf>
    <xf numFmtId="165" fontId="0" fillId="5" borderId="1" xfId="0" applyNumberForma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1">
    <cellStyle name="Normal" xfId="0" builtinId="0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theme="0" tint="-0.34998626667073579"/>
        </patternFill>
      </fill>
    </dxf>
    <dxf>
      <numFmt numFmtId="0" formatCode="General"/>
      <fill>
        <patternFill>
          <bgColor theme="0" tint="-0.34998626667073579"/>
        </patternFill>
      </fill>
    </dxf>
    <dxf>
      <numFmt numFmtId="0" formatCode="General"/>
      <fill>
        <patternFill>
          <bgColor theme="0" tint="-0.34998626667073579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519</xdr:col>
          <xdr:colOff>9525</xdr:colOff>
          <xdr:row>6</xdr:row>
          <xdr:rowOff>9525</xdr:rowOff>
        </xdr:from>
        <xdr:to>
          <xdr:col>532</xdr:col>
          <xdr:colOff>133350</xdr:colOff>
          <xdr:row>19</xdr:row>
          <xdr:rowOff>295275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C38" totalsRowShown="0" dataDxfId="38">
  <autoFilter ref="A1:C38"/>
  <tableColumns count="3">
    <tableColumn id="1" name="Version" dataDxfId="37"/>
    <tableColumn id="2" name="Date" dataDxfId="36"/>
    <tableColumn id="3" name="Changes" dataDxfId="3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1.vsd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Z99"/>
  <sheetViews>
    <sheetView tabSelected="1" zoomScaleNormal="100" workbookViewId="0">
      <selection activeCell="D4" sqref="D4"/>
    </sheetView>
  </sheetViews>
  <sheetFormatPr defaultRowHeight="15" x14ac:dyDescent="0.25"/>
  <cols>
    <col min="1" max="1" width="9.140625" style="4"/>
    <col min="2" max="2" width="20.5703125" style="4" customWidth="1"/>
    <col min="3" max="3" width="35" style="4" customWidth="1"/>
    <col min="4" max="4" width="29.28515625" style="4" customWidth="1"/>
    <col min="5" max="5" width="82" style="4" customWidth="1"/>
    <col min="6" max="6" width="12" hidden="1" customWidth="1"/>
    <col min="7" max="7" width="13.140625" hidden="1" customWidth="1"/>
    <col min="8" max="8" width="17.5703125" hidden="1" customWidth="1"/>
    <col min="9" max="10" width="9.42578125" hidden="1" customWidth="1"/>
    <col min="11" max="12" width="10.42578125" hidden="1" customWidth="1"/>
    <col min="13" max="13" width="9.5703125" hidden="1" customWidth="1"/>
    <col min="14" max="14" width="10" hidden="1" customWidth="1"/>
    <col min="15" max="15" width="9.5703125" hidden="1" customWidth="1"/>
    <col min="16" max="16" width="10" hidden="1" customWidth="1"/>
    <col min="17" max="73" width="7" hidden="1" customWidth="1"/>
    <col min="74" max="252" width="8" hidden="1" customWidth="1"/>
    <col min="253" max="256" width="5" hidden="1" customWidth="1"/>
    <col min="257" max="257" width="5.28515625" hidden="1" customWidth="1"/>
    <col min="258" max="259" width="5.140625" hidden="1" customWidth="1"/>
    <col min="260" max="260" width="5.28515625" hidden="1" customWidth="1"/>
    <col min="261" max="262" width="5" hidden="1" customWidth="1"/>
    <col min="263" max="263" width="6" style="4" hidden="1" customWidth="1"/>
    <col min="264" max="272" width="6" hidden="1" customWidth="1"/>
    <col min="273" max="273" width="6.28515625" hidden="1" customWidth="1"/>
    <col min="274" max="275" width="6.140625" hidden="1" customWidth="1"/>
    <col min="276" max="276" width="6.28515625" hidden="1" customWidth="1"/>
    <col min="277" max="288" width="6" hidden="1" customWidth="1"/>
    <col min="289" max="289" width="6.28515625" hidden="1" customWidth="1"/>
    <col min="290" max="291" width="6.140625" hidden="1" customWidth="1"/>
    <col min="292" max="292" width="6.28515625" hidden="1" customWidth="1"/>
    <col min="293" max="304" width="6" hidden="1" customWidth="1"/>
    <col min="305" max="305" width="6.28515625" hidden="1" customWidth="1"/>
    <col min="306" max="307" width="6.140625" hidden="1" customWidth="1"/>
    <col min="308" max="308" width="6.28515625" hidden="1" customWidth="1"/>
    <col min="309" max="320" width="6" hidden="1" customWidth="1"/>
    <col min="321" max="321" width="6.28515625" hidden="1" customWidth="1"/>
    <col min="322" max="323" width="6.140625" hidden="1" customWidth="1"/>
    <col min="324" max="324" width="6.28515625" hidden="1" customWidth="1"/>
    <col min="325" max="336" width="6" hidden="1" customWidth="1"/>
    <col min="337" max="337" width="6.28515625" hidden="1" customWidth="1"/>
    <col min="338" max="339" width="6.140625" hidden="1" customWidth="1"/>
    <col min="340" max="340" width="6.28515625" hidden="1" customWidth="1"/>
    <col min="341" max="352" width="6" hidden="1" customWidth="1"/>
    <col min="353" max="353" width="6.28515625" hidden="1" customWidth="1"/>
    <col min="354" max="355" width="6.140625" hidden="1" customWidth="1"/>
    <col min="356" max="356" width="6.28515625" hidden="1" customWidth="1"/>
    <col min="357" max="368" width="6" hidden="1" customWidth="1"/>
    <col min="369" max="369" width="6.28515625" hidden="1" customWidth="1"/>
    <col min="370" max="371" width="6.140625" hidden="1" customWidth="1"/>
    <col min="372" max="372" width="6.28515625" hidden="1" customWidth="1"/>
    <col min="373" max="384" width="6" hidden="1" customWidth="1"/>
    <col min="385" max="385" width="6.28515625" hidden="1" customWidth="1"/>
    <col min="386" max="387" width="6.140625" hidden="1" customWidth="1"/>
    <col min="388" max="388" width="6.28515625" hidden="1" customWidth="1"/>
    <col min="389" max="400" width="6" hidden="1" customWidth="1"/>
    <col min="401" max="401" width="6.28515625" hidden="1" customWidth="1"/>
    <col min="402" max="403" width="6.140625" hidden="1" customWidth="1"/>
    <col min="404" max="404" width="6.28515625" hidden="1" customWidth="1"/>
    <col min="405" max="416" width="6" hidden="1" customWidth="1"/>
    <col min="417" max="417" width="6.28515625" hidden="1" customWidth="1"/>
    <col min="418" max="419" width="6.140625" hidden="1" customWidth="1"/>
    <col min="420" max="420" width="6.28515625" hidden="1" customWidth="1"/>
    <col min="421" max="422" width="6" hidden="1" customWidth="1"/>
    <col min="423" max="432" width="6.28515625" hidden="1" customWidth="1"/>
    <col min="433" max="433" width="6.5703125" hidden="1" customWidth="1"/>
    <col min="434" max="435" width="6.42578125" hidden="1" customWidth="1"/>
    <col min="436" max="436" width="6.5703125" hidden="1" customWidth="1"/>
    <col min="437" max="438" width="6.28515625" hidden="1" customWidth="1"/>
    <col min="439" max="448" width="6.140625" hidden="1" customWidth="1"/>
    <col min="449" max="449" width="6.42578125" hidden="1" customWidth="1"/>
    <col min="450" max="451" width="6.28515625" hidden="1" customWidth="1"/>
    <col min="452" max="452" width="6.42578125" hidden="1" customWidth="1"/>
    <col min="453" max="464" width="6.140625" hidden="1" customWidth="1"/>
    <col min="465" max="465" width="6.42578125" hidden="1" customWidth="1"/>
    <col min="466" max="467" width="6.28515625" hidden="1" customWidth="1"/>
    <col min="468" max="468" width="6.42578125" hidden="1" customWidth="1"/>
    <col min="469" max="470" width="6.140625" hidden="1" customWidth="1"/>
    <col min="471" max="480" width="6.28515625" hidden="1" customWidth="1"/>
    <col min="481" max="481" width="6.5703125" hidden="1" customWidth="1"/>
    <col min="482" max="483" width="6.42578125" hidden="1" customWidth="1"/>
    <col min="484" max="484" width="6.5703125" hidden="1" customWidth="1"/>
    <col min="485" max="486" width="6.28515625" hidden="1" customWidth="1"/>
    <col min="487" max="496" width="6" hidden="1" customWidth="1"/>
    <col min="497" max="497" width="6.28515625" hidden="1" customWidth="1"/>
    <col min="498" max="499" width="6.140625" hidden="1" customWidth="1"/>
    <col min="500" max="500" width="6.28515625" hidden="1" customWidth="1"/>
    <col min="501" max="512" width="6" hidden="1" customWidth="1"/>
    <col min="513" max="513" width="6.28515625" hidden="1" customWidth="1"/>
    <col min="514" max="515" width="6.140625" hidden="1" customWidth="1"/>
    <col min="516" max="516" width="6.28515625" hidden="1" customWidth="1"/>
    <col min="517" max="518" width="6" hidden="1" customWidth="1"/>
    <col min="519" max="519" width="67.85546875" bestFit="1" customWidth="1"/>
  </cols>
  <sheetData>
    <row r="1" spans="2:519" x14ac:dyDescent="0.25">
      <c r="D1" s="5" t="s">
        <v>118</v>
      </c>
    </row>
    <row r="2" spans="2:519" x14ac:dyDescent="0.25">
      <c r="D2" s="6" t="s">
        <v>660</v>
      </c>
      <c r="SY2" s="20" t="s">
        <v>684</v>
      </c>
    </row>
    <row r="3" spans="2:519" x14ac:dyDescent="0.25">
      <c r="D3" s="7" t="s">
        <v>661</v>
      </c>
      <c r="E3" s="27" t="s">
        <v>687</v>
      </c>
      <c r="JC3" s="19"/>
      <c r="SY3" s="19"/>
    </row>
    <row r="4" spans="2:519" x14ac:dyDescent="0.25">
      <c r="E4" s="27" t="s">
        <v>686</v>
      </c>
      <c r="JC4" s="19"/>
      <c r="SY4" s="19"/>
    </row>
    <row r="5" spans="2:519" x14ac:dyDescent="0.25">
      <c r="E5" s="27" t="s">
        <v>685</v>
      </c>
      <c r="JC5" s="19"/>
      <c r="SY5" s="19"/>
    </row>
    <row r="6" spans="2:519" x14ac:dyDescent="0.25">
      <c r="E6" s="27"/>
      <c r="JC6" s="19"/>
      <c r="SY6" s="19"/>
    </row>
    <row r="7" spans="2:519" x14ac:dyDescent="0.25">
      <c r="B7" s="33" t="s">
        <v>0</v>
      </c>
      <c r="C7" s="8" t="s">
        <v>675</v>
      </c>
      <c r="D7" s="21" t="s">
        <v>680</v>
      </c>
      <c r="E7" s="9" t="s">
        <v>676</v>
      </c>
      <c r="F7" s="2"/>
      <c r="JC7" s="19"/>
      <c r="SY7" s="19"/>
    </row>
    <row r="8" spans="2:519" x14ac:dyDescent="0.25">
      <c r="B8" s="34"/>
      <c r="C8" s="8" t="s">
        <v>0</v>
      </c>
      <c r="D8" s="22" t="s">
        <v>56</v>
      </c>
      <c r="E8" s="9" t="s">
        <v>678</v>
      </c>
      <c r="F8" s="3" t="s">
        <v>656</v>
      </c>
      <c r="G8" t="s">
        <v>82</v>
      </c>
      <c r="H8" t="s">
        <v>83</v>
      </c>
      <c r="I8" t="s">
        <v>85</v>
      </c>
      <c r="J8" t="s">
        <v>56</v>
      </c>
      <c r="K8" t="s">
        <v>84</v>
      </c>
      <c r="JC8" s="19"/>
      <c r="SY8" s="19"/>
    </row>
    <row r="9" spans="2:519" x14ac:dyDescent="0.25">
      <c r="B9" s="34"/>
      <c r="C9" s="8" t="s">
        <v>1</v>
      </c>
      <c r="D9" s="22" t="s">
        <v>2</v>
      </c>
      <c r="E9" s="9" t="s">
        <v>632</v>
      </c>
      <c r="F9" s="3" t="s">
        <v>656</v>
      </c>
      <c r="G9" t="s">
        <v>2</v>
      </c>
      <c r="H9" t="s">
        <v>220</v>
      </c>
      <c r="I9" t="s">
        <v>221</v>
      </c>
      <c r="J9" t="s">
        <v>132</v>
      </c>
      <c r="K9" t="s">
        <v>133</v>
      </c>
      <c r="L9" t="s">
        <v>134</v>
      </c>
      <c r="M9" t="s">
        <v>135</v>
      </c>
      <c r="N9" t="s">
        <v>136</v>
      </c>
      <c r="O9" t="s">
        <v>137</v>
      </c>
      <c r="P9" t="s">
        <v>138</v>
      </c>
      <c r="Q9" t="s">
        <v>139</v>
      </c>
      <c r="R9" t="s">
        <v>140</v>
      </c>
      <c r="S9" t="s">
        <v>141</v>
      </c>
      <c r="T9" t="s">
        <v>142</v>
      </c>
      <c r="U9" t="s">
        <v>143</v>
      </c>
      <c r="V9" t="s">
        <v>144</v>
      </c>
      <c r="W9" t="s">
        <v>145</v>
      </c>
      <c r="X9" t="s">
        <v>146</v>
      </c>
      <c r="Y9" t="s">
        <v>147</v>
      </c>
      <c r="Z9" t="s">
        <v>148</v>
      </c>
      <c r="AA9" t="s">
        <v>149</v>
      </c>
      <c r="AB9" t="s">
        <v>150</v>
      </c>
      <c r="AC9" t="s">
        <v>151</v>
      </c>
      <c r="AD9" t="s">
        <v>152</v>
      </c>
      <c r="AE9" t="s">
        <v>153</v>
      </c>
      <c r="AF9" t="s">
        <v>154</v>
      </c>
      <c r="AG9" t="s">
        <v>155</v>
      </c>
      <c r="AH9" t="s">
        <v>156</v>
      </c>
      <c r="AI9" t="s">
        <v>157</v>
      </c>
      <c r="AJ9" t="s">
        <v>158</v>
      </c>
      <c r="AK9" t="s">
        <v>159</v>
      </c>
      <c r="AL9" t="s">
        <v>160</v>
      </c>
      <c r="AM9" t="s">
        <v>161</v>
      </c>
      <c r="AN9" t="s">
        <v>162</v>
      </c>
      <c r="AO9" t="s">
        <v>163</v>
      </c>
      <c r="AP9" t="s">
        <v>164</v>
      </c>
      <c r="AQ9" t="s">
        <v>165</v>
      </c>
      <c r="AR9" t="s">
        <v>166</v>
      </c>
      <c r="AS9" t="s">
        <v>167</v>
      </c>
      <c r="AT9" t="s">
        <v>168</v>
      </c>
      <c r="AU9" t="s">
        <v>169</v>
      </c>
      <c r="AV9" t="s">
        <v>170</v>
      </c>
      <c r="AW9" t="s">
        <v>171</v>
      </c>
      <c r="AX9" t="s">
        <v>172</v>
      </c>
      <c r="AY9" t="s">
        <v>173</v>
      </c>
      <c r="AZ9" t="s">
        <v>174</v>
      </c>
      <c r="BA9" t="s">
        <v>175</v>
      </c>
      <c r="BB9" t="s">
        <v>176</v>
      </c>
      <c r="BC9" t="s">
        <v>177</v>
      </c>
      <c r="BD9" t="s">
        <v>178</v>
      </c>
      <c r="BE9" t="s">
        <v>179</v>
      </c>
      <c r="BF9" t="s">
        <v>180</v>
      </c>
      <c r="BG9" t="s">
        <v>181</v>
      </c>
      <c r="BH9" t="s">
        <v>182</v>
      </c>
      <c r="BI9" t="s">
        <v>183</v>
      </c>
      <c r="BJ9" t="s">
        <v>184</v>
      </c>
      <c r="BK9" t="s">
        <v>185</v>
      </c>
      <c r="BL9" t="s">
        <v>186</v>
      </c>
      <c r="BM9" t="s">
        <v>187</v>
      </c>
      <c r="BN9" t="s">
        <v>188</v>
      </c>
      <c r="BO9" t="s">
        <v>189</v>
      </c>
      <c r="BP9" t="s">
        <v>190</v>
      </c>
      <c r="BQ9" t="s">
        <v>191</v>
      </c>
      <c r="BR9" t="s">
        <v>192</v>
      </c>
      <c r="BS9" t="s">
        <v>193</v>
      </c>
      <c r="BT9" t="s">
        <v>194</v>
      </c>
      <c r="BU9" t="s">
        <v>195</v>
      </c>
      <c r="BV9" t="s">
        <v>196</v>
      </c>
      <c r="BW9" t="s">
        <v>197</v>
      </c>
      <c r="BX9" t="s">
        <v>198</v>
      </c>
      <c r="BY9" t="s">
        <v>199</v>
      </c>
      <c r="BZ9" t="s">
        <v>200</v>
      </c>
      <c r="CA9" t="s">
        <v>201</v>
      </c>
      <c r="CB9" t="s">
        <v>202</v>
      </c>
      <c r="CC9" t="s">
        <v>203</v>
      </c>
      <c r="CD9" t="s">
        <v>204</v>
      </c>
      <c r="CE9" t="s">
        <v>205</v>
      </c>
      <c r="CF9" t="s">
        <v>206</v>
      </c>
      <c r="CG9" t="s">
        <v>207</v>
      </c>
      <c r="CH9" t="s">
        <v>208</v>
      </c>
      <c r="CI9" t="s">
        <v>209</v>
      </c>
      <c r="CJ9" t="s">
        <v>210</v>
      </c>
      <c r="CK9" t="s">
        <v>211</v>
      </c>
      <c r="CL9" t="s">
        <v>212</v>
      </c>
      <c r="CM9" t="s">
        <v>213</v>
      </c>
      <c r="CN9" t="s">
        <v>214</v>
      </c>
      <c r="CO9" t="s">
        <v>215</v>
      </c>
      <c r="CP9" t="s">
        <v>216</v>
      </c>
      <c r="CQ9" t="s">
        <v>217</v>
      </c>
      <c r="CR9" t="s">
        <v>218</v>
      </c>
      <c r="CS9" t="s">
        <v>219</v>
      </c>
      <c r="CT9" t="s">
        <v>2</v>
      </c>
      <c r="CU9" t="s">
        <v>220</v>
      </c>
      <c r="CV9" t="s">
        <v>221</v>
      </c>
      <c r="CW9" t="s">
        <v>222</v>
      </c>
      <c r="CX9" t="s">
        <v>223</v>
      </c>
      <c r="CY9" t="s">
        <v>224</v>
      </c>
      <c r="CZ9" t="s">
        <v>225</v>
      </c>
      <c r="DA9" t="s">
        <v>226</v>
      </c>
      <c r="DB9" t="s">
        <v>227</v>
      </c>
      <c r="DC9" t="s">
        <v>228</v>
      </c>
      <c r="DD9" t="s">
        <v>229</v>
      </c>
      <c r="DE9" t="s">
        <v>230</v>
      </c>
      <c r="DF9" t="s">
        <v>231</v>
      </c>
      <c r="DG9" t="s">
        <v>232</v>
      </c>
      <c r="DH9" t="s">
        <v>233</v>
      </c>
      <c r="DI9" t="s">
        <v>234</v>
      </c>
      <c r="DJ9" t="s">
        <v>235</v>
      </c>
      <c r="DK9" t="s">
        <v>236</v>
      </c>
      <c r="DL9" t="s">
        <v>237</v>
      </c>
      <c r="DM9" t="s">
        <v>238</v>
      </c>
      <c r="DN9" t="s">
        <v>239</v>
      </c>
      <c r="DO9" t="s">
        <v>240</v>
      </c>
      <c r="DP9" t="s">
        <v>241</v>
      </c>
      <c r="DQ9" t="s">
        <v>242</v>
      </c>
      <c r="JC9" s="19"/>
      <c r="SY9" s="19"/>
    </row>
    <row r="10" spans="2:519" x14ac:dyDescent="0.25">
      <c r="B10" s="34"/>
      <c r="C10" s="8" t="s">
        <v>5</v>
      </c>
      <c r="D10" s="22" t="s">
        <v>656</v>
      </c>
      <c r="E10" s="9" t="s">
        <v>956</v>
      </c>
      <c r="F10" s="3" t="s">
        <v>656</v>
      </c>
      <c r="G10" t="s">
        <v>243</v>
      </c>
      <c r="H10" t="s">
        <v>244</v>
      </c>
      <c r="I10" t="s">
        <v>245</v>
      </c>
      <c r="J10" t="s">
        <v>246</v>
      </c>
      <c r="K10" t="s">
        <v>247</v>
      </c>
      <c r="L10" t="s">
        <v>248</v>
      </c>
      <c r="M10" t="s">
        <v>249</v>
      </c>
      <c r="N10" t="s">
        <v>250</v>
      </c>
      <c r="O10" t="s">
        <v>132</v>
      </c>
      <c r="P10" t="s">
        <v>133</v>
      </c>
      <c r="Q10" t="s">
        <v>134</v>
      </c>
      <c r="R10" t="s">
        <v>135</v>
      </c>
      <c r="S10" t="s">
        <v>136</v>
      </c>
      <c r="T10" t="s">
        <v>137</v>
      </c>
      <c r="U10" t="s">
        <v>138</v>
      </c>
      <c r="V10" t="s">
        <v>139</v>
      </c>
      <c r="W10" t="s">
        <v>140</v>
      </c>
      <c r="X10" t="s">
        <v>141</v>
      </c>
      <c r="Y10" t="s">
        <v>142</v>
      </c>
      <c r="Z10" t="s">
        <v>143</v>
      </c>
      <c r="AA10" t="s">
        <v>144</v>
      </c>
      <c r="AB10" t="s">
        <v>145</v>
      </c>
      <c r="AC10" t="s">
        <v>146</v>
      </c>
      <c r="AD10" t="s">
        <v>147</v>
      </c>
      <c r="AE10" t="s">
        <v>148</v>
      </c>
      <c r="AF10" t="s">
        <v>149</v>
      </c>
      <c r="AG10" t="s">
        <v>150</v>
      </c>
      <c r="AH10" t="s">
        <v>151</v>
      </c>
      <c r="AI10" t="s">
        <v>152</v>
      </c>
      <c r="AJ10" t="s">
        <v>153</v>
      </c>
      <c r="AK10" t="s">
        <v>154</v>
      </c>
      <c r="AL10" t="s">
        <v>155</v>
      </c>
      <c r="AM10" t="s">
        <v>156</v>
      </c>
      <c r="AN10" t="s">
        <v>157</v>
      </c>
      <c r="AO10" t="s">
        <v>158</v>
      </c>
      <c r="AP10" t="s">
        <v>159</v>
      </c>
      <c r="AQ10" t="s">
        <v>160</v>
      </c>
      <c r="AR10" t="s">
        <v>161</v>
      </c>
      <c r="AS10" t="s">
        <v>162</v>
      </c>
      <c r="AT10" t="s">
        <v>163</v>
      </c>
      <c r="AU10" t="s">
        <v>164</v>
      </c>
      <c r="AV10" t="s">
        <v>165</v>
      </c>
      <c r="AW10" t="s">
        <v>166</v>
      </c>
      <c r="AX10" t="s">
        <v>167</v>
      </c>
      <c r="AY10" t="s">
        <v>168</v>
      </c>
      <c r="AZ10" t="s">
        <v>169</v>
      </c>
      <c r="BA10" t="s">
        <v>170</v>
      </c>
      <c r="BB10" t="s">
        <v>171</v>
      </c>
      <c r="BC10" t="s">
        <v>172</v>
      </c>
      <c r="BD10" t="s">
        <v>173</v>
      </c>
      <c r="BE10" t="s">
        <v>174</v>
      </c>
      <c r="BF10" t="s">
        <v>175</v>
      </c>
      <c r="BG10" t="s">
        <v>176</v>
      </c>
      <c r="BH10" t="s">
        <v>177</v>
      </c>
      <c r="BI10" t="s">
        <v>178</v>
      </c>
      <c r="BJ10" t="s">
        <v>179</v>
      </c>
      <c r="BK10" t="s">
        <v>180</v>
      </c>
      <c r="BL10" t="s">
        <v>181</v>
      </c>
      <c r="BM10" t="s">
        <v>182</v>
      </c>
      <c r="BN10" t="s">
        <v>183</v>
      </c>
      <c r="BO10" t="s">
        <v>184</v>
      </c>
      <c r="BP10" t="s">
        <v>185</v>
      </c>
      <c r="BQ10" t="s">
        <v>186</v>
      </c>
      <c r="BR10" t="s">
        <v>187</v>
      </c>
      <c r="BS10" t="s">
        <v>188</v>
      </c>
      <c r="BT10" t="s">
        <v>189</v>
      </c>
      <c r="BU10" t="s">
        <v>190</v>
      </c>
      <c r="BV10" t="s">
        <v>191</v>
      </c>
      <c r="BW10" t="s">
        <v>192</v>
      </c>
      <c r="BX10" t="s">
        <v>193</v>
      </c>
      <c r="BY10" t="s">
        <v>194</v>
      </c>
      <c r="BZ10" t="s">
        <v>195</v>
      </c>
      <c r="CA10" t="s">
        <v>196</v>
      </c>
      <c r="CB10" t="s">
        <v>197</v>
      </c>
      <c r="CC10" t="s">
        <v>198</v>
      </c>
      <c r="CD10" t="s">
        <v>199</v>
      </c>
      <c r="CE10" t="s">
        <v>200</v>
      </c>
      <c r="CF10" t="s">
        <v>201</v>
      </c>
      <c r="CG10" t="s">
        <v>202</v>
      </c>
      <c r="CH10" t="s">
        <v>203</v>
      </c>
      <c r="CI10" t="s">
        <v>204</v>
      </c>
      <c r="CJ10" t="s">
        <v>205</v>
      </c>
      <c r="CK10" t="s">
        <v>206</v>
      </c>
      <c r="CL10" t="s">
        <v>207</v>
      </c>
      <c r="CM10" t="s">
        <v>208</v>
      </c>
      <c r="CN10" t="s">
        <v>209</v>
      </c>
      <c r="CO10" t="s">
        <v>210</v>
      </c>
      <c r="CP10" t="s">
        <v>211</v>
      </c>
      <c r="CQ10" t="s">
        <v>212</v>
      </c>
      <c r="CR10" t="s">
        <v>213</v>
      </c>
      <c r="CS10" t="s">
        <v>214</v>
      </c>
      <c r="CT10" t="s">
        <v>215</v>
      </c>
      <c r="CU10" t="s">
        <v>216</v>
      </c>
      <c r="CV10" t="s">
        <v>217</v>
      </c>
      <c r="CW10" t="s">
        <v>218</v>
      </c>
      <c r="CX10" t="s">
        <v>219</v>
      </c>
      <c r="CY10" t="s">
        <v>2</v>
      </c>
      <c r="CZ10" t="s">
        <v>220</v>
      </c>
      <c r="DA10" t="s">
        <v>221</v>
      </c>
      <c r="DB10" t="s">
        <v>222</v>
      </c>
      <c r="DC10" t="s">
        <v>223</v>
      </c>
      <c r="DD10" t="s">
        <v>224</v>
      </c>
      <c r="DE10" t="s">
        <v>225</v>
      </c>
      <c r="DF10" t="s">
        <v>226</v>
      </c>
      <c r="DG10" t="s">
        <v>227</v>
      </c>
      <c r="DH10" t="s">
        <v>228</v>
      </c>
      <c r="DI10" t="s">
        <v>229</v>
      </c>
      <c r="DJ10" t="s">
        <v>230</v>
      </c>
      <c r="DK10" t="s">
        <v>231</v>
      </c>
      <c r="DL10" t="s">
        <v>232</v>
      </c>
      <c r="DM10" t="s">
        <v>233</v>
      </c>
      <c r="DN10" t="s">
        <v>234</v>
      </c>
      <c r="DO10" t="s">
        <v>235</v>
      </c>
      <c r="DP10" t="s">
        <v>236</v>
      </c>
      <c r="DQ10" t="s">
        <v>237</v>
      </c>
      <c r="DR10" t="s">
        <v>238</v>
      </c>
      <c r="DS10" t="s">
        <v>239</v>
      </c>
      <c r="DT10" t="s">
        <v>240</v>
      </c>
      <c r="DU10" t="s">
        <v>241</v>
      </c>
      <c r="DV10" t="s">
        <v>242</v>
      </c>
      <c r="DW10" t="s">
        <v>251</v>
      </c>
      <c r="DX10" t="s">
        <v>252</v>
      </c>
      <c r="DY10" t="s">
        <v>253</v>
      </c>
      <c r="DZ10" t="s">
        <v>254</v>
      </c>
      <c r="EA10" t="s">
        <v>255</v>
      </c>
      <c r="EB10" t="s">
        <v>256</v>
      </c>
      <c r="EC10" t="s">
        <v>257</v>
      </c>
      <c r="ED10" t="s">
        <v>258</v>
      </c>
      <c r="EE10" t="s">
        <v>259</v>
      </c>
      <c r="EF10" t="s">
        <v>260</v>
      </c>
      <c r="EG10" t="s">
        <v>261</v>
      </c>
      <c r="EH10" t="s">
        <v>262</v>
      </c>
      <c r="EI10" t="s">
        <v>263</v>
      </c>
      <c r="EJ10" t="s">
        <v>264</v>
      </c>
      <c r="EK10" t="s">
        <v>265</v>
      </c>
      <c r="EL10" t="s">
        <v>266</v>
      </c>
      <c r="EM10" t="s">
        <v>267</v>
      </c>
      <c r="EN10" t="s">
        <v>268</v>
      </c>
      <c r="EO10" t="s">
        <v>269</v>
      </c>
      <c r="EP10" t="s">
        <v>270</v>
      </c>
      <c r="EQ10" t="s">
        <v>271</v>
      </c>
      <c r="ER10" t="s">
        <v>272</v>
      </c>
      <c r="ES10" t="s">
        <v>273</v>
      </c>
      <c r="ET10" t="s">
        <v>274</v>
      </c>
      <c r="EU10" t="s">
        <v>275</v>
      </c>
      <c r="EV10" t="s">
        <v>276</v>
      </c>
      <c r="EW10" t="s">
        <v>277</v>
      </c>
      <c r="EX10" t="s">
        <v>278</v>
      </c>
      <c r="EY10" t="s">
        <v>279</v>
      </c>
      <c r="EZ10" t="s">
        <v>280</v>
      </c>
      <c r="FA10" t="s">
        <v>281</v>
      </c>
      <c r="FB10" t="s">
        <v>282</v>
      </c>
      <c r="FC10" t="s">
        <v>283</v>
      </c>
      <c r="FD10" t="s">
        <v>284</v>
      </c>
      <c r="FE10" t="s">
        <v>285</v>
      </c>
      <c r="FF10" t="s">
        <v>286</v>
      </c>
      <c r="FG10" t="s">
        <v>287</v>
      </c>
      <c r="FH10" t="s">
        <v>288</v>
      </c>
      <c r="FI10" t="s">
        <v>289</v>
      </c>
      <c r="FJ10" t="s">
        <v>290</v>
      </c>
      <c r="FK10" t="s">
        <v>291</v>
      </c>
      <c r="FL10" t="s">
        <v>292</v>
      </c>
      <c r="FM10" t="s">
        <v>293</v>
      </c>
      <c r="FN10" t="s">
        <v>294</v>
      </c>
      <c r="FO10" t="s">
        <v>295</v>
      </c>
      <c r="FP10" t="s">
        <v>296</v>
      </c>
      <c r="FQ10" t="s">
        <v>297</v>
      </c>
      <c r="FR10" t="s">
        <v>298</v>
      </c>
      <c r="FS10" t="s">
        <v>299</v>
      </c>
      <c r="FT10" t="s">
        <v>300</v>
      </c>
      <c r="FU10" t="s">
        <v>301</v>
      </c>
      <c r="FV10" t="s">
        <v>302</v>
      </c>
      <c r="FW10" t="s">
        <v>303</v>
      </c>
      <c r="FX10" t="s">
        <v>304</v>
      </c>
      <c r="FY10" t="s">
        <v>305</v>
      </c>
      <c r="FZ10" t="s">
        <v>306</v>
      </c>
      <c r="GA10" t="s">
        <v>307</v>
      </c>
      <c r="GB10" t="s">
        <v>308</v>
      </c>
      <c r="GC10" t="s">
        <v>309</v>
      </c>
      <c r="GD10" t="s">
        <v>310</v>
      </c>
      <c r="GE10" t="s">
        <v>311</v>
      </c>
      <c r="GF10" t="s">
        <v>312</v>
      </c>
      <c r="GG10" t="s">
        <v>313</v>
      </c>
      <c r="GH10" t="s">
        <v>314</v>
      </c>
      <c r="GI10" t="s">
        <v>315</v>
      </c>
      <c r="GJ10" t="s">
        <v>316</v>
      </c>
      <c r="GK10" t="s">
        <v>317</v>
      </c>
      <c r="GL10" t="s">
        <v>318</v>
      </c>
      <c r="GM10" t="s">
        <v>319</v>
      </c>
      <c r="GN10" t="s">
        <v>320</v>
      </c>
      <c r="GO10" t="s">
        <v>321</v>
      </c>
      <c r="GP10" t="s">
        <v>322</v>
      </c>
      <c r="GQ10" t="s">
        <v>323</v>
      </c>
      <c r="GR10" t="s">
        <v>324</v>
      </c>
      <c r="GS10" t="s">
        <v>325</v>
      </c>
      <c r="GT10" t="s">
        <v>326</v>
      </c>
      <c r="GU10" t="s">
        <v>327</v>
      </c>
      <c r="GV10" t="s">
        <v>328</v>
      </c>
      <c r="GW10" t="s">
        <v>329</v>
      </c>
      <c r="GX10" t="s">
        <v>330</v>
      </c>
      <c r="GY10" t="s">
        <v>331</v>
      </c>
      <c r="GZ10" t="s">
        <v>332</v>
      </c>
      <c r="HA10" t="s">
        <v>333</v>
      </c>
      <c r="HB10" t="s">
        <v>334</v>
      </c>
      <c r="HC10" t="s">
        <v>335</v>
      </c>
      <c r="HD10" t="s">
        <v>336</v>
      </c>
      <c r="HE10" t="s">
        <v>337</v>
      </c>
      <c r="HF10" t="s">
        <v>338</v>
      </c>
      <c r="HG10" t="s">
        <v>339</v>
      </c>
      <c r="HH10" t="s">
        <v>340</v>
      </c>
      <c r="HI10" t="s">
        <v>341</v>
      </c>
      <c r="HJ10" t="s">
        <v>342</v>
      </c>
      <c r="HK10" t="s">
        <v>343</v>
      </c>
      <c r="HL10" t="s">
        <v>344</v>
      </c>
      <c r="HM10" t="s">
        <v>345</v>
      </c>
      <c r="HN10" t="s">
        <v>346</v>
      </c>
      <c r="HO10" t="s">
        <v>347</v>
      </c>
      <c r="HP10" t="s">
        <v>348</v>
      </c>
      <c r="HQ10" t="s">
        <v>349</v>
      </c>
      <c r="HR10" t="s">
        <v>350</v>
      </c>
      <c r="HS10" t="s">
        <v>351</v>
      </c>
      <c r="HT10" t="s">
        <v>352</v>
      </c>
      <c r="HU10" t="s">
        <v>353</v>
      </c>
      <c r="HV10" t="s">
        <v>354</v>
      </c>
      <c r="HW10" t="s">
        <v>355</v>
      </c>
      <c r="HX10" t="s">
        <v>356</v>
      </c>
      <c r="HY10" t="s">
        <v>357</v>
      </c>
      <c r="HZ10" t="s">
        <v>358</v>
      </c>
      <c r="IA10" t="s">
        <v>359</v>
      </c>
      <c r="IB10" t="s">
        <v>360</v>
      </c>
      <c r="IC10" t="s">
        <v>361</v>
      </c>
      <c r="ID10" t="s">
        <v>362</v>
      </c>
      <c r="IE10" t="s">
        <v>363</v>
      </c>
      <c r="IF10" t="s">
        <v>364</v>
      </c>
      <c r="IG10" t="s">
        <v>365</v>
      </c>
      <c r="IH10" t="s">
        <v>366</v>
      </c>
      <c r="II10" t="s">
        <v>367</v>
      </c>
      <c r="IJ10" t="s">
        <v>368</v>
      </c>
      <c r="IK10" t="s">
        <v>369</v>
      </c>
      <c r="IL10" t="s">
        <v>370</v>
      </c>
      <c r="IM10" t="s">
        <v>81</v>
      </c>
      <c r="IN10" t="s">
        <v>371</v>
      </c>
      <c r="IO10" t="s">
        <v>372</v>
      </c>
      <c r="IP10" t="s">
        <v>373</v>
      </c>
      <c r="IQ10" t="s">
        <v>374</v>
      </c>
      <c r="IR10" t="s">
        <v>375</v>
      </c>
      <c r="IS10" t="s">
        <v>376</v>
      </c>
      <c r="IT10" t="s">
        <v>377</v>
      </c>
      <c r="IU10" t="s">
        <v>378</v>
      </c>
      <c r="IV10" t="s">
        <v>379</v>
      </c>
      <c r="IW10" t="s">
        <v>380</v>
      </c>
      <c r="IX10" t="s">
        <v>381</v>
      </c>
      <c r="IY10" t="s">
        <v>382</v>
      </c>
      <c r="IZ10" t="s">
        <v>383</v>
      </c>
      <c r="JA10" t="s">
        <v>384</v>
      </c>
      <c r="JB10" t="s">
        <v>385</v>
      </c>
      <c r="JC10" s="19" t="s">
        <v>700</v>
      </c>
      <c r="JD10" t="s">
        <v>701</v>
      </c>
      <c r="JE10" t="s">
        <v>702</v>
      </c>
      <c r="JF10" t="s">
        <v>703</v>
      </c>
      <c r="JG10" t="s">
        <v>704</v>
      </c>
      <c r="JH10" t="s">
        <v>705</v>
      </c>
      <c r="JI10" t="s">
        <v>706</v>
      </c>
      <c r="JJ10" t="s">
        <v>707</v>
      </c>
      <c r="JK10" t="s">
        <v>708</v>
      </c>
      <c r="JL10" t="s">
        <v>709</v>
      </c>
      <c r="JM10" t="s">
        <v>710</v>
      </c>
      <c r="JN10" t="s">
        <v>711</v>
      </c>
      <c r="JO10" t="s">
        <v>712</v>
      </c>
      <c r="JP10" t="s">
        <v>713</v>
      </c>
      <c r="JQ10" t="s">
        <v>714</v>
      </c>
      <c r="JR10" t="s">
        <v>715</v>
      </c>
      <c r="JS10" t="s">
        <v>716</v>
      </c>
      <c r="JT10" t="s">
        <v>717</v>
      </c>
      <c r="JU10" t="s">
        <v>718</v>
      </c>
      <c r="JV10" t="s">
        <v>719</v>
      </c>
      <c r="JW10" t="s">
        <v>720</v>
      </c>
      <c r="JX10" t="s">
        <v>721</v>
      </c>
      <c r="JY10" t="s">
        <v>722</v>
      </c>
      <c r="JZ10" t="s">
        <v>723</v>
      </c>
      <c r="KA10" t="s">
        <v>724</v>
      </c>
      <c r="KB10" t="s">
        <v>725</v>
      </c>
      <c r="KC10" t="s">
        <v>726</v>
      </c>
      <c r="KD10" t="s">
        <v>727</v>
      </c>
      <c r="KE10" t="s">
        <v>728</v>
      </c>
      <c r="KF10" t="s">
        <v>729</v>
      </c>
      <c r="KG10" t="s">
        <v>730</v>
      </c>
      <c r="KH10" t="s">
        <v>731</v>
      </c>
      <c r="KI10" t="s">
        <v>732</v>
      </c>
      <c r="KJ10" t="s">
        <v>733</v>
      </c>
      <c r="KK10" t="s">
        <v>734</v>
      </c>
      <c r="KL10" t="s">
        <v>735</v>
      </c>
      <c r="KM10" t="s">
        <v>736</v>
      </c>
      <c r="KN10" t="s">
        <v>737</v>
      </c>
      <c r="KO10" t="s">
        <v>738</v>
      </c>
      <c r="KP10" t="s">
        <v>739</v>
      </c>
      <c r="KQ10" t="s">
        <v>740</v>
      </c>
      <c r="KR10" t="s">
        <v>741</v>
      </c>
      <c r="KS10" t="s">
        <v>742</v>
      </c>
      <c r="KT10" t="s">
        <v>743</v>
      </c>
      <c r="KU10" t="s">
        <v>744</v>
      </c>
      <c r="KV10" t="s">
        <v>745</v>
      </c>
      <c r="KW10" t="s">
        <v>746</v>
      </c>
      <c r="KX10" t="s">
        <v>747</v>
      </c>
      <c r="KY10" t="s">
        <v>748</v>
      </c>
      <c r="KZ10" t="s">
        <v>749</v>
      </c>
      <c r="LA10" t="s">
        <v>750</v>
      </c>
      <c r="LB10" t="s">
        <v>751</v>
      </c>
      <c r="LC10" t="s">
        <v>752</v>
      </c>
      <c r="LD10" t="s">
        <v>753</v>
      </c>
      <c r="LE10" t="s">
        <v>754</v>
      </c>
      <c r="LF10" t="s">
        <v>755</v>
      </c>
      <c r="LG10" t="s">
        <v>756</v>
      </c>
      <c r="LH10" t="s">
        <v>757</v>
      </c>
      <c r="LI10" t="s">
        <v>758</v>
      </c>
      <c r="LJ10" t="s">
        <v>759</v>
      </c>
      <c r="LK10" t="s">
        <v>760</v>
      </c>
      <c r="LL10" t="s">
        <v>761</v>
      </c>
      <c r="LM10" t="s">
        <v>762</v>
      </c>
      <c r="LN10" t="s">
        <v>763</v>
      </c>
      <c r="LO10" t="s">
        <v>764</v>
      </c>
      <c r="LP10" t="s">
        <v>765</v>
      </c>
      <c r="LQ10" t="s">
        <v>766</v>
      </c>
      <c r="LR10" t="s">
        <v>767</v>
      </c>
      <c r="LS10" t="s">
        <v>768</v>
      </c>
      <c r="LT10" t="s">
        <v>769</v>
      </c>
      <c r="LU10" t="s">
        <v>770</v>
      </c>
      <c r="LV10" t="s">
        <v>771</v>
      </c>
      <c r="LW10" t="s">
        <v>772</v>
      </c>
      <c r="LX10" t="s">
        <v>773</v>
      </c>
      <c r="LY10" t="s">
        <v>774</v>
      </c>
      <c r="LZ10" t="s">
        <v>775</v>
      </c>
      <c r="MA10" t="s">
        <v>776</v>
      </c>
      <c r="MB10" t="s">
        <v>777</v>
      </c>
      <c r="MC10" t="s">
        <v>778</v>
      </c>
      <c r="MD10" t="s">
        <v>779</v>
      </c>
      <c r="ME10" t="s">
        <v>780</v>
      </c>
      <c r="MF10" t="s">
        <v>781</v>
      </c>
      <c r="MG10" t="s">
        <v>782</v>
      </c>
      <c r="MH10" t="s">
        <v>783</v>
      </c>
      <c r="MI10" t="s">
        <v>784</v>
      </c>
      <c r="MJ10" t="s">
        <v>785</v>
      </c>
      <c r="MK10" t="s">
        <v>786</v>
      </c>
      <c r="ML10" t="s">
        <v>787</v>
      </c>
      <c r="MM10" t="s">
        <v>788</v>
      </c>
      <c r="MN10" t="s">
        <v>789</v>
      </c>
      <c r="MO10" t="s">
        <v>790</v>
      </c>
      <c r="MP10" t="s">
        <v>791</v>
      </c>
      <c r="MQ10" t="s">
        <v>792</v>
      </c>
      <c r="MR10" t="s">
        <v>793</v>
      </c>
      <c r="MS10" t="s">
        <v>794</v>
      </c>
      <c r="MT10" t="s">
        <v>795</v>
      </c>
      <c r="MU10" t="s">
        <v>796</v>
      </c>
      <c r="MV10" t="s">
        <v>797</v>
      </c>
      <c r="MW10" t="s">
        <v>798</v>
      </c>
      <c r="MX10" t="s">
        <v>799</v>
      </c>
      <c r="MY10" t="s">
        <v>800</v>
      </c>
      <c r="MZ10" t="s">
        <v>801</v>
      </c>
      <c r="NA10" t="s">
        <v>802</v>
      </c>
      <c r="NB10" t="s">
        <v>803</v>
      </c>
      <c r="NC10" t="s">
        <v>804</v>
      </c>
      <c r="ND10" t="s">
        <v>805</v>
      </c>
      <c r="NE10" t="s">
        <v>806</v>
      </c>
      <c r="NF10" t="s">
        <v>807</v>
      </c>
      <c r="NG10" t="s">
        <v>808</v>
      </c>
      <c r="NH10" t="s">
        <v>809</v>
      </c>
      <c r="NI10" t="s">
        <v>810</v>
      </c>
      <c r="NJ10" t="s">
        <v>811</v>
      </c>
      <c r="NK10" t="s">
        <v>812</v>
      </c>
      <c r="NL10" t="s">
        <v>813</v>
      </c>
      <c r="NM10" t="s">
        <v>814</v>
      </c>
      <c r="NN10" t="s">
        <v>815</v>
      </c>
      <c r="NO10" t="s">
        <v>816</v>
      </c>
      <c r="NP10" t="s">
        <v>817</v>
      </c>
      <c r="NQ10" t="s">
        <v>818</v>
      </c>
      <c r="NR10" t="s">
        <v>819</v>
      </c>
      <c r="NS10" t="s">
        <v>820</v>
      </c>
      <c r="NT10" t="s">
        <v>821</v>
      </c>
      <c r="NU10" t="s">
        <v>822</v>
      </c>
      <c r="NV10" t="s">
        <v>823</v>
      </c>
      <c r="NW10" t="s">
        <v>824</v>
      </c>
      <c r="NX10" t="s">
        <v>825</v>
      </c>
      <c r="NY10" t="s">
        <v>826</v>
      </c>
      <c r="NZ10" t="s">
        <v>827</v>
      </c>
      <c r="OA10" t="s">
        <v>828</v>
      </c>
      <c r="OB10" t="s">
        <v>829</v>
      </c>
      <c r="OC10" t="s">
        <v>830</v>
      </c>
      <c r="OD10" t="s">
        <v>831</v>
      </c>
      <c r="OE10" t="s">
        <v>832</v>
      </c>
      <c r="OF10" t="s">
        <v>833</v>
      </c>
      <c r="OG10" t="s">
        <v>834</v>
      </c>
      <c r="OH10" t="s">
        <v>835</v>
      </c>
      <c r="OI10" t="s">
        <v>836</v>
      </c>
      <c r="OJ10" t="s">
        <v>837</v>
      </c>
      <c r="OK10" t="s">
        <v>838</v>
      </c>
      <c r="OL10" t="s">
        <v>839</v>
      </c>
      <c r="OM10" t="s">
        <v>840</v>
      </c>
      <c r="ON10" t="s">
        <v>841</v>
      </c>
      <c r="OO10" t="s">
        <v>842</v>
      </c>
      <c r="OP10" t="s">
        <v>843</v>
      </c>
      <c r="OQ10" t="s">
        <v>844</v>
      </c>
      <c r="OR10" t="s">
        <v>845</v>
      </c>
      <c r="OS10" t="s">
        <v>846</v>
      </c>
      <c r="OT10" t="s">
        <v>847</v>
      </c>
      <c r="OU10" t="s">
        <v>848</v>
      </c>
      <c r="OV10" t="s">
        <v>849</v>
      </c>
      <c r="OW10" t="s">
        <v>850</v>
      </c>
      <c r="OX10" t="s">
        <v>851</v>
      </c>
      <c r="OY10" t="s">
        <v>852</v>
      </c>
      <c r="OZ10" t="s">
        <v>853</v>
      </c>
      <c r="PA10" t="s">
        <v>854</v>
      </c>
      <c r="PB10" t="s">
        <v>855</v>
      </c>
      <c r="PC10" t="s">
        <v>856</v>
      </c>
      <c r="PD10" t="s">
        <v>857</v>
      </c>
      <c r="PE10" t="s">
        <v>858</v>
      </c>
      <c r="PF10" t="s">
        <v>859</v>
      </c>
      <c r="PG10" t="s">
        <v>860</v>
      </c>
      <c r="PH10" t="s">
        <v>861</v>
      </c>
      <c r="PI10" t="s">
        <v>862</v>
      </c>
      <c r="PJ10" t="s">
        <v>863</v>
      </c>
      <c r="PK10" t="s">
        <v>864</v>
      </c>
      <c r="PL10" t="s">
        <v>865</v>
      </c>
      <c r="PM10" t="s">
        <v>866</v>
      </c>
      <c r="PN10" t="s">
        <v>867</v>
      </c>
      <c r="PO10" t="s">
        <v>868</v>
      </c>
      <c r="PP10" t="s">
        <v>869</v>
      </c>
      <c r="PQ10" t="s">
        <v>870</v>
      </c>
      <c r="PR10" t="s">
        <v>871</v>
      </c>
      <c r="PS10" t="s">
        <v>872</v>
      </c>
      <c r="PT10" t="s">
        <v>873</v>
      </c>
      <c r="PU10" t="s">
        <v>874</v>
      </c>
      <c r="PV10" t="s">
        <v>875</v>
      </c>
      <c r="PW10" t="s">
        <v>876</v>
      </c>
      <c r="PX10" t="s">
        <v>877</v>
      </c>
      <c r="PY10" t="s">
        <v>878</v>
      </c>
      <c r="PZ10" t="s">
        <v>879</v>
      </c>
      <c r="QA10" t="s">
        <v>880</v>
      </c>
      <c r="QB10" t="s">
        <v>881</v>
      </c>
      <c r="QC10" t="s">
        <v>882</v>
      </c>
      <c r="QD10" t="s">
        <v>883</v>
      </c>
      <c r="QE10" t="s">
        <v>884</v>
      </c>
      <c r="QF10" t="s">
        <v>885</v>
      </c>
      <c r="QG10" t="s">
        <v>886</v>
      </c>
      <c r="QH10" t="s">
        <v>887</v>
      </c>
      <c r="QI10" t="s">
        <v>888</v>
      </c>
      <c r="QJ10" t="s">
        <v>889</v>
      </c>
      <c r="QK10" t="s">
        <v>890</v>
      </c>
      <c r="QL10" t="s">
        <v>891</v>
      </c>
      <c r="QM10" t="s">
        <v>892</v>
      </c>
      <c r="QN10" t="s">
        <v>893</v>
      </c>
      <c r="QO10" t="s">
        <v>894</v>
      </c>
      <c r="QP10" t="s">
        <v>895</v>
      </c>
      <c r="QQ10" t="s">
        <v>896</v>
      </c>
      <c r="QR10" t="s">
        <v>897</v>
      </c>
      <c r="QS10" t="s">
        <v>898</v>
      </c>
      <c r="QT10" t="s">
        <v>899</v>
      </c>
      <c r="QU10" t="s">
        <v>900</v>
      </c>
      <c r="QV10" t="s">
        <v>901</v>
      </c>
      <c r="QW10" t="s">
        <v>902</v>
      </c>
      <c r="QX10" t="s">
        <v>903</v>
      </c>
      <c r="QY10" t="s">
        <v>904</v>
      </c>
      <c r="QZ10" t="s">
        <v>905</v>
      </c>
      <c r="RA10" t="s">
        <v>906</v>
      </c>
      <c r="RB10" t="s">
        <v>907</v>
      </c>
      <c r="RC10" t="s">
        <v>908</v>
      </c>
      <c r="RD10" t="s">
        <v>909</v>
      </c>
      <c r="RE10" t="s">
        <v>910</v>
      </c>
      <c r="RF10" t="s">
        <v>911</v>
      </c>
      <c r="RG10" t="s">
        <v>912</v>
      </c>
      <c r="RH10" t="s">
        <v>913</v>
      </c>
      <c r="RI10" t="s">
        <v>914</v>
      </c>
      <c r="RJ10" t="s">
        <v>915</v>
      </c>
      <c r="RK10" t="s">
        <v>916</v>
      </c>
      <c r="RL10" t="s">
        <v>917</v>
      </c>
      <c r="RM10" t="s">
        <v>918</v>
      </c>
      <c r="RN10" t="s">
        <v>919</v>
      </c>
      <c r="RO10" t="s">
        <v>920</v>
      </c>
      <c r="RP10" t="s">
        <v>921</v>
      </c>
      <c r="RQ10" t="s">
        <v>922</v>
      </c>
      <c r="RR10" t="s">
        <v>923</v>
      </c>
      <c r="RS10" t="s">
        <v>924</v>
      </c>
      <c r="RT10" t="s">
        <v>925</v>
      </c>
      <c r="RU10" t="s">
        <v>926</v>
      </c>
      <c r="RV10" t="s">
        <v>927</v>
      </c>
      <c r="RW10" t="s">
        <v>928</v>
      </c>
      <c r="RX10" t="s">
        <v>929</v>
      </c>
      <c r="RY10" t="s">
        <v>930</v>
      </c>
      <c r="RZ10" t="s">
        <v>931</v>
      </c>
      <c r="SA10" t="s">
        <v>932</v>
      </c>
      <c r="SB10" t="s">
        <v>933</v>
      </c>
      <c r="SC10" t="s">
        <v>934</v>
      </c>
      <c r="SD10" t="s">
        <v>935</v>
      </c>
      <c r="SE10" t="s">
        <v>936</v>
      </c>
      <c r="SF10" t="s">
        <v>937</v>
      </c>
      <c r="SG10" t="s">
        <v>938</v>
      </c>
      <c r="SH10" t="s">
        <v>939</v>
      </c>
      <c r="SI10" t="s">
        <v>940</v>
      </c>
      <c r="SJ10" t="s">
        <v>941</v>
      </c>
      <c r="SK10" t="s">
        <v>942</v>
      </c>
      <c r="SL10" t="s">
        <v>943</v>
      </c>
      <c r="SM10" t="s">
        <v>944</v>
      </c>
      <c r="SN10" t="s">
        <v>945</v>
      </c>
      <c r="SO10" t="s">
        <v>946</v>
      </c>
      <c r="SP10" t="s">
        <v>947</v>
      </c>
      <c r="SQ10" t="s">
        <v>948</v>
      </c>
      <c r="SR10" t="s">
        <v>949</v>
      </c>
      <c r="SS10" t="s">
        <v>950</v>
      </c>
      <c r="ST10" t="s">
        <v>951</v>
      </c>
      <c r="SU10" t="s">
        <v>952</v>
      </c>
      <c r="SV10" t="s">
        <v>953</v>
      </c>
      <c r="SW10" t="s">
        <v>954</v>
      </c>
      <c r="SX10" t="s">
        <v>955</v>
      </c>
      <c r="SY10" s="19"/>
    </row>
    <row r="11" spans="2:519" x14ac:dyDescent="0.25">
      <c r="B11" s="34"/>
      <c r="C11" s="8" t="s">
        <v>3</v>
      </c>
      <c r="D11" s="22" t="s">
        <v>58</v>
      </c>
      <c r="E11" s="9" t="s">
        <v>4</v>
      </c>
      <c r="F11" s="3" t="s">
        <v>656</v>
      </c>
      <c r="G11" t="s">
        <v>58</v>
      </c>
      <c r="H11" t="s">
        <v>86</v>
      </c>
      <c r="I11" t="s">
        <v>87</v>
      </c>
      <c r="JC11" s="19"/>
      <c r="SY11" s="19"/>
    </row>
    <row r="12" spans="2:519" ht="30" x14ac:dyDescent="0.25">
      <c r="B12" s="35"/>
      <c r="C12" s="8" t="s">
        <v>41</v>
      </c>
      <c r="D12" s="22" t="s">
        <v>80</v>
      </c>
      <c r="E12" s="10" t="s">
        <v>61</v>
      </c>
      <c r="F12" s="3" t="s">
        <v>656</v>
      </c>
      <c r="G12" t="s">
        <v>90</v>
      </c>
      <c r="H12" t="s">
        <v>91</v>
      </c>
      <c r="I12" t="s">
        <v>80</v>
      </c>
      <c r="J12" t="s">
        <v>69</v>
      </c>
      <c r="JC12" s="19"/>
      <c r="SY12" s="19"/>
    </row>
    <row r="13" spans="2:519" x14ac:dyDescent="0.25">
      <c r="B13" s="11"/>
      <c r="JC13" s="19"/>
      <c r="SY13" s="19"/>
    </row>
    <row r="14" spans="2:519" x14ac:dyDescent="0.25">
      <c r="B14" s="33" t="s">
        <v>8</v>
      </c>
      <c r="C14" s="8" t="s">
        <v>9</v>
      </c>
      <c r="D14" s="22" t="s">
        <v>453</v>
      </c>
      <c r="E14" s="12" t="s">
        <v>662</v>
      </c>
      <c r="F14" s="3" t="s">
        <v>656</v>
      </c>
      <c r="G14" t="s">
        <v>386</v>
      </c>
      <c r="H14" t="s">
        <v>387</v>
      </c>
      <c r="I14" t="s">
        <v>388</v>
      </c>
      <c r="J14" t="s">
        <v>389</v>
      </c>
      <c r="K14" t="s">
        <v>390</v>
      </c>
      <c r="L14" t="s">
        <v>391</v>
      </c>
      <c r="M14" t="s">
        <v>392</v>
      </c>
      <c r="N14" t="s">
        <v>393</v>
      </c>
      <c r="O14" t="s">
        <v>394</v>
      </c>
      <c r="P14" t="s">
        <v>395</v>
      </c>
      <c r="Q14" t="s">
        <v>396</v>
      </c>
      <c r="R14" t="s">
        <v>397</v>
      </c>
      <c r="S14" t="s">
        <v>398</v>
      </c>
      <c r="T14" t="s">
        <v>399</v>
      </c>
      <c r="U14" t="s">
        <v>400</v>
      </c>
      <c r="V14" t="s">
        <v>401</v>
      </c>
      <c r="W14" t="s">
        <v>402</v>
      </c>
      <c r="X14" t="s">
        <v>403</v>
      </c>
      <c r="Y14" t="s">
        <v>404</v>
      </c>
      <c r="Z14" t="s">
        <v>405</v>
      </c>
      <c r="AA14" t="s">
        <v>406</v>
      </c>
      <c r="AB14" t="s">
        <v>407</v>
      </c>
      <c r="AC14" t="s">
        <v>408</v>
      </c>
      <c r="AD14" t="s">
        <v>409</v>
      </c>
      <c r="AE14" t="s">
        <v>410</v>
      </c>
      <c r="AF14" t="s">
        <v>411</v>
      </c>
      <c r="AG14" t="s">
        <v>412</v>
      </c>
      <c r="AH14" t="s">
        <v>413</v>
      </c>
      <c r="AI14" t="s">
        <v>414</v>
      </c>
      <c r="AJ14" t="s">
        <v>415</v>
      </c>
      <c r="AK14" t="s">
        <v>416</v>
      </c>
      <c r="AL14" t="s">
        <v>417</v>
      </c>
      <c r="AM14" t="s">
        <v>418</v>
      </c>
      <c r="AN14" t="s">
        <v>419</v>
      </c>
      <c r="AO14" t="s">
        <v>420</v>
      </c>
      <c r="AP14" t="s">
        <v>421</v>
      </c>
      <c r="AQ14" t="s">
        <v>422</v>
      </c>
      <c r="AR14" t="s">
        <v>423</v>
      </c>
      <c r="AS14" t="s">
        <v>424</v>
      </c>
      <c r="AT14" t="s">
        <v>425</v>
      </c>
      <c r="AU14" t="s">
        <v>426</v>
      </c>
      <c r="AV14" t="s">
        <v>427</v>
      </c>
      <c r="AW14" t="s">
        <v>428</v>
      </c>
      <c r="AX14" t="s">
        <v>429</v>
      </c>
      <c r="AY14" t="s">
        <v>430</v>
      </c>
      <c r="AZ14" t="s">
        <v>431</v>
      </c>
      <c r="BA14" t="s">
        <v>432</v>
      </c>
      <c r="BB14" t="s">
        <v>433</v>
      </c>
      <c r="BC14" t="s">
        <v>434</v>
      </c>
      <c r="BD14" t="s">
        <v>435</v>
      </c>
      <c r="BE14" t="s">
        <v>436</v>
      </c>
      <c r="BF14" t="s">
        <v>437</v>
      </c>
      <c r="BG14" t="s">
        <v>438</v>
      </c>
      <c r="BH14" t="s">
        <v>439</v>
      </c>
      <c r="BI14" t="s">
        <v>440</v>
      </c>
      <c r="BJ14" t="s">
        <v>441</v>
      </c>
      <c r="BK14" t="s">
        <v>442</v>
      </c>
      <c r="BL14" t="s">
        <v>443</v>
      </c>
      <c r="BM14" t="s">
        <v>444</v>
      </c>
      <c r="BN14" t="s">
        <v>445</v>
      </c>
      <c r="BO14" t="s">
        <v>446</v>
      </c>
      <c r="BP14" t="s">
        <v>447</v>
      </c>
      <c r="BQ14" t="s">
        <v>448</v>
      </c>
      <c r="BR14" t="s">
        <v>449</v>
      </c>
      <c r="BS14" t="s">
        <v>450</v>
      </c>
      <c r="BT14" t="s">
        <v>451</v>
      </c>
      <c r="BU14" t="s">
        <v>452</v>
      </c>
      <c r="BV14" t="s">
        <v>453</v>
      </c>
      <c r="BW14" t="s">
        <v>454</v>
      </c>
      <c r="BX14" t="s">
        <v>455</v>
      </c>
      <c r="BY14" t="s">
        <v>456</v>
      </c>
      <c r="BZ14" t="s">
        <v>457</v>
      </c>
      <c r="CA14" t="s">
        <v>458</v>
      </c>
      <c r="CB14" t="s">
        <v>459</v>
      </c>
      <c r="CC14" t="s">
        <v>460</v>
      </c>
      <c r="CD14" t="s">
        <v>461</v>
      </c>
      <c r="CE14" t="s">
        <v>462</v>
      </c>
      <c r="CF14" t="s">
        <v>463</v>
      </c>
      <c r="CG14" t="s">
        <v>464</v>
      </c>
      <c r="CH14" t="s">
        <v>465</v>
      </c>
      <c r="CI14" t="s">
        <v>466</v>
      </c>
      <c r="CJ14" t="s">
        <v>467</v>
      </c>
      <c r="CK14" t="s">
        <v>468</v>
      </c>
      <c r="CL14" t="s">
        <v>469</v>
      </c>
      <c r="CM14" t="s">
        <v>470</v>
      </c>
      <c r="CN14" t="s">
        <v>471</v>
      </c>
      <c r="CO14" t="s">
        <v>472</v>
      </c>
      <c r="CP14" t="s">
        <v>473</v>
      </c>
      <c r="CQ14" t="s">
        <v>474</v>
      </c>
      <c r="CR14" t="s">
        <v>475</v>
      </c>
      <c r="CS14" t="s">
        <v>476</v>
      </c>
      <c r="CT14" t="s">
        <v>477</v>
      </c>
      <c r="CU14" t="s">
        <v>478</v>
      </c>
      <c r="CV14" t="s">
        <v>479</v>
      </c>
      <c r="CW14" t="s">
        <v>480</v>
      </c>
      <c r="CX14" t="s">
        <v>481</v>
      </c>
      <c r="CY14" t="s">
        <v>482</v>
      </c>
      <c r="CZ14" t="s">
        <v>483</v>
      </c>
      <c r="DA14" t="s">
        <v>484</v>
      </c>
      <c r="DB14" t="s">
        <v>485</v>
      </c>
      <c r="DC14" t="s">
        <v>486</v>
      </c>
      <c r="DD14" t="s">
        <v>487</v>
      </c>
      <c r="DE14" t="s">
        <v>488</v>
      </c>
      <c r="DF14" t="s">
        <v>489</v>
      </c>
      <c r="DG14" t="s">
        <v>490</v>
      </c>
      <c r="DH14" t="s">
        <v>491</v>
      </c>
      <c r="DI14" t="s">
        <v>492</v>
      </c>
      <c r="DJ14" t="s">
        <v>493</v>
      </c>
      <c r="DK14" t="s">
        <v>494</v>
      </c>
      <c r="DL14" t="s">
        <v>495</v>
      </c>
      <c r="DM14" t="s">
        <v>496</v>
      </c>
      <c r="DN14" t="s">
        <v>497</v>
      </c>
      <c r="DO14" t="s">
        <v>498</v>
      </c>
      <c r="DP14" t="s">
        <v>499</v>
      </c>
      <c r="DQ14" t="s">
        <v>500</v>
      </c>
      <c r="DR14" t="s">
        <v>501</v>
      </c>
      <c r="DS14" t="s">
        <v>502</v>
      </c>
      <c r="DT14" t="s">
        <v>503</v>
      </c>
      <c r="DU14" t="s">
        <v>504</v>
      </c>
      <c r="DV14" t="s">
        <v>505</v>
      </c>
      <c r="DW14" t="s">
        <v>506</v>
      </c>
      <c r="DX14" t="s">
        <v>507</v>
      </c>
      <c r="DY14" t="s">
        <v>508</v>
      </c>
      <c r="DZ14" t="s">
        <v>509</v>
      </c>
      <c r="EA14" t="s">
        <v>510</v>
      </c>
      <c r="EB14" t="s">
        <v>511</v>
      </c>
      <c r="EC14" t="s">
        <v>512</v>
      </c>
      <c r="ED14" t="s">
        <v>513</v>
      </c>
      <c r="EE14" t="s">
        <v>514</v>
      </c>
      <c r="EF14" t="s">
        <v>515</v>
      </c>
      <c r="EG14" t="s">
        <v>516</v>
      </c>
      <c r="EH14" t="s">
        <v>517</v>
      </c>
      <c r="EI14" t="s">
        <v>518</v>
      </c>
      <c r="EJ14" t="s">
        <v>519</v>
      </c>
      <c r="EK14" t="s">
        <v>520</v>
      </c>
      <c r="EL14" t="s">
        <v>521</v>
      </c>
      <c r="EM14" t="s">
        <v>522</v>
      </c>
      <c r="EN14" t="s">
        <v>523</v>
      </c>
      <c r="EO14" t="s">
        <v>524</v>
      </c>
      <c r="EP14" t="s">
        <v>525</v>
      </c>
      <c r="EQ14" t="s">
        <v>526</v>
      </c>
      <c r="ER14" t="s">
        <v>527</v>
      </c>
      <c r="ES14" t="s">
        <v>528</v>
      </c>
      <c r="ET14" t="s">
        <v>529</v>
      </c>
      <c r="EU14" t="s">
        <v>530</v>
      </c>
      <c r="EV14" t="s">
        <v>531</v>
      </c>
      <c r="EW14" t="s">
        <v>532</v>
      </c>
      <c r="EX14" t="s">
        <v>533</v>
      </c>
      <c r="EY14" t="s">
        <v>534</v>
      </c>
      <c r="EZ14" t="s">
        <v>535</v>
      </c>
      <c r="FA14" t="s">
        <v>536</v>
      </c>
      <c r="FB14" t="s">
        <v>537</v>
      </c>
      <c r="FC14" t="s">
        <v>538</v>
      </c>
      <c r="FD14" t="s">
        <v>539</v>
      </c>
      <c r="FE14" t="s">
        <v>540</v>
      </c>
      <c r="FF14" t="s">
        <v>541</v>
      </c>
      <c r="FG14" t="s">
        <v>542</v>
      </c>
      <c r="FH14" t="s">
        <v>543</v>
      </c>
      <c r="FI14" t="s">
        <v>544</v>
      </c>
      <c r="FJ14" t="s">
        <v>545</v>
      </c>
      <c r="FK14" t="s">
        <v>546</v>
      </c>
      <c r="FL14" t="s">
        <v>547</v>
      </c>
      <c r="FM14" t="s">
        <v>548</v>
      </c>
      <c r="FN14" t="s">
        <v>549</v>
      </c>
      <c r="FO14" t="s">
        <v>550</v>
      </c>
      <c r="FP14" t="s">
        <v>551</v>
      </c>
      <c r="FQ14" t="s">
        <v>552</v>
      </c>
      <c r="FR14" t="s">
        <v>553</v>
      </c>
      <c r="FS14" t="s">
        <v>554</v>
      </c>
      <c r="FT14" t="s">
        <v>555</v>
      </c>
      <c r="FU14" t="s">
        <v>556</v>
      </c>
      <c r="FV14" t="s">
        <v>557</v>
      </c>
      <c r="FW14" t="s">
        <v>558</v>
      </c>
      <c r="FX14" t="s">
        <v>559</v>
      </c>
      <c r="FY14" t="s">
        <v>560</v>
      </c>
      <c r="FZ14" t="s">
        <v>561</v>
      </c>
      <c r="GA14" t="s">
        <v>562</v>
      </c>
      <c r="GB14" t="s">
        <v>563</v>
      </c>
      <c r="GC14" t="s">
        <v>564</v>
      </c>
      <c r="GD14" t="s">
        <v>565</v>
      </c>
      <c r="GE14" t="s">
        <v>566</v>
      </c>
      <c r="GF14" t="s">
        <v>567</v>
      </c>
      <c r="GG14" t="s">
        <v>568</v>
      </c>
      <c r="GH14" t="s">
        <v>569</v>
      </c>
      <c r="GI14" t="s">
        <v>570</v>
      </c>
      <c r="GJ14" t="s">
        <v>571</v>
      </c>
      <c r="GK14" t="s">
        <v>572</v>
      </c>
      <c r="GL14" t="s">
        <v>573</v>
      </c>
      <c r="GM14" t="s">
        <v>574</v>
      </c>
      <c r="GN14" t="s">
        <v>575</v>
      </c>
      <c r="GO14" t="s">
        <v>576</v>
      </c>
      <c r="GP14" t="s">
        <v>577</v>
      </c>
      <c r="GQ14" t="s">
        <v>578</v>
      </c>
      <c r="GR14" t="s">
        <v>579</v>
      </c>
      <c r="GS14" t="s">
        <v>580</v>
      </c>
      <c r="GT14" t="s">
        <v>581</v>
      </c>
      <c r="GU14" t="s">
        <v>582</v>
      </c>
      <c r="GV14" t="s">
        <v>583</v>
      </c>
      <c r="GW14" t="s">
        <v>584</v>
      </c>
      <c r="GX14" t="s">
        <v>585</v>
      </c>
      <c r="GY14" t="s">
        <v>586</v>
      </c>
      <c r="GZ14" t="s">
        <v>587</v>
      </c>
      <c r="HA14" t="s">
        <v>588</v>
      </c>
      <c r="HB14" t="s">
        <v>589</v>
      </c>
      <c r="HC14" t="s">
        <v>590</v>
      </c>
      <c r="HD14" t="s">
        <v>591</v>
      </c>
      <c r="HE14" t="s">
        <v>592</v>
      </c>
      <c r="HF14" t="s">
        <v>593</v>
      </c>
      <c r="HG14" t="s">
        <v>594</v>
      </c>
      <c r="HH14" t="s">
        <v>595</v>
      </c>
      <c r="HI14" t="s">
        <v>596</v>
      </c>
      <c r="HJ14" t="s">
        <v>597</v>
      </c>
      <c r="HK14" t="s">
        <v>598</v>
      </c>
      <c r="HL14" t="s">
        <v>599</v>
      </c>
      <c r="HM14" t="s">
        <v>600</v>
      </c>
      <c r="HN14" t="s">
        <v>601</v>
      </c>
      <c r="HO14" t="s">
        <v>602</v>
      </c>
      <c r="HP14" t="s">
        <v>603</v>
      </c>
      <c r="HQ14" t="s">
        <v>604</v>
      </c>
      <c r="HR14" t="s">
        <v>605</v>
      </c>
      <c r="HS14" t="s">
        <v>606</v>
      </c>
      <c r="HT14" t="s">
        <v>607</v>
      </c>
      <c r="HU14" t="s">
        <v>608</v>
      </c>
      <c r="HV14" t="s">
        <v>609</v>
      </c>
      <c r="HW14" t="s">
        <v>610</v>
      </c>
      <c r="HX14" t="s">
        <v>611</v>
      </c>
      <c r="HY14" t="s">
        <v>612</v>
      </c>
      <c r="HZ14" t="s">
        <v>613</v>
      </c>
      <c r="IA14" t="s">
        <v>614</v>
      </c>
      <c r="IB14" t="s">
        <v>615</v>
      </c>
      <c r="IC14" t="s">
        <v>616</v>
      </c>
      <c r="ID14" t="s">
        <v>617</v>
      </c>
      <c r="IE14" t="s">
        <v>618</v>
      </c>
      <c r="IF14" t="s">
        <v>619</v>
      </c>
      <c r="IG14" t="s">
        <v>620</v>
      </c>
      <c r="IH14" t="s">
        <v>621</v>
      </c>
      <c r="II14" t="s">
        <v>622</v>
      </c>
      <c r="IJ14" t="s">
        <v>623</v>
      </c>
      <c r="IK14" t="s">
        <v>624</v>
      </c>
      <c r="IL14" t="s">
        <v>625</v>
      </c>
      <c r="IM14" t="s">
        <v>626</v>
      </c>
      <c r="IN14" t="s">
        <v>627</v>
      </c>
      <c r="IO14" t="s">
        <v>628</v>
      </c>
      <c r="IP14" t="s">
        <v>629</v>
      </c>
      <c r="IQ14" t="s">
        <v>630</v>
      </c>
      <c r="IR14" t="s">
        <v>631</v>
      </c>
      <c r="JC14" s="19"/>
      <c r="SY14" s="19"/>
    </row>
    <row r="15" spans="2:519" x14ac:dyDescent="0.25">
      <c r="B15" s="34"/>
      <c r="C15" s="8" t="s">
        <v>10</v>
      </c>
      <c r="D15" s="23" t="s">
        <v>11</v>
      </c>
      <c r="E15" s="12" t="s">
        <v>659</v>
      </c>
      <c r="F15" s="3" t="s">
        <v>656</v>
      </c>
      <c r="G15" t="s">
        <v>11</v>
      </c>
      <c r="H15" t="s">
        <v>88</v>
      </c>
      <c r="I15" t="s">
        <v>657</v>
      </c>
      <c r="J15" t="s">
        <v>658</v>
      </c>
      <c r="K15" t="s">
        <v>89</v>
      </c>
      <c r="L15" t="s">
        <v>117</v>
      </c>
      <c r="JC15" s="19"/>
      <c r="SY15" s="19"/>
    </row>
    <row r="16" spans="2:519" x14ac:dyDescent="0.25">
      <c r="B16" s="34"/>
      <c r="C16" s="8" t="s">
        <v>12</v>
      </c>
      <c r="D16" s="22" t="s">
        <v>672</v>
      </c>
      <c r="E16" s="12" t="str">
        <f>$D$12&amp;", "&amp;$F$91&amp;" ms steps from ENx signal. Check 'Startup and Shutdown delay range' setting"</f>
        <v>0-15ms, 1 ms steps from ENx signal. Check 'Startup and Shutdown delay range' setting</v>
      </c>
      <c r="F16" s="3" t="s">
        <v>656</v>
      </c>
      <c r="G16" t="str">
        <f>$F$91*G$91&amp;"ms"</f>
        <v>0ms</v>
      </c>
      <c r="H16" t="str">
        <f t="shared" ref="H16:V17" si="0">$F$91*H$91&amp;"ms"</f>
        <v>1ms</v>
      </c>
      <c r="I16" t="str">
        <f t="shared" si="0"/>
        <v>2ms</v>
      </c>
      <c r="J16" t="str">
        <f t="shared" si="0"/>
        <v>3ms</v>
      </c>
      <c r="K16" t="str">
        <f t="shared" si="0"/>
        <v>4ms</v>
      </c>
      <c r="L16" t="str">
        <f t="shared" si="0"/>
        <v>5ms</v>
      </c>
      <c r="M16" t="str">
        <f t="shared" si="0"/>
        <v>6ms</v>
      </c>
      <c r="N16" t="str">
        <f t="shared" si="0"/>
        <v>7ms</v>
      </c>
      <c r="O16" t="str">
        <f t="shared" si="0"/>
        <v>8ms</v>
      </c>
      <c r="P16" t="str">
        <f t="shared" si="0"/>
        <v>9ms</v>
      </c>
      <c r="Q16" t="str">
        <f t="shared" si="0"/>
        <v>10ms</v>
      </c>
      <c r="R16" t="str">
        <f t="shared" si="0"/>
        <v>11ms</v>
      </c>
      <c r="S16" t="str">
        <f t="shared" si="0"/>
        <v>12ms</v>
      </c>
      <c r="T16" t="str">
        <f t="shared" si="0"/>
        <v>13ms</v>
      </c>
      <c r="U16" t="str">
        <f t="shared" si="0"/>
        <v>14ms</v>
      </c>
      <c r="V16" t="str">
        <f t="shared" si="0"/>
        <v>15ms</v>
      </c>
      <c r="JC16" s="19"/>
      <c r="SY16" s="19"/>
    </row>
    <row r="17" spans="2:520" x14ac:dyDescent="0.25">
      <c r="B17" s="34"/>
      <c r="C17" s="8" t="s">
        <v>13</v>
      </c>
      <c r="D17" s="22" t="s">
        <v>672</v>
      </c>
      <c r="E17" s="12" t="str">
        <f>$D$12&amp;", "&amp;$F$91&amp;" ms steps from ENx signal. Check 'Startup and Shutdown delay range' setting"</f>
        <v>0-15ms, 1 ms steps from ENx signal. Check 'Startup and Shutdown delay range' setting</v>
      </c>
      <c r="F17" s="3" t="s">
        <v>656</v>
      </c>
      <c r="G17" t="str">
        <f>$F$91*G$91&amp;"ms"</f>
        <v>0ms</v>
      </c>
      <c r="H17" t="str">
        <f t="shared" si="0"/>
        <v>1ms</v>
      </c>
      <c r="I17" t="str">
        <f t="shared" si="0"/>
        <v>2ms</v>
      </c>
      <c r="J17" t="str">
        <f t="shared" si="0"/>
        <v>3ms</v>
      </c>
      <c r="K17" t="str">
        <f t="shared" si="0"/>
        <v>4ms</v>
      </c>
      <c r="L17" t="str">
        <f t="shared" si="0"/>
        <v>5ms</v>
      </c>
      <c r="M17" t="str">
        <f t="shared" si="0"/>
        <v>6ms</v>
      </c>
      <c r="N17" t="str">
        <f t="shared" si="0"/>
        <v>7ms</v>
      </c>
      <c r="O17" t="str">
        <f t="shared" si="0"/>
        <v>8ms</v>
      </c>
      <c r="P17" t="str">
        <f t="shared" si="0"/>
        <v>9ms</v>
      </c>
      <c r="Q17" t="str">
        <f t="shared" si="0"/>
        <v>10ms</v>
      </c>
      <c r="R17" t="str">
        <f t="shared" si="0"/>
        <v>11ms</v>
      </c>
      <c r="S17" t="str">
        <f t="shared" si="0"/>
        <v>12ms</v>
      </c>
      <c r="T17" t="str">
        <f t="shared" si="0"/>
        <v>13ms</v>
      </c>
      <c r="U17" t="str">
        <f t="shared" si="0"/>
        <v>14ms</v>
      </c>
      <c r="V17" t="str">
        <f t="shared" si="0"/>
        <v>15ms</v>
      </c>
      <c r="JC17" s="19"/>
      <c r="SY17" s="19"/>
    </row>
    <row r="18" spans="2:520" x14ac:dyDescent="0.25">
      <c r="B18" s="34"/>
      <c r="C18" s="8" t="s">
        <v>14</v>
      </c>
      <c r="D18" s="22" t="s">
        <v>68</v>
      </c>
      <c r="E18" s="12" t="s">
        <v>6</v>
      </c>
      <c r="F18" s="3" t="s">
        <v>656</v>
      </c>
      <c r="G18" t="s">
        <v>68</v>
      </c>
      <c r="H18" t="s">
        <v>7</v>
      </c>
      <c r="JC18" s="19"/>
      <c r="SY18" s="19"/>
    </row>
    <row r="19" spans="2:520" ht="30" x14ac:dyDescent="0.25">
      <c r="B19" s="34"/>
      <c r="C19" s="8" t="s">
        <v>15</v>
      </c>
      <c r="D19" s="22" t="s">
        <v>68</v>
      </c>
      <c r="E19" s="13" t="s">
        <v>664</v>
      </c>
      <c r="F19" s="3" t="s">
        <v>656</v>
      </c>
      <c r="G19" t="s">
        <v>68</v>
      </c>
      <c r="H19" t="s">
        <v>7</v>
      </c>
      <c r="JC19" s="19"/>
      <c r="SY19" s="19"/>
    </row>
    <row r="20" spans="2:520" ht="30" x14ac:dyDescent="0.25">
      <c r="B20" s="34"/>
      <c r="C20" s="8" t="s">
        <v>16</v>
      </c>
      <c r="D20" s="22" t="s">
        <v>94</v>
      </c>
      <c r="E20" s="10" t="s">
        <v>682</v>
      </c>
      <c r="F20" s="3" t="s">
        <v>656</v>
      </c>
      <c r="G20" t="s">
        <v>92</v>
      </c>
      <c r="H20" t="s">
        <v>93</v>
      </c>
      <c r="I20" t="s">
        <v>77</v>
      </c>
      <c r="J20" t="s">
        <v>94</v>
      </c>
      <c r="K20" t="s">
        <v>62</v>
      </c>
      <c r="L20" t="s">
        <v>95</v>
      </c>
      <c r="M20" t="s">
        <v>96</v>
      </c>
      <c r="N20" t="s">
        <v>75</v>
      </c>
      <c r="JC20" s="19"/>
      <c r="SY20" s="19"/>
    </row>
    <row r="21" spans="2:520" x14ac:dyDescent="0.25">
      <c r="B21" s="35"/>
      <c r="C21" s="8" t="s">
        <v>17</v>
      </c>
      <c r="D21" s="22" t="s">
        <v>64</v>
      </c>
      <c r="E21" s="12" t="s">
        <v>63</v>
      </c>
      <c r="F21" s="3" t="s">
        <v>656</v>
      </c>
      <c r="G21" t="s">
        <v>97</v>
      </c>
      <c r="H21" t="s">
        <v>98</v>
      </c>
      <c r="I21" t="s">
        <v>64</v>
      </c>
      <c r="J21" t="s">
        <v>99</v>
      </c>
      <c r="K21" t="s">
        <v>100</v>
      </c>
      <c r="L21" t="s">
        <v>101</v>
      </c>
      <c r="JC21" s="19"/>
      <c r="SY21" s="19"/>
    </row>
    <row r="22" spans="2:520" x14ac:dyDescent="0.25">
      <c r="B22" s="14"/>
      <c r="C22" s="15"/>
      <c r="D22" s="15"/>
      <c r="E22" s="15"/>
      <c r="F22" s="2"/>
      <c r="JC22" s="19"/>
      <c r="SY22" s="19"/>
      <c r="SZ22" t="s">
        <v>681</v>
      </c>
    </row>
    <row r="23" spans="2:520" x14ac:dyDescent="0.25">
      <c r="B23" s="33" t="s">
        <v>18</v>
      </c>
      <c r="C23" s="8" t="s">
        <v>9</v>
      </c>
      <c r="D23" s="24" t="s">
        <v>453</v>
      </c>
      <c r="E23" s="12" t="s">
        <v>662</v>
      </c>
      <c r="F23" s="3" t="s">
        <v>656</v>
      </c>
      <c r="G23" t="s">
        <v>386</v>
      </c>
      <c r="H23" t="s">
        <v>387</v>
      </c>
      <c r="I23" t="s">
        <v>388</v>
      </c>
      <c r="J23" t="s">
        <v>389</v>
      </c>
      <c r="K23" t="s">
        <v>390</v>
      </c>
      <c r="L23" t="s">
        <v>391</v>
      </c>
      <c r="M23" t="s">
        <v>392</v>
      </c>
      <c r="N23" t="s">
        <v>393</v>
      </c>
      <c r="O23" t="s">
        <v>394</v>
      </c>
      <c r="P23" t="s">
        <v>395</v>
      </c>
      <c r="Q23" t="s">
        <v>396</v>
      </c>
      <c r="R23" t="s">
        <v>397</v>
      </c>
      <c r="S23" t="s">
        <v>398</v>
      </c>
      <c r="T23" t="s">
        <v>399</v>
      </c>
      <c r="U23" t="s">
        <v>400</v>
      </c>
      <c r="V23" t="s">
        <v>401</v>
      </c>
      <c r="W23" t="s">
        <v>402</v>
      </c>
      <c r="X23" t="s">
        <v>403</v>
      </c>
      <c r="Y23" t="s">
        <v>404</v>
      </c>
      <c r="Z23" t="s">
        <v>405</v>
      </c>
      <c r="AA23" t="s">
        <v>406</v>
      </c>
      <c r="AB23" t="s">
        <v>407</v>
      </c>
      <c r="AC23" t="s">
        <v>408</v>
      </c>
      <c r="AD23" t="s">
        <v>409</v>
      </c>
      <c r="AE23" t="s">
        <v>410</v>
      </c>
      <c r="AF23" t="s">
        <v>411</v>
      </c>
      <c r="AG23" t="s">
        <v>412</v>
      </c>
      <c r="AH23" t="s">
        <v>413</v>
      </c>
      <c r="AI23" t="s">
        <v>414</v>
      </c>
      <c r="AJ23" t="s">
        <v>415</v>
      </c>
      <c r="AK23" t="s">
        <v>416</v>
      </c>
      <c r="AL23" t="s">
        <v>417</v>
      </c>
      <c r="AM23" t="s">
        <v>418</v>
      </c>
      <c r="AN23" t="s">
        <v>419</v>
      </c>
      <c r="AO23" t="s">
        <v>420</v>
      </c>
      <c r="AP23" t="s">
        <v>421</v>
      </c>
      <c r="AQ23" t="s">
        <v>422</v>
      </c>
      <c r="AR23" t="s">
        <v>423</v>
      </c>
      <c r="AS23" t="s">
        <v>424</v>
      </c>
      <c r="AT23" t="s">
        <v>425</v>
      </c>
      <c r="AU23" t="s">
        <v>426</v>
      </c>
      <c r="AV23" t="s">
        <v>427</v>
      </c>
      <c r="AW23" t="s">
        <v>428</v>
      </c>
      <c r="AX23" t="s">
        <v>429</v>
      </c>
      <c r="AY23" t="s">
        <v>430</v>
      </c>
      <c r="AZ23" t="s">
        <v>431</v>
      </c>
      <c r="BA23" t="s">
        <v>432</v>
      </c>
      <c r="BB23" t="s">
        <v>433</v>
      </c>
      <c r="BC23" t="s">
        <v>434</v>
      </c>
      <c r="BD23" t="s">
        <v>435</v>
      </c>
      <c r="BE23" t="s">
        <v>436</v>
      </c>
      <c r="BF23" t="s">
        <v>437</v>
      </c>
      <c r="BG23" t="s">
        <v>438</v>
      </c>
      <c r="BH23" t="s">
        <v>439</v>
      </c>
      <c r="BI23" t="s">
        <v>440</v>
      </c>
      <c r="BJ23" t="s">
        <v>441</v>
      </c>
      <c r="BK23" t="s">
        <v>442</v>
      </c>
      <c r="BL23" t="s">
        <v>443</v>
      </c>
      <c r="BM23" t="s">
        <v>444</v>
      </c>
      <c r="BN23" t="s">
        <v>445</v>
      </c>
      <c r="BO23" t="s">
        <v>446</v>
      </c>
      <c r="BP23" t="s">
        <v>447</v>
      </c>
      <c r="BQ23" t="s">
        <v>448</v>
      </c>
      <c r="BR23" t="s">
        <v>449</v>
      </c>
      <c r="BS23" t="s">
        <v>450</v>
      </c>
      <c r="BT23" t="s">
        <v>451</v>
      </c>
      <c r="BU23" t="s">
        <v>452</v>
      </c>
      <c r="BV23" t="s">
        <v>453</v>
      </c>
      <c r="BW23" t="s">
        <v>454</v>
      </c>
      <c r="BX23" t="s">
        <v>455</v>
      </c>
      <c r="BY23" t="s">
        <v>456</v>
      </c>
      <c r="BZ23" t="s">
        <v>457</v>
      </c>
      <c r="CA23" t="s">
        <v>458</v>
      </c>
      <c r="CB23" t="s">
        <v>459</v>
      </c>
      <c r="CC23" t="s">
        <v>460</v>
      </c>
      <c r="CD23" t="s">
        <v>461</v>
      </c>
      <c r="CE23" t="s">
        <v>462</v>
      </c>
      <c r="CF23" t="s">
        <v>463</v>
      </c>
      <c r="CG23" t="s">
        <v>464</v>
      </c>
      <c r="CH23" t="s">
        <v>465</v>
      </c>
      <c r="CI23" t="s">
        <v>466</v>
      </c>
      <c r="CJ23" t="s">
        <v>467</v>
      </c>
      <c r="CK23" t="s">
        <v>468</v>
      </c>
      <c r="CL23" t="s">
        <v>469</v>
      </c>
      <c r="CM23" t="s">
        <v>470</v>
      </c>
      <c r="CN23" t="s">
        <v>471</v>
      </c>
      <c r="CO23" t="s">
        <v>472</v>
      </c>
      <c r="CP23" t="s">
        <v>473</v>
      </c>
      <c r="CQ23" t="s">
        <v>474</v>
      </c>
      <c r="CR23" t="s">
        <v>475</v>
      </c>
      <c r="CS23" t="s">
        <v>476</v>
      </c>
      <c r="CT23" t="s">
        <v>477</v>
      </c>
      <c r="CU23" t="s">
        <v>478</v>
      </c>
      <c r="CV23" t="s">
        <v>479</v>
      </c>
      <c r="CW23" t="s">
        <v>480</v>
      </c>
      <c r="CX23" t="s">
        <v>481</v>
      </c>
      <c r="CY23" t="s">
        <v>482</v>
      </c>
      <c r="CZ23" t="s">
        <v>483</v>
      </c>
      <c r="DA23" t="s">
        <v>484</v>
      </c>
      <c r="DB23" t="s">
        <v>485</v>
      </c>
      <c r="DC23" t="s">
        <v>486</v>
      </c>
      <c r="DD23" t="s">
        <v>487</v>
      </c>
      <c r="DE23" t="s">
        <v>488</v>
      </c>
      <c r="DF23" t="s">
        <v>489</v>
      </c>
      <c r="DG23" t="s">
        <v>490</v>
      </c>
      <c r="DH23" t="s">
        <v>491</v>
      </c>
      <c r="DI23" t="s">
        <v>492</v>
      </c>
      <c r="DJ23" t="s">
        <v>493</v>
      </c>
      <c r="DK23" t="s">
        <v>494</v>
      </c>
      <c r="DL23" t="s">
        <v>495</v>
      </c>
      <c r="DM23" t="s">
        <v>496</v>
      </c>
      <c r="DN23" t="s">
        <v>497</v>
      </c>
      <c r="DO23" t="s">
        <v>498</v>
      </c>
      <c r="DP23" t="s">
        <v>499</v>
      </c>
      <c r="DQ23" t="s">
        <v>500</v>
      </c>
      <c r="DR23" t="s">
        <v>501</v>
      </c>
      <c r="DS23" t="s">
        <v>502</v>
      </c>
      <c r="DT23" t="s">
        <v>503</v>
      </c>
      <c r="DU23" t="s">
        <v>504</v>
      </c>
      <c r="DV23" t="s">
        <v>505</v>
      </c>
      <c r="DW23" t="s">
        <v>506</v>
      </c>
      <c r="DX23" t="s">
        <v>507</v>
      </c>
      <c r="DY23" t="s">
        <v>508</v>
      </c>
      <c r="DZ23" t="s">
        <v>509</v>
      </c>
      <c r="EA23" t="s">
        <v>510</v>
      </c>
      <c r="EB23" t="s">
        <v>511</v>
      </c>
      <c r="EC23" t="s">
        <v>512</v>
      </c>
      <c r="ED23" t="s">
        <v>513</v>
      </c>
      <c r="EE23" t="s">
        <v>514</v>
      </c>
      <c r="EF23" t="s">
        <v>515</v>
      </c>
      <c r="EG23" t="s">
        <v>516</v>
      </c>
      <c r="EH23" t="s">
        <v>517</v>
      </c>
      <c r="EI23" t="s">
        <v>518</v>
      </c>
      <c r="EJ23" t="s">
        <v>519</v>
      </c>
      <c r="EK23" t="s">
        <v>520</v>
      </c>
      <c r="EL23" t="s">
        <v>521</v>
      </c>
      <c r="EM23" t="s">
        <v>522</v>
      </c>
      <c r="EN23" t="s">
        <v>523</v>
      </c>
      <c r="EO23" t="s">
        <v>524</v>
      </c>
      <c r="EP23" t="s">
        <v>525</v>
      </c>
      <c r="EQ23" t="s">
        <v>526</v>
      </c>
      <c r="ER23" t="s">
        <v>527</v>
      </c>
      <c r="ES23" t="s">
        <v>528</v>
      </c>
      <c r="ET23" t="s">
        <v>529</v>
      </c>
      <c r="EU23" t="s">
        <v>530</v>
      </c>
      <c r="EV23" t="s">
        <v>531</v>
      </c>
      <c r="EW23" t="s">
        <v>532</v>
      </c>
      <c r="EX23" t="s">
        <v>533</v>
      </c>
      <c r="EY23" t="s">
        <v>534</v>
      </c>
      <c r="EZ23" t="s">
        <v>535</v>
      </c>
      <c r="FA23" t="s">
        <v>536</v>
      </c>
      <c r="FB23" t="s">
        <v>537</v>
      </c>
      <c r="FC23" t="s">
        <v>538</v>
      </c>
      <c r="FD23" t="s">
        <v>539</v>
      </c>
      <c r="FE23" t="s">
        <v>540</v>
      </c>
      <c r="FF23" t="s">
        <v>541</v>
      </c>
      <c r="FG23" t="s">
        <v>542</v>
      </c>
      <c r="FH23" t="s">
        <v>543</v>
      </c>
      <c r="FI23" t="s">
        <v>544</v>
      </c>
      <c r="FJ23" t="s">
        <v>545</v>
      </c>
      <c r="FK23" t="s">
        <v>546</v>
      </c>
      <c r="FL23" t="s">
        <v>547</v>
      </c>
      <c r="FM23" t="s">
        <v>548</v>
      </c>
      <c r="FN23" t="s">
        <v>549</v>
      </c>
      <c r="FO23" t="s">
        <v>550</v>
      </c>
      <c r="FP23" t="s">
        <v>551</v>
      </c>
      <c r="FQ23" t="s">
        <v>552</v>
      </c>
      <c r="FR23" t="s">
        <v>553</v>
      </c>
      <c r="FS23" t="s">
        <v>554</v>
      </c>
      <c r="FT23" t="s">
        <v>555</v>
      </c>
      <c r="FU23" t="s">
        <v>556</v>
      </c>
      <c r="FV23" t="s">
        <v>557</v>
      </c>
      <c r="FW23" t="s">
        <v>558</v>
      </c>
      <c r="FX23" t="s">
        <v>559</v>
      </c>
      <c r="FY23" t="s">
        <v>560</v>
      </c>
      <c r="FZ23" t="s">
        <v>561</v>
      </c>
      <c r="GA23" t="s">
        <v>562</v>
      </c>
      <c r="GB23" t="s">
        <v>563</v>
      </c>
      <c r="GC23" t="s">
        <v>564</v>
      </c>
      <c r="GD23" t="s">
        <v>565</v>
      </c>
      <c r="GE23" t="s">
        <v>566</v>
      </c>
      <c r="GF23" t="s">
        <v>567</v>
      </c>
      <c r="GG23" t="s">
        <v>568</v>
      </c>
      <c r="GH23" t="s">
        <v>569</v>
      </c>
      <c r="GI23" t="s">
        <v>570</v>
      </c>
      <c r="GJ23" t="s">
        <v>571</v>
      </c>
      <c r="GK23" t="s">
        <v>572</v>
      </c>
      <c r="GL23" t="s">
        <v>573</v>
      </c>
      <c r="GM23" t="s">
        <v>574</v>
      </c>
      <c r="GN23" t="s">
        <v>575</v>
      </c>
      <c r="GO23" t="s">
        <v>576</v>
      </c>
      <c r="GP23" t="s">
        <v>577</v>
      </c>
      <c r="GQ23" t="s">
        <v>578</v>
      </c>
      <c r="GR23" t="s">
        <v>579</v>
      </c>
      <c r="GS23" t="s">
        <v>580</v>
      </c>
      <c r="GT23" t="s">
        <v>581</v>
      </c>
      <c r="GU23" t="s">
        <v>582</v>
      </c>
      <c r="GV23" t="s">
        <v>583</v>
      </c>
      <c r="GW23" t="s">
        <v>584</v>
      </c>
      <c r="GX23" t="s">
        <v>585</v>
      </c>
      <c r="GY23" t="s">
        <v>586</v>
      </c>
      <c r="GZ23" t="s">
        <v>587</v>
      </c>
      <c r="HA23" t="s">
        <v>588</v>
      </c>
      <c r="HB23" t="s">
        <v>589</v>
      </c>
      <c r="HC23" t="s">
        <v>590</v>
      </c>
      <c r="HD23" t="s">
        <v>591</v>
      </c>
      <c r="HE23" t="s">
        <v>592</v>
      </c>
      <c r="HF23" t="s">
        <v>593</v>
      </c>
      <c r="HG23" t="s">
        <v>594</v>
      </c>
      <c r="HH23" t="s">
        <v>595</v>
      </c>
      <c r="HI23" t="s">
        <v>596</v>
      </c>
      <c r="HJ23" t="s">
        <v>597</v>
      </c>
      <c r="HK23" t="s">
        <v>598</v>
      </c>
      <c r="HL23" t="s">
        <v>599</v>
      </c>
      <c r="HM23" t="s">
        <v>600</v>
      </c>
      <c r="HN23" t="s">
        <v>601</v>
      </c>
      <c r="HO23" t="s">
        <v>602</v>
      </c>
      <c r="HP23" t="s">
        <v>603</v>
      </c>
      <c r="HQ23" t="s">
        <v>604</v>
      </c>
      <c r="HR23" t="s">
        <v>605</v>
      </c>
      <c r="HS23" t="s">
        <v>606</v>
      </c>
      <c r="HT23" t="s">
        <v>607</v>
      </c>
      <c r="HU23" t="s">
        <v>608</v>
      </c>
      <c r="HV23" t="s">
        <v>609</v>
      </c>
      <c r="HW23" t="s">
        <v>610</v>
      </c>
      <c r="HX23" t="s">
        <v>611</v>
      </c>
      <c r="HY23" t="s">
        <v>612</v>
      </c>
      <c r="HZ23" t="s">
        <v>613</v>
      </c>
      <c r="IA23" t="s">
        <v>614</v>
      </c>
      <c r="IB23" t="s">
        <v>615</v>
      </c>
      <c r="IC23" t="s">
        <v>616</v>
      </c>
      <c r="ID23" t="s">
        <v>617</v>
      </c>
      <c r="IE23" t="s">
        <v>618</v>
      </c>
      <c r="IF23" t="s">
        <v>619</v>
      </c>
      <c r="IG23" t="s">
        <v>620</v>
      </c>
      <c r="IH23" t="s">
        <v>621</v>
      </c>
      <c r="II23" t="s">
        <v>622</v>
      </c>
      <c r="IJ23" t="s">
        <v>623</v>
      </c>
      <c r="IK23" t="s">
        <v>624</v>
      </c>
      <c r="IL23" t="s">
        <v>625</v>
      </c>
      <c r="IM23" t="s">
        <v>626</v>
      </c>
      <c r="IN23" t="s">
        <v>627</v>
      </c>
      <c r="IO23" t="s">
        <v>628</v>
      </c>
      <c r="IP23" t="s">
        <v>629</v>
      </c>
      <c r="IQ23" t="s">
        <v>630</v>
      </c>
      <c r="IR23" t="s">
        <v>631</v>
      </c>
      <c r="JC23" s="19"/>
      <c r="SY23" s="19"/>
    </row>
    <row r="24" spans="2:520" x14ac:dyDescent="0.25">
      <c r="B24" s="34"/>
      <c r="C24" s="8" t="s">
        <v>10</v>
      </c>
      <c r="D24" s="23" t="s">
        <v>11</v>
      </c>
      <c r="E24" s="12" t="s">
        <v>659</v>
      </c>
      <c r="F24" s="3" t="s">
        <v>656</v>
      </c>
      <c r="G24" t="s">
        <v>11</v>
      </c>
      <c r="H24" t="s">
        <v>88</v>
      </c>
      <c r="I24" t="s">
        <v>657</v>
      </c>
      <c r="J24" t="s">
        <v>658</v>
      </c>
      <c r="K24" t="s">
        <v>89</v>
      </c>
      <c r="L24" t="s">
        <v>117</v>
      </c>
      <c r="JC24" s="19"/>
      <c r="SY24" s="19"/>
    </row>
    <row r="25" spans="2:520" x14ac:dyDescent="0.25">
      <c r="B25" s="34"/>
      <c r="C25" s="8" t="s">
        <v>12</v>
      </c>
      <c r="D25" s="22" t="s">
        <v>672</v>
      </c>
      <c r="E25" s="12" t="str">
        <f>$D$12&amp;", "&amp;$F$91&amp;" ms steps from ENx signal. Check 'Startup and Shutdown delay range setting"</f>
        <v>0-15ms, 1 ms steps from ENx signal. Check 'Startup and Shutdown delay range setting</v>
      </c>
      <c r="F25" s="3" t="s">
        <v>656</v>
      </c>
      <c r="G25" t="str">
        <f>$F$91*G$91&amp;"ms"</f>
        <v>0ms</v>
      </c>
      <c r="H25" t="str">
        <f t="shared" ref="H25:V26" si="1">$F$91*H$91&amp;"ms"</f>
        <v>1ms</v>
      </c>
      <c r="I25" t="str">
        <f t="shared" si="1"/>
        <v>2ms</v>
      </c>
      <c r="J25" t="str">
        <f t="shared" si="1"/>
        <v>3ms</v>
      </c>
      <c r="K25" t="str">
        <f t="shared" si="1"/>
        <v>4ms</v>
      </c>
      <c r="L25" t="str">
        <f t="shared" si="1"/>
        <v>5ms</v>
      </c>
      <c r="M25" t="str">
        <f t="shared" si="1"/>
        <v>6ms</v>
      </c>
      <c r="N25" t="str">
        <f t="shared" si="1"/>
        <v>7ms</v>
      </c>
      <c r="O25" t="str">
        <f t="shared" si="1"/>
        <v>8ms</v>
      </c>
      <c r="P25" t="str">
        <f t="shared" si="1"/>
        <v>9ms</v>
      </c>
      <c r="Q25" t="str">
        <f t="shared" si="1"/>
        <v>10ms</v>
      </c>
      <c r="R25" t="str">
        <f t="shared" si="1"/>
        <v>11ms</v>
      </c>
      <c r="S25" t="str">
        <f t="shared" si="1"/>
        <v>12ms</v>
      </c>
      <c r="T25" t="str">
        <f t="shared" si="1"/>
        <v>13ms</v>
      </c>
      <c r="U25" t="str">
        <f t="shared" si="1"/>
        <v>14ms</v>
      </c>
      <c r="V25" t="str">
        <f t="shared" si="1"/>
        <v>15ms</v>
      </c>
      <c r="JC25" s="19"/>
      <c r="SY25" s="19"/>
    </row>
    <row r="26" spans="2:520" x14ac:dyDescent="0.25">
      <c r="B26" s="34"/>
      <c r="C26" s="8" t="s">
        <v>13</v>
      </c>
      <c r="D26" s="22" t="s">
        <v>672</v>
      </c>
      <c r="E26" s="12" t="str">
        <f>$D$12&amp;", "&amp;$F$91&amp;" ms steps from ENx signal. Check 'Startup and Shutdown delay range setting"</f>
        <v>0-15ms, 1 ms steps from ENx signal. Check 'Startup and Shutdown delay range setting</v>
      </c>
      <c r="F26" s="3" t="s">
        <v>656</v>
      </c>
      <c r="G26" t="str">
        <f>$F$91*G$91&amp;"ms"</f>
        <v>0ms</v>
      </c>
      <c r="H26" t="str">
        <f t="shared" si="1"/>
        <v>1ms</v>
      </c>
      <c r="I26" t="str">
        <f t="shared" si="1"/>
        <v>2ms</v>
      </c>
      <c r="J26" t="str">
        <f t="shared" si="1"/>
        <v>3ms</v>
      </c>
      <c r="K26" t="str">
        <f t="shared" si="1"/>
        <v>4ms</v>
      </c>
      <c r="L26" t="str">
        <f t="shared" si="1"/>
        <v>5ms</v>
      </c>
      <c r="M26" t="str">
        <f t="shared" si="1"/>
        <v>6ms</v>
      </c>
      <c r="N26" t="str">
        <f t="shared" si="1"/>
        <v>7ms</v>
      </c>
      <c r="O26" t="str">
        <f t="shared" si="1"/>
        <v>8ms</v>
      </c>
      <c r="P26" t="str">
        <f t="shared" si="1"/>
        <v>9ms</v>
      </c>
      <c r="Q26" t="str">
        <f t="shared" si="1"/>
        <v>10ms</v>
      </c>
      <c r="R26" t="str">
        <f t="shared" si="1"/>
        <v>11ms</v>
      </c>
      <c r="S26" t="str">
        <f t="shared" si="1"/>
        <v>12ms</v>
      </c>
      <c r="T26" t="str">
        <f t="shared" si="1"/>
        <v>13ms</v>
      </c>
      <c r="U26" t="str">
        <f t="shared" si="1"/>
        <v>14ms</v>
      </c>
      <c r="V26" t="str">
        <f t="shared" si="1"/>
        <v>15ms</v>
      </c>
      <c r="JC26" s="19"/>
      <c r="SY26" s="19"/>
    </row>
    <row r="27" spans="2:520" x14ac:dyDescent="0.25">
      <c r="B27" s="34"/>
      <c r="C27" s="8" t="s">
        <v>14</v>
      </c>
      <c r="D27" s="22" t="s">
        <v>68</v>
      </c>
      <c r="E27" s="12" t="s">
        <v>6</v>
      </c>
      <c r="F27" s="3" t="s">
        <v>656</v>
      </c>
      <c r="G27" t="s">
        <v>68</v>
      </c>
      <c r="H27" t="s">
        <v>7</v>
      </c>
      <c r="JC27" s="19"/>
      <c r="SY27" s="19"/>
    </row>
    <row r="28" spans="2:520" ht="30" x14ac:dyDescent="0.25">
      <c r="B28" s="34"/>
      <c r="C28" s="8" t="s">
        <v>16</v>
      </c>
      <c r="D28" s="22" t="s">
        <v>94</v>
      </c>
      <c r="E28" s="10" t="s">
        <v>682</v>
      </c>
      <c r="F28" s="3" t="s">
        <v>656</v>
      </c>
      <c r="G28" t="s">
        <v>92</v>
      </c>
      <c r="H28" t="s">
        <v>93</v>
      </c>
      <c r="I28" t="s">
        <v>77</v>
      </c>
      <c r="J28" t="s">
        <v>94</v>
      </c>
      <c r="K28" t="s">
        <v>62</v>
      </c>
      <c r="L28" t="s">
        <v>95</v>
      </c>
      <c r="M28" t="s">
        <v>96</v>
      </c>
      <c r="N28" t="s">
        <v>75</v>
      </c>
      <c r="JC28" s="19"/>
      <c r="SY28" s="19"/>
    </row>
    <row r="29" spans="2:520" x14ac:dyDescent="0.25">
      <c r="B29" s="35"/>
      <c r="C29" s="8" t="s">
        <v>17</v>
      </c>
      <c r="D29" s="22" t="s">
        <v>64</v>
      </c>
      <c r="E29" s="12" t="s">
        <v>63</v>
      </c>
      <c r="F29" s="3" t="s">
        <v>656</v>
      </c>
      <c r="G29" t="s">
        <v>97</v>
      </c>
      <c r="H29" t="s">
        <v>98</v>
      </c>
      <c r="I29" t="s">
        <v>64</v>
      </c>
      <c r="J29" t="s">
        <v>99</v>
      </c>
      <c r="K29" t="s">
        <v>100</v>
      </c>
      <c r="L29" t="s">
        <v>101</v>
      </c>
      <c r="JC29" s="19"/>
      <c r="SY29" s="19"/>
    </row>
    <row r="30" spans="2:520" x14ac:dyDescent="0.25">
      <c r="B30" s="14"/>
      <c r="C30" s="15"/>
      <c r="D30" s="15"/>
      <c r="E30" s="15"/>
      <c r="F30" s="2"/>
      <c r="JC30" s="19"/>
      <c r="SY30" s="19"/>
    </row>
    <row r="31" spans="2:520" x14ac:dyDescent="0.25">
      <c r="B31" s="33" t="s">
        <v>19</v>
      </c>
      <c r="C31" s="8" t="s">
        <v>9</v>
      </c>
      <c r="D31" s="24" t="s">
        <v>453</v>
      </c>
      <c r="E31" s="12" t="s">
        <v>662</v>
      </c>
      <c r="F31" s="3" t="s">
        <v>656</v>
      </c>
      <c r="G31" t="s">
        <v>386</v>
      </c>
      <c r="H31" t="s">
        <v>387</v>
      </c>
      <c r="I31" t="s">
        <v>388</v>
      </c>
      <c r="J31" t="s">
        <v>389</v>
      </c>
      <c r="K31" t="s">
        <v>390</v>
      </c>
      <c r="L31" t="s">
        <v>391</v>
      </c>
      <c r="M31" t="s">
        <v>392</v>
      </c>
      <c r="N31" t="s">
        <v>393</v>
      </c>
      <c r="O31" t="s">
        <v>394</v>
      </c>
      <c r="P31" t="s">
        <v>395</v>
      </c>
      <c r="Q31" t="s">
        <v>396</v>
      </c>
      <c r="R31" t="s">
        <v>397</v>
      </c>
      <c r="S31" t="s">
        <v>398</v>
      </c>
      <c r="T31" t="s">
        <v>399</v>
      </c>
      <c r="U31" t="s">
        <v>400</v>
      </c>
      <c r="V31" t="s">
        <v>401</v>
      </c>
      <c r="W31" t="s">
        <v>402</v>
      </c>
      <c r="X31" t="s">
        <v>403</v>
      </c>
      <c r="Y31" t="s">
        <v>404</v>
      </c>
      <c r="Z31" t="s">
        <v>405</v>
      </c>
      <c r="AA31" t="s">
        <v>406</v>
      </c>
      <c r="AB31" t="s">
        <v>407</v>
      </c>
      <c r="AC31" t="s">
        <v>408</v>
      </c>
      <c r="AD31" t="s">
        <v>409</v>
      </c>
      <c r="AE31" t="s">
        <v>410</v>
      </c>
      <c r="AF31" t="s">
        <v>411</v>
      </c>
      <c r="AG31" t="s">
        <v>412</v>
      </c>
      <c r="AH31" t="s">
        <v>413</v>
      </c>
      <c r="AI31" t="s">
        <v>414</v>
      </c>
      <c r="AJ31" t="s">
        <v>415</v>
      </c>
      <c r="AK31" t="s">
        <v>416</v>
      </c>
      <c r="AL31" t="s">
        <v>417</v>
      </c>
      <c r="AM31" t="s">
        <v>418</v>
      </c>
      <c r="AN31" t="s">
        <v>419</v>
      </c>
      <c r="AO31" t="s">
        <v>420</v>
      </c>
      <c r="AP31" t="s">
        <v>421</v>
      </c>
      <c r="AQ31" t="s">
        <v>422</v>
      </c>
      <c r="AR31" t="s">
        <v>423</v>
      </c>
      <c r="AS31" t="s">
        <v>424</v>
      </c>
      <c r="AT31" t="s">
        <v>425</v>
      </c>
      <c r="AU31" t="s">
        <v>426</v>
      </c>
      <c r="AV31" t="s">
        <v>427</v>
      </c>
      <c r="AW31" t="s">
        <v>428</v>
      </c>
      <c r="AX31" t="s">
        <v>429</v>
      </c>
      <c r="AY31" t="s">
        <v>430</v>
      </c>
      <c r="AZ31" t="s">
        <v>431</v>
      </c>
      <c r="BA31" t="s">
        <v>432</v>
      </c>
      <c r="BB31" t="s">
        <v>433</v>
      </c>
      <c r="BC31" t="s">
        <v>434</v>
      </c>
      <c r="BD31" t="s">
        <v>435</v>
      </c>
      <c r="BE31" t="s">
        <v>436</v>
      </c>
      <c r="BF31" t="s">
        <v>437</v>
      </c>
      <c r="BG31" t="s">
        <v>438</v>
      </c>
      <c r="BH31" t="s">
        <v>439</v>
      </c>
      <c r="BI31" t="s">
        <v>440</v>
      </c>
      <c r="BJ31" t="s">
        <v>441</v>
      </c>
      <c r="BK31" t="s">
        <v>442</v>
      </c>
      <c r="BL31" t="s">
        <v>443</v>
      </c>
      <c r="BM31" t="s">
        <v>444</v>
      </c>
      <c r="BN31" t="s">
        <v>445</v>
      </c>
      <c r="BO31" t="s">
        <v>446</v>
      </c>
      <c r="BP31" t="s">
        <v>447</v>
      </c>
      <c r="BQ31" t="s">
        <v>448</v>
      </c>
      <c r="BR31" t="s">
        <v>449</v>
      </c>
      <c r="BS31" t="s">
        <v>450</v>
      </c>
      <c r="BT31" t="s">
        <v>451</v>
      </c>
      <c r="BU31" t="s">
        <v>452</v>
      </c>
      <c r="BV31" t="s">
        <v>453</v>
      </c>
      <c r="BW31" t="s">
        <v>454</v>
      </c>
      <c r="BX31" t="s">
        <v>455</v>
      </c>
      <c r="BY31" t="s">
        <v>456</v>
      </c>
      <c r="BZ31" t="s">
        <v>457</v>
      </c>
      <c r="CA31" t="s">
        <v>458</v>
      </c>
      <c r="CB31" t="s">
        <v>459</v>
      </c>
      <c r="CC31" t="s">
        <v>460</v>
      </c>
      <c r="CD31" t="s">
        <v>461</v>
      </c>
      <c r="CE31" t="s">
        <v>462</v>
      </c>
      <c r="CF31" t="s">
        <v>463</v>
      </c>
      <c r="CG31" t="s">
        <v>464</v>
      </c>
      <c r="CH31" t="s">
        <v>465</v>
      </c>
      <c r="CI31" t="s">
        <v>466</v>
      </c>
      <c r="CJ31" t="s">
        <v>467</v>
      </c>
      <c r="CK31" t="s">
        <v>468</v>
      </c>
      <c r="CL31" t="s">
        <v>469</v>
      </c>
      <c r="CM31" t="s">
        <v>470</v>
      </c>
      <c r="CN31" t="s">
        <v>471</v>
      </c>
      <c r="CO31" t="s">
        <v>472</v>
      </c>
      <c r="CP31" t="s">
        <v>473</v>
      </c>
      <c r="CQ31" t="s">
        <v>474</v>
      </c>
      <c r="CR31" t="s">
        <v>475</v>
      </c>
      <c r="CS31" t="s">
        <v>476</v>
      </c>
      <c r="CT31" t="s">
        <v>477</v>
      </c>
      <c r="CU31" t="s">
        <v>478</v>
      </c>
      <c r="CV31" t="s">
        <v>479</v>
      </c>
      <c r="CW31" t="s">
        <v>480</v>
      </c>
      <c r="CX31" t="s">
        <v>481</v>
      </c>
      <c r="CY31" t="s">
        <v>482</v>
      </c>
      <c r="CZ31" t="s">
        <v>483</v>
      </c>
      <c r="DA31" t="s">
        <v>484</v>
      </c>
      <c r="DB31" t="s">
        <v>485</v>
      </c>
      <c r="DC31" t="s">
        <v>486</v>
      </c>
      <c r="DD31" t="s">
        <v>487</v>
      </c>
      <c r="DE31" t="s">
        <v>488</v>
      </c>
      <c r="DF31" t="s">
        <v>489</v>
      </c>
      <c r="DG31" t="s">
        <v>490</v>
      </c>
      <c r="DH31" t="s">
        <v>491</v>
      </c>
      <c r="DI31" t="s">
        <v>492</v>
      </c>
      <c r="DJ31" t="s">
        <v>493</v>
      </c>
      <c r="DK31" t="s">
        <v>494</v>
      </c>
      <c r="DL31" t="s">
        <v>495</v>
      </c>
      <c r="DM31" t="s">
        <v>496</v>
      </c>
      <c r="DN31" t="s">
        <v>497</v>
      </c>
      <c r="DO31" t="s">
        <v>498</v>
      </c>
      <c r="DP31" t="s">
        <v>499</v>
      </c>
      <c r="DQ31" t="s">
        <v>500</v>
      </c>
      <c r="DR31" t="s">
        <v>501</v>
      </c>
      <c r="DS31" t="s">
        <v>502</v>
      </c>
      <c r="DT31" t="s">
        <v>503</v>
      </c>
      <c r="DU31" t="s">
        <v>504</v>
      </c>
      <c r="DV31" t="s">
        <v>505</v>
      </c>
      <c r="DW31" t="s">
        <v>506</v>
      </c>
      <c r="DX31" t="s">
        <v>507</v>
      </c>
      <c r="DY31" t="s">
        <v>508</v>
      </c>
      <c r="DZ31" t="s">
        <v>509</v>
      </c>
      <c r="EA31" t="s">
        <v>510</v>
      </c>
      <c r="EB31" t="s">
        <v>511</v>
      </c>
      <c r="EC31" t="s">
        <v>512</v>
      </c>
      <c r="ED31" t="s">
        <v>513</v>
      </c>
      <c r="EE31" t="s">
        <v>514</v>
      </c>
      <c r="EF31" t="s">
        <v>515</v>
      </c>
      <c r="EG31" t="s">
        <v>516</v>
      </c>
      <c r="EH31" t="s">
        <v>517</v>
      </c>
      <c r="EI31" t="s">
        <v>518</v>
      </c>
      <c r="EJ31" t="s">
        <v>519</v>
      </c>
      <c r="EK31" t="s">
        <v>520</v>
      </c>
      <c r="EL31" t="s">
        <v>521</v>
      </c>
      <c r="EM31" t="s">
        <v>522</v>
      </c>
      <c r="EN31" t="s">
        <v>523</v>
      </c>
      <c r="EO31" t="s">
        <v>524</v>
      </c>
      <c r="EP31" t="s">
        <v>525</v>
      </c>
      <c r="EQ31" t="s">
        <v>526</v>
      </c>
      <c r="ER31" t="s">
        <v>527</v>
      </c>
      <c r="ES31" t="s">
        <v>528</v>
      </c>
      <c r="ET31" t="s">
        <v>529</v>
      </c>
      <c r="EU31" t="s">
        <v>530</v>
      </c>
      <c r="EV31" t="s">
        <v>531</v>
      </c>
      <c r="EW31" t="s">
        <v>532</v>
      </c>
      <c r="EX31" t="s">
        <v>533</v>
      </c>
      <c r="EY31" t="s">
        <v>534</v>
      </c>
      <c r="EZ31" t="s">
        <v>535</v>
      </c>
      <c r="FA31" t="s">
        <v>536</v>
      </c>
      <c r="FB31" t="s">
        <v>537</v>
      </c>
      <c r="FC31" t="s">
        <v>538</v>
      </c>
      <c r="FD31" t="s">
        <v>539</v>
      </c>
      <c r="FE31" t="s">
        <v>540</v>
      </c>
      <c r="FF31" t="s">
        <v>541</v>
      </c>
      <c r="FG31" t="s">
        <v>542</v>
      </c>
      <c r="FH31" t="s">
        <v>543</v>
      </c>
      <c r="FI31" t="s">
        <v>544</v>
      </c>
      <c r="FJ31" t="s">
        <v>545</v>
      </c>
      <c r="FK31" t="s">
        <v>546</v>
      </c>
      <c r="FL31" t="s">
        <v>547</v>
      </c>
      <c r="FM31" t="s">
        <v>548</v>
      </c>
      <c r="FN31" t="s">
        <v>549</v>
      </c>
      <c r="FO31" t="s">
        <v>550</v>
      </c>
      <c r="FP31" t="s">
        <v>551</v>
      </c>
      <c r="FQ31" t="s">
        <v>552</v>
      </c>
      <c r="FR31" t="s">
        <v>553</v>
      </c>
      <c r="FS31" t="s">
        <v>554</v>
      </c>
      <c r="FT31" t="s">
        <v>555</v>
      </c>
      <c r="FU31" t="s">
        <v>556</v>
      </c>
      <c r="FV31" t="s">
        <v>557</v>
      </c>
      <c r="FW31" t="s">
        <v>558</v>
      </c>
      <c r="FX31" t="s">
        <v>559</v>
      </c>
      <c r="FY31" t="s">
        <v>560</v>
      </c>
      <c r="FZ31" t="s">
        <v>561</v>
      </c>
      <c r="GA31" t="s">
        <v>562</v>
      </c>
      <c r="GB31" t="s">
        <v>563</v>
      </c>
      <c r="GC31" t="s">
        <v>564</v>
      </c>
      <c r="GD31" t="s">
        <v>565</v>
      </c>
      <c r="GE31" t="s">
        <v>566</v>
      </c>
      <c r="GF31" t="s">
        <v>567</v>
      </c>
      <c r="GG31" t="s">
        <v>568</v>
      </c>
      <c r="GH31" t="s">
        <v>569</v>
      </c>
      <c r="GI31" t="s">
        <v>570</v>
      </c>
      <c r="GJ31" t="s">
        <v>571</v>
      </c>
      <c r="GK31" t="s">
        <v>572</v>
      </c>
      <c r="GL31" t="s">
        <v>573</v>
      </c>
      <c r="GM31" t="s">
        <v>574</v>
      </c>
      <c r="GN31" t="s">
        <v>575</v>
      </c>
      <c r="GO31" t="s">
        <v>576</v>
      </c>
      <c r="GP31" t="s">
        <v>577</v>
      </c>
      <c r="GQ31" t="s">
        <v>578</v>
      </c>
      <c r="GR31" t="s">
        <v>579</v>
      </c>
      <c r="GS31" t="s">
        <v>580</v>
      </c>
      <c r="GT31" t="s">
        <v>581</v>
      </c>
      <c r="GU31" t="s">
        <v>582</v>
      </c>
      <c r="GV31" t="s">
        <v>583</v>
      </c>
      <c r="GW31" t="s">
        <v>584</v>
      </c>
      <c r="GX31" t="s">
        <v>585</v>
      </c>
      <c r="GY31" t="s">
        <v>586</v>
      </c>
      <c r="GZ31" t="s">
        <v>587</v>
      </c>
      <c r="HA31" t="s">
        <v>588</v>
      </c>
      <c r="HB31" t="s">
        <v>589</v>
      </c>
      <c r="HC31" t="s">
        <v>590</v>
      </c>
      <c r="HD31" t="s">
        <v>591</v>
      </c>
      <c r="HE31" t="s">
        <v>592</v>
      </c>
      <c r="HF31" t="s">
        <v>593</v>
      </c>
      <c r="HG31" t="s">
        <v>594</v>
      </c>
      <c r="HH31" t="s">
        <v>595</v>
      </c>
      <c r="HI31" t="s">
        <v>596</v>
      </c>
      <c r="HJ31" t="s">
        <v>597</v>
      </c>
      <c r="HK31" t="s">
        <v>598</v>
      </c>
      <c r="HL31" t="s">
        <v>599</v>
      </c>
      <c r="HM31" t="s">
        <v>600</v>
      </c>
      <c r="HN31" t="s">
        <v>601</v>
      </c>
      <c r="HO31" t="s">
        <v>602</v>
      </c>
      <c r="HP31" t="s">
        <v>603</v>
      </c>
      <c r="HQ31" t="s">
        <v>604</v>
      </c>
      <c r="HR31" t="s">
        <v>605</v>
      </c>
      <c r="HS31" t="s">
        <v>606</v>
      </c>
      <c r="HT31" t="s">
        <v>607</v>
      </c>
      <c r="HU31" t="s">
        <v>608</v>
      </c>
      <c r="HV31" t="s">
        <v>609</v>
      </c>
      <c r="HW31" t="s">
        <v>610</v>
      </c>
      <c r="HX31" t="s">
        <v>611</v>
      </c>
      <c r="HY31" t="s">
        <v>612</v>
      </c>
      <c r="HZ31" t="s">
        <v>613</v>
      </c>
      <c r="IA31" t="s">
        <v>614</v>
      </c>
      <c r="IB31" t="s">
        <v>615</v>
      </c>
      <c r="IC31" t="s">
        <v>616</v>
      </c>
      <c r="ID31" t="s">
        <v>617</v>
      </c>
      <c r="IE31" t="s">
        <v>618</v>
      </c>
      <c r="IF31" t="s">
        <v>619</v>
      </c>
      <c r="IG31" t="s">
        <v>620</v>
      </c>
      <c r="IH31" t="s">
        <v>621</v>
      </c>
      <c r="II31" t="s">
        <v>622</v>
      </c>
      <c r="IJ31" t="s">
        <v>623</v>
      </c>
      <c r="IK31" t="s">
        <v>624</v>
      </c>
      <c r="IL31" t="s">
        <v>625</v>
      </c>
      <c r="IM31" t="s">
        <v>626</v>
      </c>
      <c r="IN31" t="s">
        <v>627</v>
      </c>
      <c r="IO31" t="s">
        <v>628</v>
      </c>
      <c r="IP31" t="s">
        <v>629</v>
      </c>
      <c r="IQ31" t="s">
        <v>630</v>
      </c>
      <c r="IR31" t="s">
        <v>631</v>
      </c>
      <c r="JC31" s="19"/>
      <c r="SY31" s="19"/>
    </row>
    <row r="32" spans="2:520" x14ac:dyDescent="0.25">
      <c r="B32" s="34"/>
      <c r="C32" s="8" t="s">
        <v>10</v>
      </c>
      <c r="D32" s="23" t="s">
        <v>11</v>
      </c>
      <c r="E32" s="12" t="s">
        <v>659</v>
      </c>
      <c r="F32" s="3" t="s">
        <v>656</v>
      </c>
      <c r="G32" t="s">
        <v>11</v>
      </c>
      <c r="H32" t="s">
        <v>88</v>
      </c>
      <c r="I32" t="s">
        <v>657</v>
      </c>
      <c r="J32" t="s">
        <v>658</v>
      </c>
      <c r="K32" t="s">
        <v>89</v>
      </c>
      <c r="L32" t="s">
        <v>117</v>
      </c>
      <c r="JC32" s="19"/>
      <c r="SY32" s="19"/>
    </row>
    <row r="33" spans="2:519" x14ac:dyDescent="0.25">
      <c r="B33" s="34"/>
      <c r="C33" s="8" t="s">
        <v>12</v>
      </c>
      <c r="D33" s="22" t="s">
        <v>672</v>
      </c>
      <c r="E33" s="12" t="str">
        <f>$D$12&amp;", "&amp;$F$91&amp;" ms steps from ENx signal. Check 'Startup and Shutdown delay range setting"</f>
        <v>0-15ms, 1 ms steps from ENx signal. Check 'Startup and Shutdown delay range setting</v>
      </c>
      <c r="F33" s="3" t="s">
        <v>656</v>
      </c>
      <c r="G33" t="str">
        <f>$F$91*G$91&amp;"ms"</f>
        <v>0ms</v>
      </c>
      <c r="H33" t="str">
        <f t="shared" ref="H33:V34" si="2">$F$91*H$91&amp;"ms"</f>
        <v>1ms</v>
      </c>
      <c r="I33" t="str">
        <f t="shared" si="2"/>
        <v>2ms</v>
      </c>
      <c r="J33" t="str">
        <f t="shared" si="2"/>
        <v>3ms</v>
      </c>
      <c r="K33" t="str">
        <f t="shared" si="2"/>
        <v>4ms</v>
      </c>
      <c r="L33" t="str">
        <f t="shared" si="2"/>
        <v>5ms</v>
      </c>
      <c r="M33" t="str">
        <f t="shared" si="2"/>
        <v>6ms</v>
      </c>
      <c r="N33" t="str">
        <f t="shared" si="2"/>
        <v>7ms</v>
      </c>
      <c r="O33" t="str">
        <f t="shared" si="2"/>
        <v>8ms</v>
      </c>
      <c r="P33" t="str">
        <f t="shared" si="2"/>
        <v>9ms</v>
      </c>
      <c r="Q33" t="str">
        <f t="shared" si="2"/>
        <v>10ms</v>
      </c>
      <c r="R33" t="str">
        <f t="shared" si="2"/>
        <v>11ms</v>
      </c>
      <c r="S33" t="str">
        <f t="shared" si="2"/>
        <v>12ms</v>
      </c>
      <c r="T33" t="str">
        <f t="shared" si="2"/>
        <v>13ms</v>
      </c>
      <c r="U33" t="str">
        <f t="shared" si="2"/>
        <v>14ms</v>
      </c>
      <c r="V33" t="str">
        <f t="shared" si="2"/>
        <v>15ms</v>
      </c>
      <c r="JC33" s="19"/>
      <c r="SY33" s="19"/>
    </row>
    <row r="34" spans="2:519" x14ac:dyDescent="0.25">
      <c r="B34" s="34"/>
      <c r="C34" s="8" t="s">
        <v>13</v>
      </c>
      <c r="D34" s="22" t="s">
        <v>672</v>
      </c>
      <c r="E34" s="12" t="str">
        <f>$D$12&amp;", "&amp;$F$91&amp;" ms steps from ENx signal. Check 'Startup and Shutdown delay range setting"</f>
        <v>0-15ms, 1 ms steps from ENx signal. Check 'Startup and Shutdown delay range setting</v>
      </c>
      <c r="F34" s="3" t="s">
        <v>656</v>
      </c>
      <c r="G34" t="str">
        <f>$F$91*G$91&amp;"ms"</f>
        <v>0ms</v>
      </c>
      <c r="H34" t="str">
        <f t="shared" si="2"/>
        <v>1ms</v>
      </c>
      <c r="I34" t="str">
        <f t="shared" si="2"/>
        <v>2ms</v>
      </c>
      <c r="J34" t="str">
        <f t="shared" si="2"/>
        <v>3ms</v>
      </c>
      <c r="K34" t="str">
        <f t="shared" si="2"/>
        <v>4ms</v>
      </c>
      <c r="L34" t="str">
        <f t="shared" si="2"/>
        <v>5ms</v>
      </c>
      <c r="M34" t="str">
        <f t="shared" si="2"/>
        <v>6ms</v>
      </c>
      <c r="N34" t="str">
        <f t="shared" si="2"/>
        <v>7ms</v>
      </c>
      <c r="O34" t="str">
        <f t="shared" si="2"/>
        <v>8ms</v>
      </c>
      <c r="P34" t="str">
        <f t="shared" si="2"/>
        <v>9ms</v>
      </c>
      <c r="Q34" t="str">
        <f t="shared" si="2"/>
        <v>10ms</v>
      </c>
      <c r="R34" t="str">
        <f t="shared" si="2"/>
        <v>11ms</v>
      </c>
      <c r="S34" t="str">
        <f t="shared" si="2"/>
        <v>12ms</v>
      </c>
      <c r="T34" t="str">
        <f t="shared" si="2"/>
        <v>13ms</v>
      </c>
      <c r="U34" t="str">
        <f t="shared" si="2"/>
        <v>14ms</v>
      </c>
      <c r="V34" t="str">
        <f t="shared" si="2"/>
        <v>15ms</v>
      </c>
      <c r="JC34" s="19"/>
      <c r="SY34" s="19"/>
    </row>
    <row r="35" spans="2:519" x14ac:dyDescent="0.25">
      <c r="B35" s="34"/>
      <c r="C35" s="8" t="s">
        <v>14</v>
      </c>
      <c r="D35" s="22" t="s">
        <v>68</v>
      </c>
      <c r="E35" s="12" t="s">
        <v>6</v>
      </c>
      <c r="F35" s="3" t="s">
        <v>656</v>
      </c>
      <c r="G35" t="s">
        <v>68</v>
      </c>
      <c r="H35" t="s">
        <v>7</v>
      </c>
      <c r="JC35" s="19"/>
      <c r="SY35" s="19"/>
    </row>
    <row r="36" spans="2:519" ht="30" x14ac:dyDescent="0.25">
      <c r="B36" s="34"/>
      <c r="C36" s="8" t="s">
        <v>15</v>
      </c>
      <c r="D36" s="22" t="s">
        <v>68</v>
      </c>
      <c r="E36" s="13" t="s">
        <v>664</v>
      </c>
      <c r="F36" s="3" t="s">
        <v>656</v>
      </c>
      <c r="G36" t="s">
        <v>68</v>
      </c>
      <c r="H36" t="s">
        <v>7</v>
      </c>
      <c r="JC36" s="19"/>
      <c r="SY36" s="19"/>
    </row>
    <row r="37" spans="2:519" ht="30" x14ac:dyDescent="0.25">
      <c r="B37" s="34"/>
      <c r="C37" s="8" t="s">
        <v>16</v>
      </c>
      <c r="D37" s="22" t="s">
        <v>94</v>
      </c>
      <c r="E37" s="10" t="s">
        <v>682</v>
      </c>
      <c r="F37" s="3" t="s">
        <v>656</v>
      </c>
      <c r="G37" t="s">
        <v>92</v>
      </c>
      <c r="H37" t="s">
        <v>93</v>
      </c>
      <c r="I37" t="s">
        <v>77</v>
      </c>
      <c r="J37" t="s">
        <v>94</v>
      </c>
      <c r="K37" t="s">
        <v>62</v>
      </c>
      <c r="L37" t="s">
        <v>95</v>
      </c>
      <c r="M37" t="s">
        <v>96</v>
      </c>
      <c r="N37" t="s">
        <v>75</v>
      </c>
      <c r="JC37" s="19"/>
      <c r="SY37" s="19"/>
    </row>
    <row r="38" spans="2:519" x14ac:dyDescent="0.25">
      <c r="B38" s="35"/>
      <c r="C38" s="8" t="s">
        <v>17</v>
      </c>
      <c r="D38" s="22" t="s">
        <v>64</v>
      </c>
      <c r="E38" s="12" t="s">
        <v>63</v>
      </c>
      <c r="F38" s="3" t="s">
        <v>656</v>
      </c>
      <c r="G38" t="s">
        <v>97</v>
      </c>
      <c r="H38" t="s">
        <v>98</v>
      </c>
      <c r="I38" t="s">
        <v>64</v>
      </c>
      <c r="J38" t="s">
        <v>99</v>
      </c>
      <c r="K38" t="s">
        <v>100</v>
      </c>
      <c r="L38" t="s">
        <v>101</v>
      </c>
      <c r="JC38" s="19"/>
      <c r="SY38" s="19"/>
    </row>
    <row r="39" spans="2:519" x14ac:dyDescent="0.25">
      <c r="B39" s="14"/>
      <c r="C39" s="15"/>
      <c r="D39" s="15"/>
      <c r="E39" s="15"/>
      <c r="F39" s="2"/>
      <c r="JC39" s="19"/>
      <c r="SY39" s="19"/>
    </row>
    <row r="40" spans="2:519" x14ac:dyDescent="0.25">
      <c r="B40" s="33" t="s">
        <v>20</v>
      </c>
      <c r="C40" s="8" t="s">
        <v>9</v>
      </c>
      <c r="D40" s="24" t="s">
        <v>453</v>
      </c>
      <c r="E40" s="12" t="s">
        <v>662</v>
      </c>
      <c r="F40" s="3" t="s">
        <v>656</v>
      </c>
      <c r="G40" t="s">
        <v>386</v>
      </c>
      <c r="H40" t="s">
        <v>387</v>
      </c>
      <c r="I40" t="s">
        <v>388</v>
      </c>
      <c r="J40" t="s">
        <v>389</v>
      </c>
      <c r="K40" t="s">
        <v>390</v>
      </c>
      <c r="L40" t="s">
        <v>391</v>
      </c>
      <c r="M40" t="s">
        <v>392</v>
      </c>
      <c r="N40" t="s">
        <v>393</v>
      </c>
      <c r="O40" t="s">
        <v>394</v>
      </c>
      <c r="P40" t="s">
        <v>395</v>
      </c>
      <c r="Q40" t="s">
        <v>396</v>
      </c>
      <c r="R40" t="s">
        <v>397</v>
      </c>
      <c r="S40" t="s">
        <v>398</v>
      </c>
      <c r="T40" t="s">
        <v>399</v>
      </c>
      <c r="U40" t="s">
        <v>400</v>
      </c>
      <c r="V40" t="s">
        <v>401</v>
      </c>
      <c r="W40" t="s">
        <v>402</v>
      </c>
      <c r="X40" t="s">
        <v>403</v>
      </c>
      <c r="Y40" t="s">
        <v>404</v>
      </c>
      <c r="Z40" t="s">
        <v>405</v>
      </c>
      <c r="AA40" t="s">
        <v>406</v>
      </c>
      <c r="AB40" t="s">
        <v>407</v>
      </c>
      <c r="AC40" t="s">
        <v>408</v>
      </c>
      <c r="AD40" t="s">
        <v>409</v>
      </c>
      <c r="AE40" t="s">
        <v>410</v>
      </c>
      <c r="AF40" t="s">
        <v>411</v>
      </c>
      <c r="AG40" t="s">
        <v>412</v>
      </c>
      <c r="AH40" t="s">
        <v>413</v>
      </c>
      <c r="AI40" t="s">
        <v>414</v>
      </c>
      <c r="AJ40" t="s">
        <v>415</v>
      </c>
      <c r="AK40" t="s">
        <v>416</v>
      </c>
      <c r="AL40" t="s">
        <v>417</v>
      </c>
      <c r="AM40" t="s">
        <v>418</v>
      </c>
      <c r="AN40" t="s">
        <v>419</v>
      </c>
      <c r="AO40" t="s">
        <v>420</v>
      </c>
      <c r="AP40" t="s">
        <v>421</v>
      </c>
      <c r="AQ40" t="s">
        <v>422</v>
      </c>
      <c r="AR40" t="s">
        <v>423</v>
      </c>
      <c r="AS40" t="s">
        <v>424</v>
      </c>
      <c r="AT40" t="s">
        <v>425</v>
      </c>
      <c r="AU40" t="s">
        <v>426</v>
      </c>
      <c r="AV40" t="s">
        <v>427</v>
      </c>
      <c r="AW40" t="s">
        <v>428</v>
      </c>
      <c r="AX40" t="s">
        <v>429</v>
      </c>
      <c r="AY40" t="s">
        <v>430</v>
      </c>
      <c r="AZ40" t="s">
        <v>431</v>
      </c>
      <c r="BA40" t="s">
        <v>432</v>
      </c>
      <c r="BB40" t="s">
        <v>433</v>
      </c>
      <c r="BC40" t="s">
        <v>434</v>
      </c>
      <c r="BD40" t="s">
        <v>435</v>
      </c>
      <c r="BE40" t="s">
        <v>436</v>
      </c>
      <c r="BF40" t="s">
        <v>437</v>
      </c>
      <c r="BG40" t="s">
        <v>438</v>
      </c>
      <c r="BH40" t="s">
        <v>439</v>
      </c>
      <c r="BI40" t="s">
        <v>440</v>
      </c>
      <c r="BJ40" t="s">
        <v>441</v>
      </c>
      <c r="BK40" t="s">
        <v>442</v>
      </c>
      <c r="BL40" t="s">
        <v>443</v>
      </c>
      <c r="BM40" t="s">
        <v>444</v>
      </c>
      <c r="BN40" t="s">
        <v>445</v>
      </c>
      <c r="BO40" t="s">
        <v>446</v>
      </c>
      <c r="BP40" t="s">
        <v>447</v>
      </c>
      <c r="BQ40" t="s">
        <v>448</v>
      </c>
      <c r="BR40" t="s">
        <v>449</v>
      </c>
      <c r="BS40" t="s">
        <v>450</v>
      </c>
      <c r="BT40" t="s">
        <v>451</v>
      </c>
      <c r="BU40" t="s">
        <v>452</v>
      </c>
      <c r="BV40" t="s">
        <v>453</v>
      </c>
      <c r="BW40" t="s">
        <v>454</v>
      </c>
      <c r="BX40" t="s">
        <v>455</v>
      </c>
      <c r="BY40" t="s">
        <v>456</v>
      </c>
      <c r="BZ40" t="s">
        <v>457</v>
      </c>
      <c r="CA40" t="s">
        <v>458</v>
      </c>
      <c r="CB40" t="s">
        <v>459</v>
      </c>
      <c r="CC40" t="s">
        <v>460</v>
      </c>
      <c r="CD40" t="s">
        <v>461</v>
      </c>
      <c r="CE40" t="s">
        <v>462</v>
      </c>
      <c r="CF40" t="s">
        <v>463</v>
      </c>
      <c r="CG40" t="s">
        <v>464</v>
      </c>
      <c r="CH40" t="s">
        <v>465</v>
      </c>
      <c r="CI40" t="s">
        <v>466</v>
      </c>
      <c r="CJ40" t="s">
        <v>467</v>
      </c>
      <c r="CK40" t="s">
        <v>468</v>
      </c>
      <c r="CL40" t="s">
        <v>469</v>
      </c>
      <c r="CM40" t="s">
        <v>470</v>
      </c>
      <c r="CN40" t="s">
        <v>471</v>
      </c>
      <c r="CO40" t="s">
        <v>472</v>
      </c>
      <c r="CP40" t="s">
        <v>473</v>
      </c>
      <c r="CQ40" t="s">
        <v>474</v>
      </c>
      <c r="CR40" t="s">
        <v>475</v>
      </c>
      <c r="CS40" t="s">
        <v>476</v>
      </c>
      <c r="CT40" t="s">
        <v>477</v>
      </c>
      <c r="CU40" t="s">
        <v>478</v>
      </c>
      <c r="CV40" t="s">
        <v>479</v>
      </c>
      <c r="CW40" t="s">
        <v>480</v>
      </c>
      <c r="CX40" t="s">
        <v>481</v>
      </c>
      <c r="CY40" t="s">
        <v>482</v>
      </c>
      <c r="CZ40" t="s">
        <v>483</v>
      </c>
      <c r="DA40" t="s">
        <v>484</v>
      </c>
      <c r="DB40" t="s">
        <v>485</v>
      </c>
      <c r="DC40" t="s">
        <v>486</v>
      </c>
      <c r="DD40" t="s">
        <v>487</v>
      </c>
      <c r="DE40" t="s">
        <v>488</v>
      </c>
      <c r="DF40" t="s">
        <v>489</v>
      </c>
      <c r="DG40" t="s">
        <v>490</v>
      </c>
      <c r="DH40" t="s">
        <v>491</v>
      </c>
      <c r="DI40" t="s">
        <v>492</v>
      </c>
      <c r="DJ40" t="s">
        <v>493</v>
      </c>
      <c r="DK40" t="s">
        <v>494</v>
      </c>
      <c r="DL40" t="s">
        <v>495</v>
      </c>
      <c r="DM40" t="s">
        <v>496</v>
      </c>
      <c r="DN40" t="s">
        <v>497</v>
      </c>
      <c r="DO40" t="s">
        <v>498</v>
      </c>
      <c r="DP40" t="s">
        <v>499</v>
      </c>
      <c r="DQ40" t="s">
        <v>500</v>
      </c>
      <c r="DR40" t="s">
        <v>501</v>
      </c>
      <c r="DS40" t="s">
        <v>502</v>
      </c>
      <c r="DT40" t="s">
        <v>503</v>
      </c>
      <c r="DU40" t="s">
        <v>504</v>
      </c>
      <c r="DV40" t="s">
        <v>505</v>
      </c>
      <c r="DW40" t="s">
        <v>506</v>
      </c>
      <c r="DX40" t="s">
        <v>507</v>
      </c>
      <c r="DY40" t="s">
        <v>508</v>
      </c>
      <c r="DZ40" t="s">
        <v>509</v>
      </c>
      <c r="EA40" t="s">
        <v>510</v>
      </c>
      <c r="EB40" t="s">
        <v>511</v>
      </c>
      <c r="EC40" t="s">
        <v>512</v>
      </c>
      <c r="ED40" t="s">
        <v>513</v>
      </c>
      <c r="EE40" t="s">
        <v>514</v>
      </c>
      <c r="EF40" t="s">
        <v>515</v>
      </c>
      <c r="EG40" t="s">
        <v>516</v>
      </c>
      <c r="EH40" t="s">
        <v>517</v>
      </c>
      <c r="EI40" t="s">
        <v>518</v>
      </c>
      <c r="EJ40" t="s">
        <v>519</v>
      </c>
      <c r="EK40" t="s">
        <v>520</v>
      </c>
      <c r="EL40" t="s">
        <v>521</v>
      </c>
      <c r="EM40" t="s">
        <v>522</v>
      </c>
      <c r="EN40" t="s">
        <v>523</v>
      </c>
      <c r="EO40" t="s">
        <v>524</v>
      </c>
      <c r="EP40" t="s">
        <v>525</v>
      </c>
      <c r="EQ40" t="s">
        <v>526</v>
      </c>
      <c r="ER40" t="s">
        <v>527</v>
      </c>
      <c r="ES40" t="s">
        <v>528</v>
      </c>
      <c r="ET40" t="s">
        <v>529</v>
      </c>
      <c r="EU40" t="s">
        <v>530</v>
      </c>
      <c r="EV40" t="s">
        <v>531</v>
      </c>
      <c r="EW40" t="s">
        <v>532</v>
      </c>
      <c r="EX40" t="s">
        <v>533</v>
      </c>
      <c r="EY40" t="s">
        <v>534</v>
      </c>
      <c r="EZ40" t="s">
        <v>535</v>
      </c>
      <c r="FA40" t="s">
        <v>536</v>
      </c>
      <c r="FB40" t="s">
        <v>537</v>
      </c>
      <c r="FC40" t="s">
        <v>538</v>
      </c>
      <c r="FD40" t="s">
        <v>539</v>
      </c>
      <c r="FE40" t="s">
        <v>540</v>
      </c>
      <c r="FF40" t="s">
        <v>541</v>
      </c>
      <c r="FG40" t="s">
        <v>542</v>
      </c>
      <c r="FH40" t="s">
        <v>543</v>
      </c>
      <c r="FI40" t="s">
        <v>544</v>
      </c>
      <c r="FJ40" t="s">
        <v>545</v>
      </c>
      <c r="FK40" t="s">
        <v>546</v>
      </c>
      <c r="FL40" t="s">
        <v>547</v>
      </c>
      <c r="FM40" t="s">
        <v>548</v>
      </c>
      <c r="FN40" t="s">
        <v>549</v>
      </c>
      <c r="FO40" t="s">
        <v>550</v>
      </c>
      <c r="FP40" t="s">
        <v>551</v>
      </c>
      <c r="FQ40" t="s">
        <v>552</v>
      </c>
      <c r="FR40" t="s">
        <v>553</v>
      </c>
      <c r="FS40" t="s">
        <v>554</v>
      </c>
      <c r="FT40" t="s">
        <v>555</v>
      </c>
      <c r="FU40" t="s">
        <v>556</v>
      </c>
      <c r="FV40" t="s">
        <v>557</v>
      </c>
      <c r="FW40" t="s">
        <v>558</v>
      </c>
      <c r="FX40" t="s">
        <v>559</v>
      </c>
      <c r="FY40" t="s">
        <v>560</v>
      </c>
      <c r="FZ40" t="s">
        <v>561</v>
      </c>
      <c r="GA40" t="s">
        <v>562</v>
      </c>
      <c r="GB40" t="s">
        <v>563</v>
      </c>
      <c r="GC40" t="s">
        <v>564</v>
      </c>
      <c r="GD40" t="s">
        <v>565</v>
      </c>
      <c r="GE40" t="s">
        <v>566</v>
      </c>
      <c r="GF40" t="s">
        <v>567</v>
      </c>
      <c r="GG40" t="s">
        <v>568</v>
      </c>
      <c r="GH40" t="s">
        <v>569</v>
      </c>
      <c r="GI40" t="s">
        <v>570</v>
      </c>
      <c r="GJ40" t="s">
        <v>571</v>
      </c>
      <c r="GK40" t="s">
        <v>572</v>
      </c>
      <c r="GL40" t="s">
        <v>573</v>
      </c>
      <c r="GM40" t="s">
        <v>574</v>
      </c>
      <c r="GN40" t="s">
        <v>575</v>
      </c>
      <c r="GO40" t="s">
        <v>576</v>
      </c>
      <c r="GP40" t="s">
        <v>577</v>
      </c>
      <c r="GQ40" t="s">
        <v>578</v>
      </c>
      <c r="GR40" t="s">
        <v>579</v>
      </c>
      <c r="GS40" t="s">
        <v>580</v>
      </c>
      <c r="GT40" t="s">
        <v>581</v>
      </c>
      <c r="GU40" t="s">
        <v>582</v>
      </c>
      <c r="GV40" t="s">
        <v>583</v>
      </c>
      <c r="GW40" t="s">
        <v>584</v>
      </c>
      <c r="GX40" t="s">
        <v>585</v>
      </c>
      <c r="GY40" t="s">
        <v>586</v>
      </c>
      <c r="GZ40" t="s">
        <v>587</v>
      </c>
      <c r="HA40" t="s">
        <v>588</v>
      </c>
      <c r="HB40" t="s">
        <v>589</v>
      </c>
      <c r="HC40" t="s">
        <v>590</v>
      </c>
      <c r="HD40" t="s">
        <v>591</v>
      </c>
      <c r="HE40" t="s">
        <v>592</v>
      </c>
      <c r="HF40" t="s">
        <v>593</v>
      </c>
      <c r="HG40" t="s">
        <v>594</v>
      </c>
      <c r="HH40" t="s">
        <v>595</v>
      </c>
      <c r="HI40" t="s">
        <v>596</v>
      </c>
      <c r="HJ40" t="s">
        <v>597</v>
      </c>
      <c r="HK40" t="s">
        <v>598</v>
      </c>
      <c r="HL40" t="s">
        <v>599</v>
      </c>
      <c r="HM40" t="s">
        <v>600</v>
      </c>
      <c r="HN40" t="s">
        <v>601</v>
      </c>
      <c r="HO40" t="s">
        <v>602</v>
      </c>
      <c r="HP40" t="s">
        <v>603</v>
      </c>
      <c r="HQ40" t="s">
        <v>604</v>
      </c>
      <c r="HR40" t="s">
        <v>605</v>
      </c>
      <c r="HS40" t="s">
        <v>606</v>
      </c>
      <c r="HT40" t="s">
        <v>607</v>
      </c>
      <c r="HU40" t="s">
        <v>608</v>
      </c>
      <c r="HV40" t="s">
        <v>609</v>
      </c>
      <c r="HW40" t="s">
        <v>610</v>
      </c>
      <c r="HX40" t="s">
        <v>611</v>
      </c>
      <c r="HY40" t="s">
        <v>612</v>
      </c>
      <c r="HZ40" t="s">
        <v>613</v>
      </c>
      <c r="IA40" t="s">
        <v>614</v>
      </c>
      <c r="IB40" t="s">
        <v>615</v>
      </c>
      <c r="IC40" t="s">
        <v>616</v>
      </c>
      <c r="ID40" t="s">
        <v>617</v>
      </c>
      <c r="IE40" t="s">
        <v>618</v>
      </c>
      <c r="IF40" t="s">
        <v>619</v>
      </c>
      <c r="IG40" t="s">
        <v>620</v>
      </c>
      <c r="IH40" t="s">
        <v>621</v>
      </c>
      <c r="II40" t="s">
        <v>622</v>
      </c>
      <c r="IJ40" t="s">
        <v>623</v>
      </c>
      <c r="IK40" t="s">
        <v>624</v>
      </c>
      <c r="IL40" t="s">
        <v>625</v>
      </c>
      <c r="IM40" t="s">
        <v>626</v>
      </c>
      <c r="IN40" t="s">
        <v>627</v>
      </c>
      <c r="IO40" t="s">
        <v>628</v>
      </c>
      <c r="IP40" t="s">
        <v>629</v>
      </c>
      <c r="IQ40" t="s">
        <v>630</v>
      </c>
      <c r="IR40" t="s">
        <v>631</v>
      </c>
      <c r="JC40" s="19"/>
      <c r="SY40" s="19"/>
    </row>
    <row r="41" spans="2:519" x14ac:dyDescent="0.25">
      <c r="B41" s="34"/>
      <c r="C41" s="8" t="s">
        <v>10</v>
      </c>
      <c r="D41" s="23" t="s">
        <v>11</v>
      </c>
      <c r="E41" s="12" t="s">
        <v>659</v>
      </c>
      <c r="F41" s="3" t="s">
        <v>656</v>
      </c>
      <c r="G41" t="s">
        <v>11</v>
      </c>
      <c r="H41" t="s">
        <v>88</v>
      </c>
      <c r="I41" t="s">
        <v>657</v>
      </c>
      <c r="J41" t="s">
        <v>658</v>
      </c>
      <c r="K41" t="s">
        <v>89</v>
      </c>
      <c r="L41" t="s">
        <v>117</v>
      </c>
      <c r="JC41" s="19"/>
      <c r="SY41" s="19"/>
    </row>
    <row r="42" spans="2:519" x14ac:dyDescent="0.25">
      <c r="B42" s="34"/>
      <c r="C42" s="8" t="s">
        <v>12</v>
      </c>
      <c r="D42" s="22" t="s">
        <v>672</v>
      </c>
      <c r="E42" s="12" t="str">
        <f>$D$12&amp;", "&amp;$F$91&amp;" ms steps from ENx signal. Check 'Startup and Shutdown delay range setting"</f>
        <v>0-15ms, 1 ms steps from ENx signal. Check 'Startup and Shutdown delay range setting</v>
      </c>
      <c r="F42" s="3" t="s">
        <v>656</v>
      </c>
      <c r="G42" t="str">
        <f>$F$91*G$91&amp;"ms"</f>
        <v>0ms</v>
      </c>
      <c r="H42" t="str">
        <f t="shared" ref="H42:V43" si="3">$F$91*H$91&amp;"ms"</f>
        <v>1ms</v>
      </c>
      <c r="I42" t="str">
        <f t="shared" si="3"/>
        <v>2ms</v>
      </c>
      <c r="J42" t="str">
        <f t="shared" si="3"/>
        <v>3ms</v>
      </c>
      <c r="K42" t="str">
        <f t="shared" si="3"/>
        <v>4ms</v>
      </c>
      <c r="L42" t="str">
        <f t="shared" si="3"/>
        <v>5ms</v>
      </c>
      <c r="M42" t="str">
        <f t="shared" si="3"/>
        <v>6ms</v>
      </c>
      <c r="N42" t="str">
        <f t="shared" si="3"/>
        <v>7ms</v>
      </c>
      <c r="O42" t="str">
        <f t="shared" si="3"/>
        <v>8ms</v>
      </c>
      <c r="P42" t="str">
        <f t="shared" si="3"/>
        <v>9ms</v>
      </c>
      <c r="Q42" t="str">
        <f t="shared" si="3"/>
        <v>10ms</v>
      </c>
      <c r="R42" t="str">
        <f t="shared" si="3"/>
        <v>11ms</v>
      </c>
      <c r="S42" t="str">
        <f t="shared" si="3"/>
        <v>12ms</v>
      </c>
      <c r="T42" t="str">
        <f t="shared" si="3"/>
        <v>13ms</v>
      </c>
      <c r="U42" t="str">
        <f t="shared" si="3"/>
        <v>14ms</v>
      </c>
      <c r="V42" t="str">
        <f t="shared" si="3"/>
        <v>15ms</v>
      </c>
      <c r="JC42" s="19"/>
      <c r="SY42" s="19"/>
    </row>
    <row r="43" spans="2:519" x14ac:dyDescent="0.25">
      <c r="B43" s="34"/>
      <c r="C43" s="8" t="s">
        <v>13</v>
      </c>
      <c r="D43" s="22" t="s">
        <v>672</v>
      </c>
      <c r="E43" s="12" t="str">
        <f>$D$12&amp;", "&amp;$F$91&amp;" ms steps from ENx signal. Check 'Startup and Shutdown delay range setting"</f>
        <v>0-15ms, 1 ms steps from ENx signal. Check 'Startup and Shutdown delay range setting</v>
      </c>
      <c r="F43" s="3" t="s">
        <v>656</v>
      </c>
      <c r="G43" t="str">
        <f>$F$91*G$91&amp;"ms"</f>
        <v>0ms</v>
      </c>
      <c r="H43" t="str">
        <f t="shared" si="3"/>
        <v>1ms</v>
      </c>
      <c r="I43" t="str">
        <f t="shared" si="3"/>
        <v>2ms</v>
      </c>
      <c r="J43" t="str">
        <f t="shared" si="3"/>
        <v>3ms</v>
      </c>
      <c r="K43" t="str">
        <f t="shared" si="3"/>
        <v>4ms</v>
      </c>
      <c r="L43" t="str">
        <f t="shared" si="3"/>
        <v>5ms</v>
      </c>
      <c r="M43" t="str">
        <f t="shared" si="3"/>
        <v>6ms</v>
      </c>
      <c r="N43" t="str">
        <f t="shared" si="3"/>
        <v>7ms</v>
      </c>
      <c r="O43" t="str">
        <f t="shared" si="3"/>
        <v>8ms</v>
      </c>
      <c r="P43" t="str">
        <f t="shared" si="3"/>
        <v>9ms</v>
      </c>
      <c r="Q43" t="str">
        <f t="shared" si="3"/>
        <v>10ms</v>
      </c>
      <c r="R43" t="str">
        <f t="shared" si="3"/>
        <v>11ms</v>
      </c>
      <c r="S43" t="str">
        <f t="shared" si="3"/>
        <v>12ms</v>
      </c>
      <c r="T43" t="str">
        <f t="shared" si="3"/>
        <v>13ms</v>
      </c>
      <c r="U43" t="str">
        <f t="shared" si="3"/>
        <v>14ms</v>
      </c>
      <c r="V43" t="str">
        <f t="shared" si="3"/>
        <v>15ms</v>
      </c>
      <c r="JC43" s="19"/>
      <c r="SY43" s="19"/>
    </row>
    <row r="44" spans="2:519" x14ac:dyDescent="0.25">
      <c r="B44" s="34"/>
      <c r="C44" s="8" t="s">
        <v>14</v>
      </c>
      <c r="D44" s="22" t="s">
        <v>68</v>
      </c>
      <c r="E44" s="12" t="s">
        <v>6</v>
      </c>
      <c r="F44" s="3" t="s">
        <v>656</v>
      </c>
      <c r="G44" t="s">
        <v>68</v>
      </c>
      <c r="H44" t="s">
        <v>7</v>
      </c>
      <c r="JC44" s="19"/>
      <c r="SY44" s="19"/>
    </row>
    <row r="45" spans="2:519" ht="30" x14ac:dyDescent="0.25">
      <c r="B45" s="34"/>
      <c r="C45" s="8" t="s">
        <v>16</v>
      </c>
      <c r="D45" s="22" t="s">
        <v>94</v>
      </c>
      <c r="E45" s="10" t="s">
        <v>682</v>
      </c>
      <c r="F45" s="3" t="s">
        <v>656</v>
      </c>
      <c r="G45" t="s">
        <v>92</v>
      </c>
      <c r="H45" t="s">
        <v>93</v>
      </c>
      <c r="I45" t="s">
        <v>77</v>
      </c>
      <c r="J45" t="s">
        <v>94</v>
      </c>
      <c r="K45" t="s">
        <v>62</v>
      </c>
      <c r="L45" t="s">
        <v>95</v>
      </c>
      <c r="M45" t="s">
        <v>96</v>
      </c>
      <c r="N45" t="s">
        <v>75</v>
      </c>
      <c r="JC45" s="19"/>
      <c r="SY45" s="19"/>
    </row>
    <row r="46" spans="2:519" x14ac:dyDescent="0.25">
      <c r="B46" s="35"/>
      <c r="C46" s="8" t="s">
        <v>17</v>
      </c>
      <c r="D46" s="22" t="s">
        <v>64</v>
      </c>
      <c r="E46" s="12" t="s">
        <v>63</v>
      </c>
      <c r="F46" s="3" t="s">
        <v>656</v>
      </c>
      <c r="G46" t="s">
        <v>97</v>
      </c>
      <c r="H46" t="s">
        <v>98</v>
      </c>
      <c r="I46" t="s">
        <v>64</v>
      </c>
      <c r="J46" t="s">
        <v>99</v>
      </c>
      <c r="K46" t="s">
        <v>100</v>
      </c>
      <c r="L46" t="s">
        <v>101</v>
      </c>
      <c r="JC46" s="19"/>
      <c r="SY46" s="19"/>
    </row>
    <row r="47" spans="2:519" x14ac:dyDescent="0.25">
      <c r="B47" s="14"/>
      <c r="C47" s="15"/>
      <c r="D47" s="15"/>
      <c r="E47" s="15"/>
      <c r="F47" s="2"/>
      <c r="JC47" s="19"/>
      <c r="SY47" s="19"/>
    </row>
    <row r="48" spans="2:519" x14ac:dyDescent="0.25">
      <c r="B48" s="33" t="s">
        <v>21</v>
      </c>
      <c r="C48" s="8" t="s">
        <v>633</v>
      </c>
      <c r="D48" s="22" t="s">
        <v>7</v>
      </c>
      <c r="E48" s="9" t="s">
        <v>6</v>
      </c>
      <c r="F48" s="3" t="s">
        <v>656</v>
      </c>
      <c r="G48" t="s">
        <v>68</v>
      </c>
      <c r="H48" t="s">
        <v>7</v>
      </c>
      <c r="JC48" s="19"/>
      <c r="SY48" s="19"/>
    </row>
    <row r="49" spans="2:519" ht="33.75" customHeight="1" x14ac:dyDescent="0.25">
      <c r="B49" s="34"/>
      <c r="C49" s="8" t="s">
        <v>22</v>
      </c>
      <c r="D49" s="25">
        <v>2</v>
      </c>
      <c r="E49" s="10" t="s">
        <v>23</v>
      </c>
      <c r="F49" s="3" t="s">
        <v>656</v>
      </c>
      <c r="G49" t="s">
        <v>634</v>
      </c>
      <c r="H49" t="s">
        <v>58</v>
      </c>
      <c r="I49" t="s">
        <v>86</v>
      </c>
      <c r="J49" t="s">
        <v>87</v>
      </c>
      <c r="K49" t="s">
        <v>635</v>
      </c>
      <c r="L49" t="s">
        <v>636</v>
      </c>
      <c r="M49" t="s">
        <v>637</v>
      </c>
      <c r="N49" t="s">
        <v>638</v>
      </c>
      <c r="O49" t="s">
        <v>639</v>
      </c>
      <c r="P49" t="s">
        <v>640</v>
      </c>
      <c r="Q49" t="s">
        <v>641</v>
      </c>
      <c r="R49" t="s">
        <v>642</v>
      </c>
      <c r="S49" t="s">
        <v>643</v>
      </c>
      <c r="T49" t="s">
        <v>644</v>
      </c>
      <c r="U49" t="s">
        <v>645</v>
      </c>
      <c r="V49" t="s">
        <v>646</v>
      </c>
      <c r="W49" t="s">
        <v>647</v>
      </c>
      <c r="X49" t="s">
        <v>648</v>
      </c>
      <c r="Y49" t="s">
        <v>649</v>
      </c>
      <c r="Z49" t="s">
        <v>650</v>
      </c>
      <c r="AA49" t="s">
        <v>651</v>
      </c>
      <c r="AB49" t="s">
        <v>652</v>
      </c>
      <c r="AC49" t="s">
        <v>653</v>
      </c>
      <c r="AD49" t="s">
        <v>654</v>
      </c>
      <c r="JC49" s="19"/>
      <c r="SY49" s="19"/>
    </row>
    <row r="50" spans="2:519" x14ac:dyDescent="0.25">
      <c r="B50" s="34"/>
      <c r="C50" s="8" t="s">
        <v>24</v>
      </c>
      <c r="D50" s="22" t="s">
        <v>25</v>
      </c>
      <c r="E50" s="9" t="s">
        <v>26</v>
      </c>
      <c r="F50" s="3" t="s">
        <v>656</v>
      </c>
      <c r="G50" t="s">
        <v>25</v>
      </c>
      <c r="H50" t="s">
        <v>73</v>
      </c>
      <c r="JC50" s="19"/>
      <c r="SY50" s="19"/>
    </row>
    <row r="51" spans="2:519" ht="30" x14ac:dyDescent="0.25">
      <c r="B51" s="35"/>
      <c r="C51" s="16" t="s">
        <v>27</v>
      </c>
      <c r="D51" s="26" t="s">
        <v>65</v>
      </c>
      <c r="E51" s="10" t="s">
        <v>663</v>
      </c>
      <c r="F51" s="3" t="s">
        <v>656</v>
      </c>
      <c r="G51" t="s">
        <v>104</v>
      </c>
      <c r="H51" t="s">
        <v>105</v>
      </c>
      <c r="I51" t="s">
        <v>65</v>
      </c>
      <c r="JC51" s="19"/>
      <c r="SY51" s="19"/>
    </row>
    <row r="52" spans="2:519" x14ac:dyDescent="0.25">
      <c r="B52" s="14"/>
      <c r="C52" s="15"/>
      <c r="D52" s="15"/>
      <c r="E52" s="15"/>
      <c r="F52" s="2"/>
      <c r="JC52" s="19"/>
      <c r="SY52" s="19"/>
    </row>
    <row r="53" spans="2:519" x14ac:dyDescent="0.25">
      <c r="B53" s="33" t="s">
        <v>688</v>
      </c>
      <c r="C53" s="8" t="s">
        <v>689</v>
      </c>
      <c r="D53" s="22" t="s">
        <v>120</v>
      </c>
      <c r="E53" s="9" t="s">
        <v>130</v>
      </c>
      <c r="F53" s="3" t="s">
        <v>656</v>
      </c>
      <c r="G53" t="s">
        <v>120</v>
      </c>
      <c r="H53" t="s">
        <v>106</v>
      </c>
      <c r="I53" t="s">
        <v>121</v>
      </c>
      <c r="J53" t="s">
        <v>122</v>
      </c>
      <c r="JC53" s="19"/>
      <c r="SY53" s="19"/>
    </row>
    <row r="54" spans="2:519" x14ac:dyDescent="0.25">
      <c r="B54" s="34"/>
      <c r="C54" s="8" t="s">
        <v>690</v>
      </c>
      <c r="D54" s="22" t="s">
        <v>106</v>
      </c>
      <c r="E54" s="9" t="s">
        <v>130</v>
      </c>
      <c r="F54" s="3" t="s">
        <v>656</v>
      </c>
      <c r="G54" t="s">
        <v>120</v>
      </c>
      <c r="H54" t="s">
        <v>106</v>
      </c>
      <c r="I54" t="s">
        <v>121</v>
      </c>
      <c r="J54" t="s">
        <v>122</v>
      </c>
      <c r="K54" t="s">
        <v>123</v>
      </c>
      <c r="L54" t="s">
        <v>124</v>
      </c>
      <c r="M54" t="s">
        <v>125</v>
      </c>
      <c r="N54" t="s">
        <v>126</v>
      </c>
      <c r="O54" t="s">
        <v>127</v>
      </c>
      <c r="P54" t="s">
        <v>128</v>
      </c>
      <c r="JC54" s="19"/>
      <c r="SY54" s="19"/>
    </row>
    <row r="55" spans="2:519" x14ac:dyDescent="0.25">
      <c r="B55" s="34"/>
      <c r="C55" s="8" t="s">
        <v>691</v>
      </c>
      <c r="D55" s="22" t="s">
        <v>106</v>
      </c>
      <c r="E55" s="9" t="s">
        <v>130</v>
      </c>
      <c r="F55" s="3" t="s">
        <v>656</v>
      </c>
      <c r="G55" t="s">
        <v>120</v>
      </c>
      <c r="H55" t="s">
        <v>106</v>
      </c>
      <c r="I55" t="s">
        <v>121</v>
      </c>
      <c r="J55" t="s">
        <v>122</v>
      </c>
      <c r="K55" t="s">
        <v>123</v>
      </c>
      <c r="L55" t="s">
        <v>124</v>
      </c>
      <c r="M55" t="s">
        <v>125</v>
      </c>
      <c r="N55" t="s">
        <v>126</v>
      </c>
      <c r="O55" t="s">
        <v>131</v>
      </c>
      <c r="P55" t="s">
        <v>129</v>
      </c>
      <c r="JC55" s="19"/>
      <c r="SY55" s="19"/>
    </row>
    <row r="56" spans="2:519" x14ac:dyDescent="0.25">
      <c r="B56" s="34"/>
      <c r="C56" s="8" t="s">
        <v>692</v>
      </c>
      <c r="D56" s="22" t="s">
        <v>672</v>
      </c>
      <c r="E56" s="12" t="str">
        <f>$D$12&amp;", "&amp;$F$91&amp;" ms steps from ENx signal. Check 'Startup and Shutdown delay range setting"</f>
        <v>0-15ms, 1 ms steps from ENx signal. Check 'Startup and Shutdown delay range setting</v>
      </c>
      <c r="F56" s="3" t="s">
        <v>656</v>
      </c>
      <c r="G56" t="str">
        <f>$F$91*G$91&amp;"ms"</f>
        <v>0ms</v>
      </c>
      <c r="H56" t="str">
        <f t="shared" ref="H56:V59" si="4">$F$91*H$91&amp;"ms"</f>
        <v>1ms</v>
      </c>
      <c r="I56" t="str">
        <f t="shared" si="4"/>
        <v>2ms</v>
      </c>
      <c r="J56" t="str">
        <f t="shared" si="4"/>
        <v>3ms</v>
      </c>
      <c r="K56" t="str">
        <f t="shared" si="4"/>
        <v>4ms</v>
      </c>
      <c r="L56" t="str">
        <f t="shared" si="4"/>
        <v>5ms</v>
      </c>
      <c r="M56" t="str">
        <f t="shared" si="4"/>
        <v>6ms</v>
      </c>
      <c r="N56" t="str">
        <f t="shared" si="4"/>
        <v>7ms</v>
      </c>
      <c r="O56" t="str">
        <f t="shared" si="4"/>
        <v>8ms</v>
      </c>
      <c r="P56" t="str">
        <f t="shared" si="4"/>
        <v>9ms</v>
      </c>
      <c r="Q56" t="str">
        <f t="shared" si="4"/>
        <v>10ms</v>
      </c>
      <c r="R56" t="str">
        <f t="shared" si="4"/>
        <v>11ms</v>
      </c>
      <c r="S56" t="str">
        <f t="shared" si="4"/>
        <v>12ms</v>
      </c>
      <c r="T56" t="str">
        <f t="shared" si="4"/>
        <v>13ms</v>
      </c>
      <c r="U56" t="str">
        <f t="shared" si="4"/>
        <v>14ms</v>
      </c>
      <c r="V56" t="str">
        <f t="shared" si="4"/>
        <v>15ms</v>
      </c>
      <c r="JC56" s="19"/>
      <c r="SY56" s="19"/>
    </row>
    <row r="57" spans="2:519" x14ac:dyDescent="0.25">
      <c r="B57" s="34"/>
      <c r="C57" s="8" t="s">
        <v>693</v>
      </c>
      <c r="D57" s="22" t="s">
        <v>672</v>
      </c>
      <c r="E57" s="12" t="str">
        <f>$D$12&amp;", "&amp;$F$91&amp;" ms steps from ENx signal. Check 'Startup and Shutdown delay range setting"</f>
        <v>0-15ms, 1 ms steps from ENx signal. Check 'Startup and Shutdown delay range setting</v>
      </c>
      <c r="F57" s="3" t="s">
        <v>656</v>
      </c>
      <c r="G57" t="str">
        <f>$F$91*G$91&amp;"ms"</f>
        <v>0ms</v>
      </c>
      <c r="H57" t="str">
        <f t="shared" si="4"/>
        <v>1ms</v>
      </c>
      <c r="I57" t="str">
        <f t="shared" si="4"/>
        <v>2ms</v>
      </c>
      <c r="J57" t="str">
        <f t="shared" si="4"/>
        <v>3ms</v>
      </c>
      <c r="K57" t="str">
        <f t="shared" si="4"/>
        <v>4ms</v>
      </c>
      <c r="L57" t="str">
        <f t="shared" si="4"/>
        <v>5ms</v>
      </c>
      <c r="M57" t="str">
        <f t="shared" si="4"/>
        <v>6ms</v>
      </c>
      <c r="N57" t="str">
        <f t="shared" si="4"/>
        <v>7ms</v>
      </c>
      <c r="O57" t="str">
        <f t="shared" si="4"/>
        <v>8ms</v>
      </c>
      <c r="P57" t="str">
        <f t="shared" si="4"/>
        <v>9ms</v>
      </c>
      <c r="Q57" t="str">
        <f t="shared" si="4"/>
        <v>10ms</v>
      </c>
      <c r="R57" t="str">
        <f t="shared" si="4"/>
        <v>11ms</v>
      </c>
      <c r="S57" t="str">
        <f t="shared" si="4"/>
        <v>12ms</v>
      </c>
      <c r="T57" t="str">
        <f t="shared" si="4"/>
        <v>13ms</v>
      </c>
      <c r="U57" t="str">
        <f t="shared" si="4"/>
        <v>14ms</v>
      </c>
      <c r="V57" t="str">
        <f t="shared" si="4"/>
        <v>15ms</v>
      </c>
      <c r="JC57" s="19"/>
      <c r="SY57" s="19"/>
    </row>
    <row r="58" spans="2:519" x14ac:dyDescent="0.25">
      <c r="B58" s="34"/>
      <c r="C58" s="8" t="s">
        <v>694</v>
      </c>
      <c r="D58" s="22" t="s">
        <v>672</v>
      </c>
      <c r="E58" s="12" t="str">
        <f>$D$12&amp;", "&amp;$F$91&amp;" ms steps from ENx signal. Check 'Startup and Shutdown delay range setting"</f>
        <v>0-15ms, 1 ms steps from ENx signal. Check 'Startup and Shutdown delay range setting</v>
      </c>
      <c r="F58" s="3" t="s">
        <v>656</v>
      </c>
      <c r="G58" t="str">
        <f>$F$91*G$91&amp;"ms"</f>
        <v>0ms</v>
      </c>
      <c r="H58" t="str">
        <f t="shared" si="4"/>
        <v>1ms</v>
      </c>
      <c r="I58" t="str">
        <f t="shared" si="4"/>
        <v>2ms</v>
      </c>
      <c r="J58" t="str">
        <f t="shared" si="4"/>
        <v>3ms</v>
      </c>
      <c r="K58" t="str">
        <f t="shared" si="4"/>
        <v>4ms</v>
      </c>
      <c r="L58" t="str">
        <f t="shared" si="4"/>
        <v>5ms</v>
      </c>
      <c r="M58" t="str">
        <f t="shared" si="4"/>
        <v>6ms</v>
      </c>
      <c r="N58" t="str">
        <f t="shared" si="4"/>
        <v>7ms</v>
      </c>
      <c r="O58" t="str">
        <f t="shared" si="4"/>
        <v>8ms</v>
      </c>
      <c r="P58" t="str">
        <f t="shared" si="4"/>
        <v>9ms</v>
      </c>
      <c r="Q58" t="str">
        <f t="shared" si="4"/>
        <v>10ms</v>
      </c>
      <c r="R58" t="str">
        <f t="shared" si="4"/>
        <v>11ms</v>
      </c>
      <c r="S58" t="str">
        <f t="shared" si="4"/>
        <v>12ms</v>
      </c>
      <c r="T58" t="str">
        <f t="shared" si="4"/>
        <v>13ms</v>
      </c>
      <c r="U58" t="str">
        <f t="shared" si="4"/>
        <v>14ms</v>
      </c>
      <c r="V58" t="str">
        <f t="shared" si="4"/>
        <v>15ms</v>
      </c>
      <c r="JC58" s="19"/>
      <c r="SY58" s="19"/>
    </row>
    <row r="59" spans="2:519" x14ac:dyDescent="0.25">
      <c r="B59" s="35"/>
      <c r="C59" s="8" t="s">
        <v>695</v>
      </c>
      <c r="D59" s="22" t="s">
        <v>672</v>
      </c>
      <c r="E59" s="12" t="str">
        <f>$D$12&amp;", "&amp;$F$91&amp;" ms steps from ENx signal. Check 'Startup and Shutdown delay range setting"</f>
        <v>0-15ms, 1 ms steps from ENx signal. Check 'Startup and Shutdown delay range setting</v>
      </c>
      <c r="F59" s="3" t="s">
        <v>656</v>
      </c>
      <c r="G59" t="str">
        <f>$F$91*G$91&amp;"ms"</f>
        <v>0ms</v>
      </c>
      <c r="H59" t="str">
        <f t="shared" si="4"/>
        <v>1ms</v>
      </c>
      <c r="I59" t="str">
        <f t="shared" si="4"/>
        <v>2ms</v>
      </c>
      <c r="J59" t="str">
        <f t="shared" si="4"/>
        <v>3ms</v>
      </c>
      <c r="K59" t="str">
        <f t="shared" si="4"/>
        <v>4ms</v>
      </c>
      <c r="L59" t="str">
        <f t="shared" si="4"/>
        <v>5ms</v>
      </c>
      <c r="M59" t="str">
        <f t="shared" si="4"/>
        <v>6ms</v>
      </c>
      <c r="N59" t="str">
        <f t="shared" si="4"/>
        <v>7ms</v>
      </c>
      <c r="O59" t="str">
        <f t="shared" si="4"/>
        <v>8ms</v>
      </c>
      <c r="P59" t="str">
        <f t="shared" si="4"/>
        <v>9ms</v>
      </c>
      <c r="Q59" t="str">
        <f t="shared" si="4"/>
        <v>10ms</v>
      </c>
      <c r="R59" t="str">
        <f t="shared" si="4"/>
        <v>11ms</v>
      </c>
      <c r="S59" t="str">
        <f t="shared" si="4"/>
        <v>12ms</v>
      </c>
      <c r="T59" t="str">
        <f t="shared" si="4"/>
        <v>13ms</v>
      </c>
      <c r="U59" t="str">
        <f t="shared" si="4"/>
        <v>14ms</v>
      </c>
      <c r="V59" t="str">
        <f t="shared" si="4"/>
        <v>15ms</v>
      </c>
      <c r="JC59" s="19"/>
      <c r="SY59" s="19"/>
    </row>
    <row r="60" spans="2:519" x14ac:dyDescent="0.25">
      <c r="B60" s="14"/>
      <c r="C60" s="15"/>
      <c r="D60" s="15"/>
      <c r="E60" s="15"/>
      <c r="F60" s="2"/>
      <c r="JC60" s="19"/>
      <c r="SY60" s="19"/>
    </row>
    <row r="61" spans="2:519" x14ac:dyDescent="0.25">
      <c r="B61" s="33" t="s">
        <v>28</v>
      </c>
      <c r="C61" s="17" t="s">
        <v>113</v>
      </c>
      <c r="D61" s="22" t="s">
        <v>68</v>
      </c>
      <c r="E61" s="9" t="s">
        <v>6</v>
      </c>
      <c r="F61" s="3" t="s">
        <v>656</v>
      </c>
      <c r="G61" t="s">
        <v>68</v>
      </c>
      <c r="H61" t="s">
        <v>7</v>
      </c>
      <c r="JC61" s="19"/>
      <c r="SY61" s="19"/>
    </row>
    <row r="62" spans="2:519" x14ac:dyDescent="0.25">
      <c r="B62" s="34"/>
      <c r="C62" s="17" t="s">
        <v>114</v>
      </c>
      <c r="D62" s="22" t="s">
        <v>68</v>
      </c>
      <c r="E62" s="9" t="s">
        <v>6</v>
      </c>
      <c r="F62" s="3" t="s">
        <v>656</v>
      </c>
      <c r="G62" t="s">
        <v>68</v>
      </c>
      <c r="H62" t="s">
        <v>7</v>
      </c>
      <c r="JC62" s="19"/>
      <c r="SY62" s="19"/>
    </row>
    <row r="63" spans="2:519" x14ac:dyDescent="0.25">
      <c r="B63" s="34"/>
      <c r="C63" s="17" t="s">
        <v>115</v>
      </c>
      <c r="D63" s="22" t="s">
        <v>68</v>
      </c>
      <c r="E63" s="9" t="s">
        <v>6</v>
      </c>
      <c r="F63" s="3" t="s">
        <v>656</v>
      </c>
      <c r="G63" t="s">
        <v>68</v>
      </c>
      <c r="H63" t="s">
        <v>7</v>
      </c>
      <c r="JC63" s="19"/>
      <c r="SY63" s="19"/>
    </row>
    <row r="64" spans="2:519" x14ac:dyDescent="0.25">
      <c r="B64" s="34"/>
      <c r="C64" s="17" t="s">
        <v>116</v>
      </c>
      <c r="D64" s="22" t="s">
        <v>68</v>
      </c>
      <c r="E64" s="9" t="s">
        <v>6</v>
      </c>
      <c r="F64" s="3" t="s">
        <v>656</v>
      </c>
      <c r="G64" t="s">
        <v>68</v>
      </c>
      <c r="H64" t="s">
        <v>7</v>
      </c>
      <c r="JC64" s="19"/>
      <c r="SY64" s="19"/>
    </row>
    <row r="65" spans="2:519" x14ac:dyDescent="0.25">
      <c r="B65" s="34"/>
      <c r="C65" s="17" t="s">
        <v>29</v>
      </c>
      <c r="D65" s="22" t="s">
        <v>70</v>
      </c>
      <c r="E65" s="9" t="s">
        <v>30</v>
      </c>
      <c r="F65" s="3" t="s">
        <v>656</v>
      </c>
      <c r="G65" t="s">
        <v>107</v>
      </c>
      <c r="H65" t="s">
        <v>70</v>
      </c>
      <c r="JC65" s="19"/>
      <c r="SY65" s="19"/>
    </row>
    <row r="66" spans="2:519" x14ac:dyDescent="0.25">
      <c r="B66" s="34"/>
      <c r="C66" s="17" t="s">
        <v>31</v>
      </c>
      <c r="D66" s="22" t="s">
        <v>71</v>
      </c>
      <c r="E66" s="9" t="s">
        <v>32</v>
      </c>
      <c r="F66" s="3" t="s">
        <v>656</v>
      </c>
      <c r="G66" t="s">
        <v>78</v>
      </c>
      <c r="H66" t="s">
        <v>71</v>
      </c>
      <c r="JC66" s="19"/>
      <c r="SY66" s="19"/>
    </row>
    <row r="67" spans="2:519" x14ac:dyDescent="0.25">
      <c r="B67" s="34"/>
      <c r="C67" s="17" t="s">
        <v>33</v>
      </c>
      <c r="D67" s="22" t="s">
        <v>66</v>
      </c>
      <c r="E67" s="9" t="s">
        <v>34</v>
      </c>
      <c r="F67" s="3" t="s">
        <v>656</v>
      </c>
      <c r="G67" t="s">
        <v>66</v>
      </c>
      <c r="H67" t="s">
        <v>119</v>
      </c>
      <c r="JC67" s="19"/>
      <c r="SY67" s="19"/>
    </row>
    <row r="68" spans="2:519" x14ac:dyDescent="0.25">
      <c r="B68" s="34"/>
      <c r="C68" s="17" t="s">
        <v>35</v>
      </c>
      <c r="D68" s="22" t="s">
        <v>79</v>
      </c>
      <c r="E68" s="9" t="s">
        <v>36</v>
      </c>
      <c r="F68" s="3" t="s">
        <v>656</v>
      </c>
      <c r="G68" t="s">
        <v>79</v>
      </c>
      <c r="H68" t="s">
        <v>76</v>
      </c>
      <c r="I68" t="s">
        <v>72</v>
      </c>
      <c r="J68" t="s">
        <v>108</v>
      </c>
      <c r="JC68" s="19"/>
      <c r="SY68" s="19"/>
    </row>
    <row r="69" spans="2:519" x14ac:dyDescent="0.25">
      <c r="B69" s="34"/>
      <c r="C69" s="17" t="s">
        <v>59</v>
      </c>
      <c r="D69" s="22" t="s">
        <v>67</v>
      </c>
      <c r="E69" s="9" t="s">
        <v>37</v>
      </c>
      <c r="F69" s="3" t="s">
        <v>656</v>
      </c>
      <c r="G69" t="s">
        <v>67</v>
      </c>
      <c r="H69" t="s">
        <v>109</v>
      </c>
      <c r="JC69" s="19"/>
      <c r="SY69" s="19"/>
    </row>
    <row r="70" spans="2:519" x14ac:dyDescent="0.25">
      <c r="B70" s="35"/>
      <c r="C70" s="17" t="s">
        <v>57</v>
      </c>
      <c r="D70" s="22" t="s">
        <v>7</v>
      </c>
      <c r="E70" s="9" t="s">
        <v>6</v>
      </c>
      <c r="F70" s="3" t="s">
        <v>656</v>
      </c>
      <c r="G70" t="s">
        <v>68</v>
      </c>
      <c r="H70" t="s">
        <v>7</v>
      </c>
      <c r="JC70" s="19"/>
      <c r="SY70" s="19"/>
    </row>
    <row r="71" spans="2:519" x14ac:dyDescent="0.25">
      <c r="B71" s="14"/>
      <c r="C71" s="15"/>
      <c r="D71" s="15"/>
      <c r="E71" s="15"/>
      <c r="F71" s="2"/>
      <c r="JC71" s="19"/>
      <c r="SY71" s="19"/>
    </row>
    <row r="72" spans="2:519" x14ac:dyDescent="0.25">
      <c r="B72" s="36" t="s">
        <v>38</v>
      </c>
      <c r="C72" s="17" t="s">
        <v>39</v>
      </c>
      <c r="D72" s="22" t="s">
        <v>103</v>
      </c>
      <c r="E72" s="9" t="s">
        <v>40</v>
      </c>
      <c r="F72" s="3" t="s">
        <v>656</v>
      </c>
      <c r="G72" t="s">
        <v>102</v>
      </c>
      <c r="H72" t="s">
        <v>103</v>
      </c>
      <c r="JC72" s="19"/>
      <c r="SY72" s="19"/>
    </row>
    <row r="73" spans="2:519" x14ac:dyDescent="0.25">
      <c r="B73" s="36"/>
      <c r="C73" s="8" t="s">
        <v>60</v>
      </c>
      <c r="D73" s="22" t="s">
        <v>25</v>
      </c>
      <c r="E73" s="9" t="s">
        <v>26</v>
      </c>
      <c r="F73" s="3" t="s">
        <v>656</v>
      </c>
      <c r="G73" t="s">
        <v>25</v>
      </c>
      <c r="H73" t="s">
        <v>73</v>
      </c>
      <c r="JC73" s="19"/>
      <c r="SY73" s="19"/>
    </row>
    <row r="74" spans="2:519" x14ac:dyDescent="0.25">
      <c r="B74" s="36"/>
      <c r="C74" s="8" t="s">
        <v>110</v>
      </c>
      <c r="D74" s="22" t="s">
        <v>68</v>
      </c>
      <c r="E74" s="9" t="s">
        <v>6</v>
      </c>
      <c r="F74" s="3" t="s">
        <v>656</v>
      </c>
      <c r="G74" t="s">
        <v>68</v>
      </c>
      <c r="H74" t="s">
        <v>7</v>
      </c>
      <c r="JC74" s="19"/>
      <c r="SY74" s="19"/>
    </row>
    <row r="75" spans="2:519" x14ac:dyDescent="0.25">
      <c r="B75" s="36"/>
      <c r="C75" s="8" t="s">
        <v>111</v>
      </c>
      <c r="D75" s="22" t="s">
        <v>68</v>
      </c>
      <c r="E75" s="9" t="s">
        <v>6</v>
      </c>
      <c r="F75" s="3" t="s">
        <v>656</v>
      </c>
      <c r="G75" t="s">
        <v>68</v>
      </c>
      <c r="H75" t="s">
        <v>7</v>
      </c>
      <c r="JC75" s="19"/>
      <c r="SY75" s="19"/>
    </row>
    <row r="76" spans="2:519" x14ac:dyDescent="0.25">
      <c r="B76" s="36"/>
      <c r="C76" s="8" t="s">
        <v>112</v>
      </c>
      <c r="D76" s="22" t="s">
        <v>68</v>
      </c>
      <c r="E76" s="9" t="s">
        <v>6</v>
      </c>
      <c r="F76" s="3" t="s">
        <v>656</v>
      </c>
      <c r="G76" t="s">
        <v>68</v>
      </c>
      <c r="H76" t="s">
        <v>7</v>
      </c>
      <c r="JC76" s="19"/>
      <c r="SY76" s="19"/>
    </row>
    <row r="77" spans="2:519" x14ac:dyDescent="0.25">
      <c r="D77" s="18"/>
      <c r="E77" s="18"/>
      <c r="F77" s="1"/>
      <c r="JC77" s="19"/>
      <c r="SY77" s="19"/>
    </row>
    <row r="78" spans="2:519" x14ac:dyDescent="0.25">
      <c r="B78" s="30" t="s">
        <v>42</v>
      </c>
      <c r="C78" s="8" t="s">
        <v>44</v>
      </c>
      <c r="D78" s="22" t="s">
        <v>43</v>
      </c>
      <c r="E78" s="9" t="s">
        <v>683</v>
      </c>
      <c r="F78" s="3" t="s">
        <v>656</v>
      </c>
      <c r="G78" t="s">
        <v>43</v>
      </c>
      <c r="H78" t="s">
        <v>74</v>
      </c>
      <c r="JC78" s="19"/>
      <c r="SY78" s="19"/>
    </row>
    <row r="79" spans="2:519" x14ac:dyDescent="0.25">
      <c r="B79" s="31"/>
      <c r="C79" s="8" t="s">
        <v>45</v>
      </c>
      <c r="D79" s="22" t="s">
        <v>74</v>
      </c>
      <c r="E79" s="9" t="s">
        <v>683</v>
      </c>
      <c r="F79" s="3" t="s">
        <v>656</v>
      </c>
      <c r="G79" t="s">
        <v>43</v>
      </c>
      <c r="H79" t="s">
        <v>74</v>
      </c>
      <c r="JC79" s="19"/>
      <c r="SY79" s="19"/>
    </row>
    <row r="80" spans="2:519" x14ac:dyDescent="0.25">
      <c r="B80" s="31"/>
      <c r="C80" s="8" t="s">
        <v>46</v>
      </c>
      <c r="D80" s="22" t="s">
        <v>43</v>
      </c>
      <c r="E80" s="9" t="s">
        <v>683</v>
      </c>
      <c r="F80" s="3" t="s">
        <v>656</v>
      </c>
      <c r="G80" t="s">
        <v>43</v>
      </c>
      <c r="H80" t="s">
        <v>74</v>
      </c>
      <c r="JC80" s="19"/>
      <c r="SY80" s="19"/>
    </row>
    <row r="81" spans="2:519" x14ac:dyDescent="0.25">
      <c r="B81" s="31"/>
      <c r="C81" s="8" t="s">
        <v>47</v>
      </c>
      <c r="D81" s="22" t="s">
        <v>43</v>
      </c>
      <c r="E81" s="9" t="s">
        <v>683</v>
      </c>
      <c r="F81" s="3" t="s">
        <v>656</v>
      </c>
      <c r="G81" t="s">
        <v>43</v>
      </c>
      <c r="H81" t="s">
        <v>74</v>
      </c>
      <c r="JC81" s="19"/>
      <c r="SY81" s="19"/>
    </row>
    <row r="82" spans="2:519" x14ac:dyDescent="0.25">
      <c r="B82" s="31"/>
      <c r="C82" s="8" t="s">
        <v>48</v>
      </c>
      <c r="D82" s="22" t="s">
        <v>43</v>
      </c>
      <c r="E82" s="9" t="s">
        <v>683</v>
      </c>
      <c r="F82" s="3" t="s">
        <v>656</v>
      </c>
      <c r="G82" t="s">
        <v>43</v>
      </c>
      <c r="H82" t="s">
        <v>74</v>
      </c>
      <c r="JC82" s="19"/>
      <c r="SY82" s="19"/>
    </row>
    <row r="83" spans="2:519" x14ac:dyDescent="0.25">
      <c r="B83" s="31"/>
      <c r="C83" s="8" t="s">
        <v>49</v>
      </c>
      <c r="D83" s="22" t="s">
        <v>43</v>
      </c>
      <c r="E83" s="9" t="s">
        <v>683</v>
      </c>
      <c r="F83" s="3" t="s">
        <v>656</v>
      </c>
      <c r="G83" t="s">
        <v>43</v>
      </c>
      <c r="H83" t="s">
        <v>74</v>
      </c>
      <c r="JC83" s="19"/>
      <c r="SY83" s="19"/>
    </row>
    <row r="84" spans="2:519" x14ac:dyDescent="0.25">
      <c r="B84" s="31"/>
      <c r="C84" s="8" t="s">
        <v>50</v>
      </c>
      <c r="D84" s="22" t="s">
        <v>43</v>
      </c>
      <c r="E84" s="9" t="s">
        <v>683</v>
      </c>
      <c r="F84" s="3" t="s">
        <v>656</v>
      </c>
      <c r="G84" t="s">
        <v>43</v>
      </c>
      <c r="H84" t="s">
        <v>74</v>
      </c>
      <c r="JC84" s="19"/>
      <c r="SY84" s="19"/>
    </row>
    <row r="85" spans="2:519" x14ac:dyDescent="0.25">
      <c r="B85" s="31"/>
      <c r="C85" s="8" t="s">
        <v>51</v>
      </c>
      <c r="D85" s="22" t="s">
        <v>43</v>
      </c>
      <c r="E85" s="9" t="s">
        <v>683</v>
      </c>
      <c r="F85" s="3" t="s">
        <v>656</v>
      </c>
      <c r="G85" t="s">
        <v>43</v>
      </c>
      <c r="H85" t="s">
        <v>74</v>
      </c>
      <c r="JC85" s="19"/>
      <c r="SY85" s="19"/>
    </row>
    <row r="86" spans="2:519" x14ac:dyDescent="0.25">
      <c r="B86" s="31"/>
      <c r="C86" s="8" t="s">
        <v>52</v>
      </c>
      <c r="D86" s="22" t="s">
        <v>43</v>
      </c>
      <c r="E86" s="9" t="s">
        <v>683</v>
      </c>
      <c r="F86" s="3" t="s">
        <v>656</v>
      </c>
      <c r="G86" t="s">
        <v>43</v>
      </c>
      <c r="H86" t="s">
        <v>74</v>
      </c>
      <c r="JC86" s="19"/>
      <c r="SY86" s="19"/>
    </row>
    <row r="87" spans="2:519" x14ac:dyDescent="0.25">
      <c r="B87" s="31"/>
      <c r="C87" s="8" t="s">
        <v>53</v>
      </c>
      <c r="D87" s="22" t="s">
        <v>43</v>
      </c>
      <c r="E87" s="9" t="s">
        <v>683</v>
      </c>
      <c r="F87" s="3" t="s">
        <v>656</v>
      </c>
      <c r="G87" t="s">
        <v>43</v>
      </c>
      <c r="H87" t="s">
        <v>74</v>
      </c>
      <c r="JC87" s="19"/>
      <c r="SY87" s="19"/>
    </row>
    <row r="88" spans="2:519" x14ac:dyDescent="0.25">
      <c r="B88" s="31"/>
      <c r="C88" s="8" t="s">
        <v>54</v>
      </c>
      <c r="D88" s="22" t="s">
        <v>43</v>
      </c>
      <c r="E88" s="9" t="s">
        <v>683</v>
      </c>
      <c r="F88" s="3" t="s">
        <v>656</v>
      </c>
      <c r="G88" t="s">
        <v>43</v>
      </c>
      <c r="H88" t="s">
        <v>74</v>
      </c>
      <c r="JC88" s="19"/>
      <c r="SY88" s="19"/>
    </row>
    <row r="89" spans="2:519" x14ac:dyDescent="0.25">
      <c r="B89" s="32"/>
      <c r="C89" s="8" t="s">
        <v>55</v>
      </c>
      <c r="D89" s="22" t="s">
        <v>43</v>
      </c>
      <c r="E89" s="9" t="s">
        <v>683</v>
      </c>
      <c r="F89" s="3" t="s">
        <v>656</v>
      </c>
      <c r="G89" t="s">
        <v>43</v>
      </c>
      <c r="H89" t="s">
        <v>74</v>
      </c>
      <c r="JC89" s="19"/>
      <c r="SY89" s="19"/>
    </row>
    <row r="91" spans="2:519" x14ac:dyDescent="0.25">
      <c r="F91">
        <f>IF(D12="0-4.8ms",0.32,IF(D12="0-9.6ms",0.64,IF(D12="0-15ms",1,IF(D12="0-30ms",2,0))))</f>
        <v>1</v>
      </c>
      <c r="G91">
        <v>0</v>
      </c>
      <c r="H91">
        <v>1</v>
      </c>
      <c r="I91">
        <v>2</v>
      </c>
      <c r="J91">
        <v>3</v>
      </c>
      <c r="K91">
        <v>4</v>
      </c>
      <c r="L91">
        <v>5</v>
      </c>
      <c r="M91">
        <v>6</v>
      </c>
      <c r="N91">
        <v>7</v>
      </c>
      <c r="O91">
        <v>8</v>
      </c>
      <c r="P91">
        <v>9</v>
      </c>
      <c r="Q91">
        <v>10</v>
      </c>
      <c r="R91">
        <v>11</v>
      </c>
      <c r="S91">
        <v>12</v>
      </c>
      <c r="T91">
        <v>13</v>
      </c>
      <c r="U91">
        <v>14</v>
      </c>
      <c r="V91">
        <v>15</v>
      </c>
    </row>
    <row r="93" spans="2:519" x14ac:dyDescent="0.25">
      <c r="F93" t="s">
        <v>655</v>
      </c>
      <c r="I93" t="s">
        <v>677</v>
      </c>
      <c r="J93" t="s">
        <v>679</v>
      </c>
    </row>
    <row r="94" spans="2:519" x14ac:dyDescent="0.25">
      <c r="F94">
        <f>VALUE(LEFT(D20,3))+VALUE(LEFT(D28,3))+VALUE(LEFT(D37,3))+VALUE(LEFT(D45,3))</f>
        <v>12</v>
      </c>
      <c r="I94" t="b">
        <f>IF(LEFT(D7,6)="LP8757",TRUE,FALSE)</f>
        <v>0</v>
      </c>
      <c r="J94" t="str">
        <f ca="1">OFFSET(F8,0,IF($I$94,RIGHT(LEFT($D$7,8),1),RIGHT(LEFT($D$7,7),1)))</f>
        <v>1+1+1+1</v>
      </c>
    </row>
    <row r="95" spans="2:519" x14ac:dyDescent="0.25">
      <c r="F95" t="str">
        <f>IF(F94&lt;=14,IF(I94,"LP87570","LP8752"),IF(I94,"LP87576","LP8756"))</f>
        <v>LP8752</v>
      </c>
    </row>
    <row r="97" spans="6:13" x14ac:dyDescent="0.25">
      <c r="F97" t="s">
        <v>665</v>
      </c>
      <c r="H97" t="s">
        <v>666</v>
      </c>
      <c r="I97" t="s">
        <v>667</v>
      </c>
      <c r="J97" t="s">
        <v>668</v>
      </c>
      <c r="K97" t="s">
        <v>669</v>
      </c>
      <c r="L97" t="s">
        <v>673</v>
      </c>
      <c r="M97" t="s">
        <v>674</v>
      </c>
    </row>
    <row r="98" spans="6:13" x14ac:dyDescent="0.25">
      <c r="F98" t="str">
        <f>RIGHT(D12,LEN(D12)-2)</f>
        <v>15ms</v>
      </c>
      <c r="G98" t="s">
        <v>671</v>
      </c>
      <c r="H98">
        <f>VALUE(LEFT(D16,LEN(D16)-2))</f>
        <v>0</v>
      </c>
      <c r="I98">
        <f>VALUE(LEFT(D25,LEN(D25)-2))</f>
        <v>0</v>
      </c>
      <c r="J98">
        <f>VALUE(LEFT(D33,LEN(D33)-2))</f>
        <v>0</v>
      </c>
      <c r="K98">
        <f>VALUE(LEFT(D42,LEN(D42)-2))</f>
        <v>0</v>
      </c>
      <c r="L98">
        <f>VALUE(LEFT(D56,LEN(D56)-2))</f>
        <v>0</v>
      </c>
      <c r="M98">
        <f>VALUE(LEFT(D58,LEN(D58)-2))</f>
        <v>0</v>
      </c>
    </row>
    <row r="99" spans="6:13" x14ac:dyDescent="0.25">
      <c r="F99">
        <f>VALUE(LEFT(F98,LEN(F98)-2))</f>
        <v>15</v>
      </c>
      <c r="G99" t="s">
        <v>670</v>
      </c>
      <c r="H99">
        <f>VALUE(LEFT(D17,LEN(D17)-2))</f>
        <v>0</v>
      </c>
      <c r="I99">
        <f>VALUE(LEFT(D26,LEN(D26)-2))</f>
        <v>0</v>
      </c>
      <c r="J99">
        <f>VALUE(LEFT(D34,LEN(D34)-2))</f>
        <v>0</v>
      </c>
      <c r="K99">
        <f>VALUE(LEFT(D43,LEN(D43)-2))</f>
        <v>0</v>
      </c>
      <c r="L99">
        <f>VALUE(LEFT(D57,LEN(D57)-2))</f>
        <v>0</v>
      </c>
      <c r="M99">
        <f>VALUE(LEFT(D59,LEN(D59)-2))</f>
        <v>0</v>
      </c>
    </row>
  </sheetData>
  <sheetProtection password="C481" sheet="1" objects="1" scenarios="1"/>
  <mergeCells count="10">
    <mergeCell ref="B78:B89"/>
    <mergeCell ref="B7:B12"/>
    <mergeCell ref="B53:B59"/>
    <mergeCell ref="B72:B76"/>
    <mergeCell ref="B14:B21"/>
    <mergeCell ref="B23:B29"/>
    <mergeCell ref="B31:B38"/>
    <mergeCell ref="B40:B46"/>
    <mergeCell ref="B48:B51"/>
    <mergeCell ref="B61:B70"/>
  </mergeCells>
  <conditionalFormatting sqref="D90:D94">
    <cfRule type="expression" dxfId="34" priority="41">
      <formula>$F90="Drop-down"</formula>
    </cfRule>
  </conditionalFormatting>
  <conditionalFormatting sqref="D23 D29">
    <cfRule type="expression" dxfId="33" priority="39">
      <formula>OR($D$8="4-ph",$D$8="3+1",$D$8="2+2",$D$8="2+1+1")</formula>
    </cfRule>
  </conditionalFormatting>
  <conditionalFormatting sqref="D24:D27">
    <cfRule type="expression" dxfId="32" priority="38">
      <formula>OR($D$8="4-ph",$D$8="3+1",$D$8="2+2",$D$8="2+1+1")</formula>
    </cfRule>
  </conditionalFormatting>
  <conditionalFormatting sqref="D38 D31:D36">
    <cfRule type="expression" dxfId="31" priority="37">
      <formula>OR($D$8="4-ph",$D$8="3+1")</formula>
    </cfRule>
  </conditionalFormatting>
  <conditionalFormatting sqref="D40:D44 D46">
    <cfRule type="expression" dxfId="30" priority="36">
      <formula>OR($D$8="4-ph",$D$8="2+2")</formula>
    </cfRule>
  </conditionalFormatting>
  <conditionalFormatting sqref="D28">
    <cfRule type="expression" dxfId="29" priority="32">
      <formula>AND($D$20&lt;&gt;$D$28,OR($D$8="4-ph",$D$8="3+1",$D$8="2+2",$D$8="2+1+1"))</formula>
    </cfRule>
  </conditionalFormatting>
  <conditionalFormatting sqref="D37">
    <cfRule type="expression" dxfId="28" priority="31">
      <formula>AND($D$20&lt;&gt;$D$37,OR($D$8="4-ph",$D$8="3+1"))</formula>
    </cfRule>
  </conditionalFormatting>
  <conditionalFormatting sqref="D45">
    <cfRule type="expression" dxfId="27" priority="30">
      <formula>OR(AND($D$45&lt;&gt;$D$37,$D$8="2+2"),AND($D$45&lt;&gt;$D$20,$D$8="4-ph"))</formula>
    </cfRule>
  </conditionalFormatting>
  <conditionalFormatting sqref="D62">
    <cfRule type="expression" dxfId="26" priority="29">
      <formula>OR($D$8="4-ph",$D$8="3+1",$D$8="2+2",$D$8="2+1+1")</formula>
    </cfRule>
  </conditionalFormatting>
  <conditionalFormatting sqref="D63">
    <cfRule type="expression" dxfId="25" priority="28">
      <formula>OR($D$8="4-ph",$D$8="3+1")</formula>
    </cfRule>
  </conditionalFormatting>
  <conditionalFormatting sqref="D64">
    <cfRule type="expression" dxfId="24" priority="27">
      <formula>OR($D$8="4-ph",$D$8="2+2")</formula>
    </cfRule>
  </conditionalFormatting>
  <conditionalFormatting sqref="D8">
    <cfRule type="expression" dxfId="23" priority="13">
      <formula>J94&lt;&gt;D8</formula>
    </cfRule>
  </conditionalFormatting>
  <conditionalFormatting sqref="D53">
    <cfRule type="expression" dxfId="22" priority="12">
      <formula>AND($D$53&lt;&gt;"Enable",OR($D$15="EN1",$D$24="EN1",$D$32="EN1",$D$41="EN1"))</formula>
    </cfRule>
  </conditionalFormatting>
  <conditionalFormatting sqref="D54">
    <cfRule type="expression" dxfId="21" priority="2">
      <formula>AND(OR($D$54="PP(0) bit",$D$54="PP(1) bit",$D$54="OD(0) bit",$D$54="OD(1) bit"),OR($D$56&lt;&gt;"0ms",$D$57&lt;&gt;"0ms"))</formula>
    </cfRule>
    <cfRule type="expression" dxfId="20" priority="11">
      <formula>AND($D$54&lt;&gt;"Enable",OR($D$15="EN2",$D$24="EN2",$D$32="EN2",$D$41="EN2"))</formula>
    </cfRule>
  </conditionalFormatting>
  <conditionalFormatting sqref="D55">
    <cfRule type="expression" dxfId="19" priority="1">
      <formula>AND(OR($D$55="PP(0) bit",$D$55="PP(1) bit",$D$55="OD(0) bit",$D$55="OD(1) bit"),OR($D$58&lt;&gt;"0ms",$D$59&lt;&gt;"0ms"))</formula>
    </cfRule>
    <cfRule type="expression" dxfId="18" priority="10">
      <formula>AND($D$55&lt;&gt;"Enable",OR($D$15="EN3",$D$24="EN3",$D$32="EN3",$D$41="EN3"))</formula>
    </cfRule>
  </conditionalFormatting>
  <conditionalFormatting sqref="D56:D57">
    <cfRule type="expression" dxfId="17" priority="17">
      <formula>OR($D$54="Enable",$D$54="Input",$D$54="PP(0) bit",$D$54="PP(1) bit",$D$54="OD(0) bit",$D$54="OD(1) bit")</formula>
    </cfRule>
  </conditionalFormatting>
  <conditionalFormatting sqref="D58:D59">
    <cfRule type="expression" dxfId="16" priority="8">
      <formula>OR($D$55="Enable",$D$55="Input",$D$55="PP(0) bit",$D$55="PP(1) bit",$D$55="OD(0) bit",$D$55="OD(1) bit")</formula>
    </cfRule>
  </conditionalFormatting>
  <conditionalFormatting sqref="D49">
    <cfRule type="expression" dxfId="15" priority="7">
      <formula>$D$48="No"</formula>
    </cfRule>
  </conditionalFormatting>
  <conditionalFormatting sqref="D51">
    <cfRule type="expression" dxfId="14" priority="4">
      <formula>AND($D$48="Yes",$D$51="Not used")</formula>
    </cfRule>
    <cfRule type="expression" dxfId="13" priority="5">
      <formula>OR(AND($D$48="No",$D$51="Always"),AND($D$48="No",$D$51="Regulator enabled"))</formula>
    </cfRule>
  </conditionalFormatting>
  <conditionalFormatting sqref="D7">
    <cfRule type="expression" dxfId="12" priority="42">
      <formula>IF($I$94,LEFT($D$7,7)&lt;&gt;$F$95,LEFT($D$7,6)&lt;&gt;$F$95)</formula>
    </cfRule>
  </conditionalFormatting>
  <conditionalFormatting sqref="D16">
    <cfRule type="expression" dxfId="11" priority="43">
      <formula>OR(NOT(ISNUMBER(MATCH($D16,$G16:$V16,0))),H98&gt;F99)</formula>
    </cfRule>
  </conditionalFormatting>
  <conditionalFormatting sqref="D17">
    <cfRule type="expression" dxfId="10" priority="44">
      <formula>OR(NOT(ISNUMBER(MATCH($D17,$G17:$V17,0))),H99&gt;F99)</formula>
    </cfRule>
  </conditionalFormatting>
  <conditionalFormatting sqref="D25">
    <cfRule type="expression" dxfId="9" priority="45">
      <formula>OR(NOT(ISNUMBER(MATCH($D25,$G25:$V25,0))),I98&gt;F99)</formula>
    </cfRule>
  </conditionalFormatting>
  <conditionalFormatting sqref="D26">
    <cfRule type="expression" dxfId="8" priority="46">
      <formula>OR(NOT(ISNUMBER(MATCH($D26,$G26:$V26,0))),I99&gt;F99)</formula>
    </cfRule>
  </conditionalFormatting>
  <conditionalFormatting sqref="D33">
    <cfRule type="expression" dxfId="7" priority="47">
      <formula>OR(NOT(ISNUMBER(MATCH($D33,$G33:$V33,0))),J98&gt;F99)</formula>
    </cfRule>
  </conditionalFormatting>
  <conditionalFormatting sqref="D34">
    <cfRule type="expression" dxfId="6" priority="48">
      <formula>OR(NOT(ISNUMBER(MATCH($D34,$G34:$V34,0))),J99&gt;F99)</formula>
    </cfRule>
  </conditionalFormatting>
  <conditionalFormatting sqref="D42">
    <cfRule type="expression" dxfId="5" priority="49">
      <formula>OR(NOT(ISNUMBER(MATCH($D42,$G42:$V42,0))),K98&gt;F99)</formula>
    </cfRule>
  </conditionalFormatting>
  <conditionalFormatting sqref="D43">
    <cfRule type="expression" dxfId="4" priority="50">
      <formula>OR(NOT(ISNUMBER(MATCH($D43,$G43:$V43,0))),K99&gt;F99)</formula>
    </cfRule>
  </conditionalFormatting>
  <conditionalFormatting sqref="D56">
    <cfRule type="expression" dxfId="3" priority="51">
      <formula>OR(NOT(ISNUMBER(MATCH($D56,$G56:$V56,0))),L98&gt;F99)</formula>
    </cfRule>
  </conditionalFormatting>
  <conditionalFormatting sqref="D57">
    <cfRule type="expression" dxfId="2" priority="52">
      <formula>OR(NOT(ISNUMBER(MATCH($D57,$G57:$V57,0))),L99&gt;F99)</formula>
    </cfRule>
  </conditionalFormatting>
  <conditionalFormatting sqref="D58">
    <cfRule type="expression" dxfId="1" priority="53">
      <formula>OR(NOT(ISNUMBER(MATCH($D58,$G58:$V58,0))),M98&gt;F99)</formula>
    </cfRule>
  </conditionalFormatting>
  <conditionalFormatting sqref="D59">
    <cfRule type="expression" dxfId="0" priority="54">
      <formula>OR(NOT(ISNUMBER(MATCH($D59,$G59:$V59,0))),M99&gt;F99)</formula>
    </cfRule>
  </conditionalFormatting>
  <dataValidations count="16">
    <dataValidation type="list" allowBlank="1" showInputMessage="1" showErrorMessage="1" sqref="D16:D17 D25:D26 D33:D34 D42:D43 D56:D59">
      <formula1>$F$16:$V$16</formula1>
    </dataValidation>
    <dataValidation type="list" allowBlank="1" showInputMessage="1" showErrorMessage="1" sqref="D18:D19 D69:D70 D61:D67 D50 D48 D44 D35:D36 D27 D72:D76 D78:D89">
      <formula1>$F18:$H18</formula1>
    </dataValidation>
    <dataValidation type="list" allowBlank="1" showInputMessage="1" showErrorMessage="1" sqref="D20 D45 D37 D28">
      <formula1>$F20:$N20</formula1>
    </dataValidation>
    <dataValidation type="list" allowBlank="1" showInputMessage="1" showErrorMessage="1" sqref="D21 D41 D32 D24 D15 D46 D38 D29">
      <formula1>$F15:$L15</formula1>
    </dataValidation>
    <dataValidation type="list" allowBlank="1" showInputMessage="1" showErrorMessage="1" sqref="D51 D11">
      <formula1>$F11:$I11</formula1>
    </dataValidation>
    <dataValidation type="list" allowBlank="1" showInputMessage="1" showErrorMessage="1" errorTitle="Value not in range" error="Vout value must be between 500...3360mV" sqref="D31">
      <formula1>$G$31:$IR$31</formula1>
    </dataValidation>
    <dataValidation type="whole" allowBlank="1" showInputMessage="1" showErrorMessage="1" errorTitle="Value not in range" error="Frequency range is 1MHz...24MHz, 1MHz step" sqref="D49">
      <formula1>1</formula1>
      <formula2>24</formula2>
    </dataValidation>
    <dataValidation type="list" allowBlank="1" showInputMessage="1" showErrorMessage="1" sqref="D68 D53 D12">
      <formula1>$F12:$J12</formula1>
    </dataValidation>
    <dataValidation type="list" allowBlank="1" showInputMessage="1" showErrorMessage="1" sqref="D54:D55">
      <formula1>$F54:$P54</formula1>
    </dataValidation>
    <dataValidation type="list" allowBlank="1" showInputMessage="1" showErrorMessage="1" errorTitle="Invalid I2C Address" error="Please input in the &quot;0x60&quot; format. The requested address may be invalid, please select another. 0x60 is recommended" sqref="D9">
      <formula1>$F$9:$DQ$9</formula1>
    </dataValidation>
    <dataValidation type="list" allowBlank="1" showInputMessage="1" showErrorMessage="1" sqref="D10">
      <formula1>$F$10:$SX$10</formula1>
    </dataValidation>
    <dataValidation type="list" allowBlank="1" showInputMessage="1" showErrorMessage="1" errorTitle="Value not in range" error="Vout value must be between 500...3360mV" sqref="D14">
      <formula1>$F$14:$IR$14</formula1>
    </dataValidation>
    <dataValidation type="list" allowBlank="1" showInputMessage="1" showErrorMessage="1" errorTitle="Value not in range" error="Vout value must be between 500...3360mV" sqref="D23">
      <formula1>$G$23:$IR$23</formula1>
    </dataValidation>
    <dataValidation type="list" allowBlank="1" showInputMessage="1" showErrorMessage="1" errorTitle="Value not in range" error="Vout value must be between 500...3360mV" sqref="D40">
      <formula1>$G$40:$IR$40</formula1>
    </dataValidation>
    <dataValidation allowBlank="1" sqref="D7"/>
    <dataValidation type="list" allowBlank="1" showInputMessage="1" showErrorMessage="1" sqref="D8">
      <formula1>$F$8:$K$8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8" r:id="rId4">
          <objectPr defaultSize="0" autoPict="0" r:id="rId5">
            <anchor moveWithCells="1">
              <from>
                <xdr:col>519</xdr:col>
                <xdr:colOff>9525</xdr:colOff>
                <xdr:row>6</xdr:row>
                <xdr:rowOff>9525</xdr:rowOff>
              </from>
              <to>
                <xdr:col>532</xdr:col>
                <xdr:colOff>133350</xdr:colOff>
                <xdr:row>19</xdr:row>
                <xdr:rowOff>295275</xdr:rowOff>
              </to>
            </anchor>
          </objectPr>
        </oleObject>
      </mc:Choice>
      <mc:Fallback>
        <oleObject progId="Visio.Drawing.11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5" sqref="C5"/>
    </sheetView>
  </sheetViews>
  <sheetFormatPr defaultRowHeight="15" x14ac:dyDescent="0.25"/>
  <cols>
    <col min="1" max="1" width="9" customWidth="1"/>
    <col min="2" max="2" width="10.5703125" bestFit="1" customWidth="1"/>
    <col min="3" max="3" width="69.85546875" bestFit="1" customWidth="1"/>
  </cols>
  <sheetData>
    <row r="1" spans="1:3" ht="14.45" x14ac:dyDescent="0.3">
      <c r="A1" t="s">
        <v>696</v>
      </c>
      <c r="B1" t="s">
        <v>698</v>
      </c>
      <c r="C1" t="s">
        <v>697</v>
      </c>
    </row>
    <row r="2" spans="1:3" s="28" customFormat="1" ht="28.9" x14ac:dyDescent="0.3">
      <c r="A2" s="28">
        <v>1.1000000000000001</v>
      </c>
      <c r="B2" s="29">
        <v>43763</v>
      </c>
      <c r="C2" s="28" t="s">
        <v>699</v>
      </c>
    </row>
    <row r="3" spans="1:3" s="28" customFormat="1" x14ac:dyDescent="0.25">
      <c r="A3" s="28">
        <v>1.2</v>
      </c>
      <c r="B3" s="29">
        <v>44140</v>
      </c>
      <c r="C3" s="28" t="s">
        <v>957</v>
      </c>
    </row>
    <row r="4" spans="1:3" s="28" customFormat="1" ht="14.45" x14ac:dyDescent="0.3"/>
    <row r="5" spans="1:3" s="28" customFormat="1" ht="14.45" x14ac:dyDescent="0.3"/>
    <row r="6" spans="1:3" s="28" customFormat="1" ht="14.45" x14ac:dyDescent="0.3"/>
    <row r="7" spans="1:3" s="28" customFormat="1" ht="14.45" x14ac:dyDescent="0.3"/>
    <row r="8" spans="1:3" s="28" customFormat="1" ht="14.45" x14ac:dyDescent="0.3"/>
    <row r="9" spans="1:3" s="28" customFormat="1" ht="14.45" x14ac:dyDescent="0.3"/>
    <row r="10" spans="1:3" s="28" customFormat="1" ht="14.45" x14ac:dyDescent="0.3"/>
    <row r="11" spans="1:3" s="28" customFormat="1" ht="14.45" x14ac:dyDescent="0.3"/>
    <row r="12" spans="1:3" s="28" customFormat="1" ht="14.45" x14ac:dyDescent="0.3"/>
    <row r="13" spans="1:3" s="28" customFormat="1" ht="14.45" x14ac:dyDescent="0.3"/>
    <row r="14" spans="1:3" s="28" customFormat="1" ht="14.45" x14ac:dyDescent="0.3"/>
    <row r="15" spans="1:3" s="28" customFormat="1" ht="14.45" x14ac:dyDescent="0.3"/>
    <row r="16" spans="1:3" s="28" customFormat="1" ht="14.45" x14ac:dyDescent="0.3"/>
    <row r="17" s="28" customFormat="1" ht="14.45" x14ac:dyDescent="0.3"/>
    <row r="18" s="28" customFormat="1" ht="14.45" x14ac:dyDescent="0.3"/>
    <row r="19" s="28" customFormat="1" ht="14.45" x14ac:dyDescent="0.3"/>
    <row r="20" s="28" customFormat="1" ht="14.45" x14ac:dyDescent="0.3"/>
    <row r="21" s="28" customFormat="1" ht="14.45" x14ac:dyDescent="0.3"/>
    <row r="22" s="28" customFormat="1" ht="14.45" x14ac:dyDescent="0.3"/>
    <row r="23" s="28" customFormat="1" ht="14.45" x14ac:dyDescent="0.3"/>
    <row r="24" s="28" customFormat="1" ht="14.45" x14ac:dyDescent="0.3"/>
    <row r="25" s="28" customFormat="1" ht="14.45" x14ac:dyDescent="0.3"/>
    <row r="26" s="28" customFormat="1" ht="14.45" x14ac:dyDescent="0.3"/>
    <row r="27" s="28" customFormat="1" ht="14.45" x14ac:dyDescent="0.3"/>
    <row r="28" s="28" customFormat="1" ht="14.45" x14ac:dyDescent="0.3"/>
    <row r="29" s="28" customFormat="1" ht="14.45" x14ac:dyDescent="0.3"/>
    <row r="30" s="28" customFormat="1" ht="14.45" x14ac:dyDescent="0.3"/>
    <row r="31" s="28" customFormat="1" ht="14.45" x14ac:dyDescent="0.3"/>
    <row r="32" s="28" customFormat="1" ht="14.45" x14ac:dyDescent="0.3"/>
    <row r="33" s="28" customFormat="1" ht="14.45" x14ac:dyDescent="0.3"/>
    <row r="34" s="28" customFormat="1" ht="14.45" x14ac:dyDescent="0.3"/>
    <row r="35" s="28" customFormat="1" ht="14.45" x14ac:dyDescent="0.3"/>
    <row r="36" s="28" customFormat="1" ht="14.45" x14ac:dyDescent="0.3"/>
    <row r="37" s="28" customFormat="1" ht="14.45" x14ac:dyDescent="0.3"/>
    <row r="38" s="28" customFormat="1" ht="14.45" x14ac:dyDescent="0.3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Config</vt:lpstr>
      <vt:lpstr>Revision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2020-11-05T09:04:14Z</dcterms:modified>
</cp:coreProperties>
</file>