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135" windowWidth="15165" windowHeight="8760"/>
  </bookViews>
  <sheets>
    <sheet name="BOM Report" sheetId="1" r:id="rId1"/>
  </sheets>
  <definedNames>
    <definedName name="Disties">#REF!</definedName>
    <definedName name="Distributor">#REF!</definedName>
    <definedName name="Disty">#REF!</definedName>
    <definedName name="_xlnm.Print_Area" localSheetId="0">'BOM Report'!$B$1:$H$60</definedName>
    <definedName name="_xlnm.Print_Titles" localSheetId="0">'BOM Report'!$6:$6</definedName>
    <definedName name="Vendor">#REF!</definedName>
    <definedName name="Vendors">#REF!</definedName>
  </definedNames>
  <calcPr calcId="145621" fullCalcOnLoad="1"/>
</workbook>
</file>

<file path=xl/calcChain.xml><?xml version="1.0" encoding="utf-8"?>
<calcChain xmlns="http://schemas.openxmlformats.org/spreadsheetml/2006/main">
  <c r="A59" i="1" l="1"/>
  <c r="A57" i="1"/>
  <c r="A58" i="1"/>
  <c r="A56" i="1"/>
  <c r="A55" i="1"/>
  <c r="A37" i="1"/>
  <c r="A40" i="1"/>
  <c r="A45" i="1"/>
  <c r="A50" i="1"/>
  <c r="A43" i="1"/>
  <c r="A41" i="1"/>
  <c r="A42" i="1"/>
  <c r="A39" i="1"/>
  <c r="A47" i="1"/>
  <c r="A53" i="1"/>
  <c r="A44" i="1"/>
  <c r="A35" i="1"/>
  <c r="A36" i="1"/>
  <c r="A38" i="1"/>
  <c r="A49" i="1"/>
  <c r="A48" i="1"/>
  <c r="A51" i="1"/>
  <c r="A46" i="1"/>
  <c r="A52" i="1"/>
  <c r="A54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12" i="1"/>
  <c r="A13" i="1"/>
  <c r="A10" i="1"/>
  <c r="A7" i="1"/>
  <c r="A9" i="1"/>
  <c r="A20" i="1"/>
  <c r="A14" i="1"/>
  <c r="A16" i="1"/>
  <c r="A15" i="1"/>
  <c r="A17" i="1"/>
  <c r="A21" i="1"/>
  <c r="A8" i="1"/>
  <c r="A19" i="1"/>
  <c r="F4" i="1"/>
  <c r="A18" i="1"/>
  <c r="A11" i="1"/>
  <c r="B1" i="1"/>
</calcChain>
</file>

<file path=xl/sharedStrings.xml><?xml version="1.0" encoding="utf-8"?>
<sst xmlns="http://schemas.openxmlformats.org/spreadsheetml/2006/main" count="285" uniqueCount="233">
  <si>
    <t>Filename:</t>
  </si>
  <si>
    <t>Generated:</t>
  </si>
  <si>
    <t>Item #</t>
  </si>
  <si>
    <t>1/4/2016 10:05:14 AM</t>
  </si>
  <si>
    <t>PMP10976</t>
  </si>
  <si>
    <t>A</t>
  </si>
  <si>
    <t>Designator</t>
  </si>
  <si>
    <t>C1, C2, C3, C4</t>
  </si>
  <si>
    <t>C5, C100</t>
  </si>
  <si>
    <t>C6, C27</t>
  </si>
  <si>
    <t>C7</t>
  </si>
  <si>
    <t>C8</t>
  </si>
  <si>
    <t>C9, C10</t>
  </si>
  <si>
    <t>C11, C23, C25, C26</t>
  </si>
  <si>
    <t>C12, C13, C14</t>
  </si>
  <si>
    <t>C15, C22</t>
  </si>
  <si>
    <t>C16</t>
  </si>
  <si>
    <t>C17, C24</t>
  </si>
  <si>
    <t>C18</t>
  </si>
  <si>
    <t>C19</t>
  </si>
  <si>
    <t>C20</t>
  </si>
  <si>
    <t>C21</t>
  </si>
  <si>
    <t>D1</t>
  </si>
  <si>
    <t>D2, D3</t>
  </si>
  <si>
    <t>D4</t>
  </si>
  <si>
    <t>D8</t>
  </si>
  <si>
    <t>D10</t>
  </si>
  <si>
    <t>D12</t>
  </si>
  <si>
    <t>D14</t>
  </si>
  <si>
    <t>FB1, FB2, FB3, FB4</t>
  </si>
  <si>
    <t>J1, J2</t>
  </si>
  <si>
    <t>J3, J6</t>
  </si>
  <si>
    <t>J4</t>
  </si>
  <si>
    <t>L1</t>
  </si>
  <si>
    <t>Q2</t>
  </si>
  <si>
    <t>R5</t>
  </si>
  <si>
    <t>R6</t>
  </si>
  <si>
    <t>R7</t>
  </si>
  <si>
    <t>R9</t>
  </si>
  <si>
    <t>R10</t>
  </si>
  <si>
    <t>R11</t>
  </si>
  <si>
    <t>R12</t>
  </si>
  <si>
    <t>R13</t>
  </si>
  <si>
    <t>R14</t>
  </si>
  <si>
    <t>R16</t>
  </si>
  <si>
    <t>R18</t>
  </si>
  <si>
    <t>R19, R21</t>
  </si>
  <si>
    <t>R20</t>
  </si>
  <si>
    <t>R22</t>
  </si>
  <si>
    <t>R23, R100</t>
  </si>
  <si>
    <t>R24</t>
  </si>
  <si>
    <t>R26</t>
  </si>
  <si>
    <t>R27</t>
  </si>
  <si>
    <t>R28</t>
  </si>
  <si>
    <t>R100, R101, R102, R103, R104, R105</t>
  </si>
  <si>
    <t>T1</t>
  </si>
  <si>
    <t>T2</t>
  </si>
  <si>
    <t>U1</t>
  </si>
  <si>
    <t>U2</t>
  </si>
  <si>
    <t>U3</t>
  </si>
  <si>
    <t>Quantity</t>
  </si>
  <si>
    <t>Value</t>
  </si>
  <si>
    <t>0.01uF</t>
  </si>
  <si>
    <t>1000pF</t>
  </si>
  <si>
    <t>2200pF</t>
  </si>
  <si>
    <t>DNP</t>
  </si>
  <si>
    <t>22uF</t>
  </si>
  <si>
    <t>2.2uF</t>
  </si>
  <si>
    <t>0.1uF</t>
  </si>
  <si>
    <t>10uF</t>
  </si>
  <si>
    <t>1uF</t>
  </si>
  <si>
    <t>22pF</t>
  </si>
  <si>
    <t>0.033uF</t>
  </si>
  <si>
    <t>58V</t>
  </si>
  <si>
    <t>220 ohm</t>
  </si>
  <si>
    <t/>
  </si>
  <si>
    <t>3.3uH</t>
  </si>
  <si>
    <t>39k</t>
  </si>
  <si>
    <t>24.9k</t>
  </si>
  <si>
    <t>59.0k</t>
  </si>
  <si>
    <t>80.6k</t>
  </si>
  <si>
    <t>10.0k</t>
  </si>
  <si>
    <t>44.2k</t>
  </si>
  <si>
    <t>1.00k</t>
  </si>
  <si>
    <t>3.92k</t>
  </si>
  <si>
    <t>2.00k</t>
  </si>
  <si>
    <t>6.49k</t>
  </si>
  <si>
    <t>392k</t>
  </si>
  <si>
    <t>20.5k</t>
  </si>
  <si>
    <t>1.50k</t>
  </si>
  <si>
    <t>350uH</t>
  </si>
  <si>
    <t>PartNumber</t>
  </si>
  <si>
    <t>C1608X7R2A103K</t>
  </si>
  <si>
    <t>1812GC102KA1</t>
  </si>
  <si>
    <t>C4532X7R3D222K</t>
  </si>
  <si>
    <t>C1608C0G2A101J</t>
  </si>
  <si>
    <t>EEE-FK2A220P</t>
  </si>
  <si>
    <t>GRM32ER72A225KA35L</t>
  </si>
  <si>
    <t>C2012X7R2A104K</t>
  </si>
  <si>
    <t>GRM32ER71H106KA12L</t>
  </si>
  <si>
    <t>C1608X7R1E105K080AB</t>
  </si>
  <si>
    <t>EEE-FK1E100R</t>
  </si>
  <si>
    <t>C1608X7R2A102K</t>
  </si>
  <si>
    <t>C1608C0G1H220J</t>
  </si>
  <si>
    <t>C1608X7R1H103K</t>
  </si>
  <si>
    <t>C1608X7R1H104K</t>
  </si>
  <si>
    <t>GRM188R71H333KA61D</t>
  </si>
  <si>
    <t>SMAJ58A</t>
  </si>
  <si>
    <t>HD01-T</t>
  </si>
  <si>
    <t>B2100-13-F</t>
  </si>
  <si>
    <t>MURA120T3G</t>
  </si>
  <si>
    <t>MMSD4148T1G</t>
  </si>
  <si>
    <t>BAT54S-7-F</t>
  </si>
  <si>
    <t>B1100-13-F</t>
  </si>
  <si>
    <t>MPZ1608S221A</t>
  </si>
  <si>
    <t>1-406541-1</t>
  </si>
  <si>
    <t>ED555/2DS</t>
  </si>
  <si>
    <t>HPM-02-02-T-S</t>
  </si>
  <si>
    <t>LPS4018-332MLB</t>
  </si>
  <si>
    <t>FDS86242</t>
  </si>
  <si>
    <t>CRCW1206100RJNEA</t>
  </si>
  <si>
    <t>CRCW080539K0JNEA</t>
  </si>
  <si>
    <t>CRCW060324K9FKEA</t>
  </si>
  <si>
    <t>CRCW080510R0JNEA</t>
  </si>
  <si>
    <t>CRCW060359K0FKEA</t>
  </si>
  <si>
    <t>CRCW060380K6FKEA</t>
  </si>
  <si>
    <t>CRCW060390R9FKEA</t>
  </si>
  <si>
    <t>CRCW060310R0JNEA</t>
  </si>
  <si>
    <t>ERJ-3GEY0R00V</t>
  </si>
  <si>
    <t>CRCW060310K0FKEA</t>
  </si>
  <si>
    <t>ERJ-8RQFR39V</t>
  </si>
  <si>
    <t>CRCW060344K2FKEA</t>
  </si>
  <si>
    <t>CRCW06031K00FKEA</t>
  </si>
  <si>
    <t>CRCW06033K92FKEA</t>
  </si>
  <si>
    <t>CRCW06032K00FKEA</t>
  </si>
  <si>
    <t>CRCW06036K49FKEA</t>
  </si>
  <si>
    <t>CRCW0603392KFKEA</t>
  </si>
  <si>
    <t>CRCW060320K5FKEA</t>
  </si>
  <si>
    <t>CRCW06031K50FKEA</t>
  </si>
  <si>
    <t>CRCW060375R0FKEA</t>
  </si>
  <si>
    <t>H2019FNLT</t>
  </si>
  <si>
    <t>TA7493-AL</t>
  </si>
  <si>
    <t>TPS23753APW</t>
  </si>
  <si>
    <t>HMHA2801A</t>
  </si>
  <si>
    <t>TL431AIDBV</t>
  </si>
  <si>
    <t>Manufacturer</t>
  </si>
  <si>
    <t>TDK</t>
  </si>
  <si>
    <t>AVX</t>
  </si>
  <si>
    <t>Panasonic</t>
  </si>
  <si>
    <t>MuRata</t>
  </si>
  <si>
    <t>Diodes Inc.</t>
  </si>
  <si>
    <t>ON Semiconductor</t>
  </si>
  <si>
    <t>AMP</t>
  </si>
  <si>
    <t>On-Shore Technology</t>
  </si>
  <si>
    <t>Samtec</t>
  </si>
  <si>
    <t>Coilcraft</t>
  </si>
  <si>
    <t>Fairchild Semiconductor</t>
  </si>
  <si>
    <t>Vishay-Dale</t>
  </si>
  <si>
    <t>Pulse Engineering</t>
  </si>
  <si>
    <t>Texas Instruments</t>
  </si>
  <si>
    <t>Description</t>
  </si>
  <si>
    <t>CAP, CERM, 0.01uF, 100V, +/-10%, X7R, 0603</t>
  </si>
  <si>
    <t>CAP, CERM, 1000pF, 2000V, +/-10%, X7R, 1812</t>
  </si>
  <si>
    <t>CAP, CERM, 2200pF, 2000V, +/-10%, X7R, 1812</t>
  </si>
  <si>
    <t>CAP, CERM, 100 pF, 100 V, +/- 5%, C0G/NP0, 0603</t>
  </si>
  <si>
    <t>CAP, AL, 22uF, 100V, +/-20%, 1.3 ohm, SMD</t>
  </si>
  <si>
    <t>CAP, CERM, 2.2uF, 100V, +/-10%, X7R, 1210</t>
  </si>
  <si>
    <t>CAP, CERM, 0.1uF, 100V, +/-10%, X7R, 0805</t>
  </si>
  <si>
    <t>CAP, CERM, 10 µF, 50 V, +/- 10%, X7R, 1210</t>
  </si>
  <si>
    <t>CAP, CERM, 1 µF, 25 V, +/- 10%, X7R, 0603</t>
  </si>
  <si>
    <t>CAP, AL, 10 µF, 25 V, +/- 20%, 1.35 ohm, SMD</t>
  </si>
  <si>
    <t>CAP, CERM, 1000pF, 100V, +/-10%, X7R, 0603</t>
  </si>
  <si>
    <t>CAP, CERM, 22 pF, 50 V, +/- 5%, C0G/NP0, 0603</t>
  </si>
  <si>
    <t>CAP, CERM, 0.01 µF, 50 V, +/- 10%, X7R, 0603</t>
  </si>
  <si>
    <t>CAP, CERM, 0.1uF, 50V, +/-10%, X7R, 0603</t>
  </si>
  <si>
    <t>CAP, CERM, 0.033 µF, 50 V, +/- 10%, X7R, 0603</t>
  </si>
  <si>
    <t>Diode, TVS, Uni, 58V, 400W, SMA</t>
  </si>
  <si>
    <t>Diode, Switching-Bridge, 100 V, 0.8 A, MiniDIP</t>
  </si>
  <si>
    <t>Diode, Schottky, 100 V, 2 A, SMB</t>
  </si>
  <si>
    <t>Diode, Ultrafast, 200V, 1A, SMA</t>
  </si>
  <si>
    <t>Diode, Switching, 100V, 0.2A, SOD-123</t>
  </si>
  <si>
    <t>Diode, Schottky, 30V, 0.2A, SOT-23</t>
  </si>
  <si>
    <t>Diode, Schottky, 100V, 1A, SMA</t>
  </si>
  <si>
    <t>Ferrite Bead, 220 ohm @ 100 MHz, 2.2 A, 0603</t>
  </si>
  <si>
    <t>RJ-45, Right Angle, No LED, tab up</t>
  </si>
  <si>
    <t>Terminal Block, 6A, 3.5mm Pitch, 2-Pos, TH</t>
  </si>
  <si>
    <t>Header, 5.08 mm, 2x1, Tin, TH</t>
  </si>
  <si>
    <t>Inductor, Shielded Drum Core, Ferrite, 3.3uH, 1.9A, 0.08 ohm, SMD</t>
  </si>
  <si>
    <t>MOSFET, N-CH, 150V, 4.1A, SOIC-8</t>
  </si>
  <si>
    <t>RES, 100, 5%, 0.25 W, 1206</t>
  </si>
  <si>
    <t>RES, 39k ohm, 5%, 0.125W, 0805</t>
  </si>
  <si>
    <t>RES, 24.9 k, 1%, 0.1 W, 0603</t>
  </si>
  <si>
    <t>RES, 10, 5%, 0.125 W, 0805</t>
  </si>
  <si>
    <t>RES, 59.0k ohm, 1%, 0.1W, 0603</t>
  </si>
  <si>
    <t>RES, 80.6k ohm, 1%, 0.1W, 0603</t>
  </si>
  <si>
    <t>RES, 90.9 ohm, 1%, 0.1W, 0603</t>
  </si>
  <si>
    <t>RES, 10 ohm, 5%, 0.1W, 0603</t>
  </si>
  <si>
    <t>RES, 0 ohm, 5%, 0.1W, 0603</t>
  </si>
  <si>
    <t>RES, 10.0k ohm, 1%, 0.1W, 0603</t>
  </si>
  <si>
    <t>RES, 0.39, 1%, 0.25 W, 1206</t>
  </si>
  <si>
    <t>RES, 1.00k ohm, 1%, 0.1W, 0603</t>
  </si>
  <si>
    <t>RES, 3.92 k, 1%, 0.1 W, 0603</t>
  </si>
  <si>
    <t>RES, 2.00k ohm, 1%, 0.1W, 0603</t>
  </si>
  <si>
    <t>RES, 6.49 k, 1%, 0.1 W, 0603</t>
  </si>
  <si>
    <t>RES, 392k ohm, 1%, 0.1W, 0603</t>
  </si>
  <si>
    <t>RES, 20.5k ohm, 1%, 0.1W, 0603</t>
  </si>
  <si>
    <t>RES, 1.50 k, 1%, 0.1 W, 0603</t>
  </si>
  <si>
    <t>RES, 75.0 ohm, 1%, 0.1W, 0603</t>
  </si>
  <si>
    <t>Transformer, 350uH, SMT</t>
  </si>
  <si>
    <t>Transformer, 114.3 uH, SMT</t>
  </si>
  <si>
    <t>IEEE 802.3 PoE INTERFACE AND CONVERTER CONTROLLER WITH ENHANCED ESD IMMUNITY, PW0014A</t>
  </si>
  <si>
    <t>Optocoupler, 3.75kV RMS, SMT</t>
  </si>
  <si>
    <t>PRECISION PROGRAMMABLE REFERENCE, DBV0005A</t>
  </si>
  <si>
    <t>PackageReference</t>
  </si>
  <si>
    <t>SMT Radial F</t>
  </si>
  <si>
    <t>SMT Radial B</t>
  </si>
  <si>
    <t>SMA</t>
  </si>
  <si>
    <t>MiniDIP</t>
  </si>
  <si>
    <t>SMB</t>
  </si>
  <si>
    <t>SOD-123</t>
  </si>
  <si>
    <t>SOT-23</t>
  </si>
  <si>
    <t>16.26x14.54x15.75</t>
  </si>
  <si>
    <t>7.0x8.2x6.5mm</t>
  </si>
  <si>
    <t>Header, 5.08 mm, 2x1, TH</t>
  </si>
  <si>
    <t>LPS4018</t>
  </si>
  <si>
    <t>SOIC-8</t>
  </si>
  <si>
    <t>358x236x500mil</t>
  </si>
  <si>
    <t>17.75x13.46mm</t>
  </si>
  <si>
    <t>PW0014A</t>
  </si>
  <si>
    <t>Mini Flat Package</t>
  </si>
  <si>
    <t>DBV0005A</t>
  </si>
  <si>
    <t>PRELIMINARY</t>
  </si>
  <si>
    <t>RES, 44.2k ohm, 1%, 0.1W, 0603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</si>
</sst>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 Unicode MS"/>
      <family val="2"/>
    </font>
    <font>
      <b/>
      <sz val="16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0" xfId="0" applyFont="1" applyBorder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vertical="top"/>
    </xf>
    <xf numFmtId="0" fontId="0" fillId="0" borderId="0" xfId="0" quotePrefix="1" applyAlignment="1">
      <alignment vertical="top"/>
    </xf>
    <xf numFmtId="0" fontId="5" fillId="0" borderId="0" xfId="0" quotePrefix="1" applyFont="1" applyAlignment="1">
      <alignment horizontal="left" vertical="top" wrapText="1"/>
    </xf>
    <xf numFmtId="0" fontId="5" fillId="0" borderId="0" xfId="0" quotePrefix="1" applyFont="1" applyAlignment="1">
      <alignment vertical="top"/>
    </xf>
    <xf numFmtId="0" fontId="1" fillId="2" borderId="2" xfId="0" quotePrefix="1" applyFont="1" applyFill="1" applyBorder="1" applyAlignment="1">
      <alignment horizontal="center" vertical="top"/>
    </xf>
    <xf numFmtId="0" fontId="2" fillId="0" borderId="1" xfId="0" quotePrefix="1" applyFont="1" applyFill="1" applyBorder="1" applyAlignment="1">
      <alignment horizontal="left" vertical="top" wrapText="1"/>
    </xf>
    <xf numFmtId="0" fontId="2" fillId="0" borderId="1" xfId="0" quotePrefix="1" applyNumberFormat="1" applyFont="1" applyFill="1" applyBorder="1" applyAlignment="1">
      <alignment horizontal="left" vertical="top" wrapText="1"/>
    </xf>
    <xf numFmtId="0" fontId="1" fillId="2" borderId="2" xfId="0" quotePrefix="1" applyFont="1" applyFill="1" applyBorder="1" applyAlignment="1">
      <alignment horizontal="center" vertical="top" wrapText="1"/>
    </xf>
    <xf numFmtId="0" fontId="2" fillId="0" borderId="1" xfId="0" quotePrefix="1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/>
    </xf>
    <xf numFmtId="0" fontId="2" fillId="0" borderId="2" xfId="0" quotePrefix="1" applyFont="1" applyFill="1" applyBorder="1" applyAlignment="1">
      <alignment horizontal="left" vertical="top" wrapText="1"/>
    </xf>
    <xf numFmtId="0" fontId="2" fillId="0" borderId="2" xfId="0" quotePrefix="1" applyNumberFormat="1" applyFont="1" applyFill="1" applyBorder="1" applyAlignment="1">
      <alignment horizontal="left" vertical="top" wrapText="1"/>
    </xf>
    <xf numFmtId="0" fontId="2" fillId="0" borderId="2" xfId="0" quotePrefix="1" applyFont="1" applyFill="1" applyBorder="1" applyAlignment="1">
      <alignment horizontal="left" vertical="top"/>
    </xf>
  </cellXfs>
  <cellStyles count="1">
    <cellStyle name="Normal" xfId="0" builtinId="0"/>
  </cellStyles>
  <dxfs count="5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2514600</xdr:colOff>
      <xdr:row>0</xdr:row>
      <xdr:rowOff>57150</xdr:rowOff>
    </xdr:from>
    <xdr:to>
      <xdr:col>7</xdr:col>
      <xdr:colOff>1171575</xdr:colOff>
      <xdr:row>3</xdr:row>
      <xdr:rowOff>180975</xdr:rowOff>
    </xdr:to>
    <xdr:pic>
      <xdr:nvPicPr>
        <xdr:cNvPr id="1027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57150"/>
          <a:ext cx="2705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Normal="100" workbookViewId="0">
      <pane ySplit="6" topLeftCell="A7" activePane="bottomLeft" state="frozen"/>
      <selection pane="bottomLeft" activeCell="L48" sqref="L48"/>
    </sheetView>
  </sheetViews>
  <sheetFormatPr defaultRowHeight="12.75" x14ac:dyDescent="0.2"/>
  <cols>
    <col min="1" max="1" width="9.7109375" style="1" customWidth="1"/>
    <col min="2" max="2" width="15.7109375" style="1" customWidth="1"/>
    <col min="3" max="3" width="8.7109375" style="3" customWidth="1"/>
    <col min="4" max="4" width="10.7109375" style="1" customWidth="1"/>
    <col min="5" max="5" width="26.7109375" style="5" customWidth="1"/>
    <col min="6" max="6" width="24.7109375" style="3" customWidth="1"/>
    <col min="7" max="7" width="60.7109375" style="1" customWidth="1"/>
    <col min="8" max="8" width="18.7109375" style="1" customWidth="1"/>
    <col min="9" max="16384" width="9.140625" style="1"/>
  </cols>
  <sheetData>
    <row r="1" spans="1:13" ht="15" x14ac:dyDescent="0.3">
      <c r="A1" s="1" t="s">
        <v>0</v>
      </c>
      <c r="B1" s="11" t="str">
        <f ca="1">MID(CELL("filename"),SEARCH("[",CELL("filename"))+1, SEARCH("]",CELL("filename"))-SEARCH("[",CELL("filename"))-1)</f>
        <v>PMP10976_RevA_BOM.xlsx</v>
      </c>
      <c r="F1" s="14" t="s">
        <v>4</v>
      </c>
    </row>
    <row r="2" spans="1:13" x14ac:dyDescent="0.2">
      <c r="B2" s="13"/>
      <c r="F2" s="15" t="s">
        <v>5</v>
      </c>
    </row>
    <row r="3" spans="1:13" x14ac:dyDescent="0.2">
      <c r="A3" s="2" t="s">
        <v>1</v>
      </c>
      <c r="B3" s="13" t="s">
        <v>3</v>
      </c>
      <c r="D3" s="21" t="s">
        <v>231</v>
      </c>
      <c r="F3" s="5"/>
    </row>
    <row r="4" spans="1:13" ht="20.25" x14ac:dyDescent="0.2">
      <c r="B4" s="13"/>
      <c r="C4" s="1"/>
      <c r="E4" s="1"/>
      <c r="F4" s="12" t="str">
        <f>F1&amp;" REV "&amp;F2&amp;" Bill of Materials"</f>
        <v>PMP10976 REV A Bill of Materials</v>
      </c>
    </row>
    <row r="6" spans="1:13" x14ac:dyDescent="0.2">
      <c r="A6" s="9" t="s">
        <v>2</v>
      </c>
      <c r="B6" s="16" t="s">
        <v>6</v>
      </c>
      <c r="C6" s="16" t="s">
        <v>60</v>
      </c>
      <c r="D6" s="16" t="s">
        <v>61</v>
      </c>
      <c r="E6" s="19" t="s">
        <v>91</v>
      </c>
      <c r="F6" s="16" t="s">
        <v>145</v>
      </c>
      <c r="G6" s="19" t="s">
        <v>160</v>
      </c>
      <c r="H6" s="19" t="s">
        <v>213</v>
      </c>
    </row>
    <row r="7" spans="1:13" s="2" customFormat="1" x14ac:dyDescent="0.2">
      <c r="A7" s="8">
        <f>ROW(A7)-ROW($A$6)</f>
        <v>1</v>
      </c>
      <c r="B7" s="17" t="s">
        <v>18</v>
      </c>
      <c r="C7" s="8">
        <v>1</v>
      </c>
      <c r="D7" s="18" t="s">
        <v>71</v>
      </c>
      <c r="E7" s="17" t="s">
        <v>103</v>
      </c>
      <c r="F7" s="20" t="s">
        <v>146</v>
      </c>
      <c r="G7" s="18" t="s">
        <v>172</v>
      </c>
      <c r="H7" s="18">
        <v>603</v>
      </c>
      <c r="I7" s="4"/>
      <c r="J7" s="4"/>
      <c r="K7" s="4"/>
      <c r="L7" s="4"/>
      <c r="M7" s="4"/>
    </row>
    <row r="8" spans="1:13" s="2" customFormat="1" x14ac:dyDescent="0.2">
      <c r="A8" s="22">
        <f>ROW(A8)-ROW($A$6)</f>
        <v>2</v>
      </c>
      <c r="B8" s="23" t="s">
        <v>10</v>
      </c>
      <c r="C8" s="22">
        <v>0</v>
      </c>
      <c r="D8" s="24" t="s">
        <v>65</v>
      </c>
      <c r="E8" s="23" t="s">
        <v>95</v>
      </c>
      <c r="F8" s="25" t="s">
        <v>146</v>
      </c>
      <c r="G8" s="24" t="s">
        <v>164</v>
      </c>
      <c r="H8" s="24">
        <v>603</v>
      </c>
      <c r="I8" s="4"/>
      <c r="J8" s="4"/>
      <c r="K8" s="4"/>
      <c r="L8" s="4"/>
      <c r="M8" s="4"/>
    </row>
    <row r="9" spans="1:13" s="2" customFormat="1" x14ac:dyDescent="0.2">
      <c r="A9" s="8">
        <f>ROW(A9)-ROW($A$6)</f>
        <v>3</v>
      </c>
      <c r="B9" s="17" t="s">
        <v>17</v>
      </c>
      <c r="C9" s="8">
        <v>2</v>
      </c>
      <c r="D9" s="18" t="s">
        <v>63</v>
      </c>
      <c r="E9" s="17" t="s">
        <v>102</v>
      </c>
      <c r="F9" s="20" t="s">
        <v>146</v>
      </c>
      <c r="G9" s="18" t="s">
        <v>171</v>
      </c>
      <c r="H9" s="18">
        <v>603</v>
      </c>
      <c r="I9" s="4"/>
      <c r="J9" s="4"/>
      <c r="K9" s="4"/>
      <c r="L9" s="4"/>
      <c r="M9" s="4"/>
    </row>
    <row r="10" spans="1:13" s="2" customFormat="1" x14ac:dyDescent="0.2">
      <c r="A10" s="22">
        <f>ROW(A10)-ROW($A$6)</f>
        <v>4</v>
      </c>
      <c r="B10" s="23" t="s">
        <v>19</v>
      </c>
      <c r="C10" s="22">
        <v>1</v>
      </c>
      <c r="D10" s="24" t="s">
        <v>62</v>
      </c>
      <c r="E10" s="23" t="s">
        <v>104</v>
      </c>
      <c r="F10" s="25" t="s">
        <v>146</v>
      </c>
      <c r="G10" s="24" t="s">
        <v>173</v>
      </c>
      <c r="H10" s="24">
        <v>603</v>
      </c>
      <c r="I10" s="4"/>
      <c r="J10" s="4"/>
      <c r="K10" s="4"/>
      <c r="L10" s="4"/>
      <c r="M10" s="4"/>
    </row>
    <row r="11" spans="1:13" s="2" customFormat="1" x14ac:dyDescent="0.2">
      <c r="A11" s="8">
        <f>ROW(A11)-ROW($A$6)</f>
        <v>5</v>
      </c>
      <c r="B11" s="17" t="s">
        <v>7</v>
      </c>
      <c r="C11" s="8">
        <v>4</v>
      </c>
      <c r="D11" s="18" t="s">
        <v>62</v>
      </c>
      <c r="E11" s="17" t="s">
        <v>92</v>
      </c>
      <c r="F11" s="20" t="s">
        <v>146</v>
      </c>
      <c r="G11" s="18" t="s">
        <v>161</v>
      </c>
      <c r="H11" s="18">
        <v>603</v>
      </c>
      <c r="I11" s="4"/>
      <c r="J11" s="4"/>
      <c r="K11" s="4"/>
      <c r="L11" s="4"/>
      <c r="M11" s="4"/>
    </row>
    <row r="12" spans="1:13" s="2" customFormat="1" x14ac:dyDescent="0.2">
      <c r="A12" s="8">
        <f>ROW(A12)-ROW($A$6)</f>
        <v>6</v>
      </c>
      <c r="B12" s="17" t="s">
        <v>21</v>
      </c>
      <c r="C12" s="8">
        <v>1</v>
      </c>
      <c r="D12" s="18" t="s">
        <v>72</v>
      </c>
      <c r="E12" s="17" t="s">
        <v>106</v>
      </c>
      <c r="F12" s="20" t="s">
        <v>149</v>
      </c>
      <c r="G12" s="18" t="s">
        <v>175</v>
      </c>
      <c r="H12" s="18">
        <v>603</v>
      </c>
      <c r="I12" s="4"/>
      <c r="J12" s="4"/>
      <c r="K12" s="4"/>
      <c r="L12" s="4"/>
      <c r="M12" s="4"/>
    </row>
    <row r="13" spans="1:13" s="2" customFormat="1" x14ac:dyDescent="0.2">
      <c r="A13" s="22">
        <f>ROW(A13)-ROW($A$6)</f>
        <v>7</v>
      </c>
      <c r="B13" s="23" t="s">
        <v>20</v>
      </c>
      <c r="C13" s="22">
        <v>1</v>
      </c>
      <c r="D13" s="24" t="s">
        <v>68</v>
      </c>
      <c r="E13" s="23" t="s">
        <v>105</v>
      </c>
      <c r="F13" s="25" t="s">
        <v>146</v>
      </c>
      <c r="G13" s="24" t="s">
        <v>174</v>
      </c>
      <c r="H13" s="24">
        <v>603</v>
      </c>
      <c r="I13" s="4"/>
      <c r="J13" s="4"/>
      <c r="K13" s="4"/>
      <c r="L13" s="4"/>
      <c r="M13" s="4"/>
    </row>
    <row r="14" spans="1:13" s="2" customFormat="1" x14ac:dyDescent="0.2">
      <c r="A14" s="22">
        <f>ROW(A14)-ROW($A$6)</f>
        <v>8</v>
      </c>
      <c r="B14" s="23" t="s">
        <v>15</v>
      </c>
      <c r="C14" s="22">
        <v>2</v>
      </c>
      <c r="D14" s="24" t="s">
        <v>70</v>
      </c>
      <c r="E14" s="23" t="s">
        <v>100</v>
      </c>
      <c r="F14" s="25" t="s">
        <v>146</v>
      </c>
      <c r="G14" s="24" t="s">
        <v>169</v>
      </c>
      <c r="H14" s="24">
        <v>603</v>
      </c>
      <c r="I14" s="4"/>
      <c r="J14" s="4"/>
      <c r="K14" s="4"/>
      <c r="L14" s="4"/>
      <c r="M14" s="4"/>
    </row>
    <row r="15" spans="1:13" s="2" customFormat="1" ht="25.5" x14ac:dyDescent="0.2">
      <c r="A15" s="8">
        <f>ROW(A15)-ROW($A$6)</f>
        <v>9</v>
      </c>
      <c r="B15" s="17" t="s">
        <v>13</v>
      </c>
      <c r="C15" s="8">
        <v>4</v>
      </c>
      <c r="D15" s="18" t="s">
        <v>68</v>
      </c>
      <c r="E15" s="17" t="s">
        <v>98</v>
      </c>
      <c r="F15" s="20" t="s">
        <v>146</v>
      </c>
      <c r="G15" s="18" t="s">
        <v>167</v>
      </c>
      <c r="H15" s="18">
        <v>805</v>
      </c>
      <c r="I15" s="4"/>
      <c r="J15" s="4"/>
      <c r="K15" s="4"/>
      <c r="L15" s="4"/>
      <c r="M15" s="4"/>
    </row>
    <row r="16" spans="1:13" s="2" customFormat="1" x14ac:dyDescent="0.2">
      <c r="A16" s="22">
        <f>ROW(A16)-ROW($A$6)</f>
        <v>10</v>
      </c>
      <c r="B16" s="23" t="s">
        <v>14</v>
      </c>
      <c r="C16" s="22">
        <v>3</v>
      </c>
      <c r="D16" s="24" t="s">
        <v>69</v>
      </c>
      <c r="E16" s="23" t="s">
        <v>99</v>
      </c>
      <c r="F16" s="25" t="s">
        <v>149</v>
      </c>
      <c r="G16" s="24" t="s">
        <v>168</v>
      </c>
      <c r="H16" s="24">
        <v>1210</v>
      </c>
      <c r="I16" s="4"/>
      <c r="J16" s="4"/>
      <c r="K16" s="4"/>
      <c r="L16" s="4"/>
      <c r="M16" s="4"/>
    </row>
    <row r="17" spans="1:13" s="2" customFormat="1" x14ac:dyDescent="0.2">
      <c r="A17" s="8">
        <f>ROW(A17)-ROW($A$6)</f>
        <v>11</v>
      </c>
      <c r="B17" s="17" t="s">
        <v>12</v>
      </c>
      <c r="C17" s="8">
        <v>2</v>
      </c>
      <c r="D17" s="18" t="s">
        <v>67</v>
      </c>
      <c r="E17" s="17" t="s">
        <v>97</v>
      </c>
      <c r="F17" s="20" t="s">
        <v>149</v>
      </c>
      <c r="G17" s="18" t="s">
        <v>166</v>
      </c>
      <c r="H17" s="18">
        <v>1210</v>
      </c>
      <c r="I17" s="4"/>
      <c r="J17" s="4"/>
      <c r="K17" s="4"/>
      <c r="L17" s="4"/>
      <c r="M17" s="4"/>
    </row>
    <row r="18" spans="1:13" s="2" customFormat="1" x14ac:dyDescent="0.2">
      <c r="A18" s="22">
        <f>ROW(A18)-ROW($A$6)</f>
        <v>12</v>
      </c>
      <c r="B18" s="23" t="s">
        <v>8</v>
      </c>
      <c r="C18" s="22">
        <v>2</v>
      </c>
      <c r="D18" s="24" t="s">
        <v>63</v>
      </c>
      <c r="E18" s="23" t="s">
        <v>93</v>
      </c>
      <c r="F18" s="25" t="s">
        <v>147</v>
      </c>
      <c r="G18" s="24" t="s">
        <v>162</v>
      </c>
      <c r="H18" s="24">
        <v>1812</v>
      </c>
      <c r="I18" s="4"/>
      <c r="J18" s="4"/>
      <c r="K18" s="4"/>
      <c r="L18" s="4"/>
      <c r="M18" s="4"/>
    </row>
    <row r="19" spans="1:13" s="2" customFormat="1" x14ac:dyDescent="0.2">
      <c r="A19" s="8">
        <f>ROW(A19)-ROW($A$6)</f>
        <v>13</v>
      </c>
      <c r="B19" s="17" t="s">
        <v>9</v>
      </c>
      <c r="C19" s="8">
        <v>2</v>
      </c>
      <c r="D19" s="18" t="s">
        <v>64</v>
      </c>
      <c r="E19" s="17" t="s">
        <v>94</v>
      </c>
      <c r="F19" s="20" t="s">
        <v>146</v>
      </c>
      <c r="G19" s="18" t="s">
        <v>163</v>
      </c>
      <c r="H19" s="18">
        <v>1812</v>
      </c>
      <c r="I19" s="4"/>
      <c r="J19" s="4"/>
      <c r="K19" s="4"/>
      <c r="L19" s="4"/>
      <c r="M19" s="4"/>
    </row>
    <row r="20" spans="1:13" s="2" customFormat="1" x14ac:dyDescent="0.2">
      <c r="A20" s="22">
        <f>ROW(A20)-ROW($A$6)</f>
        <v>14</v>
      </c>
      <c r="B20" s="23" t="s">
        <v>16</v>
      </c>
      <c r="C20" s="22">
        <v>1</v>
      </c>
      <c r="D20" s="24" t="s">
        <v>69</v>
      </c>
      <c r="E20" s="23" t="s">
        <v>101</v>
      </c>
      <c r="F20" s="25" t="s">
        <v>148</v>
      </c>
      <c r="G20" s="24" t="s">
        <v>170</v>
      </c>
      <c r="H20" s="24" t="s">
        <v>215</v>
      </c>
      <c r="I20" s="4"/>
      <c r="J20" s="4"/>
      <c r="K20" s="4"/>
      <c r="L20" s="4"/>
      <c r="M20" s="4"/>
    </row>
    <row r="21" spans="1:13" s="2" customFormat="1" x14ac:dyDescent="0.2">
      <c r="A21" s="8">
        <f>ROW(A21)-ROW($A$6)</f>
        <v>15</v>
      </c>
      <c r="B21" s="17" t="s">
        <v>11</v>
      </c>
      <c r="C21" s="8">
        <v>1</v>
      </c>
      <c r="D21" s="18" t="s">
        <v>66</v>
      </c>
      <c r="E21" s="17" t="s">
        <v>96</v>
      </c>
      <c r="F21" s="20" t="s">
        <v>148</v>
      </c>
      <c r="G21" s="18" t="s">
        <v>165</v>
      </c>
      <c r="H21" s="18" t="s">
        <v>214</v>
      </c>
      <c r="I21" s="4"/>
      <c r="J21" s="4"/>
      <c r="K21" s="4"/>
      <c r="L21" s="4"/>
      <c r="M21" s="4"/>
    </row>
    <row r="22" spans="1:13" s="2" customFormat="1" x14ac:dyDescent="0.2">
      <c r="A22" s="22">
        <f t="shared" ref="A22:A34" si="0">ROW(A22)-ROW($A$6)</f>
        <v>16</v>
      </c>
      <c r="B22" s="23" t="s">
        <v>22</v>
      </c>
      <c r="C22" s="22">
        <v>1</v>
      </c>
      <c r="D22" s="24" t="s">
        <v>73</v>
      </c>
      <c r="E22" s="23" t="s">
        <v>107</v>
      </c>
      <c r="F22" s="25" t="s">
        <v>150</v>
      </c>
      <c r="G22" s="24" t="s">
        <v>176</v>
      </c>
      <c r="H22" s="24" t="s">
        <v>216</v>
      </c>
      <c r="I22" s="4"/>
      <c r="J22" s="4"/>
      <c r="K22" s="4"/>
      <c r="L22" s="4"/>
      <c r="M22" s="4"/>
    </row>
    <row r="23" spans="1:13" s="2" customFormat="1" x14ac:dyDescent="0.2">
      <c r="A23" s="8">
        <f t="shared" si="0"/>
        <v>17</v>
      </c>
      <c r="B23" s="17" t="s">
        <v>23</v>
      </c>
      <c r="C23" s="8">
        <v>2</v>
      </c>
      <c r="D23" s="18"/>
      <c r="E23" s="17" t="s">
        <v>108</v>
      </c>
      <c r="F23" s="20" t="s">
        <v>150</v>
      </c>
      <c r="G23" s="18" t="s">
        <v>177</v>
      </c>
      <c r="H23" s="18" t="s">
        <v>217</v>
      </c>
      <c r="I23" s="4"/>
      <c r="J23" s="4"/>
      <c r="K23" s="4"/>
      <c r="L23" s="4"/>
      <c r="M23" s="4"/>
    </row>
    <row r="24" spans="1:13" s="2" customFormat="1" x14ac:dyDescent="0.2">
      <c r="A24" s="22">
        <f t="shared" si="0"/>
        <v>18</v>
      </c>
      <c r="B24" s="23" t="s">
        <v>24</v>
      </c>
      <c r="C24" s="22">
        <v>1</v>
      </c>
      <c r="D24" s="24"/>
      <c r="E24" s="23" t="s">
        <v>109</v>
      </c>
      <c r="F24" s="25" t="s">
        <v>150</v>
      </c>
      <c r="G24" s="24" t="s">
        <v>178</v>
      </c>
      <c r="H24" s="24" t="s">
        <v>218</v>
      </c>
      <c r="I24" s="4"/>
      <c r="J24" s="4"/>
      <c r="K24" s="4"/>
      <c r="L24" s="4"/>
      <c r="M24" s="4"/>
    </row>
    <row r="25" spans="1:13" s="2" customFormat="1" x14ac:dyDescent="0.2">
      <c r="A25" s="8">
        <f t="shared" si="0"/>
        <v>19</v>
      </c>
      <c r="B25" s="17" t="s">
        <v>25</v>
      </c>
      <c r="C25" s="8">
        <v>1</v>
      </c>
      <c r="D25" s="18"/>
      <c r="E25" s="17" t="s">
        <v>110</v>
      </c>
      <c r="F25" s="20" t="s">
        <v>151</v>
      </c>
      <c r="G25" s="18" t="s">
        <v>179</v>
      </c>
      <c r="H25" s="18" t="s">
        <v>216</v>
      </c>
      <c r="I25" s="4"/>
      <c r="J25" s="4"/>
      <c r="K25" s="4"/>
      <c r="L25" s="4"/>
      <c r="M25" s="4"/>
    </row>
    <row r="26" spans="1:13" s="2" customFormat="1" x14ac:dyDescent="0.2">
      <c r="A26" s="22">
        <f t="shared" si="0"/>
        <v>20</v>
      </c>
      <c r="B26" s="23" t="s">
        <v>26</v>
      </c>
      <c r="C26" s="22">
        <v>1</v>
      </c>
      <c r="D26" s="24"/>
      <c r="E26" s="23" t="s">
        <v>111</v>
      </c>
      <c r="F26" s="25" t="s">
        <v>151</v>
      </c>
      <c r="G26" s="24" t="s">
        <v>180</v>
      </c>
      <c r="H26" s="24" t="s">
        <v>219</v>
      </c>
      <c r="I26" s="4"/>
      <c r="J26" s="4"/>
      <c r="K26" s="4"/>
      <c r="L26" s="4"/>
      <c r="M26" s="4"/>
    </row>
    <row r="27" spans="1:13" s="2" customFormat="1" x14ac:dyDescent="0.2">
      <c r="A27" s="8">
        <f t="shared" si="0"/>
        <v>21</v>
      </c>
      <c r="B27" s="17" t="s">
        <v>27</v>
      </c>
      <c r="C27" s="8">
        <v>1</v>
      </c>
      <c r="D27" s="18"/>
      <c r="E27" s="17" t="s">
        <v>112</v>
      </c>
      <c r="F27" s="20" t="s">
        <v>150</v>
      </c>
      <c r="G27" s="18" t="s">
        <v>181</v>
      </c>
      <c r="H27" s="18" t="s">
        <v>220</v>
      </c>
      <c r="I27" s="4"/>
      <c r="J27" s="4"/>
      <c r="K27" s="4"/>
      <c r="L27" s="4"/>
      <c r="M27" s="4"/>
    </row>
    <row r="28" spans="1:13" s="2" customFormat="1" x14ac:dyDescent="0.2">
      <c r="A28" s="22">
        <f t="shared" si="0"/>
        <v>22</v>
      </c>
      <c r="B28" s="23" t="s">
        <v>28</v>
      </c>
      <c r="C28" s="22">
        <v>1</v>
      </c>
      <c r="D28" s="24"/>
      <c r="E28" s="23" t="s">
        <v>113</v>
      </c>
      <c r="F28" s="25" t="s">
        <v>150</v>
      </c>
      <c r="G28" s="24" t="s">
        <v>182</v>
      </c>
      <c r="H28" s="24" t="s">
        <v>216</v>
      </c>
      <c r="I28" s="4"/>
      <c r="J28" s="4"/>
      <c r="K28" s="4"/>
      <c r="L28" s="4"/>
      <c r="M28" s="4"/>
    </row>
    <row r="29" spans="1:13" s="2" customFormat="1" ht="25.5" x14ac:dyDescent="0.2">
      <c r="A29" s="8">
        <f t="shared" si="0"/>
        <v>23</v>
      </c>
      <c r="B29" s="17" t="s">
        <v>29</v>
      </c>
      <c r="C29" s="8">
        <v>4</v>
      </c>
      <c r="D29" s="18" t="s">
        <v>74</v>
      </c>
      <c r="E29" s="17" t="s">
        <v>114</v>
      </c>
      <c r="F29" s="20" t="s">
        <v>146</v>
      </c>
      <c r="G29" s="18" t="s">
        <v>183</v>
      </c>
      <c r="H29" s="18">
        <v>603</v>
      </c>
      <c r="I29" s="4"/>
      <c r="J29" s="4"/>
      <c r="K29" s="4"/>
      <c r="L29" s="4"/>
      <c r="M29" s="4"/>
    </row>
    <row r="30" spans="1:13" s="2" customFormat="1" x14ac:dyDescent="0.2">
      <c r="A30" s="22">
        <f t="shared" si="0"/>
        <v>24</v>
      </c>
      <c r="B30" s="23" t="s">
        <v>30</v>
      </c>
      <c r="C30" s="22">
        <v>2</v>
      </c>
      <c r="D30" s="24" t="s">
        <v>75</v>
      </c>
      <c r="E30" s="23" t="s">
        <v>115</v>
      </c>
      <c r="F30" s="25" t="s">
        <v>152</v>
      </c>
      <c r="G30" s="24" t="s">
        <v>184</v>
      </c>
      <c r="H30" s="24" t="s">
        <v>221</v>
      </c>
      <c r="I30" s="4"/>
      <c r="J30" s="4"/>
      <c r="K30" s="4"/>
      <c r="L30" s="4"/>
      <c r="M30" s="4"/>
    </row>
    <row r="31" spans="1:13" s="2" customFormat="1" x14ac:dyDescent="0.2">
      <c r="A31" s="8">
        <f t="shared" si="0"/>
        <v>25</v>
      </c>
      <c r="B31" s="17" t="s">
        <v>31</v>
      </c>
      <c r="C31" s="8">
        <v>2</v>
      </c>
      <c r="D31" s="18" t="s">
        <v>75</v>
      </c>
      <c r="E31" s="17" t="s">
        <v>116</v>
      </c>
      <c r="F31" s="20" t="s">
        <v>153</v>
      </c>
      <c r="G31" s="18" t="s">
        <v>185</v>
      </c>
      <c r="H31" s="18" t="s">
        <v>222</v>
      </c>
      <c r="I31" s="4"/>
      <c r="J31" s="4"/>
      <c r="K31" s="4"/>
      <c r="L31" s="4"/>
      <c r="M31" s="4"/>
    </row>
    <row r="32" spans="1:13" s="2" customFormat="1" ht="25.5" x14ac:dyDescent="0.2">
      <c r="A32" s="22">
        <f t="shared" si="0"/>
        <v>26</v>
      </c>
      <c r="B32" s="23" t="s">
        <v>32</v>
      </c>
      <c r="C32" s="22">
        <v>1</v>
      </c>
      <c r="D32" s="24" t="s">
        <v>75</v>
      </c>
      <c r="E32" s="23" t="s">
        <v>117</v>
      </c>
      <c r="F32" s="25" t="s">
        <v>154</v>
      </c>
      <c r="G32" s="24" t="s">
        <v>186</v>
      </c>
      <c r="H32" s="24" t="s">
        <v>223</v>
      </c>
      <c r="I32" s="4"/>
      <c r="J32" s="4"/>
      <c r="K32" s="4"/>
      <c r="L32" s="4"/>
      <c r="M32" s="4"/>
    </row>
    <row r="33" spans="1:13" s="2" customFormat="1" x14ac:dyDescent="0.2">
      <c r="A33" s="8">
        <f t="shared" si="0"/>
        <v>27</v>
      </c>
      <c r="B33" s="17" t="s">
        <v>33</v>
      </c>
      <c r="C33" s="8">
        <v>1</v>
      </c>
      <c r="D33" s="18" t="s">
        <v>76</v>
      </c>
      <c r="E33" s="17" t="s">
        <v>118</v>
      </c>
      <c r="F33" s="20" t="s">
        <v>155</v>
      </c>
      <c r="G33" s="18" t="s">
        <v>187</v>
      </c>
      <c r="H33" s="18" t="s">
        <v>224</v>
      </c>
      <c r="I33" s="4"/>
      <c r="J33" s="4"/>
      <c r="K33" s="4"/>
      <c r="L33" s="4"/>
      <c r="M33" s="4"/>
    </row>
    <row r="34" spans="1:13" s="2" customFormat="1" x14ac:dyDescent="0.2">
      <c r="A34" s="22">
        <f t="shared" si="0"/>
        <v>28</v>
      </c>
      <c r="B34" s="23" t="s">
        <v>34</v>
      </c>
      <c r="C34" s="22">
        <v>1</v>
      </c>
      <c r="D34" s="24"/>
      <c r="E34" s="23" t="s">
        <v>119</v>
      </c>
      <c r="F34" s="25" t="s">
        <v>156</v>
      </c>
      <c r="G34" s="24" t="s">
        <v>188</v>
      </c>
      <c r="H34" s="24" t="s">
        <v>225</v>
      </c>
      <c r="I34" s="4"/>
      <c r="J34" s="4"/>
      <c r="K34" s="4"/>
      <c r="L34" s="4"/>
      <c r="M34" s="4"/>
    </row>
    <row r="35" spans="1:13" s="2" customFormat="1" x14ac:dyDescent="0.2">
      <c r="A35" s="8">
        <f>ROW(A35)-ROW($A$6)</f>
        <v>29</v>
      </c>
      <c r="B35" s="17" t="s">
        <v>43</v>
      </c>
      <c r="C35" s="8">
        <v>1</v>
      </c>
      <c r="D35" s="18">
        <v>0</v>
      </c>
      <c r="E35" s="17" t="s">
        <v>128</v>
      </c>
      <c r="F35" s="20" t="s">
        <v>148</v>
      </c>
      <c r="G35" s="18" t="s">
        <v>197</v>
      </c>
      <c r="H35" s="18">
        <v>603</v>
      </c>
      <c r="I35" s="4"/>
      <c r="J35" s="4"/>
      <c r="K35" s="4"/>
      <c r="L35" s="4"/>
      <c r="M35" s="4"/>
    </row>
    <row r="36" spans="1:13" s="2" customFormat="1" x14ac:dyDescent="0.2">
      <c r="A36" s="22">
        <f>ROW(A36)-ROW($A$6)</f>
        <v>30</v>
      </c>
      <c r="B36" s="23" t="s">
        <v>42</v>
      </c>
      <c r="C36" s="22">
        <v>1</v>
      </c>
      <c r="D36" s="24">
        <v>10</v>
      </c>
      <c r="E36" s="23" t="s">
        <v>127</v>
      </c>
      <c r="F36" s="25" t="s">
        <v>157</v>
      </c>
      <c r="G36" s="24" t="s">
        <v>196</v>
      </c>
      <c r="H36" s="24">
        <v>603</v>
      </c>
      <c r="I36" s="4"/>
      <c r="J36" s="4"/>
      <c r="K36" s="4"/>
      <c r="L36" s="4"/>
      <c r="M36" s="4"/>
    </row>
    <row r="37" spans="1:13" s="2" customFormat="1" ht="38.25" x14ac:dyDescent="0.2">
      <c r="A37" s="22">
        <f>ROW(A37)-ROW($A$6)</f>
        <v>31</v>
      </c>
      <c r="B37" s="23" t="s">
        <v>54</v>
      </c>
      <c r="C37" s="22">
        <v>6</v>
      </c>
      <c r="D37" s="24">
        <v>75</v>
      </c>
      <c r="E37" s="23" t="s">
        <v>139</v>
      </c>
      <c r="F37" s="25" t="s">
        <v>157</v>
      </c>
      <c r="G37" s="24" t="s">
        <v>207</v>
      </c>
      <c r="H37" s="24">
        <v>603</v>
      </c>
      <c r="I37" s="4"/>
      <c r="J37" s="4"/>
      <c r="K37" s="4"/>
      <c r="L37" s="4"/>
      <c r="M37" s="4"/>
    </row>
    <row r="38" spans="1:13" s="2" customFormat="1" x14ac:dyDescent="0.2">
      <c r="A38" s="22">
        <f>ROW(A38)-ROW($A$6)</f>
        <v>32</v>
      </c>
      <c r="B38" s="23" t="s">
        <v>41</v>
      </c>
      <c r="C38" s="22">
        <v>1</v>
      </c>
      <c r="D38" s="24">
        <v>90.9</v>
      </c>
      <c r="E38" s="23" t="s">
        <v>126</v>
      </c>
      <c r="F38" s="25" t="s">
        <v>157</v>
      </c>
      <c r="G38" s="24" t="s">
        <v>195</v>
      </c>
      <c r="H38" s="24">
        <v>603</v>
      </c>
      <c r="I38" s="4"/>
      <c r="J38" s="4"/>
      <c r="K38" s="4"/>
      <c r="L38" s="4"/>
      <c r="M38" s="4"/>
    </row>
    <row r="39" spans="1:13" s="2" customFormat="1" x14ac:dyDescent="0.2">
      <c r="A39" s="22">
        <f>ROW(A39)-ROW($A$6)</f>
        <v>33</v>
      </c>
      <c r="B39" s="23" t="s">
        <v>47</v>
      </c>
      <c r="C39" s="22">
        <v>1</v>
      </c>
      <c r="D39" s="24" t="s">
        <v>83</v>
      </c>
      <c r="E39" s="23" t="s">
        <v>132</v>
      </c>
      <c r="F39" s="25" t="s">
        <v>157</v>
      </c>
      <c r="G39" s="24" t="s">
        <v>200</v>
      </c>
      <c r="H39" s="24">
        <v>603</v>
      </c>
      <c r="I39" s="4"/>
      <c r="J39" s="4"/>
      <c r="K39" s="4"/>
      <c r="L39" s="4"/>
      <c r="M39" s="4"/>
    </row>
    <row r="40" spans="1:13" s="2" customFormat="1" x14ac:dyDescent="0.2">
      <c r="A40" s="8">
        <f>ROW(A40)-ROW($A$6)</f>
        <v>34</v>
      </c>
      <c r="B40" s="17" t="s">
        <v>53</v>
      </c>
      <c r="C40" s="8">
        <v>1</v>
      </c>
      <c r="D40" s="18" t="s">
        <v>89</v>
      </c>
      <c r="E40" s="17" t="s">
        <v>138</v>
      </c>
      <c r="F40" s="20" t="s">
        <v>157</v>
      </c>
      <c r="G40" s="18" t="s">
        <v>206</v>
      </c>
      <c r="H40" s="18">
        <v>603</v>
      </c>
      <c r="I40" s="4"/>
      <c r="J40" s="4"/>
      <c r="K40" s="4"/>
      <c r="L40" s="4"/>
      <c r="M40" s="4"/>
    </row>
    <row r="41" spans="1:13" s="2" customFormat="1" x14ac:dyDescent="0.2">
      <c r="A41" s="22">
        <f>ROW(A41)-ROW($A$6)</f>
        <v>35</v>
      </c>
      <c r="B41" s="23" t="s">
        <v>49</v>
      </c>
      <c r="C41" s="22">
        <v>2</v>
      </c>
      <c r="D41" s="24" t="s">
        <v>85</v>
      </c>
      <c r="E41" s="23" t="s">
        <v>134</v>
      </c>
      <c r="F41" s="25" t="s">
        <v>157</v>
      </c>
      <c r="G41" s="24" t="s">
        <v>202</v>
      </c>
      <c r="H41" s="24">
        <v>603</v>
      </c>
      <c r="I41" s="4"/>
      <c r="J41" s="4"/>
      <c r="K41" s="4"/>
      <c r="L41" s="4"/>
      <c r="M41" s="4"/>
    </row>
    <row r="42" spans="1:13" s="2" customFormat="1" x14ac:dyDescent="0.2">
      <c r="A42" s="8">
        <f>ROW(A42)-ROW($A$6)</f>
        <v>36</v>
      </c>
      <c r="B42" s="17" t="s">
        <v>48</v>
      </c>
      <c r="C42" s="8">
        <v>1</v>
      </c>
      <c r="D42" s="18" t="s">
        <v>84</v>
      </c>
      <c r="E42" s="17" t="s">
        <v>133</v>
      </c>
      <c r="F42" s="20" t="s">
        <v>157</v>
      </c>
      <c r="G42" s="18" t="s">
        <v>201</v>
      </c>
      <c r="H42" s="18">
        <v>603</v>
      </c>
      <c r="I42" s="4"/>
      <c r="J42" s="4"/>
      <c r="K42" s="4"/>
      <c r="L42" s="4"/>
      <c r="M42" s="4"/>
    </row>
    <row r="43" spans="1:13" s="2" customFormat="1" x14ac:dyDescent="0.2">
      <c r="A43" s="8">
        <f>ROW(A43)-ROW($A$6)</f>
        <v>37</v>
      </c>
      <c r="B43" s="17" t="s">
        <v>50</v>
      </c>
      <c r="C43" s="8">
        <v>1</v>
      </c>
      <c r="D43" s="18" t="s">
        <v>86</v>
      </c>
      <c r="E43" s="17" t="s">
        <v>135</v>
      </c>
      <c r="F43" s="20" t="s">
        <v>157</v>
      </c>
      <c r="G43" s="18" t="s">
        <v>203</v>
      </c>
      <c r="H43" s="18">
        <v>603</v>
      </c>
      <c r="I43" s="4"/>
      <c r="J43" s="4"/>
      <c r="K43" s="4"/>
      <c r="L43" s="4"/>
      <c r="M43" s="4"/>
    </row>
    <row r="44" spans="1:13" s="2" customFormat="1" x14ac:dyDescent="0.2">
      <c r="A44" s="8">
        <f>ROW(A44)-ROW($A$6)</f>
        <v>38</v>
      </c>
      <c r="B44" s="17" t="s">
        <v>44</v>
      </c>
      <c r="C44" s="8">
        <v>1</v>
      </c>
      <c r="D44" s="18" t="s">
        <v>81</v>
      </c>
      <c r="E44" s="17" t="s">
        <v>129</v>
      </c>
      <c r="F44" s="20" t="s">
        <v>157</v>
      </c>
      <c r="G44" s="18" t="s">
        <v>198</v>
      </c>
      <c r="H44" s="18">
        <v>603</v>
      </c>
      <c r="I44" s="4"/>
      <c r="J44" s="4"/>
      <c r="K44" s="4"/>
      <c r="L44" s="4"/>
      <c r="M44" s="4"/>
    </row>
    <row r="45" spans="1:13" s="2" customFormat="1" x14ac:dyDescent="0.2">
      <c r="A45" s="8">
        <f>ROW(A45)-ROW($A$6)</f>
        <v>39</v>
      </c>
      <c r="B45" s="17" t="s">
        <v>52</v>
      </c>
      <c r="C45" s="8">
        <v>1</v>
      </c>
      <c r="D45" s="18" t="s">
        <v>88</v>
      </c>
      <c r="E45" s="17" t="s">
        <v>137</v>
      </c>
      <c r="F45" s="20" t="s">
        <v>157</v>
      </c>
      <c r="G45" s="18" t="s">
        <v>205</v>
      </c>
      <c r="H45" s="18">
        <v>603</v>
      </c>
      <c r="I45" s="4"/>
      <c r="J45" s="4"/>
      <c r="K45" s="4"/>
      <c r="L45" s="4"/>
      <c r="M45" s="4"/>
    </row>
    <row r="46" spans="1:13" s="2" customFormat="1" x14ac:dyDescent="0.2">
      <c r="A46" s="22">
        <f>ROW(A46)-ROW($A$6)</f>
        <v>40</v>
      </c>
      <c r="B46" s="23" t="s">
        <v>37</v>
      </c>
      <c r="C46" s="22">
        <v>1</v>
      </c>
      <c r="D46" s="24" t="s">
        <v>78</v>
      </c>
      <c r="E46" s="23" t="s">
        <v>122</v>
      </c>
      <c r="F46" s="25" t="s">
        <v>157</v>
      </c>
      <c r="G46" s="24" t="s">
        <v>191</v>
      </c>
      <c r="H46" s="24">
        <v>603</v>
      </c>
      <c r="I46" s="4"/>
      <c r="J46" s="4"/>
      <c r="K46" s="4"/>
      <c r="L46" s="4"/>
      <c r="M46" s="4"/>
    </row>
    <row r="47" spans="1:13" s="2" customFormat="1" x14ac:dyDescent="0.2">
      <c r="A47" s="8">
        <f>ROW(A47)-ROW($A$6)</f>
        <v>41</v>
      </c>
      <c r="B47" s="17" t="s">
        <v>46</v>
      </c>
      <c r="C47" s="8">
        <v>2</v>
      </c>
      <c r="D47" s="18" t="s">
        <v>82</v>
      </c>
      <c r="E47" s="17" t="s">
        <v>131</v>
      </c>
      <c r="F47" s="20" t="s">
        <v>157</v>
      </c>
      <c r="G47" s="18" t="s">
        <v>232</v>
      </c>
      <c r="H47" s="18">
        <v>603</v>
      </c>
      <c r="I47" s="4"/>
      <c r="J47" s="4"/>
      <c r="K47" s="4"/>
      <c r="L47" s="4"/>
      <c r="M47" s="4"/>
    </row>
    <row r="48" spans="1:13" s="2" customFormat="1" x14ac:dyDescent="0.2">
      <c r="A48" s="22">
        <f>ROW(A48)-ROW($A$6)</f>
        <v>42</v>
      </c>
      <c r="B48" s="23" t="s">
        <v>39</v>
      </c>
      <c r="C48" s="22">
        <v>1</v>
      </c>
      <c r="D48" s="24" t="s">
        <v>79</v>
      </c>
      <c r="E48" s="23" t="s">
        <v>124</v>
      </c>
      <c r="F48" s="25" t="s">
        <v>157</v>
      </c>
      <c r="G48" s="24" t="s">
        <v>193</v>
      </c>
      <c r="H48" s="24">
        <v>603</v>
      </c>
      <c r="I48" s="4"/>
      <c r="J48" s="4"/>
      <c r="K48" s="4"/>
      <c r="L48" s="4"/>
      <c r="M48" s="4"/>
    </row>
    <row r="49" spans="1:13" s="2" customFormat="1" x14ac:dyDescent="0.2">
      <c r="A49" s="8">
        <f>ROW(A49)-ROW($A$6)</f>
        <v>43</v>
      </c>
      <c r="B49" s="17" t="s">
        <v>40</v>
      </c>
      <c r="C49" s="8">
        <v>1</v>
      </c>
      <c r="D49" s="18" t="s">
        <v>80</v>
      </c>
      <c r="E49" s="17" t="s">
        <v>125</v>
      </c>
      <c r="F49" s="20" t="s">
        <v>157</v>
      </c>
      <c r="G49" s="18" t="s">
        <v>194</v>
      </c>
      <c r="H49" s="18">
        <v>603</v>
      </c>
      <c r="I49" s="4"/>
      <c r="J49" s="4"/>
      <c r="K49" s="4"/>
      <c r="L49" s="4"/>
      <c r="M49" s="4"/>
    </row>
    <row r="50" spans="1:13" s="2" customFormat="1" x14ac:dyDescent="0.2">
      <c r="A50" s="22">
        <f>ROW(A50)-ROW($A$6)</f>
        <v>44</v>
      </c>
      <c r="B50" s="23" t="s">
        <v>51</v>
      </c>
      <c r="C50" s="22">
        <v>1</v>
      </c>
      <c r="D50" s="24" t="s">
        <v>87</v>
      </c>
      <c r="E50" s="23" t="s">
        <v>136</v>
      </c>
      <c r="F50" s="25" t="s">
        <v>157</v>
      </c>
      <c r="G50" s="24" t="s">
        <v>204</v>
      </c>
      <c r="H50" s="24">
        <v>603</v>
      </c>
      <c r="I50" s="4"/>
      <c r="J50" s="4"/>
      <c r="K50" s="4"/>
      <c r="L50" s="4"/>
      <c r="M50" s="4"/>
    </row>
    <row r="51" spans="1:13" s="2" customFormat="1" x14ac:dyDescent="0.2">
      <c r="A51" s="8">
        <f>ROW(A51)-ROW($A$6)</f>
        <v>45</v>
      </c>
      <c r="B51" s="17" t="s">
        <v>38</v>
      </c>
      <c r="C51" s="8">
        <v>1</v>
      </c>
      <c r="D51" s="18">
        <v>10</v>
      </c>
      <c r="E51" s="17" t="s">
        <v>123</v>
      </c>
      <c r="F51" s="20" t="s">
        <v>157</v>
      </c>
      <c r="G51" s="18" t="s">
        <v>192</v>
      </c>
      <c r="H51" s="18">
        <v>805</v>
      </c>
      <c r="I51" s="4"/>
      <c r="J51" s="4"/>
      <c r="K51" s="4"/>
      <c r="L51" s="4"/>
      <c r="M51" s="4"/>
    </row>
    <row r="52" spans="1:13" s="2" customFormat="1" x14ac:dyDescent="0.2">
      <c r="A52" s="22">
        <f>ROW(A52)-ROW($A$6)</f>
        <v>46</v>
      </c>
      <c r="B52" s="23" t="s">
        <v>36</v>
      </c>
      <c r="C52" s="22">
        <v>1</v>
      </c>
      <c r="D52" s="24" t="s">
        <v>77</v>
      </c>
      <c r="E52" s="23" t="s">
        <v>121</v>
      </c>
      <c r="F52" s="25" t="s">
        <v>157</v>
      </c>
      <c r="G52" s="24" t="s">
        <v>190</v>
      </c>
      <c r="H52" s="24">
        <v>805</v>
      </c>
      <c r="I52" s="4"/>
      <c r="J52" s="4"/>
      <c r="K52" s="4"/>
      <c r="L52" s="4"/>
      <c r="M52" s="4"/>
    </row>
    <row r="53" spans="1:13" s="2" customFormat="1" x14ac:dyDescent="0.2">
      <c r="A53" s="8">
        <f>ROW(A53)-ROW($A$6)</f>
        <v>47</v>
      </c>
      <c r="B53" s="17" t="s">
        <v>45</v>
      </c>
      <c r="C53" s="8">
        <v>1</v>
      </c>
      <c r="D53" s="18">
        <v>0.39</v>
      </c>
      <c r="E53" s="17" t="s">
        <v>130</v>
      </c>
      <c r="F53" s="20" t="s">
        <v>148</v>
      </c>
      <c r="G53" s="18" t="s">
        <v>199</v>
      </c>
      <c r="H53" s="18">
        <v>1206</v>
      </c>
      <c r="I53" s="4"/>
      <c r="J53" s="4"/>
      <c r="K53" s="4"/>
      <c r="L53" s="4"/>
      <c r="M53" s="4"/>
    </row>
    <row r="54" spans="1:13" s="2" customFormat="1" x14ac:dyDescent="0.2">
      <c r="A54" s="22">
        <f>ROW(A54)-ROW($A$6)</f>
        <v>48</v>
      </c>
      <c r="B54" s="23" t="s">
        <v>35</v>
      </c>
      <c r="C54" s="22">
        <v>0</v>
      </c>
      <c r="D54" s="24" t="s">
        <v>65</v>
      </c>
      <c r="E54" s="23" t="s">
        <v>120</v>
      </c>
      <c r="F54" s="25" t="s">
        <v>157</v>
      </c>
      <c r="G54" s="24" t="s">
        <v>189</v>
      </c>
      <c r="H54" s="24">
        <v>1206</v>
      </c>
      <c r="I54" s="4"/>
      <c r="J54" s="4"/>
      <c r="K54" s="4"/>
      <c r="L54" s="4"/>
      <c r="M54" s="4"/>
    </row>
    <row r="55" spans="1:13" s="2" customFormat="1" x14ac:dyDescent="0.2">
      <c r="A55" s="8">
        <f t="shared" ref="A55:A59" si="1">ROW(A55)-ROW($A$6)</f>
        <v>49</v>
      </c>
      <c r="B55" s="17" t="s">
        <v>55</v>
      </c>
      <c r="C55" s="8">
        <v>1</v>
      </c>
      <c r="D55" s="18" t="s">
        <v>90</v>
      </c>
      <c r="E55" s="17" t="s">
        <v>140</v>
      </c>
      <c r="F55" s="20" t="s">
        <v>158</v>
      </c>
      <c r="G55" s="18" t="s">
        <v>208</v>
      </c>
      <c r="H55" s="18" t="s">
        <v>226</v>
      </c>
      <c r="I55" s="4"/>
      <c r="J55" s="4"/>
      <c r="K55" s="4"/>
      <c r="L55" s="4"/>
      <c r="M55" s="4"/>
    </row>
    <row r="56" spans="1:13" s="2" customFormat="1" x14ac:dyDescent="0.2">
      <c r="A56" s="22">
        <f t="shared" si="1"/>
        <v>50</v>
      </c>
      <c r="B56" s="23" t="s">
        <v>56</v>
      </c>
      <c r="C56" s="22">
        <v>1</v>
      </c>
      <c r="D56" s="24" t="s">
        <v>75</v>
      </c>
      <c r="E56" s="23" t="s">
        <v>141</v>
      </c>
      <c r="F56" s="25" t="s">
        <v>155</v>
      </c>
      <c r="G56" s="24" t="s">
        <v>209</v>
      </c>
      <c r="H56" s="24" t="s">
        <v>227</v>
      </c>
      <c r="I56" s="4"/>
      <c r="J56" s="4"/>
      <c r="K56" s="4"/>
      <c r="L56" s="4"/>
      <c r="M56" s="4"/>
    </row>
    <row r="57" spans="1:13" s="2" customFormat="1" x14ac:dyDescent="0.2">
      <c r="A57" s="22">
        <f>ROW(A57)-ROW($A$6)</f>
        <v>51</v>
      </c>
      <c r="B57" s="23" t="s">
        <v>58</v>
      </c>
      <c r="C57" s="22">
        <v>1</v>
      </c>
      <c r="D57" s="24" t="s">
        <v>75</v>
      </c>
      <c r="E57" s="23" t="s">
        <v>143</v>
      </c>
      <c r="F57" s="25" t="s">
        <v>156</v>
      </c>
      <c r="G57" s="24" t="s">
        <v>211</v>
      </c>
      <c r="H57" s="24" t="s">
        <v>229</v>
      </c>
      <c r="I57" s="4"/>
      <c r="J57" s="4"/>
      <c r="K57" s="4"/>
      <c r="L57" s="4"/>
      <c r="M57" s="4"/>
    </row>
    <row r="58" spans="1:13" s="2" customFormat="1" ht="25.5" x14ac:dyDescent="0.2">
      <c r="A58" s="8">
        <f t="shared" si="1"/>
        <v>52</v>
      </c>
      <c r="B58" s="17" t="s">
        <v>57</v>
      </c>
      <c r="C58" s="8">
        <v>1</v>
      </c>
      <c r="D58" s="18" t="s">
        <v>75</v>
      </c>
      <c r="E58" s="17" t="s">
        <v>142</v>
      </c>
      <c r="F58" s="20" t="s">
        <v>159</v>
      </c>
      <c r="G58" s="18" t="s">
        <v>210</v>
      </c>
      <c r="H58" s="18" t="s">
        <v>228</v>
      </c>
      <c r="I58" s="4"/>
      <c r="J58" s="4"/>
      <c r="K58" s="4"/>
      <c r="L58" s="4"/>
      <c r="M58" s="4"/>
    </row>
    <row r="59" spans="1:13" s="2" customFormat="1" x14ac:dyDescent="0.2">
      <c r="A59" s="8">
        <f t="shared" si="1"/>
        <v>53</v>
      </c>
      <c r="B59" s="17" t="s">
        <v>59</v>
      </c>
      <c r="C59" s="8">
        <v>1</v>
      </c>
      <c r="D59" s="18" t="s">
        <v>75</v>
      </c>
      <c r="E59" s="17" t="s">
        <v>144</v>
      </c>
      <c r="F59" s="20" t="s">
        <v>159</v>
      </c>
      <c r="G59" s="18" t="s">
        <v>212</v>
      </c>
      <c r="H59" s="18" t="s">
        <v>230</v>
      </c>
      <c r="I59" s="4"/>
      <c r="J59" s="4"/>
      <c r="K59" s="4"/>
      <c r="L59" s="4"/>
      <c r="M59" s="4"/>
    </row>
    <row r="60" spans="1:13" ht="16.5" customHeight="1" x14ac:dyDescent="0.2">
      <c r="B60" s="10"/>
      <c r="C60" s="7"/>
      <c r="E60" s="6"/>
      <c r="F60" s="7"/>
    </row>
  </sheetData>
  <sortState ref="A35:M54">
    <sortCondition ref="H35:H54"/>
    <sortCondition ref="D35:D54"/>
  </sortState>
  <phoneticPr fontId="0" type="noConversion"/>
  <conditionalFormatting sqref="F10:F11">
    <cfRule type="containsText" dxfId="51" priority="52" stopIfTrue="1" operator="containsText" text=", ">
      <formula>NOT(ISERROR(SEARCH(", ",F10)))</formula>
    </cfRule>
  </conditionalFormatting>
  <conditionalFormatting sqref="F12">
    <cfRule type="containsText" dxfId="50" priority="51" stopIfTrue="1" operator="containsText" text=", ">
      <formula>NOT(ISERROR(SEARCH(", ",F12)))</formula>
    </cfRule>
  </conditionalFormatting>
  <conditionalFormatting sqref="F13">
    <cfRule type="containsText" dxfId="49" priority="50" stopIfTrue="1" operator="containsText" text=", ">
      <formula>NOT(ISERROR(SEARCH(", ",F13)))</formula>
    </cfRule>
  </conditionalFormatting>
  <conditionalFormatting sqref="F9">
    <cfRule type="containsText" dxfId="48" priority="49" stopIfTrue="1" operator="containsText" text=", ">
      <formula>NOT(ISERROR(SEARCH(", ",F9)))</formula>
    </cfRule>
  </conditionalFormatting>
  <conditionalFormatting sqref="F14">
    <cfRule type="containsText" dxfId="47" priority="48" stopIfTrue="1" operator="containsText" text=", ">
      <formula>NOT(ISERROR(SEARCH(", ",F14)))</formula>
    </cfRule>
  </conditionalFormatting>
  <conditionalFormatting sqref="F7">
    <cfRule type="containsText" dxfId="46" priority="47" stopIfTrue="1" operator="containsText" text=", ">
      <formula>NOT(ISERROR(SEARCH(", ",F7)))</formula>
    </cfRule>
  </conditionalFormatting>
  <conditionalFormatting sqref="F8">
    <cfRule type="containsText" dxfId="45" priority="46" stopIfTrue="1" operator="containsText" text=", ">
      <formula>NOT(ISERROR(SEARCH(", ",F8)))</formula>
    </cfRule>
  </conditionalFormatting>
  <conditionalFormatting sqref="F15">
    <cfRule type="containsText" dxfId="44" priority="45" stopIfTrue="1" operator="containsText" text=", ">
      <formula>NOT(ISERROR(SEARCH(", ",F15)))</formula>
    </cfRule>
  </conditionalFormatting>
  <conditionalFormatting sqref="F16">
    <cfRule type="containsText" dxfId="43" priority="44" stopIfTrue="1" operator="containsText" text=", ">
      <formula>NOT(ISERROR(SEARCH(", ",F16)))</formula>
    </cfRule>
  </conditionalFormatting>
  <conditionalFormatting sqref="F17">
    <cfRule type="containsText" dxfId="42" priority="43" stopIfTrue="1" operator="containsText" text=", ">
      <formula>NOT(ISERROR(SEARCH(", ",F17)))</formula>
    </cfRule>
  </conditionalFormatting>
  <conditionalFormatting sqref="F18">
    <cfRule type="containsText" dxfId="41" priority="42" stopIfTrue="1" operator="containsText" text=", ">
      <formula>NOT(ISERROR(SEARCH(", ",F18)))</formula>
    </cfRule>
  </conditionalFormatting>
  <conditionalFormatting sqref="F19">
    <cfRule type="containsText" dxfId="40" priority="41" stopIfTrue="1" operator="containsText" text=", ">
      <formula>NOT(ISERROR(SEARCH(", ",F19)))</formula>
    </cfRule>
  </conditionalFormatting>
  <conditionalFormatting sqref="F20">
    <cfRule type="containsText" dxfId="39" priority="40" stopIfTrue="1" operator="containsText" text=", ">
      <formula>NOT(ISERROR(SEARCH(", ",F20)))</formula>
    </cfRule>
  </conditionalFormatting>
  <conditionalFormatting sqref="F21">
    <cfRule type="containsText" dxfId="38" priority="39" stopIfTrue="1" operator="containsText" text=", ">
      <formula>NOT(ISERROR(SEARCH(", ",F21)))</formula>
    </cfRule>
  </conditionalFormatting>
  <conditionalFormatting sqref="F22">
    <cfRule type="containsText" dxfId="37" priority="38" stopIfTrue="1" operator="containsText" text=", ">
      <formula>NOT(ISERROR(SEARCH(", ",F22)))</formula>
    </cfRule>
  </conditionalFormatting>
  <conditionalFormatting sqref="F23">
    <cfRule type="containsText" dxfId="36" priority="37" stopIfTrue="1" operator="containsText" text=", ">
      <formula>NOT(ISERROR(SEARCH(", ",F23)))</formula>
    </cfRule>
  </conditionalFormatting>
  <conditionalFormatting sqref="F24">
    <cfRule type="containsText" dxfId="35" priority="36" stopIfTrue="1" operator="containsText" text=", ">
      <formula>NOT(ISERROR(SEARCH(", ",F24)))</formula>
    </cfRule>
  </conditionalFormatting>
  <conditionalFormatting sqref="F25">
    <cfRule type="containsText" dxfId="34" priority="35" stopIfTrue="1" operator="containsText" text=", ">
      <formula>NOT(ISERROR(SEARCH(", ",F25)))</formula>
    </cfRule>
  </conditionalFormatting>
  <conditionalFormatting sqref="F26">
    <cfRule type="containsText" dxfId="33" priority="34" stopIfTrue="1" operator="containsText" text=", ">
      <formula>NOT(ISERROR(SEARCH(", ",F26)))</formula>
    </cfRule>
  </conditionalFormatting>
  <conditionalFormatting sqref="F27">
    <cfRule type="containsText" dxfId="32" priority="33" stopIfTrue="1" operator="containsText" text=", ">
      <formula>NOT(ISERROR(SEARCH(", ",F27)))</formula>
    </cfRule>
  </conditionalFormatting>
  <conditionalFormatting sqref="F28">
    <cfRule type="containsText" dxfId="31" priority="32" stopIfTrue="1" operator="containsText" text=", ">
      <formula>NOT(ISERROR(SEARCH(", ",F28)))</formula>
    </cfRule>
  </conditionalFormatting>
  <conditionalFormatting sqref="F29">
    <cfRule type="containsText" dxfId="30" priority="31" stopIfTrue="1" operator="containsText" text=", ">
      <formula>NOT(ISERROR(SEARCH(", ",F29)))</formula>
    </cfRule>
  </conditionalFormatting>
  <conditionalFormatting sqref="F30">
    <cfRule type="containsText" dxfId="29" priority="30" stopIfTrue="1" operator="containsText" text=", ">
      <formula>NOT(ISERROR(SEARCH(", ",F30)))</formula>
    </cfRule>
  </conditionalFormatting>
  <conditionalFormatting sqref="F31">
    <cfRule type="containsText" dxfId="28" priority="29" stopIfTrue="1" operator="containsText" text=", ">
      <formula>NOT(ISERROR(SEARCH(", ",F31)))</formula>
    </cfRule>
  </conditionalFormatting>
  <conditionalFormatting sqref="F32">
    <cfRule type="containsText" dxfId="27" priority="28" stopIfTrue="1" operator="containsText" text=", ">
      <formula>NOT(ISERROR(SEARCH(", ",F32)))</formula>
    </cfRule>
  </conditionalFormatting>
  <conditionalFormatting sqref="F33">
    <cfRule type="containsText" dxfId="26" priority="27" stopIfTrue="1" operator="containsText" text=", ">
      <formula>NOT(ISERROR(SEARCH(", ",F33)))</formula>
    </cfRule>
  </conditionalFormatting>
  <conditionalFormatting sqref="F34">
    <cfRule type="containsText" dxfId="25" priority="26" stopIfTrue="1" operator="containsText" text=", ">
      <formula>NOT(ISERROR(SEARCH(", ",F34)))</formula>
    </cfRule>
  </conditionalFormatting>
  <conditionalFormatting sqref="F35">
    <cfRule type="containsText" dxfId="24" priority="25" stopIfTrue="1" operator="containsText" text=", ">
      <formula>NOT(ISERROR(SEARCH(", ",F35)))</formula>
    </cfRule>
  </conditionalFormatting>
  <conditionalFormatting sqref="F39">
    <cfRule type="containsText" dxfId="23" priority="24" stopIfTrue="1" operator="containsText" text=", ">
      <formula>NOT(ISERROR(SEARCH(", ",F39)))</formula>
    </cfRule>
  </conditionalFormatting>
  <conditionalFormatting sqref="F40">
    <cfRule type="containsText" dxfId="22" priority="23" stopIfTrue="1" operator="containsText" text=", ">
      <formula>NOT(ISERROR(SEARCH(", ",F40)))</formula>
    </cfRule>
  </conditionalFormatting>
  <conditionalFormatting sqref="F36">
    <cfRule type="containsText" dxfId="21" priority="22" stopIfTrue="1" operator="containsText" text=", ">
      <formula>NOT(ISERROR(SEARCH(", ",F36)))</formula>
    </cfRule>
  </conditionalFormatting>
  <conditionalFormatting sqref="F44">
    <cfRule type="containsText" dxfId="20" priority="21" stopIfTrue="1" operator="containsText" text=", ">
      <formula>NOT(ISERROR(SEARCH(", ",F44)))</formula>
    </cfRule>
  </conditionalFormatting>
  <conditionalFormatting sqref="F41">
    <cfRule type="containsText" dxfId="19" priority="20" stopIfTrue="1" operator="containsText" text=", ">
      <formula>NOT(ISERROR(SEARCH(", ",F41)))</formula>
    </cfRule>
  </conditionalFormatting>
  <conditionalFormatting sqref="F45">
    <cfRule type="containsText" dxfId="18" priority="19" stopIfTrue="1" operator="containsText" text=", ">
      <formula>NOT(ISERROR(SEARCH(", ",F45)))</formula>
    </cfRule>
  </conditionalFormatting>
  <conditionalFormatting sqref="F46">
    <cfRule type="containsText" dxfId="17" priority="18" stopIfTrue="1" operator="containsText" text=", ">
      <formula>NOT(ISERROR(SEARCH(", ",F46)))</formula>
    </cfRule>
  </conditionalFormatting>
  <conditionalFormatting sqref="F42">
    <cfRule type="containsText" dxfId="16" priority="17" stopIfTrue="1" operator="containsText" text=", ">
      <formula>NOT(ISERROR(SEARCH(", ",F42)))</formula>
    </cfRule>
  </conditionalFormatting>
  <conditionalFormatting sqref="F50">
    <cfRule type="containsText" dxfId="15" priority="16" stopIfTrue="1" operator="containsText" text=", ">
      <formula>NOT(ISERROR(SEARCH(", ",F50)))</formula>
    </cfRule>
  </conditionalFormatting>
  <conditionalFormatting sqref="F47">
    <cfRule type="containsText" dxfId="14" priority="15" stopIfTrue="1" operator="containsText" text=", ">
      <formula>NOT(ISERROR(SEARCH(", ",F47)))</formula>
    </cfRule>
  </conditionalFormatting>
  <conditionalFormatting sqref="F48">
    <cfRule type="containsText" dxfId="13" priority="14" stopIfTrue="1" operator="containsText" text=", ">
      <formula>NOT(ISERROR(SEARCH(", ",F48)))</formula>
    </cfRule>
  </conditionalFormatting>
  <conditionalFormatting sqref="F43">
    <cfRule type="containsText" dxfId="12" priority="13" stopIfTrue="1" operator="containsText" text=", ">
      <formula>NOT(ISERROR(SEARCH(", ",F43)))</formula>
    </cfRule>
  </conditionalFormatting>
  <conditionalFormatting sqref="F37">
    <cfRule type="containsText" dxfId="11" priority="12" stopIfTrue="1" operator="containsText" text=", ">
      <formula>NOT(ISERROR(SEARCH(", ",F37)))</formula>
    </cfRule>
  </conditionalFormatting>
  <conditionalFormatting sqref="F49">
    <cfRule type="containsText" dxfId="10" priority="11" stopIfTrue="1" operator="containsText" text=", ">
      <formula>NOT(ISERROR(SEARCH(", ",F49)))</formula>
    </cfRule>
  </conditionalFormatting>
  <conditionalFormatting sqref="F38">
    <cfRule type="containsText" dxfId="9" priority="10" stopIfTrue="1" operator="containsText" text=", ">
      <formula>NOT(ISERROR(SEARCH(", ",F38)))</formula>
    </cfRule>
  </conditionalFormatting>
  <conditionalFormatting sqref="F51">
    <cfRule type="containsText" dxfId="8" priority="9" stopIfTrue="1" operator="containsText" text=", ">
      <formula>NOT(ISERROR(SEARCH(", ",F51)))</formula>
    </cfRule>
  </conditionalFormatting>
  <conditionalFormatting sqref="F52">
    <cfRule type="containsText" dxfId="7" priority="8" stopIfTrue="1" operator="containsText" text=", ">
      <formula>NOT(ISERROR(SEARCH(", ",F52)))</formula>
    </cfRule>
  </conditionalFormatting>
  <conditionalFormatting sqref="F53">
    <cfRule type="containsText" dxfId="6" priority="7" stopIfTrue="1" operator="containsText" text=", ">
      <formula>NOT(ISERROR(SEARCH(", ",F53)))</formula>
    </cfRule>
  </conditionalFormatting>
  <conditionalFormatting sqref="F54">
    <cfRule type="containsText" dxfId="5" priority="6" stopIfTrue="1" operator="containsText" text=", ">
      <formula>NOT(ISERROR(SEARCH(", ",F54)))</formula>
    </cfRule>
  </conditionalFormatting>
  <conditionalFormatting sqref="F55">
    <cfRule type="containsText" dxfId="4" priority="5" stopIfTrue="1" operator="containsText" text=", ">
      <formula>NOT(ISERROR(SEARCH(", ",F55)))</formula>
    </cfRule>
  </conditionalFormatting>
  <conditionalFormatting sqref="F56">
    <cfRule type="containsText" dxfId="3" priority="4" stopIfTrue="1" operator="containsText" text=", ">
      <formula>NOT(ISERROR(SEARCH(", ",F56)))</formula>
    </cfRule>
  </conditionalFormatting>
  <conditionalFormatting sqref="F58">
    <cfRule type="containsText" dxfId="2" priority="3" stopIfTrue="1" operator="containsText" text=", ">
      <formula>NOT(ISERROR(SEARCH(", ",F58)))</formula>
    </cfRule>
  </conditionalFormatting>
  <conditionalFormatting sqref="F57">
    <cfRule type="containsText" dxfId="1" priority="2" stopIfTrue="1" operator="containsText" text=", ">
      <formula>NOT(ISERROR(SEARCH(", ",F57)))</formula>
    </cfRule>
  </conditionalFormatting>
  <conditionalFormatting sqref="F59">
    <cfRule type="containsText" dxfId="0" priority="1" stopIfTrue="1" operator="containsText" text=", ">
      <formula>NOT(ISERROR(SEARCH(", ",F59)))</formula>
    </cfRule>
  </conditionalFormatting>
  <printOptions horizontalCentered="1" gridLines="1"/>
  <pageMargins left="0" right="0" top="0.25" bottom="0.25" header="0" footer="0"/>
  <pageSetup scale="83" fitToHeight="2" orientation="landscape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BOM Report</vt:lpstr>
      <vt:lpstr>'BOM Report'!Print_Area</vt:lpstr>
      <vt:lpstr>'BOM Report'!Print_Titles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 User</dc:creator>
  <cp:lastModifiedBy>TI User</cp:lastModifiedBy>
  <cp:lastPrinted>2016-01-04T16:11:31Z</cp:lastPrinted>
  <dcterms:created xsi:type="dcterms:W3CDTF">2000-10-27T00:30:29Z</dcterms:created>
  <dcterms:modified xsi:type="dcterms:W3CDTF">2016-01-04T16:11:34Z</dcterms:modified>
</cp:coreProperties>
</file>