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8418\Downloads\"/>
    </mc:Choice>
  </mc:AlternateContent>
  <xr:revisionPtr revIDLastSave="0" documentId="13_ncr:1_{4E09B43B-D0C7-4F31-A511-DFB6A1CB2DB9}" xr6:coauthVersionLast="47" xr6:coauthVersionMax="47" xr10:uidLastSave="{00000000-0000-0000-0000-000000000000}"/>
  <bookViews>
    <workbookView xWindow="-110" yWindow="-110" windowWidth="19420" windowHeight="10420" xr2:uid="{247FF020-A3CA-45D9-9157-688EF390A09F}"/>
  </bookViews>
  <sheets>
    <sheet name="Sheet1" sheetId="1" r:id="rId1"/>
  </sheets>
  <definedNames>
    <definedName name="_xlnm._FilterDatabase" localSheetId="0" hidden="1">Sheet1!$A$14:$T$26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K26" i="1"/>
  <c r="L26" i="1" s="1"/>
  <c r="H26" i="1"/>
  <c r="I26" i="1" s="1"/>
  <c r="G26" i="1"/>
  <c r="C26" i="1"/>
  <c r="D26" i="1" s="1"/>
  <c r="B26" i="1"/>
  <c r="M25" i="1"/>
  <c r="N25" i="1" s="1"/>
  <c r="K25" i="1"/>
  <c r="L25" i="1" s="1"/>
  <c r="H25" i="1"/>
  <c r="I25" i="1" s="1"/>
  <c r="G25" i="1"/>
  <c r="C25" i="1"/>
  <c r="D25" i="1" s="1"/>
  <c r="B25" i="1"/>
  <c r="M24" i="1"/>
  <c r="K24" i="1"/>
  <c r="L24" i="1" s="1"/>
  <c r="H24" i="1"/>
  <c r="I24" i="1" s="1"/>
  <c r="G24" i="1"/>
  <c r="C24" i="1"/>
  <c r="D24" i="1" s="1"/>
  <c r="B24" i="1"/>
  <c r="M23" i="1"/>
  <c r="N23" i="1" s="1"/>
  <c r="K23" i="1"/>
  <c r="L23" i="1" s="1"/>
  <c r="H23" i="1"/>
  <c r="I23" i="1" s="1"/>
  <c r="G23" i="1"/>
  <c r="C23" i="1"/>
  <c r="D23" i="1" s="1"/>
  <c r="B23" i="1"/>
  <c r="M22" i="1"/>
  <c r="K22" i="1"/>
  <c r="L22" i="1" s="1"/>
  <c r="H22" i="1"/>
  <c r="I22" i="1" s="1"/>
  <c r="G22" i="1"/>
  <c r="C22" i="1"/>
  <c r="D22" i="1" s="1"/>
  <c r="B22" i="1"/>
  <c r="M21" i="1"/>
  <c r="N21" i="1" s="1"/>
  <c r="K21" i="1"/>
  <c r="L21" i="1" s="1"/>
  <c r="H21" i="1"/>
  <c r="I21" i="1" s="1"/>
  <c r="G21" i="1"/>
  <c r="C21" i="1"/>
  <c r="D21" i="1" s="1"/>
  <c r="B21" i="1"/>
  <c r="M20" i="1"/>
  <c r="N20" i="1" s="1"/>
  <c r="K20" i="1"/>
  <c r="L20" i="1" s="1"/>
  <c r="H20" i="1"/>
  <c r="I20" i="1" s="1"/>
  <c r="G20" i="1"/>
  <c r="C20" i="1"/>
  <c r="D20" i="1" s="1"/>
  <c r="B20" i="1"/>
  <c r="M19" i="1"/>
  <c r="K19" i="1"/>
  <c r="L19" i="1" s="1"/>
  <c r="H19" i="1"/>
  <c r="I19" i="1" s="1"/>
  <c r="G19" i="1"/>
  <c r="C19" i="1"/>
  <c r="D19" i="1" s="1"/>
  <c r="B19" i="1"/>
  <c r="M18" i="1"/>
  <c r="N18" i="1" s="1"/>
  <c r="K18" i="1"/>
  <c r="L18" i="1" s="1"/>
  <c r="H18" i="1"/>
  <c r="I18" i="1" s="1"/>
  <c r="G18" i="1"/>
  <c r="C18" i="1"/>
  <c r="D18" i="1" s="1"/>
  <c r="B18" i="1"/>
  <c r="M17" i="1"/>
  <c r="N17" i="1" s="1"/>
  <c r="K17" i="1"/>
  <c r="H17" i="1"/>
  <c r="I17" i="1" s="1"/>
  <c r="G17" i="1"/>
  <c r="C17" i="1"/>
  <c r="D17" i="1" s="1"/>
  <c r="B17" i="1"/>
  <c r="M16" i="1"/>
  <c r="K16" i="1"/>
  <c r="L16" i="1" s="1"/>
  <c r="H16" i="1"/>
  <c r="I16" i="1" s="1"/>
  <c r="G16" i="1"/>
  <c r="C16" i="1"/>
  <c r="D16" i="1" s="1"/>
  <c r="B16" i="1"/>
  <c r="M15" i="1"/>
  <c r="K15" i="1"/>
  <c r="L15" i="1" s="1"/>
  <c r="H15" i="1"/>
  <c r="I15" i="1" s="1"/>
  <c r="G15" i="1"/>
  <c r="C15" i="1"/>
  <c r="D15" i="1" s="1"/>
  <c r="B15" i="1"/>
  <c r="H9" i="1"/>
  <c r="C9" i="1"/>
  <c r="H8" i="1"/>
  <c r="C8" i="1"/>
  <c r="H6" i="1"/>
  <c r="C6" i="1"/>
  <c r="H4" i="1"/>
  <c r="C4" i="1"/>
  <c r="P22" i="1" l="1"/>
  <c r="P26" i="1"/>
  <c r="E19" i="1"/>
  <c r="E26" i="1"/>
  <c r="E21" i="1"/>
  <c r="J22" i="1"/>
  <c r="J26" i="1"/>
  <c r="J15" i="1"/>
  <c r="P16" i="1"/>
  <c r="E18" i="1"/>
  <c r="E16" i="1"/>
  <c r="J19" i="1"/>
  <c r="E23" i="1"/>
  <c r="J24" i="1"/>
  <c r="J18" i="1"/>
  <c r="E20" i="1"/>
  <c r="J16" i="1"/>
  <c r="P19" i="1"/>
  <c r="P25" i="1"/>
  <c r="J17" i="1"/>
  <c r="P17" i="1"/>
  <c r="N19" i="1"/>
  <c r="P24" i="1"/>
  <c r="E25" i="1"/>
  <c r="P15" i="1"/>
  <c r="N16" i="1"/>
  <c r="E22" i="1"/>
  <c r="E15" i="1"/>
  <c r="J20" i="1"/>
  <c r="J21" i="1"/>
  <c r="E24" i="1"/>
  <c r="E17" i="1"/>
  <c r="J25" i="1"/>
  <c r="J23" i="1"/>
  <c r="N15" i="1"/>
  <c r="L17" i="1"/>
  <c r="N22" i="1"/>
  <c r="N24" i="1"/>
  <c r="N26" i="1"/>
</calcChain>
</file>

<file path=xl/sharedStrings.xml><?xml version="1.0" encoding="utf-8"?>
<sst xmlns="http://schemas.openxmlformats.org/spreadsheetml/2006/main" count="69" uniqueCount="30">
  <si>
    <t>All units are in Volt</t>
  </si>
  <si>
    <t>Nom</t>
  </si>
  <si>
    <t>OV</t>
  </si>
  <si>
    <t>NOM</t>
  </si>
  <si>
    <t>IN1</t>
  </si>
  <si>
    <t>IN2</t>
  </si>
  <si>
    <t>PR1</t>
  </si>
  <si>
    <t>R1</t>
  </si>
  <si>
    <t>CP2</t>
  </si>
  <si>
    <t>R2</t>
  </si>
  <si>
    <t>OV1</t>
  </si>
  <si>
    <t>OV2</t>
  </si>
  <si>
    <t>UV</t>
  </si>
  <si>
    <t>VREF</t>
  </si>
  <si>
    <t>Power Priority Table</t>
  </si>
  <si>
    <r>
      <t>IN1</t>
    </r>
    <r>
      <rPr>
        <sz val="11"/>
        <color theme="1"/>
        <rFont val="Calibri"/>
        <family val="2"/>
      </rPr>
      <t>≤UV</t>
    </r>
  </si>
  <si>
    <t>OV1≥VREF</t>
  </si>
  <si>
    <t>OR(IN1≤UV,OV1≥VREF)</t>
  </si>
  <si>
    <r>
      <t>IN2</t>
    </r>
    <r>
      <rPr>
        <sz val="11"/>
        <color theme="1"/>
        <rFont val="Calibri"/>
        <family val="2"/>
      </rPr>
      <t>≤UV</t>
    </r>
  </si>
  <si>
    <t>OV2≥VREF</t>
  </si>
  <si>
    <t>OR(IN2≤UV,OV2≥VREF)</t>
  </si>
  <si>
    <t>CP2≥VREF</t>
  </si>
  <si>
    <t>PR1≥VREF</t>
  </si>
  <si>
    <t>VCOMP</t>
  </si>
  <si>
    <t>XCOMP</t>
  </si>
  <si>
    <t>OUT</t>
  </si>
  <si>
    <t>VREF/Invalid Input</t>
  </si>
  <si>
    <t>XCOMP/Invalid Input</t>
  </si>
  <si>
    <t>Hi-Z</t>
  </si>
  <si>
    <t>Invalid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</si>
</sst>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3" borderId="1" xfId="0" applyFill="1" applyBorder="1"/>
    <xf numFmtId="0" fontId="0" fillId="4" borderId="1" xfId="0" applyFill="1" applyBorder="1"/>
    <xf numFmtId="0" fontId="0" fillId="3" borderId="0" xfId="0" applyFill="1"/>
    <xf numFmtId="0" fontId="0" fillId="0" borderId="1" xfId="0" applyFill="1" applyBorder="1"/>
  </cellXfs>
  <cellStyles count="1"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15</xdr:col>
      <xdr:colOff>554413</xdr:colOff>
      <xdr:row>49</xdr:row>
      <xdr:rowOff>145580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FF50C-75CD-4662-90E4-9D6482F0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57550"/>
          <a:ext cx="9698413" cy="3765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E9B7-22FF-47FF-AB86-5F9D07C044EC}">
  <dimension ref="A1:T47"/>
  <sheetViews>
    <sheetView tabSelected="1" workbookViewId="0">
      <selection activeCell="A14" sqref="A14:XFD14"/>
    </sheetView>
  </sheetViews>
  <sheetFormatPr defaultRowHeight="14.5" x14ac:dyDescent="0.35"/>
  <cols>
    <col min="18" max="18" width="34.453125" bestFit="1" customWidth="1"/>
  </cols>
  <sheetData>
    <row r="1" spans="1:20" x14ac:dyDescent="0.35">
      <c r="B1" s="1" t="s">
        <v>0</v>
      </c>
    </row>
    <row r="2" spans="1:20" x14ac:dyDescent="0.35">
      <c r="C2" t="s">
        <v>1</v>
      </c>
      <c r="D2" t="s">
        <v>2</v>
      </c>
      <c r="H2" t="s">
        <v>3</v>
      </c>
      <c r="I2" t="s">
        <v>2</v>
      </c>
    </row>
    <row r="3" spans="1:20" x14ac:dyDescent="0.35">
      <c r="B3" s="2" t="s">
        <v>4</v>
      </c>
      <c r="C3" s="2">
        <v>12</v>
      </c>
      <c r="D3" s="2">
        <v>14.6</v>
      </c>
      <c r="E3" s="2"/>
      <c r="G3" s="2" t="s">
        <v>5</v>
      </c>
      <c r="H3" s="2">
        <v>5</v>
      </c>
      <c r="I3" s="2">
        <v>6.1</v>
      </c>
      <c r="J3" s="2"/>
    </row>
    <row r="4" spans="1:20" x14ac:dyDescent="0.35">
      <c r="B4" s="2" t="s">
        <v>6</v>
      </c>
      <c r="C4" s="2">
        <f>C3*E5/(E4+E5)</f>
        <v>2.5862068965517242</v>
      </c>
      <c r="D4" s="2" t="s">
        <v>7</v>
      </c>
      <c r="E4" s="2">
        <v>18.2</v>
      </c>
      <c r="G4" s="2" t="s">
        <v>8</v>
      </c>
      <c r="H4" s="2">
        <f>H3*J5/(J4+J5)</f>
        <v>1.6447368421052633</v>
      </c>
      <c r="I4" s="2" t="s">
        <v>7</v>
      </c>
      <c r="J4" s="2">
        <v>10.199999999999999</v>
      </c>
    </row>
    <row r="5" spans="1:20" x14ac:dyDescent="0.35">
      <c r="B5" s="2"/>
      <c r="C5" s="2"/>
      <c r="D5" s="2" t="s">
        <v>9</v>
      </c>
      <c r="E5" s="2">
        <v>5</v>
      </c>
      <c r="G5" s="2"/>
      <c r="H5" s="2"/>
      <c r="I5" s="2" t="s">
        <v>9</v>
      </c>
      <c r="J5" s="2">
        <v>5</v>
      </c>
    </row>
    <row r="6" spans="1:20" x14ac:dyDescent="0.35">
      <c r="B6" s="2" t="s">
        <v>10</v>
      </c>
      <c r="C6" s="2">
        <f>C3*E7/(E6+E7)</f>
        <v>0.8771929824561403</v>
      </c>
      <c r="D6" s="2" t="s">
        <v>7</v>
      </c>
      <c r="E6" s="2">
        <v>63.4</v>
      </c>
      <c r="G6" s="2" t="s">
        <v>11</v>
      </c>
      <c r="H6" s="2">
        <f>H3*J7/(J6+J7)</f>
        <v>0.87108013937282236</v>
      </c>
      <c r="I6" s="2" t="s">
        <v>7</v>
      </c>
      <c r="J6" s="2">
        <v>23.7</v>
      </c>
    </row>
    <row r="7" spans="1:20" x14ac:dyDescent="0.35">
      <c r="B7" s="2"/>
      <c r="C7" s="2"/>
      <c r="D7" s="2" t="s">
        <v>9</v>
      </c>
      <c r="E7" s="2">
        <v>5</v>
      </c>
      <c r="G7" s="2"/>
      <c r="H7" s="2"/>
      <c r="I7" s="2" t="s">
        <v>9</v>
      </c>
      <c r="J7" s="2">
        <v>5</v>
      </c>
    </row>
    <row r="8" spans="1:20" x14ac:dyDescent="0.35">
      <c r="B8" s="2" t="s">
        <v>6</v>
      </c>
      <c r="C8" s="2">
        <f>22.3*E5/(E4+E5)</f>
        <v>4.806034482758621</v>
      </c>
      <c r="D8" s="2"/>
      <c r="E8" s="2"/>
      <c r="G8" s="2" t="s">
        <v>6</v>
      </c>
      <c r="H8" s="2">
        <f>I3*J5/(J4+J5)</f>
        <v>2.0065789473684212</v>
      </c>
      <c r="I8" s="2"/>
      <c r="J8" s="2"/>
    </row>
    <row r="9" spans="1:20" x14ac:dyDescent="0.35">
      <c r="B9" s="2" t="s">
        <v>10</v>
      </c>
      <c r="C9" s="2">
        <f>D3*E7/(E6+E7)</f>
        <v>1.067251461988304</v>
      </c>
      <c r="D9" s="2"/>
      <c r="E9" s="2"/>
      <c r="G9" s="2" t="s">
        <v>10</v>
      </c>
      <c r="H9" s="2">
        <f>I3*J7/(J6+J7)</f>
        <v>1.0627177700348431</v>
      </c>
      <c r="I9" s="2"/>
      <c r="J9" s="2"/>
    </row>
    <row r="10" spans="1:20" x14ac:dyDescent="0.35">
      <c r="B10" s="2" t="s">
        <v>12</v>
      </c>
      <c r="C10" s="2">
        <v>2.7</v>
      </c>
      <c r="D10" s="2"/>
      <c r="E10" s="2"/>
      <c r="G10" s="2" t="s">
        <v>12</v>
      </c>
      <c r="H10" s="2">
        <v>2.7</v>
      </c>
      <c r="I10" s="2"/>
      <c r="J10" s="2"/>
    </row>
    <row r="11" spans="1:20" x14ac:dyDescent="0.35">
      <c r="B11" s="2" t="s">
        <v>13</v>
      </c>
      <c r="C11" s="2">
        <v>1.06</v>
      </c>
      <c r="D11" s="2"/>
      <c r="E11" s="2"/>
      <c r="G11" s="2" t="s">
        <v>13</v>
      </c>
      <c r="H11" s="2">
        <v>1.06</v>
      </c>
      <c r="I11" s="2"/>
      <c r="J11" s="2"/>
    </row>
    <row r="12" spans="1:20" x14ac:dyDescent="0.35">
      <c r="B12" t="s">
        <v>14</v>
      </c>
    </row>
    <row r="14" spans="1:20" x14ac:dyDescent="0.35">
      <c r="A14" s="2" t="s">
        <v>4</v>
      </c>
      <c r="B14" s="2" t="s">
        <v>15</v>
      </c>
      <c r="C14" s="2" t="s">
        <v>16</v>
      </c>
      <c r="D14" s="2" t="s">
        <v>16</v>
      </c>
      <c r="E14" s="3" t="s">
        <v>17</v>
      </c>
      <c r="F14" s="2" t="s">
        <v>5</v>
      </c>
      <c r="G14" s="2" t="s">
        <v>18</v>
      </c>
      <c r="H14" s="2" t="s">
        <v>11</v>
      </c>
      <c r="I14" s="2" t="s">
        <v>19</v>
      </c>
      <c r="J14" s="3" t="s">
        <v>20</v>
      </c>
      <c r="K14" s="2" t="s">
        <v>8</v>
      </c>
      <c r="L14" s="3" t="s">
        <v>21</v>
      </c>
      <c r="M14" s="2" t="s">
        <v>6</v>
      </c>
      <c r="N14" s="3" t="s">
        <v>22</v>
      </c>
      <c r="O14" s="3" t="s">
        <v>23</v>
      </c>
      <c r="P14" s="2" t="s">
        <v>24</v>
      </c>
      <c r="Q14" s="2" t="s">
        <v>25</v>
      </c>
      <c r="R14" s="2"/>
      <c r="S14" s="2"/>
      <c r="T14" s="4"/>
    </row>
    <row r="15" spans="1:20" x14ac:dyDescent="0.35">
      <c r="A15" s="2">
        <v>12</v>
      </c>
      <c r="B15" s="2" t="b">
        <f>OR(A15&lt;$C$10,A15=$C$10)</f>
        <v>0</v>
      </c>
      <c r="C15" s="2">
        <f>A15*$E$7/($E$6+$E$7)</f>
        <v>0.8771929824561403</v>
      </c>
      <c r="D15" s="2" t="b">
        <f>OR(C15&gt;$C$11,C15=$C$11)</f>
        <v>0</v>
      </c>
      <c r="E15" s="2" t="b">
        <f>OR(B15,D15)</f>
        <v>0</v>
      </c>
      <c r="F15" s="2">
        <v>0</v>
      </c>
      <c r="G15" s="2" t="b">
        <f t="shared" ref="G15:G26" si="0">OR(F15&lt;$C$10,F15=$C$10)</f>
        <v>1</v>
      </c>
      <c r="H15" s="2">
        <f>F15*$J$7/($J$6+$J$7)</f>
        <v>0</v>
      </c>
      <c r="I15" s="2" t="b">
        <f t="shared" ref="I15:I26" si="1">OR(H15&gt;$C$11,H15=$C$11)</f>
        <v>0</v>
      </c>
      <c r="J15" s="2" t="b">
        <f>OR(G15,I15)</f>
        <v>1</v>
      </c>
      <c r="K15" s="2">
        <f t="shared" ref="K15:K26" si="2">F15*$J$5/($J$4+$J$5)</f>
        <v>0</v>
      </c>
      <c r="L15" s="2" t="b">
        <f t="shared" ref="L15:L26" si="3">OR(K15&gt;$C$11,K15=$C$11)</f>
        <v>0</v>
      </c>
      <c r="M15" s="2">
        <f>A15*$E$5/($E$4+$E$5)</f>
        <v>2.5862068965517242</v>
      </c>
      <c r="N15" s="2" t="b">
        <f t="shared" ref="N15:N26" si="4">OR(M15&gt;$C$11,M15=$C$11)</f>
        <v>1</v>
      </c>
      <c r="O15" s="2"/>
      <c r="P15" s="2" t="b">
        <f>M15&gt;K15</f>
        <v>1</v>
      </c>
      <c r="Q15" s="8" t="s">
        <v>4</v>
      </c>
      <c r="R15" s="2" t="s">
        <v>26</v>
      </c>
      <c r="S15" s="2"/>
    </row>
    <row r="16" spans="1:20" x14ac:dyDescent="0.35">
      <c r="A16" s="2">
        <v>12</v>
      </c>
      <c r="B16" s="2" t="b">
        <f t="shared" ref="B16:B26" si="5">OR(A16&lt;$C$10,A16=$C$10)</f>
        <v>0</v>
      </c>
      <c r="C16" s="2">
        <f t="shared" ref="C16:C26" si="6">A16*$E$7/($E$6+$E$7)</f>
        <v>0.8771929824561403</v>
      </c>
      <c r="D16" s="2" t="b">
        <f t="shared" ref="D16:D26" si="7">OR(C16&gt;$C$11,C16=$C$11)</f>
        <v>0</v>
      </c>
      <c r="E16" s="2" t="b">
        <f t="shared" ref="E16:E26" si="8">OR(B16,D16)</f>
        <v>0</v>
      </c>
      <c r="F16" s="2">
        <v>5</v>
      </c>
      <c r="G16" s="2" t="b">
        <f t="shared" si="0"/>
        <v>0</v>
      </c>
      <c r="H16" s="2">
        <f>F16*$J$7/($J$6+$J$7)</f>
        <v>0.87108013937282236</v>
      </c>
      <c r="I16" s="2" t="b">
        <f t="shared" si="1"/>
        <v>0</v>
      </c>
      <c r="J16" s="2" t="b">
        <f>OR(G16,I16)</f>
        <v>0</v>
      </c>
      <c r="K16" s="2">
        <f t="shared" si="2"/>
        <v>1.6447368421052633</v>
      </c>
      <c r="L16" s="2" t="b">
        <f t="shared" si="3"/>
        <v>1</v>
      </c>
      <c r="M16" s="2">
        <f t="shared" ref="M16:M26" si="9">A16*$E$5/($E$4+$E$5)</f>
        <v>2.5862068965517242</v>
      </c>
      <c r="N16" s="2" t="b">
        <f t="shared" si="4"/>
        <v>1</v>
      </c>
      <c r="O16" s="2"/>
      <c r="P16" s="2" t="b">
        <f>M16&gt;K16</f>
        <v>1</v>
      </c>
      <c r="Q16" s="8" t="s">
        <v>4</v>
      </c>
      <c r="R16" s="2" t="s">
        <v>24</v>
      </c>
      <c r="S16" s="2"/>
    </row>
    <row r="17" spans="1:19" x14ac:dyDescent="0.35">
      <c r="A17" s="2">
        <v>12</v>
      </c>
      <c r="B17" s="2" t="b">
        <f t="shared" si="5"/>
        <v>0</v>
      </c>
      <c r="C17" s="2">
        <f t="shared" si="6"/>
        <v>0.8771929824561403</v>
      </c>
      <c r="D17" s="2" t="b">
        <f t="shared" si="7"/>
        <v>0</v>
      </c>
      <c r="E17" s="2" t="b">
        <f t="shared" si="8"/>
        <v>0</v>
      </c>
      <c r="F17" s="2">
        <v>6.1</v>
      </c>
      <c r="G17" s="2" t="b">
        <f t="shared" si="0"/>
        <v>0</v>
      </c>
      <c r="H17" s="2">
        <f t="shared" ref="H17:H26" si="10">F17*$J$7/($J$6+$J$7)</f>
        <v>1.0627177700348431</v>
      </c>
      <c r="I17" s="2" t="b">
        <f>OR(H17&gt;$C$11,H17=$C$11)</f>
        <v>1</v>
      </c>
      <c r="J17" s="2" t="b">
        <f t="shared" ref="J17:J26" si="11">OR(G17,I17)</f>
        <v>1</v>
      </c>
      <c r="K17" s="2">
        <f t="shared" si="2"/>
        <v>2.0065789473684212</v>
      </c>
      <c r="L17" s="2" t="b">
        <f t="shared" si="3"/>
        <v>1</v>
      </c>
      <c r="M17" s="2">
        <f t="shared" si="9"/>
        <v>2.5862068965517242</v>
      </c>
      <c r="N17" s="2" t="b">
        <f t="shared" si="4"/>
        <v>1</v>
      </c>
      <c r="O17" s="2"/>
      <c r="P17" s="2" t="b">
        <f>M17&gt;K17</f>
        <v>1</v>
      </c>
      <c r="Q17" s="8" t="s">
        <v>4</v>
      </c>
      <c r="R17" s="2" t="s">
        <v>27</v>
      </c>
      <c r="S17" s="2"/>
    </row>
    <row r="18" spans="1:19" x14ac:dyDescent="0.35">
      <c r="A18" s="2">
        <v>14.6</v>
      </c>
      <c r="B18" s="2" t="b">
        <f t="shared" si="5"/>
        <v>0</v>
      </c>
      <c r="C18" s="2">
        <f t="shared" si="6"/>
        <v>1.067251461988304</v>
      </c>
      <c r="D18" s="2" t="b">
        <f t="shared" si="7"/>
        <v>1</v>
      </c>
      <c r="E18" s="2" t="b">
        <f t="shared" si="8"/>
        <v>1</v>
      </c>
      <c r="F18" s="2">
        <v>0</v>
      </c>
      <c r="G18" s="2" t="b">
        <f t="shared" si="0"/>
        <v>1</v>
      </c>
      <c r="H18" s="2">
        <f t="shared" si="10"/>
        <v>0</v>
      </c>
      <c r="I18" s="2" t="b">
        <f t="shared" si="1"/>
        <v>0</v>
      </c>
      <c r="J18" s="2" t="b">
        <f t="shared" si="11"/>
        <v>1</v>
      </c>
      <c r="K18" s="2">
        <f t="shared" si="2"/>
        <v>0</v>
      </c>
      <c r="L18" s="2" t="b">
        <f t="shared" si="3"/>
        <v>0</v>
      </c>
      <c r="M18" s="2">
        <f t="shared" si="9"/>
        <v>3.146551724137931</v>
      </c>
      <c r="N18" s="2" t="b">
        <f t="shared" si="4"/>
        <v>1</v>
      </c>
      <c r="O18" s="2"/>
      <c r="P18" s="2"/>
      <c r="Q18" s="5" t="s">
        <v>28</v>
      </c>
      <c r="R18" s="2" t="s">
        <v>29</v>
      </c>
      <c r="S18" s="2"/>
    </row>
    <row r="19" spans="1:19" x14ac:dyDescent="0.35">
      <c r="A19" s="2">
        <v>14.6</v>
      </c>
      <c r="B19" s="2" t="b">
        <f t="shared" si="5"/>
        <v>0</v>
      </c>
      <c r="C19" s="2">
        <f t="shared" si="6"/>
        <v>1.067251461988304</v>
      </c>
      <c r="D19" s="2" t="b">
        <f t="shared" si="7"/>
        <v>1</v>
      </c>
      <c r="E19" s="2" t="b">
        <f t="shared" si="8"/>
        <v>1</v>
      </c>
      <c r="F19" s="2">
        <v>5</v>
      </c>
      <c r="G19" s="2" t="b">
        <f t="shared" si="0"/>
        <v>0</v>
      </c>
      <c r="H19" s="2">
        <f t="shared" si="10"/>
        <v>0.87108013937282236</v>
      </c>
      <c r="I19" s="2" t="b">
        <f t="shared" si="1"/>
        <v>0</v>
      </c>
      <c r="J19" s="2" t="b">
        <f t="shared" si="11"/>
        <v>0</v>
      </c>
      <c r="K19" s="2">
        <f t="shared" si="2"/>
        <v>1.6447368421052633</v>
      </c>
      <c r="L19" s="2" t="b">
        <f t="shared" si="3"/>
        <v>1</v>
      </c>
      <c r="M19" s="2">
        <f t="shared" si="9"/>
        <v>3.146551724137931</v>
      </c>
      <c r="N19" s="2" t="b">
        <f t="shared" si="4"/>
        <v>1</v>
      </c>
      <c r="O19" s="2"/>
      <c r="P19" s="2" t="b">
        <f>OR(M19&lt;K19,M19=K19)</f>
        <v>0</v>
      </c>
      <c r="Q19" s="8" t="s">
        <v>4</v>
      </c>
      <c r="R19" s="6" t="s">
        <v>27</v>
      </c>
      <c r="S19" s="2"/>
    </row>
    <row r="20" spans="1:19" x14ac:dyDescent="0.35">
      <c r="A20" s="2">
        <v>14.6</v>
      </c>
      <c r="B20" s="2" t="b">
        <f t="shared" si="5"/>
        <v>0</v>
      </c>
      <c r="C20" s="2">
        <f t="shared" si="6"/>
        <v>1.067251461988304</v>
      </c>
      <c r="D20" s="2" t="b">
        <f t="shared" si="7"/>
        <v>1</v>
      </c>
      <c r="E20" s="2" t="b">
        <f t="shared" si="8"/>
        <v>1</v>
      </c>
      <c r="F20" s="2">
        <v>6.1</v>
      </c>
      <c r="G20" s="2" t="b">
        <f t="shared" si="0"/>
        <v>0</v>
      </c>
      <c r="H20" s="2">
        <f t="shared" si="10"/>
        <v>1.0627177700348431</v>
      </c>
      <c r="I20" s="2" t="b">
        <f t="shared" si="1"/>
        <v>1</v>
      </c>
      <c r="J20" s="2" t="b">
        <f t="shared" si="11"/>
        <v>1</v>
      </c>
      <c r="K20" s="2">
        <f t="shared" si="2"/>
        <v>2.0065789473684212</v>
      </c>
      <c r="L20" s="2" t="b">
        <f t="shared" si="3"/>
        <v>1</v>
      </c>
      <c r="M20" s="2">
        <f t="shared" si="9"/>
        <v>3.146551724137931</v>
      </c>
      <c r="N20" s="2" t="b">
        <f t="shared" si="4"/>
        <v>1</v>
      </c>
      <c r="O20" s="2"/>
      <c r="P20" s="2"/>
      <c r="Q20" s="5" t="s">
        <v>28</v>
      </c>
      <c r="R20" s="2" t="s">
        <v>29</v>
      </c>
      <c r="S20" s="2"/>
    </row>
    <row r="21" spans="1:19" x14ac:dyDescent="0.35">
      <c r="A21" s="2">
        <v>0</v>
      </c>
      <c r="B21" s="2" t="b">
        <f t="shared" si="5"/>
        <v>1</v>
      </c>
      <c r="C21" s="2">
        <f t="shared" si="6"/>
        <v>0</v>
      </c>
      <c r="D21" s="2" t="b">
        <f t="shared" si="7"/>
        <v>0</v>
      </c>
      <c r="E21" s="2" t="b">
        <f t="shared" si="8"/>
        <v>1</v>
      </c>
      <c r="F21" s="2">
        <v>0</v>
      </c>
      <c r="G21" s="2" t="b">
        <f t="shared" si="0"/>
        <v>1</v>
      </c>
      <c r="H21" s="2">
        <f t="shared" si="10"/>
        <v>0</v>
      </c>
      <c r="I21" s="2" t="b">
        <f t="shared" si="1"/>
        <v>0</v>
      </c>
      <c r="J21" s="2" t="b">
        <f t="shared" si="11"/>
        <v>1</v>
      </c>
      <c r="K21" s="2">
        <f t="shared" si="2"/>
        <v>0</v>
      </c>
      <c r="L21" s="2" t="b">
        <f t="shared" si="3"/>
        <v>0</v>
      </c>
      <c r="M21" s="2">
        <f t="shared" si="9"/>
        <v>0</v>
      </c>
      <c r="N21" s="2" t="b">
        <f t="shared" si="4"/>
        <v>0</v>
      </c>
      <c r="O21" s="2"/>
      <c r="P21" s="2"/>
      <c r="Q21" s="5" t="s">
        <v>28</v>
      </c>
      <c r="R21" s="2" t="s">
        <v>29</v>
      </c>
      <c r="S21" s="2"/>
    </row>
    <row r="22" spans="1:19" x14ac:dyDescent="0.35">
      <c r="A22" s="2">
        <v>0</v>
      </c>
      <c r="B22" s="2" t="b">
        <f t="shared" si="5"/>
        <v>1</v>
      </c>
      <c r="C22" s="2">
        <f t="shared" si="6"/>
        <v>0</v>
      </c>
      <c r="D22" s="2" t="b">
        <f t="shared" si="7"/>
        <v>0</v>
      </c>
      <c r="E22" s="2" t="b">
        <f t="shared" si="8"/>
        <v>1</v>
      </c>
      <c r="F22" s="2">
        <v>5</v>
      </c>
      <c r="G22" s="2" t="b">
        <f t="shared" si="0"/>
        <v>0</v>
      </c>
      <c r="H22" s="2">
        <f t="shared" si="10"/>
        <v>0.87108013937282236</v>
      </c>
      <c r="I22" s="2" t="b">
        <f t="shared" si="1"/>
        <v>0</v>
      </c>
      <c r="J22" s="2" t="b">
        <f t="shared" si="11"/>
        <v>0</v>
      </c>
      <c r="K22" s="2">
        <f t="shared" si="2"/>
        <v>1.6447368421052633</v>
      </c>
      <c r="L22" s="2" t="b">
        <f t="shared" si="3"/>
        <v>1</v>
      </c>
      <c r="M22" s="2">
        <f t="shared" si="9"/>
        <v>0</v>
      </c>
      <c r="N22" s="2" t="b">
        <f t="shared" si="4"/>
        <v>0</v>
      </c>
      <c r="O22" s="2"/>
      <c r="P22" s="2" t="b">
        <f>OR(M22&lt;K22,M22=K22)</f>
        <v>1</v>
      </c>
      <c r="Q22" s="8" t="s">
        <v>5</v>
      </c>
      <c r="R22" s="2" t="s">
        <v>26</v>
      </c>
      <c r="S22" s="2"/>
    </row>
    <row r="23" spans="1:19" x14ac:dyDescent="0.35">
      <c r="A23" s="2">
        <v>0</v>
      </c>
      <c r="B23" s="2" t="b">
        <f t="shared" si="5"/>
        <v>1</v>
      </c>
      <c r="C23" s="2">
        <f t="shared" si="6"/>
        <v>0</v>
      </c>
      <c r="D23" s="2" t="b">
        <f t="shared" si="7"/>
        <v>0</v>
      </c>
      <c r="E23" s="2" t="b">
        <f t="shared" si="8"/>
        <v>1</v>
      </c>
      <c r="F23" s="2">
        <v>6.1</v>
      </c>
      <c r="G23" s="2" t="b">
        <f t="shared" si="0"/>
        <v>0</v>
      </c>
      <c r="H23" s="2">
        <f t="shared" si="10"/>
        <v>1.0627177700348431</v>
      </c>
      <c r="I23" s="2" t="b">
        <f t="shared" si="1"/>
        <v>1</v>
      </c>
      <c r="J23" s="2" t="b">
        <f t="shared" si="11"/>
        <v>1</v>
      </c>
      <c r="K23" s="2">
        <f t="shared" si="2"/>
        <v>2.0065789473684212</v>
      </c>
      <c r="L23" s="2" t="b">
        <f t="shared" si="3"/>
        <v>1</v>
      </c>
      <c r="M23" s="2">
        <f t="shared" si="9"/>
        <v>0</v>
      </c>
      <c r="N23" s="2" t="b">
        <f t="shared" si="4"/>
        <v>0</v>
      </c>
      <c r="O23" s="2"/>
      <c r="P23" s="2"/>
      <c r="Q23" s="5" t="s">
        <v>28</v>
      </c>
      <c r="R23" s="2" t="s">
        <v>29</v>
      </c>
      <c r="S23" s="2"/>
    </row>
    <row r="24" spans="1:19" x14ac:dyDescent="0.35">
      <c r="A24" s="2">
        <v>7.5</v>
      </c>
      <c r="B24" s="2" t="b">
        <f t="shared" si="5"/>
        <v>0</v>
      </c>
      <c r="C24" s="2">
        <f t="shared" si="6"/>
        <v>0.54824561403508765</v>
      </c>
      <c r="D24" s="2" t="b">
        <f t="shared" si="7"/>
        <v>0</v>
      </c>
      <c r="E24" s="2" t="b">
        <f t="shared" si="8"/>
        <v>0</v>
      </c>
      <c r="F24" s="2">
        <v>0</v>
      </c>
      <c r="G24" s="2" t="b">
        <f t="shared" si="0"/>
        <v>1</v>
      </c>
      <c r="H24" s="2">
        <f t="shared" si="10"/>
        <v>0</v>
      </c>
      <c r="I24" s="2" t="b">
        <f t="shared" si="1"/>
        <v>0</v>
      </c>
      <c r="J24" s="2" t="b">
        <f t="shared" si="11"/>
        <v>1</v>
      </c>
      <c r="K24" s="2">
        <f t="shared" si="2"/>
        <v>0</v>
      </c>
      <c r="L24" s="2" t="b">
        <f t="shared" si="3"/>
        <v>0</v>
      </c>
      <c r="M24" s="2">
        <f t="shared" si="9"/>
        <v>1.6163793103448276</v>
      </c>
      <c r="N24" s="2" t="b">
        <f t="shared" si="4"/>
        <v>1</v>
      </c>
      <c r="O24" s="2"/>
      <c r="P24" s="2" t="b">
        <f t="shared" ref="P24:P26" si="12">M24&gt;K24</f>
        <v>1</v>
      </c>
      <c r="Q24" s="8" t="s">
        <v>4</v>
      </c>
      <c r="R24" s="2" t="s">
        <v>26</v>
      </c>
      <c r="S24" s="2"/>
    </row>
    <row r="25" spans="1:19" x14ac:dyDescent="0.35">
      <c r="A25" s="2">
        <v>7.5</v>
      </c>
      <c r="B25" s="2" t="b">
        <f t="shared" si="5"/>
        <v>0</v>
      </c>
      <c r="C25" s="2">
        <f t="shared" si="6"/>
        <v>0.54824561403508765</v>
      </c>
      <c r="D25" s="2" t="b">
        <f t="shared" si="7"/>
        <v>0</v>
      </c>
      <c r="E25" s="2" t="b">
        <f t="shared" si="8"/>
        <v>0</v>
      </c>
      <c r="F25" s="2">
        <v>5</v>
      </c>
      <c r="G25" s="2" t="b">
        <f t="shared" si="0"/>
        <v>0</v>
      </c>
      <c r="H25" s="2">
        <f t="shared" si="10"/>
        <v>0.87108013937282236</v>
      </c>
      <c r="I25" s="2" t="b">
        <f t="shared" si="1"/>
        <v>0</v>
      </c>
      <c r="J25" s="2" t="b">
        <f t="shared" si="11"/>
        <v>0</v>
      </c>
      <c r="K25" s="2">
        <f t="shared" si="2"/>
        <v>1.6447368421052633</v>
      </c>
      <c r="L25" s="2" t="b">
        <f t="shared" si="3"/>
        <v>1</v>
      </c>
      <c r="M25" s="2">
        <f t="shared" si="9"/>
        <v>1.6163793103448276</v>
      </c>
      <c r="N25" s="2" t="b">
        <f t="shared" si="4"/>
        <v>1</v>
      </c>
      <c r="O25" s="2"/>
      <c r="P25" s="2" t="b">
        <f t="shared" si="12"/>
        <v>0</v>
      </c>
      <c r="Q25" s="8" t="s">
        <v>5</v>
      </c>
      <c r="R25" s="2" t="s">
        <v>24</v>
      </c>
      <c r="S25" s="2"/>
    </row>
    <row r="26" spans="1:19" x14ac:dyDescent="0.35">
      <c r="A26" s="2">
        <v>7.5</v>
      </c>
      <c r="B26" s="2" t="b">
        <f t="shared" si="5"/>
        <v>0</v>
      </c>
      <c r="C26" s="2">
        <f t="shared" si="6"/>
        <v>0.54824561403508765</v>
      </c>
      <c r="D26" s="2" t="b">
        <f t="shared" si="7"/>
        <v>0</v>
      </c>
      <c r="E26" s="2" t="b">
        <f t="shared" si="8"/>
        <v>0</v>
      </c>
      <c r="F26" s="2">
        <v>6.1</v>
      </c>
      <c r="G26" s="2" t="b">
        <f t="shared" si="0"/>
        <v>0</v>
      </c>
      <c r="H26" s="2">
        <f t="shared" si="10"/>
        <v>1.0627177700348431</v>
      </c>
      <c r="I26" s="2" t="b">
        <f t="shared" si="1"/>
        <v>1</v>
      </c>
      <c r="J26" s="2" t="b">
        <f t="shared" si="11"/>
        <v>1</v>
      </c>
      <c r="K26" s="2">
        <f t="shared" si="2"/>
        <v>2.0065789473684212</v>
      </c>
      <c r="L26" s="2" t="b">
        <f t="shared" si="3"/>
        <v>1</v>
      </c>
      <c r="M26" s="2">
        <f t="shared" si="9"/>
        <v>1.6163793103448276</v>
      </c>
      <c r="N26" s="2" t="b">
        <f t="shared" si="4"/>
        <v>1</v>
      </c>
      <c r="O26" s="2"/>
      <c r="P26" s="2" t="b">
        <f t="shared" si="12"/>
        <v>0</v>
      </c>
      <c r="Q26" s="8" t="s">
        <v>5</v>
      </c>
      <c r="R26" s="2" t="s">
        <v>27</v>
      </c>
      <c r="S26" s="2"/>
    </row>
    <row r="47" spans="16:16" x14ac:dyDescent="0.35">
      <c r="P47" s="7"/>
    </row>
  </sheetData>
  <autoFilter ref="A14:T26" xr:uid="{8EB0E9B7-22FF-47FF-AB86-5F9D07C044EC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Hari, Deepika</dc:creator>
  <cp:lastModifiedBy>Hari, Deepika</cp:lastModifiedBy>
  <dcterms:created xsi:type="dcterms:W3CDTF">2022-11-23T12:16:27Z</dcterms:created>
  <dcterms:modified xsi:type="dcterms:W3CDTF">2022-11-28T16:27:15Z</dcterms:modified>
</cp:coreProperties>
</file>