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 filterPrivacy="1"/>
  <xr:revisionPtr revIDLastSave="0" documentId="13_ncr:1_{5239A327-13BE-4EF3-87C4-6C6814995A75}" xr6:coauthVersionLast="43" xr6:coauthVersionMax="43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19" i="1" l="1"/>
  <c r="P20" i="1"/>
  <c r="P21" i="1"/>
  <c r="P22" i="1"/>
  <c r="P18" i="1"/>
  <c r="P8" i="1"/>
  <c r="P9" i="1"/>
  <c r="P10" i="1"/>
  <c r="P11" i="1"/>
  <c r="P7" i="1"/>
  <c r="K19" i="1" l="1"/>
  <c r="K20" i="1"/>
  <c r="K21" i="1"/>
  <c r="K22" i="1"/>
  <c r="K18" i="1"/>
  <c r="B32" i="1" l="1"/>
  <c r="O32" i="1" s="1"/>
  <c r="B31" i="1"/>
  <c r="M31" i="1" s="1"/>
  <c r="B30" i="1"/>
  <c r="O30" i="1" s="1"/>
  <c r="B29" i="1"/>
  <c r="M29" i="1" s="1"/>
  <c r="B28" i="1"/>
  <c r="O28" i="1" s="1"/>
  <c r="B22" i="1"/>
  <c r="M22" i="1" s="1"/>
  <c r="B21" i="1"/>
  <c r="O21" i="1" s="1"/>
  <c r="B20" i="1"/>
  <c r="M20" i="1" s="1"/>
  <c r="B19" i="1"/>
  <c r="O19" i="1" s="1"/>
  <c r="B18" i="1"/>
  <c r="M18" i="1" s="1"/>
  <c r="B11" i="1"/>
  <c r="B10" i="1"/>
  <c r="B9" i="1"/>
  <c r="B8" i="1"/>
  <c r="B7" i="1"/>
  <c r="M8" i="1" l="1"/>
  <c r="K8" i="1"/>
  <c r="O7" i="1"/>
  <c r="K7" i="1"/>
  <c r="M10" i="1"/>
  <c r="K10" i="1"/>
  <c r="O11" i="1"/>
  <c r="K11" i="1"/>
  <c r="O9" i="1"/>
  <c r="K9" i="1"/>
  <c r="L22" i="1"/>
  <c r="N9" i="1"/>
  <c r="L20" i="1"/>
  <c r="L18" i="1"/>
  <c r="L31" i="1"/>
  <c r="L8" i="1"/>
  <c r="L10" i="1"/>
  <c r="L29" i="1"/>
  <c r="N28" i="1"/>
  <c r="N30" i="1"/>
  <c r="L7" i="1"/>
  <c r="N8" i="1"/>
  <c r="L9" i="1"/>
  <c r="N10" i="1"/>
  <c r="L11" i="1"/>
  <c r="N18" i="1"/>
  <c r="L19" i="1"/>
  <c r="N20" i="1"/>
  <c r="L21" i="1"/>
  <c r="N22" i="1"/>
  <c r="L28" i="1"/>
  <c r="N29" i="1"/>
  <c r="L30" i="1"/>
  <c r="N31" i="1"/>
  <c r="L32" i="1"/>
  <c r="M7" i="1"/>
  <c r="O8" i="1"/>
  <c r="M9" i="1"/>
  <c r="O10" i="1"/>
  <c r="M11" i="1"/>
  <c r="O18" i="1"/>
  <c r="M19" i="1"/>
  <c r="O20" i="1"/>
  <c r="M21" i="1"/>
  <c r="O22" i="1"/>
  <c r="M28" i="1"/>
  <c r="K29" i="1"/>
  <c r="O29" i="1"/>
  <c r="M30" i="1"/>
  <c r="K31" i="1"/>
  <c r="O31" i="1"/>
  <c r="M32" i="1"/>
  <c r="N7" i="1"/>
  <c r="N11" i="1"/>
  <c r="N19" i="1"/>
  <c r="N21" i="1"/>
  <c r="N32" i="1"/>
  <c r="K28" i="1"/>
  <c r="K30" i="1"/>
  <c r="K32" i="1"/>
</calcChain>
</file>

<file path=xl/sharedStrings.xml><?xml version="1.0" encoding="utf-8"?>
<sst xmlns="http://schemas.openxmlformats.org/spreadsheetml/2006/main" count="77" uniqueCount="33">
  <si>
    <t>2V</t>
    <phoneticPr fontId="1" type="noConversion"/>
  </si>
  <si>
    <t>2.5V</t>
    <phoneticPr fontId="1" type="noConversion"/>
  </si>
  <si>
    <t>3V</t>
    <phoneticPr fontId="1" type="noConversion"/>
  </si>
  <si>
    <t>3.2V</t>
    <phoneticPr fontId="1" type="noConversion"/>
  </si>
  <si>
    <t>3.5V</t>
    <phoneticPr fontId="1" type="noConversion"/>
  </si>
  <si>
    <t>4.2V</t>
    <phoneticPr fontId="1" type="noConversion"/>
  </si>
  <si>
    <t>负载(R)</t>
    <phoneticPr fontId="1" type="noConversion"/>
  </si>
  <si>
    <t>1.8V</t>
    <phoneticPr fontId="1" type="noConversion"/>
  </si>
  <si>
    <t>2V</t>
    <phoneticPr fontId="1" type="noConversion"/>
  </si>
  <si>
    <t>3V</t>
    <phoneticPr fontId="1" type="noConversion"/>
  </si>
  <si>
    <t>2.5V</t>
    <phoneticPr fontId="1" type="noConversion"/>
  </si>
  <si>
    <t>3V</t>
    <phoneticPr fontId="1" type="noConversion"/>
  </si>
  <si>
    <t>3.2V</t>
    <phoneticPr fontId="1" type="noConversion"/>
  </si>
  <si>
    <t>3.5V</t>
    <phoneticPr fontId="1" type="noConversion"/>
  </si>
  <si>
    <t>4.2V</t>
    <phoneticPr fontId="1" type="noConversion"/>
  </si>
  <si>
    <t>负载(R)</t>
    <phoneticPr fontId="1" type="noConversion"/>
  </si>
  <si>
    <t>理论功耗(mw)</t>
    <phoneticPr fontId="1" type="noConversion"/>
  </si>
  <si>
    <t>2V</t>
    <phoneticPr fontId="1" type="noConversion"/>
  </si>
  <si>
    <t>输出电压(V)</t>
    <phoneticPr fontId="1" type="noConversion"/>
  </si>
  <si>
    <t>2.5V</t>
    <phoneticPr fontId="1" type="noConversion"/>
  </si>
  <si>
    <t>效率%</t>
    <phoneticPr fontId="1" type="noConversion"/>
  </si>
  <si>
    <t>测试功耗Avg(mw)</t>
    <phoneticPr fontId="1" type="noConversion"/>
  </si>
  <si>
    <t>输出电压3V的情况下，不同输入电压和不同负载大小的芯片效率，芯片TPS63036升降压芯片,电感1.5uH，平均功率</t>
    <phoneticPr fontId="1" type="noConversion"/>
  </si>
  <si>
    <t>output voltage(V)</t>
    <phoneticPr fontId="1" type="noConversion"/>
  </si>
  <si>
    <t>Load(R)</t>
    <phoneticPr fontId="1" type="noConversion"/>
  </si>
  <si>
    <t>Theoretical power(mw)</t>
    <phoneticPr fontId="1" type="noConversion"/>
  </si>
  <si>
    <t>Input  power(mw)</t>
    <phoneticPr fontId="1" type="noConversion"/>
  </si>
  <si>
    <t>1.8V</t>
    <phoneticPr fontId="1" type="noConversion"/>
  </si>
  <si>
    <t>Input voltage(V)</t>
    <phoneticPr fontId="1" type="noConversion"/>
  </si>
  <si>
    <t>Actual efficiency(%)</t>
    <phoneticPr fontId="1" type="noConversion"/>
  </si>
  <si>
    <t xml:space="preserve"> Set output voltageto 3V，inductance 10uH, power-save mode enable,Test the efficiency of different input voltages and different load </t>
    <phoneticPr fontId="1" type="noConversion"/>
  </si>
  <si>
    <t xml:space="preserve"> Set output voltageto 3V，inductance 1.5uH,power-save mode enable,Test the efficiency of different input voltages and different load </t>
    <phoneticPr fontId="1" type="noConversion"/>
  </si>
  <si>
    <t>4.2V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</si>
</sst>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b/>
      <sz val="11"/>
      <color theme="1"/>
      <name val="等线"/>
      <family val="3"/>
      <charset val="134"/>
      <scheme val="minor"/>
    </font>
    <font>
      <sz val="11"/>
      <color rgb="FFFF0000"/>
      <name val="等线"/>
      <family val="2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0" fontId="0" fillId="0" borderId="1" xfId="0" applyNumberFormat="1" applyBorder="1"/>
    <xf numFmtId="10" fontId="0" fillId="0" borderId="0" xfId="0" applyNumberFormat="1" applyBorder="1"/>
    <xf numFmtId="0" fontId="3" fillId="0" borderId="1" xfId="0" applyFont="1" applyBorder="1" applyAlignment="1">
      <alignment horizontal="center" vertical="center"/>
    </xf>
    <xf numFmtId="0" fontId="0" fillId="0" borderId="0" xfId="0" applyBorder="1"/>
    <xf numFmtId="0" fontId="0" fillId="0" borderId="7" xfId="0" applyBorder="1"/>
    <xf numFmtId="0" fontId="2" fillId="0" borderId="1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10" fontId="0" fillId="0" borderId="9" xfId="0" applyNumberFormat="1" applyBorder="1"/>
    <xf numFmtId="0" fontId="2" fillId="0" borderId="14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10" fontId="0" fillId="0" borderId="15" xfId="0" applyNumberFormat="1" applyBorder="1"/>
    <xf numFmtId="10" fontId="0" fillId="0" borderId="16" xfId="0" applyNumberFormat="1" applyBorder="1"/>
    <xf numFmtId="0" fontId="3" fillId="0" borderId="1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10" fontId="0" fillId="0" borderId="17" xfId="0" applyNumberFormat="1" applyBorder="1"/>
    <xf numFmtId="0" fontId="2" fillId="0" borderId="10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8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0" borderId="11" xfId="0" applyBorder="1" applyAlignment="1">
      <alignment horizontal="left" vertical="top"/>
    </xf>
    <xf numFmtId="0" fontId="0" fillId="0" borderId="12" xfId="0" applyBorder="1" applyAlignment="1">
      <alignment horizontal="left" vertical="top"/>
    </xf>
    <xf numFmtId="0" fontId="0" fillId="0" borderId="13" xfId="0" applyBorder="1" applyAlignment="1">
      <alignment horizontal="left" vertical="top"/>
    </xf>
    <xf numFmtId="0" fontId="2" fillId="0" borderId="2" xfId="0" applyFont="1" applyBorder="1" applyAlignment="1">
      <alignment horizontal="center" vertical="center"/>
    </xf>
    <xf numFmtId="0" fontId="0" fillId="0" borderId="18" xfId="0" applyBorder="1"/>
    <xf numFmtId="0" fontId="2" fillId="0" borderId="18" xfId="0" applyFont="1" applyBorder="1" applyAlignment="1">
      <alignment horizontal="center" vertical="center" wrapText="1"/>
    </xf>
    <xf numFmtId="10" fontId="0" fillId="0" borderId="18" xfId="0" applyNumberFormat="1" applyBorder="1"/>
    <xf numFmtId="0" fontId="2" fillId="0" borderId="18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P33"/>
  <sheetViews>
    <sheetView tabSelected="1" topLeftCell="D4" workbookViewId="0">
      <selection activeCell="O8" sqref="O8"/>
    </sheetView>
  </sheetViews>
  <sheetFormatPr defaultRowHeight="14" x14ac:dyDescent="0.3"/>
  <cols>
    <col min="2" max="2" width="14.25" customWidth="1"/>
    <col min="3" max="3" width="15.25" style="28" customWidth="1"/>
    <col min="4" max="4" width="15.08203125" customWidth="1"/>
    <col min="5" max="5" width="14.83203125" customWidth="1"/>
    <col min="6" max="6" width="14.75" customWidth="1"/>
    <col min="7" max="7" width="14.58203125" customWidth="1"/>
    <col min="8" max="8" width="14.83203125" customWidth="1"/>
    <col min="9" max="9" width="15" customWidth="1"/>
    <col min="16" max="16" width="9.5" bestFit="1" customWidth="1"/>
  </cols>
  <sheetData>
    <row r="2" spans="1:16" ht="14.5" thickBot="1" x14ac:dyDescent="0.35"/>
    <row r="3" spans="1:16" ht="28.5" customHeight="1" thickBot="1" x14ac:dyDescent="0.35">
      <c r="A3" s="37" t="s">
        <v>30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9"/>
      <c r="P3" s="41"/>
    </row>
    <row r="4" spans="1:16" ht="29.25" customHeight="1" thickBot="1" x14ac:dyDescent="0.35">
      <c r="A4" s="31" t="s">
        <v>23</v>
      </c>
      <c r="B4" s="32"/>
      <c r="C4" s="35" t="s">
        <v>28</v>
      </c>
      <c r="D4" s="35"/>
      <c r="E4" s="35"/>
      <c r="F4" s="35"/>
      <c r="G4" s="35"/>
      <c r="H4" s="35"/>
      <c r="I4" s="35"/>
      <c r="J4" s="10"/>
      <c r="K4" s="10"/>
      <c r="L4" s="10"/>
      <c r="M4" s="10"/>
      <c r="N4" s="10"/>
      <c r="O4" s="11"/>
      <c r="P4" s="41"/>
    </row>
    <row r="5" spans="1:16" ht="14.5" thickBot="1" x14ac:dyDescent="0.35">
      <c r="A5" s="33">
        <v>3</v>
      </c>
      <c r="B5" s="34"/>
      <c r="C5" s="1" t="s">
        <v>27</v>
      </c>
      <c r="D5" s="4" t="s">
        <v>0</v>
      </c>
      <c r="E5" s="4" t="s">
        <v>1</v>
      </c>
      <c r="F5" s="4" t="s">
        <v>2</v>
      </c>
      <c r="G5" s="4" t="s">
        <v>3</v>
      </c>
      <c r="H5" s="4" t="s">
        <v>4</v>
      </c>
      <c r="I5" s="4" t="s">
        <v>5</v>
      </c>
      <c r="J5" s="35" t="s">
        <v>29</v>
      </c>
      <c r="K5" s="35"/>
      <c r="L5" s="35"/>
      <c r="M5" s="35"/>
      <c r="N5" s="35"/>
      <c r="O5" s="36"/>
      <c r="P5" s="41"/>
    </row>
    <row r="6" spans="1:16" s="27" customFormat="1" ht="27.75" customHeight="1" thickBot="1" x14ac:dyDescent="0.35">
      <c r="A6" s="23" t="s">
        <v>24</v>
      </c>
      <c r="B6" s="24" t="s">
        <v>25</v>
      </c>
      <c r="C6" s="24" t="s">
        <v>26</v>
      </c>
      <c r="D6" s="24" t="s">
        <v>26</v>
      </c>
      <c r="E6" s="24" t="s">
        <v>26</v>
      </c>
      <c r="F6" s="24" t="s">
        <v>26</v>
      </c>
      <c r="G6" s="24" t="s">
        <v>26</v>
      </c>
      <c r="H6" s="24" t="s">
        <v>26</v>
      </c>
      <c r="I6" s="24" t="s">
        <v>26</v>
      </c>
      <c r="J6" s="25" t="s">
        <v>24</v>
      </c>
      <c r="K6" s="25" t="s">
        <v>7</v>
      </c>
      <c r="L6" s="25" t="s">
        <v>8</v>
      </c>
      <c r="M6" s="25" t="s">
        <v>1</v>
      </c>
      <c r="N6" s="25" t="s">
        <v>9</v>
      </c>
      <c r="O6" s="26" t="s">
        <v>3</v>
      </c>
      <c r="P6" s="42" t="s">
        <v>32</v>
      </c>
    </row>
    <row r="7" spans="1:16" ht="14.5" thickBot="1" x14ac:dyDescent="0.35">
      <c r="A7" s="12">
        <v>51</v>
      </c>
      <c r="B7" s="5">
        <f>(A5*A5)/A7*1000</f>
        <v>176.47058823529412</v>
      </c>
      <c r="C7" s="5">
        <v>258</v>
      </c>
      <c r="D7" s="5">
        <v>258</v>
      </c>
      <c r="E7" s="5">
        <v>246.66</v>
      </c>
      <c r="F7" s="5">
        <v>225.28</v>
      </c>
      <c r="G7" s="5">
        <v>221.03</v>
      </c>
      <c r="H7" s="5">
        <v>212.34</v>
      </c>
      <c r="I7" s="5">
        <v>207.21</v>
      </c>
      <c r="J7" s="4">
        <v>51</v>
      </c>
      <c r="K7" s="7">
        <f>(B7/C7)*100%</f>
        <v>0.6839945280437757</v>
      </c>
      <c r="L7" s="7">
        <f>(B7/D7)*100%</f>
        <v>0.6839945280437757</v>
      </c>
      <c r="M7" s="7">
        <f>(B7/E7)*100%</f>
        <v>0.71544063989010831</v>
      </c>
      <c r="N7" s="7">
        <f>(B7/F7)*100%</f>
        <v>0.7833389037433155</v>
      </c>
      <c r="O7" s="14">
        <f>(B7/G7)*100%</f>
        <v>0.79840106879289741</v>
      </c>
      <c r="P7" s="43">
        <f>(B7/I7)*100%</f>
        <v>0.85165092531873032</v>
      </c>
    </row>
    <row r="8" spans="1:16" ht="14.5" thickBot="1" x14ac:dyDescent="0.35">
      <c r="A8" s="12">
        <v>100</v>
      </c>
      <c r="B8" s="5">
        <f>(A5*A5)/A8*1000</f>
        <v>90</v>
      </c>
      <c r="C8" s="5">
        <v>138</v>
      </c>
      <c r="D8" s="5">
        <v>133</v>
      </c>
      <c r="E8" s="5">
        <v>124.31</v>
      </c>
      <c r="F8" s="5">
        <v>115.77</v>
      </c>
      <c r="G8" s="5">
        <v>109.48</v>
      </c>
      <c r="H8" s="5">
        <v>108.93</v>
      </c>
      <c r="I8" s="5">
        <v>106.8</v>
      </c>
      <c r="J8" s="4">
        <v>100</v>
      </c>
      <c r="K8" s="7">
        <f t="shared" ref="K8:K11" si="0">(B8/C8)*100%</f>
        <v>0.65217391304347827</v>
      </c>
      <c r="L8" s="7">
        <f>(B8/D8)*100%</f>
        <v>0.67669172932330823</v>
      </c>
      <c r="M8" s="7">
        <f>(B8/E8)*100%</f>
        <v>0.72399646046174881</v>
      </c>
      <c r="N8" s="7">
        <f>(B8/F8)*100%</f>
        <v>0.77740347240217678</v>
      </c>
      <c r="O8" s="14">
        <f>(B8/G8)*100%</f>
        <v>0.82206795761782969</v>
      </c>
      <c r="P8" s="43">
        <f t="shared" ref="P8:P11" si="1">(B8/I8)*100%</f>
        <v>0.84269662921348321</v>
      </c>
    </row>
    <row r="9" spans="1:16" ht="14.5" thickBot="1" x14ac:dyDescent="0.35">
      <c r="A9" s="12">
        <v>150</v>
      </c>
      <c r="B9" s="5">
        <f>(A5*A5)/A9*1000</f>
        <v>60</v>
      </c>
      <c r="C9" s="5">
        <v>96.4</v>
      </c>
      <c r="D9" s="5">
        <v>90.54</v>
      </c>
      <c r="E9" s="5">
        <v>84.91</v>
      </c>
      <c r="F9" s="5">
        <v>78.88</v>
      </c>
      <c r="G9" s="5">
        <v>79.42</v>
      </c>
      <c r="H9" s="5">
        <v>76.95</v>
      </c>
      <c r="I9" s="5">
        <v>73.42</v>
      </c>
      <c r="J9" s="4">
        <v>150</v>
      </c>
      <c r="K9" s="7">
        <f t="shared" si="0"/>
        <v>0.62240663900414939</v>
      </c>
      <c r="L9" s="7">
        <f>(B9/D9)*100%</f>
        <v>0.6626905235255135</v>
      </c>
      <c r="M9" s="7">
        <f>(B9/E9)*100%</f>
        <v>0.70663054999411146</v>
      </c>
      <c r="N9" s="7">
        <f>(B9/F9)*100%</f>
        <v>0.76064908722109537</v>
      </c>
      <c r="O9" s="14">
        <f>(B9/G9)*100%</f>
        <v>0.75547720977083854</v>
      </c>
      <c r="P9" s="43">
        <f t="shared" si="1"/>
        <v>0.81721601743394168</v>
      </c>
    </row>
    <row r="10" spans="1:16" ht="14.5" thickBot="1" x14ac:dyDescent="0.35">
      <c r="A10" s="12">
        <v>200</v>
      </c>
      <c r="B10" s="5">
        <f>(A5*A5)/A10*1000</f>
        <v>45</v>
      </c>
      <c r="C10" s="5">
        <v>70.75</v>
      </c>
      <c r="D10" s="5">
        <v>72.23</v>
      </c>
      <c r="E10" s="5">
        <v>64.819999999999993</v>
      </c>
      <c r="F10" s="5">
        <v>58.15</v>
      </c>
      <c r="G10" s="5">
        <v>61.31</v>
      </c>
      <c r="H10" s="5">
        <v>57.14</v>
      </c>
      <c r="I10" s="5">
        <v>57.31</v>
      </c>
      <c r="J10" s="4">
        <v>200</v>
      </c>
      <c r="K10" s="7">
        <f t="shared" si="0"/>
        <v>0.63604240282685509</v>
      </c>
      <c r="L10" s="7">
        <f>(B10/D10)*100%</f>
        <v>0.62300982971064656</v>
      </c>
      <c r="M10" s="7">
        <f>(B10/E10)*100%</f>
        <v>0.69423017587164459</v>
      </c>
      <c r="N10" s="7">
        <f>(B10/F10)*100%</f>
        <v>0.77386070507308691</v>
      </c>
      <c r="O10" s="14">
        <f>(B10/G10)*100%</f>
        <v>0.73397488174849124</v>
      </c>
      <c r="P10" s="43">
        <f t="shared" si="1"/>
        <v>0.78520328040481591</v>
      </c>
    </row>
    <row r="11" spans="1:16" ht="14.5" thickBot="1" x14ac:dyDescent="0.35">
      <c r="A11" s="15">
        <v>300</v>
      </c>
      <c r="B11" s="16">
        <f>(A5*A5)/A11*1000</f>
        <v>30</v>
      </c>
      <c r="C11" s="16">
        <v>51.83</v>
      </c>
      <c r="D11" s="16">
        <v>51.2</v>
      </c>
      <c r="E11" s="16">
        <v>46.98</v>
      </c>
      <c r="F11" s="16">
        <v>42.45</v>
      </c>
      <c r="G11" s="16">
        <v>41.37</v>
      </c>
      <c r="H11" s="16">
        <v>39.53</v>
      </c>
      <c r="I11" s="16">
        <v>40</v>
      </c>
      <c r="J11" s="17">
        <v>300</v>
      </c>
      <c r="K11" s="7">
        <f t="shared" si="0"/>
        <v>0.57881535790082961</v>
      </c>
      <c r="L11" s="18">
        <f>(B11/D11)*100%</f>
        <v>0.5859375</v>
      </c>
      <c r="M11" s="18">
        <f>(B11/E11)*100%</f>
        <v>0.63856960408684549</v>
      </c>
      <c r="N11" s="18">
        <f>(B11/F11)*100%</f>
        <v>0.70671378091872783</v>
      </c>
      <c r="O11" s="19">
        <f>(B11/G11)*100%</f>
        <v>0.72516316171138506</v>
      </c>
      <c r="P11" s="43">
        <f t="shared" si="1"/>
        <v>0.75</v>
      </c>
    </row>
    <row r="12" spans="1:16" x14ac:dyDescent="0.3">
      <c r="A12" s="3"/>
      <c r="B12" s="3"/>
      <c r="C12" s="3"/>
      <c r="D12" s="3"/>
      <c r="E12" s="3"/>
      <c r="F12" s="3"/>
      <c r="G12" s="3"/>
      <c r="H12" s="3"/>
      <c r="I12" s="3"/>
      <c r="J12" s="2"/>
      <c r="K12" s="8"/>
      <c r="L12" s="8"/>
      <c r="M12" s="8"/>
      <c r="N12" s="8"/>
      <c r="O12" s="8"/>
    </row>
    <row r="13" spans="1:16" ht="27" customHeight="1" thickBot="1" x14ac:dyDescent="0.35">
      <c r="A13" s="3"/>
      <c r="B13" s="3"/>
      <c r="C13" s="3"/>
      <c r="D13" s="3"/>
      <c r="E13" s="3"/>
      <c r="F13" s="3"/>
      <c r="G13" s="3"/>
      <c r="H13" s="3"/>
      <c r="I13" s="3"/>
      <c r="J13" s="2"/>
      <c r="K13" s="8"/>
      <c r="L13" s="8"/>
      <c r="M13" s="8"/>
      <c r="N13" s="8"/>
      <c r="O13" s="8"/>
    </row>
    <row r="14" spans="1:16" ht="24.75" customHeight="1" thickBot="1" x14ac:dyDescent="0.35">
      <c r="A14" s="37" t="s">
        <v>31</v>
      </c>
      <c r="B14" s="38"/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9"/>
      <c r="P14" s="41"/>
    </row>
    <row r="15" spans="1:16" ht="14.5" thickBot="1" x14ac:dyDescent="0.35">
      <c r="A15" s="31" t="s">
        <v>23</v>
      </c>
      <c r="B15" s="32"/>
      <c r="C15" s="35" t="s">
        <v>28</v>
      </c>
      <c r="D15" s="35"/>
      <c r="E15" s="35"/>
      <c r="F15" s="35"/>
      <c r="G15" s="35"/>
      <c r="H15" s="35"/>
      <c r="I15" s="35"/>
      <c r="J15" s="10"/>
      <c r="K15" s="10"/>
      <c r="L15" s="10"/>
      <c r="M15" s="10"/>
      <c r="N15" s="10"/>
      <c r="O15" s="11"/>
      <c r="P15" s="41"/>
    </row>
    <row r="16" spans="1:16" ht="14.5" thickBot="1" x14ac:dyDescent="0.35">
      <c r="A16" s="33">
        <v>3</v>
      </c>
      <c r="B16" s="34"/>
      <c r="C16" s="1" t="s">
        <v>27</v>
      </c>
      <c r="D16" s="4" t="s">
        <v>8</v>
      </c>
      <c r="E16" s="4" t="s">
        <v>10</v>
      </c>
      <c r="F16" s="4" t="s">
        <v>11</v>
      </c>
      <c r="G16" s="4" t="s">
        <v>12</v>
      </c>
      <c r="H16" s="4" t="s">
        <v>13</v>
      </c>
      <c r="I16" s="4" t="s">
        <v>14</v>
      </c>
      <c r="J16" s="35" t="s">
        <v>29</v>
      </c>
      <c r="K16" s="35"/>
      <c r="L16" s="35"/>
      <c r="M16" s="35"/>
      <c r="N16" s="35"/>
      <c r="O16" s="36"/>
      <c r="P16" s="41"/>
    </row>
    <row r="17" spans="1:16" ht="32" customHeight="1" thickBot="1" x14ac:dyDescent="0.35">
      <c r="A17" s="23" t="s">
        <v>24</v>
      </c>
      <c r="B17" s="24" t="s">
        <v>25</v>
      </c>
      <c r="C17" s="24" t="s">
        <v>26</v>
      </c>
      <c r="D17" s="24" t="s">
        <v>26</v>
      </c>
      <c r="E17" s="24" t="s">
        <v>26</v>
      </c>
      <c r="F17" s="24" t="s">
        <v>26</v>
      </c>
      <c r="G17" s="24" t="s">
        <v>26</v>
      </c>
      <c r="H17" s="24" t="s">
        <v>26</v>
      </c>
      <c r="I17" s="24" t="s">
        <v>26</v>
      </c>
      <c r="J17" s="4" t="s">
        <v>24</v>
      </c>
      <c r="K17" s="4" t="s">
        <v>7</v>
      </c>
      <c r="L17" s="4" t="s">
        <v>17</v>
      </c>
      <c r="M17" s="4" t="s">
        <v>10</v>
      </c>
      <c r="N17" s="4" t="s">
        <v>9</v>
      </c>
      <c r="O17" s="13" t="s">
        <v>3</v>
      </c>
      <c r="P17" s="44" t="s">
        <v>32</v>
      </c>
    </row>
    <row r="18" spans="1:16" ht="14.5" thickBot="1" x14ac:dyDescent="0.35">
      <c r="A18" s="12">
        <v>51</v>
      </c>
      <c r="B18" s="5">
        <f>(A16*A16)/A18*1000</f>
        <v>176.47058823529412</v>
      </c>
      <c r="C18" s="29">
        <v>304.64</v>
      </c>
      <c r="D18" s="5">
        <v>296.35000000000002</v>
      </c>
      <c r="E18" s="5">
        <v>265.67</v>
      </c>
      <c r="F18" s="5">
        <v>233.65</v>
      </c>
      <c r="G18" s="5">
        <v>225.34</v>
      </c>
      <c r="H18" s="5">
        <v>215.74</v>
      </c>
      <c r="I18" s="5">
        <v>290.19</v>
      </c>
      <c r="J18" s="4">
        <v>51</v>
      </c>
      <c r="K18" s="7">
        <f>(B18/C18)*100%</f>
        <v>0.57927582797825017</v>
      </c>
      <c r="L18" s="7">
        <f>(B18/D18)*100%</f>
        <v>0.59548030448892897</v>
      </c>
      <c r="M18" s="7">
        <f>(B18/E18)*100%</f>
        <v>0.66424733027927163</v>
      </c>
      <c r="N18" s="7">
        <f>(B18/F18)*100%</f>
        <v>0.75527750154202489</v>
      </c>
      <c r="O18" s="14">
        <f>(B18/G18)*100%</f>
        <v>0.78313032854927711</v>
      </c>
      <c r="P18" s="43">
        <f>(B18/I18)*100%</f>
        <v>0.60812084577447234</v>
      </c>
    </row>
    <row r="19" spans="1:16" ht="14.5" thickBot="1" x14ac:dyDescent="0.35">
      <c r="A19" s="12">
        <v>100</v>
      </c>
      <c r="B19" s="5">
        <f>(A16*A16)/A19*1000</f>
        <v>90</v>
      </c>
      <c r="C19" s="9">
        <v>165.74</v>
      </c>
      <c r="D19" s="5">
        <v>157.41</v>
      </c>
      <c r="E19" s="5">
        <v>134.84</v>
      </c>
      <c r="F19" s="5">
        <v>117.22</v>
      </c>
      <c r="G19" s="5">
        <v>112.45</v>
      </c>
      <c r="H19" s="5">
        <v>112.57</v>
      </c>
      <c r="I19" s="5">
        <v>178.14</v>
      </c>
      <c r="J19" s="4">
        <v>100</v>
      </c>
      <c r="K19" s="7">
        <f t="shared" ref="K19:K22" si="2">(B19/C19)*100%</f>
        <v>0.54301918667792926</v>
      </c>
      <c r="L19" s="7">
        <f>(B19/D19)*100%</f>
        <v>0.57175528873642079</v>
      </c>
      <c r="M19" s="7">
        <f>(B19/E19)*100%</f>
        <v>0.66745772767724709</v>
      </c>
      <c r="N19" s="7">
        <f>(B19/F19)*100%</f>
        <v>0.76778706705340383</v>
      </c>
      <c r="O19" s="14">
        <f>(B19/G19)*100%</f>
        <v>0.80035571365051128</v>
      </c>
      <c r="P19" s="43">
        <f t="shared" ref="P19:P22" si="3">(B19/I19)*100%</f>
        <v>0.50522061300101051</v>
      </c>
    </row>
    <row r="20" spans="1:16" ht="14.5" thickBot="1" x14ac:dyDescent="0.35">
      <c r="A20" s="12">
        <v>150</v>
      </c>
      <c r="B20" s="5">
        <f>(A16*A16)/A20*1000</f>
        <v>60</v>
      </c>
      <c r="C20" s="9">
        <v>114.93</v>
      </c>
      <c r="D20" s="5">
        <v>111.53</v>
      </c>
      <c r="E20" s="5">
        <v>91.38</v>
      </c>
      <c r="F20" s="5">
        <v>80.400000000000006</v>
      </c>
      <c r="G20" s="5">
        <v>79.569999999999993</v>
      </c>
      <c r="H20" s="5">
        <v>79.17</v>
      </c>
      <c r="I20" s="5">
        <v>105.7</v>
      </c>
      <c r="J20" s="4">
        <v>150</v>
      </c>
      <c r="K20" s="7">
        <f t="shared" si="2"/>
        <v>0.52205690420255801</v>
      </c>
      <c r="L20" s="7">
        <f>(B20/D20)*100%</f>
        <v>0.537971846140052</v>
      </c>
      <c r="M20" s="7">
        <f>(B20/E20)*100%</f>
        <v>0.65659881812212739</v>
      </c>
      <c r="N20" s="7">
        <f>(B20/F20)*100%</f>
        <v>0.74626865671641784</v>
      </c>
      <c r="O20" s="14">
        <f>(B20/G20)*100%</f>
        <v>0.75405303506346621</v>
      </c>
      <c r="P20" s="43">
        <f t="shared" si="3"/>
        <v>0.56764427625354774</v>
      </c>
    </row>
    <row r="21" spans="1:16" ht="14.5" thickBot="1" x14ac:dyDescent="0.35">
      <c r="A21" s="12">
        <v>200</v>
      </c>
      <c r="B21" s="5">
        <f>(A16*A16)/A21*1000</f>
        <v>45</v>
      </c>
      <c r="C21" s="9">
        <v>86.52</v>
      </c>
      <c r="D21" s="5">
        <v>83.24</v>
      </c>
      <c r="E21" s="5">
        <v>71.75</v>
      </c>
      <c r="F21" s="5">
        <v>61.04</v>
      </c>
      <c r="G21" s="5">
        <v>58.57</v>
      </c>
      <c r="H21" s="5">
        <v>58.24</v>
      </c>
      <c r="I21" s="5">
        <v>75.489999999999995</v>
      </c>
      <c r="J21" s="4">
        <v>200</v>
      </c>
      <c r="K21" s="7">
        <f t="shared" si="2"/>
        <v>0.52011095700416088</v>
      </c>
      <c r="L21" s="7">
        <f>(B21/D21)*100%</f>
        <v>0.54060547813551185</v>
      </c>
      <c r="M21" s="7">
        <f>(B21/E21)*100%</f>
        <v>0.62717770034843201</v>
      </c>
      <c r="N21" s="7">
        <f>(B21/F21)*100%</f>
        <v>0.73722149410222804</v>
      </c>
      <c r="O21" s="14">
        <f>(B21/G21)*100%</f>
        <v>0.76831142222981053</v>
      </c>
      <c r="P21" s="43">
        <f t="shared" si="3"/>
        <v>0.59610544442972579</v>
      </c>
    </row>
    <row r="22" spans="1:16" ht="14.5" thickBot="1" x14ac:dyDescent="0.35">
      <c r="A22" s="15">
        <v>300</v>
      </c>
      <c r="B22" s="16">
        <f>(A16*A16)/A22*1000</f>
        <v>30</v>
      </c>
      <c r="C22" s="20">
        <v>58.96</v>
      </c>
      <c r="D22" s="16">
        <v>59.38</v>
      </c>
      <c r="E22" s="16">
        <v>50.89</v>
      </c>
      <c r="F22" s="16">
        <v>43.93</v>
      </c>
      <c r="G22" s="16">
        <v>41.47</v>
      </c>
      <c r="H22" s="16">
        <v>40.75</v>
      </c>
      <c r="I22" s="16">
        <v>50.91</v>
      </c>
      <c r="J22" s="17">
        <v>300</v>
      </c>
      <c r="K22" s="7">
        <f t="shared" si="2"/>
        <v>0.50881953867028495</v>
      </c>
      <c r="L22" s="18">
        <f>(B22/D22)*100%</f>
        <v>0.5052206130010104</v>
      </c>
      <c r="M22" s="18">
        <f>(B22/E22)*100%</f>
        <v>0.58950677932796225</v>
      </c>
      <c r="N22" s="18">
        <f>(B22/F22)*100%</f>
        <v>0.68290462098793536</v>
      </c>
      <c r="O22" s="19">
        <f>(B22/G22)*100%</f>
        <v>0.72341451651796485</v>
      </c>
      <c r="P22" s="43">
        <f t="shared" si="3"/>
        <v>0.5892751915144373</v>
      </c>
    </row>
    <row r="23" spans="1:16" ht="30" hidden="1" customHeight="1" thickBot="1" x14ac:dyDescent="0.35">
      <c r="A23" s="21"/>
      <c r="B23" s="3"/>
      <c r="C23" s="3"/>
      <c r="D23" s="3"/>
      <c r="E23" s="3"/>
      <c r="F23" s="3"/>
      <c r="G23" s="3"/>
      <c r="H23" s="3"/>
      <c r="I23" s="3"/>
      <c r="J23" s="2"/>
      <c r="K23" s="8"/>
      <c r="L23" s="8"/>
      <c r="M23" s="8"/>
      <c r="N23" s="8"/>
      <c r="O23" s="22"/>
    </row>
    <row r="24" spans="1:16" ht="37.5" hidden="1" customHeight="1" x14ac:dyDescent="0.3">
      <c r="A24" s="37" t="s">
        <v>22</v>
      </c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9"/>
    </row>
    <row r="25" spans="1:16" hidden="1" x14ac:dyDescent="0.3">
      <c r="A25" s="31" t="s">
        <v>18</v>
      </c>
      <c r="B25" s="32"/>
      <c r="C25" s="40"/>
      <c r="D25" s="40"/>
      <c r="E25" s="40"/>
      <c r="F25" s="40"/>
      <c r="G25" s="40"/>
      <c r="H25" s="40"/>
      <c r="I25" s="40"/>
      <c r="J25" s="10"/>
      <c r="K25" s="10"/>
      <c r="L25" s="10"/>
      <c r="M25" s="10"/>
      <c r="N25" s="10"/>
      <c r="O25" s="11"/>
    </row>
    <row r="26" spans="1:16" hidden="1" x14ac:dyDescent="0.3">
      <c r="A26" s="33">
        <v>3</v>
      </c>
      <c r="B26" s="34"/>
      <c r="C26" s="1"/>
      <c r="D26" s="4" t="s">
        <v>17</v>
      </c>
      <c r="E26" s="4" t="s">
        <v>19</v>
      </c>
      <c r="F26" s="4" t="s">
        <v>2</v>
      </c>
      <c r="G26" s="4" t="s">
        <v>3</v>
      </c>
      <c r="H26" s="4" t="s">
        <v>13</v>
      </c>
      <c r="I26" s="4" t="s">
        <v>14</v>
      </c>
      <c r="J26" s="35" t="s">
        <v>20</v>
      </c>
      <c r="K26" s="35"/>
      <c r="L26" s="35"/>
      <c r="M26" s="35"/>
      <c r="N26" s="35"/>
      <c r="O26" s="36"/>
    </row>
    <row r="27" spans="1:16" hidden="1" x14ac:dyDescent="0.3">
      <c r="A27" s="12" t="s">
        <v>6</v>
      </c>
      <c r="B27" s="5" t="s">
        <v>16</v>
      </c>
      <c r="C27" s="6"/>
      <c r="D27" s="5" t="s">
        <v>21</v>
      </c>
      <c r="E27" s="5" t="s">
        <v>21</v>
      </c>
      <c r="F27" s="5" t="s">
        <v>21</v>
      </c>
      <c r="G27" s="5" t="s">
        <v>21</v>
      </c>
      <c r="H27" s="5" t="s">
        <v>21</v>
      </c>
      <c r="I27" s="5" t="s">
        <v>21</v>
      </c>
      <c r="J27" s="4" t="s">
        <v>15</v>
      </c>
      <c r="K27" s="4" t="s">
        <v>7</v>
      </c>
      <c r="L27" s="4" t="s">
        <v>0</v>
      </c>
      <c r="M27" s="4" t="s">
        <v>10</v>
      </c>
      <c r="N27" s="4" t="s">
        <v>2</v>
      </c>
      <c r="O27" s="13" t="s">
        <v>3</v>
      </c>
    </row>
    <row r="28" spans="1:16" hidden="1" x14ac:dyDescent="0.3">
      <c r="A28" s="12">
        <v>51</v>
      </c>
      <c r="B28" s="5">
        <f>(A26*A26)/A28*1000</f>
        <v>176.47058823529412</v>
      </c>
      <c r="C28" s="30">
        <v>304.64</v>
      </c>
      <c r="D28" s="5">
        <v>292.42</v>
      </c>
      <c r="E28" s="5">
        <v>261.29000000000002</v>
      </c>
      <c r="F28" s="5">
        <v>230.47</v>
      </c>
      <c r="G28" s="5">
        <v>219.65</v>
      </c>
      <c r="H28" s="5">
        <v>209.26</v>
      </c>
      <c r="I28" s="5">
        <v>288.88</v>
      </c>
      <c r="J28" s="4">
        <v>51</v>
      </c>
      <c r="K28" s="7">
        <f>(B28/C28)*100%</f>
        <v>0.57927582797825017</v>
      </c>
      <c r="L28" s="7">
        <f>(B28/D28)*100%</f>
        <v>0.60348330564015495</v>
      </c>
      <c r="M28" s="7">
        <f>(B28/E28)*100%</f>
        <v>0.67538209742161626</v>
      </c>
      <c r="N28" s="7">
        <f>(B28/F28)*100%</f>
        <v>0.76569873838371205</v>
      </c>
      <c r="O28" s="14">
        <f>(B28/G28)*100%</f>
        <v>0.80341720116227688</v>
      </c>
    </row>
    <row r="29" spans="1:16" hidden="1" x14ac:dyDescent="0.3">
      <c r="A29" s="12">
        <v>100</v>
      </c>
      <c r="B29" s="5">
        <f>(A26*A26)/A29*1000</f>
        <v>90</v>
      </c>
      <c r="C29" s="5">
        <v>165.74</v>
      </c>
      <c r="D29" s="5">
        <v>150.72999999999999</v>
      </c>
      <c r="E29" s="5">
        <v>126.74</v>
      </c>
      <c r="F29" s="5">
        <v>110.89</v>
      </c>
      <c r="G29" s="5">
        <v>105.67</v>
      </c>
      <c r="H29" s="5">
        <v>106.26</v>
      </c>
      <c r="I29" s="5">
        <v>166.39</v>
      </c>
      <c r="J29" s="4">
        <v>100</v>
      </c>
      <c r="K29" s="7">
        <f>(B29/C29)*100%</f>
        <v>0.54301918667792926</v>
      </c>
      <c r="L29" s="7">
        <f>(B29/D29)*100%</f>
        <v>0.59709414184303067</v>
      </c>
      <c r="M29" s="7">
        <f>(B29/E29)*100%</f>
        <v>0.71011519646520438</v>
      </c>
      <c r="N29" s="7">
        <f>(B29/F29)*100%</f>
        <v>0.81161511407701326</v>
      </c>
      <c r="O29" s="14">
        <f>(B29/G29)*100%</f>
        <v>0.85170814800794925</v>
      </c>
    </row>
    <row r="30" spans="1:16" hidden="1" x14ac:dyDescent="0.3">
      <c r="A30" s="12">
        <v>150</v>
      </c>
      <c r="B30" s="5">
        <f>(A26*A26)/A30*1000</f>
        <v>60</v>
      </c>
      <c r="C30" s="5">
        <v>114.93</v>
      </c>
      <c r="D30" s="5">
        <v>104.14</v>
      </c>
      <c r="E30" s="5">
        <v>85.35</v>
      </c>
      <c r="F30" s="5">
        <v>75.78</v>
      </c>
      <c r="G30" s="5">
        <v>73.430000000000007</v>
      </c>
      <c r="H30" s="5">
        <v>72.78</v>
      </c>
      <c r="I30" s="5">
        <v>99.06</v>
      </c>
      <c r="J30" s="4">
        <v>150</v>
      </c>
      <c r="K30" s="7">
        <f>(B30/C30)*100%</f>
        <v>0.52205690420255801</v>
      </c>
      <c r="L30" s="7">
        <f>(B30/D30)*100%</f>
        <v>0.57614749375840213</v>
      </c>
      <c r="M30" s="7">
        <f>(B30/E30)*100%</f>
        <v>0.70298769771529002</v>
      </c>
      <c r="N30" s="7">
        <f>(B30/F30)*100%</f>
        <v>0.79176563737133809</v>
      </c>
      <c r="O30" s="14">
        <f>(B30/G30)*100%</f>
        <v>0.81710472558899627</v>
      </c>
    </row>
    <row r="31" spans="1:16" hidden="1" x14ac:dyDescent="0.3">
      <c r="A31" s="12">
        <v>200</v>
      </c>
      <c r="B31" s="5">
        <f>(A26*A26)/A31*1000</f>
        <v>45</v>
      </c>
      <c r="C31" s="5">
        <v>86.52</v>
      </c>
      <c r="D31" s="5">
        <v>78.23</v>
      </c>
      <c r="E31" s="5">
        <v>64.37</v>
      </c>
      <c r="F31" s="5">
        <v>56.34</v>
      </c>
      <c r="G31" s="5">
        <v>54.33</v>
      </c>
      <c r="H31" s="5">
        <v>53.72</v>
      </c>
      <c r="I31" s="5">
        <v>69.930000000000007</v>
      </c>
      <c r="J31" s="4">
        <v>200</v>
      </c>
      <c r="K31" s="7">
        <f>(B31/C31)*100%</f>
        <v>0.52011095700416088</v>
      </c>
      <c r="L31" s="7">
        <f>(B31/D31)*100%</f>
        <v>0.57522689505304869</v>
      </c>
      <c r="M31" s="7">
        <f>(B31/E31)*100%</f>
        <v>0.69908342395525858</v>
      </c>
      <c r="N31" s="7">
        <f>(B31/F31)*100%</f>
        <v>0.79872204472843444</v>
      </c>
      <c r="O31" s="14">
        <f>(B31/G31)*100%</f>
        <v>0.82827167310877969</v>
      </c>
    </row>
    <row r="32" spans="1:16" ht="14.5" hidden="1" thickBot="1" x14ac:dyDescent="0.35">
      <c r="A32" s="15">
        <v>300</v>
      </c>
      <c r="B32" s="16">
        <f>(A26*A26)/A32*1000</f>
        <v>30</v>
      </c>
      <c r="C32" s="5">
        <v>58.96</v>
      </c>
      <c r="D32" s="16">
        <v>52.86</v>
      </c>
      <c r="E32" s="16">
        <v>43.42</v>
      </c>
      <c r="F32" s="16">
        <v>38.270000000000003</v>
      </c>
      <c r="G32" s="16">
        <v>37.020000000000003</v>
      </c>
      <c r="H32" s="16">
        <v>36.450000000000003</v>
      </c>
      <c r="I32" s="16">
        <v>46.42</v>
      </c>
      <c r="J32" s="17">
        <v>300</v>
      </c>
      <c r="K32" s="18">
        <f>(B32/C32)*100%</f>
        <v>0.50881953867028495</v>
      </c>
      <c r="L32" s="18">
        <f>(B32/D32)*100%</f>
        <v>0.56753688989784334</v>
      </c>
      <c r="M32" s="18">
        <f>(B32/E32)*100%</f>
        <v>0.69092584062643936</v>
      </c>
      <c r="N32" s="18">
        <f>(B32/F32)*100%</f>
        <v>0.7839038411288215</v>
      </c>
      <c r="O32" s="19">
        <f>(B32/G32)*100%</f>
        <v>0.81037277147487841</v>
      </c>
    </row>
    <row r="33" spans="1:15" x14ac:dyDescent="0.3">
      <c r="A33" s="3"/>
      <c r="B33" s="3"/>
      <c r="C33" s="3"/>
      <c r="D33" s="3"/>
      <c r="E33" s="3"/>
      <c r="F33" s="3"/>
      <c r="G33" s="3"/>
      <c r="H33" s="3"/>
      <c r="I33" s="3"/>
      <c r="J33" s="2"/>
      <c r="K33" s="8"/>
      <c r="L33" s="8"/>
      <c r="M33" s="8"/>
      <c r="N33" s="8"/>
      <c r="O33" s="8"/>
    </row>
  </sheetData>
  <mergeCells count="15">
    <mergeCell ref="A26:B26"/>
    <mergeCell ref="J26:O26"/>
    <mergeCell ref="A15:B15"/>
    <mergeCell ref="A16:B16"/>
    <mergeCell ref="A24:O24"/>
    <mergeCell ref="C4:I4"/>
    <mergeCell ref="C15:I15"/>
    <mergeCell ref="C25:I25"/>
    <mergeCell ref="J16:O16"/>
    <mergeCell ref="A25:B25"/>
    <mergeCell ref="A4:B4"/>
    <mergeCell ref="A5:B5"/>
    <mergeCell ref="J5:O5"/>
    <mergeCell ref="A3:O3"/>
    <mergeCell ref="A14:O14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2019-07-27T07:15:25Z</dcterms:modified>
</cp:coreProperties>
</file>