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8690" windowHeight="7935" activeTab="3"/>
  </bookViews>
  <sheets>
    <sheet name="Coversheet" sheetId="2" r:id="rId1"/>
    <sheet name="Schematic Checklist" sheetId="3" r:id="rId2"/>
    <sheet name="Layout Checklist" sheetId="1" r:id="rId3"/>
    <sheet name="ILIM Calculator" sheetId="5" r:id="rId4"/>
    <sheet name="Extra" sheetId="4" state="hidden" r:id="rId5"/>
  </sheets>
  <definedNames>
    <definedName name="_xlnm._FilterDatabase" localSheetId="2" hidden="1">'Layout Checklist'!$A$1:$I$75</definedName>
    <definedName name="_xlnm._FilterDatabase" localSheetId="1" hidden="1">'Schematic Checklist'!$A$1:$G$83</definedName>
    <definedName name="_xlnm.Print_Titles" localSheetId="2">'Layout Checklist'!$1:$1</definedName>
    <definedName name="_xlnm.Print_Titles" localSheetId="1">'Schematic Checklist'!$1:$1</definedName>
  </definedNames>
  <calcPr calcId="145621"/>
</workbook>
</file>

<file path=xl/calcChain.xml><?xml version="1.0" encoding="utf-8"?>
<calcChain xmlns="http://schemas.openxmlformats.org/spreadsheetml/2006/main">
  <c r="C25" i="5" l="1"/>
  <c r="C24" i="5"/>
  <c r="C26" i="5" l="1"/>
  <c r="C27" i="5" s="1"/>
</calcChain>
</file>

<file path=xl/comments1.xml><?xml version="1.0" encoding="utf-8"?>
<comments xmlns="http://schemas.openxmlformats.org/spreadsheetml/2006/main">
  <authors>
    <author>Jinki Park</author>
  </authors>
  <commentList>
    <comment ref="H9" authorId="0">
      <text>
        <r>
          <rPr>
            <b/>
            <sz val="9"/>
            <color indexed="81"/>
            <rFont val="Tahoma"/>
            <family val="2"/>
          </rPr>
          <t>Jinki Park:</t>
        </r>
        <r>
          <rPr>
            <sz val="9"/>
            <color indexed="81"/>
            <rFont val="Tahoma"/>
            <family val="2"/>
          </rPr>
          <t xml:space="preserve">
Measured from 1p0 silicon at RT</t>
        </r>
      </text>
    </comment>
    <comment ref="B26" authorId="0">
      <text>
        <r>
          <rPr>
            <b/>
            <sz val="9"/>
            <color indexed="81"/>
            <rFont val="Tahoma"/>
            <family val="2"/>
          </rPr>
          <t>Jinki Park:</t>
        </r>
        <r>
          <rPr>
            <sz val="9"/>
            <color indexed="81"/>
            <rFont val="Tahoma"/>
            <family val="2"/>
          </rPr>
          <t xml:space="preserve">
Minimum peak-to-peak ripple</t>
        </r>
      </text>
    </comment>
  </commentList>
</comments>
</file>

<file path=xl/sharedStrings.xml><?xml version="1.0" encoding="utf-8"?>
<sst xmlns="http://schemas.openxmlformats.org/spreadsheetml/2006/main" count="1031" uniqueCount="327">
  <si>
    <t>Name</t>
  </si>
  <si>
    <t>I/O</t>
  </si>
  <si>
    <t>-</t>
  </si>
  <si>
    <t>BOOT2</t>
  </si>
  <si>
    <t>SW2</t>
  </si>
  <si>
    <t>LX3</t>
  </si>
  <si>
    <t>LX5</t>
  </si>
  <si>
    <t>LX4</t>
  </si>
  <si>
    <t>ILIM1</t>
  </si>
  <si>
    <t>DRVH2</t>
  </si>
  <si>
    <t>DRVL2</t>
  </si>
  <si>
    <t>DRVH1</t>
  </si>
  <si>
    <t>SW1</t>
  </si>
  <si>
    <t>DRVL1</t>
  </si>
  <si>
    <t>DRVL6</t>
  </si>
  <si>
    <t>SW6</t>
  </si>
  <si>
    <t>DRVH6</t>
  </si>
  <si>
    <t>ILIM6</t>
  </si>
  <si>
    <t>ILIM2</t>
  </si>
  <si>
    <t>INTERFACE</t>
  </si>
  <si>
    <t>REFERENCE</t>
  </si>
  <si>
    <t>Remarks</t>
  </si>
  <si>
    <t>FBGND2</t>
  </si>
  <si>
    <t>FBVOUT2</t>
  </si>
  <si>
    <t>PGNDSNS2</t>
  </si>
  <si>
    <t>PVIN3</t>
  </si>
  <si>
    <t>FB3</t>
  </si>
  <si>
    <t>Avoid crosstalk with switching node.</t>
  </si>
  <si>
    <t>PVIN5</t>
  </si>
  <si>
    <t>FB5</t>
  </si>
  <si>
    <t>FB4</t>
  </si>
  <si>
    <t>PVIN4</t>
  </si>
  <si>
    <t>FBVOUT1</t>
  </si>
  <si>
    <t>BOOT1</t>
  </si>
  <si>
    <t>PGNDSNS1</t>
  </si>
  <si>
    <t>DRV5V_1_6</t>
  </si>
  <si>
    <t>PGNDSNS6</t>
  </si>
  <si>
    <t>BOOT6</t>
  </si>
  <si>
    <t>FBVOUT6</t>
  </si>
  <si>
    <t>SWB1</t>
  </si>
  <si>
    <t>PVINSWB1_B2</t>
  </si>
  <si>
    <t>SWB2</t>
  </si>
  <si>
    <t>SWA1</t>
  </si>
  <si>
    <t>PVINSWA1</t>
  </si>
  <si>
    <t>PVINVTT</t>
  </si>
  <si>
    <t>VTT</t>
  </si>
  <si>
    <t>VTTFB</t>
  </si>
  <si>
    <t>LDOA3</t>
  </si>
  <si>
    <t>PVINLDOA2_A3</t>
  </si>
  <si>
    <t>LDOA2</t>
  </si>
  <si>
    <t>LDO3P3</t>
  </si>
  <si>
    <t>LDO5P0</t>
  </si>
  <si>
    <t>V5ANA</t>
  </si>
  <si>
    <t>PMICEN</t>
  </si>
  <si>
    <t>DDRVTTCTRL</t>
  </si>
  <si>
    <t>IRQB</t>
  </si>
  <si>
    <t>RSMRSTB</t>
  </si>
  <si>
    <t>DRAMPWROK</t>
  </si>
  <si>
    <t>COREPWROK</t>
  </si>
  <si>
    <t>VCCAPWROK</t>
  </si>
  <si>
    <t>CLK</t>
  </si>
  <si>
    <t>DATA</t>
  </si>
  <si>
    <t>DDR_SEL</t>
  </si>
  <si>
    <t>SLP_0IXB</t>
  </si>
  <si>
    <t>SLP_S3B</t>
  </si>
  <si>
    <t>SLP_S4B</t>
  </si>
  <si>
    <t>VREF</t>
  </si>
  <si>
    <t>AGND</t>
  </si>
  <si>
    <t>VSYS</t>
  </si>
  <si>
    <t>POWER PAD</t>
  </si>
  <si>
    <t>PGND</t>
  </si>
  <si>
    <t>SMPS Regulators</t>
  </si>
  <si>
    <t>LDO/LOAD SWITCHES</t>
  </si>
  <si>
    <t>Pin</t>
  </si>
  <si>
    <t>Purpose</t>
  </si>
  <si>
    <t>I</t>
  </si>
  <si>
    <t>O</t>
  </si>
  <si>
    <t>IO</t>
  </si>
  <si>
    <t>Remote negative feedback sense for BUCK2 controller.</t>
  </si>
  <si>
    <t>Remote positive feedback sense for BUCK2 controller.</t>
  </si>
  <si>
    <t>Avoid crosstalk with switching node and route close to FBVOUT2. Be sure that it does not connect to ground planes except at the sense point on output capacitor.</t>
  </si>
  <si>
    <t>Avoid crosstalk with switching node and route close to FBGND2. Be sure that it does not connect to power plane except at the sense point on output capacitor.</t>
  </si>
  <si>
    <t>High-side gate driver output for BUCK2 controller.</t>
  </si>
  <si>
    <t>Switch node connection for BUCK2 controller.</t>
  </si>
  <si>
    <t>Bootstrap pin for BUCK2 controller.</t>
  </si>
  <si>
    <t>Priority</t>
  </si>
  <si>
    <t>Low-side gate driver output for BUCK2 controller.</t>
  </si>
  <si>
    <t>Switch node connection for BUCK3 converter.</t>
  </si>
  <si>
    <t>Power input to BUCK3 converter.</t>
  </si>
  <si>
    <t>Remote feedback sense for BUCK3 converter.</t>
  </si>
  <si>
    <t>Switch node connection for BUCK5 converter.</t>
  </si>
  <si>
    <t>Power input to BUCK5 converter.</t>
  </si>
  <si>
    <t>Remote feedback sense for BUCK5 converter.</t>
  </si>
  <si>
    <t>Remote feedback sense for BUCK4 converter.</t>
  </si>
  <si>
    <t>Power input to BUCK4 converter.</t>
  </si>
  <si>
    <t>Switch node connection for BUCK4 converter.</t>
  </si>
  <si>
    <t>Remote feedback sense for BUCK1 controller.</t>
  </si>
  <si>
    <t>Current limit set pin for BUCK1 controller.</t>
  </si>
  <si>
    <t>High-side gate driver output for BUCK1 controller.</t>
  </si>
  <si>
    <t>Switch node connection for BUCK1 controller.</t>
  </si>
  <si>
    <t>Bootstrap pin for BUCK1 controller.</t>
  </si>
  <si>
    <t>Low-side gate driver output for BUCK1 controller.</t>
  </si>
  <si>
    <t>5 V supply to BUCK1 and BUCK6 gate drivers.</t>
  </si>
  <si>
    <t>Low-side gate driver output for BUCK6 controller.</t>
  </si>
  <si>
    <t>Power GND connection for BUCK6.</t>
  </si>
  <si>
    <t>Bootstrap pin for BUCK6 controller.</t>
  </si>
  <si>
    <t>Switch node connection for BUCK6 controller.</t>
  </si>
  <si>
    <t>High-side gate driver output for BUCK6 controller.</t>
  </si>
  <si>
    <t>Remote feedback sense for BUCK6 controller.</t>
  </si>
  <si>
    <t>Current limit set pin for BUCK6 controller.</t>
  </si>
  <si>
    <t>Current limit set pin for BUC2 controller.</t>
  </si>
  <si>
    <t>Output of load switch B1.</t>
  </si>
  <si>
    <t>Power supply to SWB1 and SWB2.</t>
  </si>
  <si>
    <t>Output of load switch B2.</t>
  </si>
  <si>
    <t>Output of load switch A1.</t>
  </si>
  <si>
    <t>Power supply to SWA1.</t>
  </si>
  <si>
    <t>Power supply to VTT LDO.</t>
  </si>
  <si>
    <t>Output of load VTT LDO.</t>
  </si>
  <si>
    <t>Remote feedback sense for VTT LDO.</t>
  </si>
  <si>
    <t>Output of LDOA3.</t>
  </si>
  <si>
    <t>Power supply to LDOA2 and LDOA3.</t>
  </si>
  <si>
    <t>Output of LDOA2.</t>
  </si>
  <si>
    <t>Output of 3.3 V internal LDO.</t>
  </si>
  <si>
    <t>Output of 5 V internal LDO.</t>
  </si>
  <si>
    <t>External 5 V supply input to internal load switch that connects this pin to LDO5P0 pin.</t>
  </si>
  <si>
    <t>PMIC cold-boot pin.</t>
  </si>
  <si>
    <t>The pin can be configured to VTT LDO enable.</t>
  </si>
  <si>
    <t>Open-drain output interrupt pin.</t>
  </si>
  <si>
    <t>Open-drain output Always-ON-rail power good.</t>
  </si>
  <si>
    <t>Open-drain output VDDQ power good.</t>
  </si>
  <si>
    <t>Open-drain output for global power good. It reflects a valid state whenever VSYS is available.</t>
  </si>
  <si>
    <t>Buck 6 (VDDQ) output configuration. ‘H’= 1.35 V for DDR3L, ‘L’ = 1.20 V for LPDDR3.</t>
  </si>
  <si>
    <t>Power state pin.</t>
  </si>
  <si>
    <t>Bandgap reference output.</t>
  </si>
  <si>
    <t>Analog ground.</t>
  </si>
  <si>
    <t>System voltage detection and input to internal LDO's (3.3 V and 5 V).</t>
  </si>
  <si>
    <t>Connect to PCB ground plane using multiple vias for good thermal and electrical performance.</t>
  </si>
  <si>
    <t>Power ground pad.</t>
  </si>
  <si>
    <t>1 A</t>
  </si>
  <si>
    <t>100 mA</t>
  </si>
  <si>
    <t>300 mA</t>
  </si>
  <si>
    <t>600 mA</t>
  </si>
  <si>
    <t>500 mA</t>
  </si>
  <si>
    <t>40 mA</t>
  </si>
  <si>
    <t>200 mA</t>
  </si>
  <si>
    <t>Max Current</t>
  </si>
  <si>
    <r>
      <t xml:space="preserve">50 </t>
    </r>
    <r>
      <rPr>
        <sz val="10"/>
        <color theme="1"/>
        <rFont val="Calibri"/>
        <family val="2"/>
      </rPr>
      <t>µA</t>
    </r>
  </si>
  <si>
    <t xml:space="preserve">Medium width trace to cap but avoid excessively large planes to avoid picking up noise from high current controllers. </t>
  </si>
  <si>
    <t>Between FET package and inductor, very aggressive signal. Keep trace short and wide. Between FET package and TPS65084x PIN34, connect close to the FET to avoid additional IR drop and route away from the remaining SW node to prevent any IR drop on this trace. Route differentially with DRVH1.</t>
  </si>
  <si>
    <t>Between FET package and inductor, very aggressive signal. Keep trace short and wide. Between FET package and TPS65084x PIN41, connect close to the FET to avoid additional IR drop and route away from the remaining SW node to prevent any IR drop on this trace. Route differentially with DRVH6.</t>
  </si>
  <si>
    <t>Route differentially with SW2 sense line.</t>
  </si>
  <si>
    <t>Varies</t>
  </si>
  <si>
    <t>2 A 
(transient only)</t>
  </si>
  <si>
    <t>1.5 A</t>
  </si>
  <si>
    <t>Place capacitor close to IC and connect the other end to the SW6 sense node going to PIN 41.</t>
  </si>
  <si>
    <t>Place capacitor close to IC and connect the other end to the SW1 sense node going to PIN 34.</t>
  </si>
  <si>
    <t>Place capacitor close to IC and connect the other end to the SW2 sense node going to PIN 4.</t>
  </si>
  <si>
    <t>Route on top layer only and route above a PGND plane/trace between FET GND and PGND / Thermal Pad.</t>
  </si>
  <si>
    <t>Between FET package and inductor, very aggressive signal. Top layer routing. Keep trace short and wide. Between FET package and TPS65084x PIN 4, connect close to the FET to avoid additional IR drop and route away from the remaining SW node to prevent any IR drop on this trace. Route differentially with DRVH2.</t>
  </si>
  <si>
    <t xml:space="preserve">Top layer routing. Keep trace short and wide. </t>
  </si>
  <si>
    <t>Top layer routing. Place input cap as close as possible and keep trace short and wide.</t>
  </si>
  <si>
    <t>Avoid crosstalk with switching node and route GND connection away from noisy ground.</t>
  </si>
  <si>
    <t>Route differentially with SW1 sense line.</t>
  </si>
  <si>
    <t>Avoid crosstalk with switching nodes.</t>
  </si>
  <si>
    <t>Short, wide trace to input cap.</t>
  </si>
  <si>
    <t>Additional Important Nets</t>
  </si>
  <si>
    <t>VSYS input to FETs</t>
  </si>
  <si>
    <t>Top layer routing. Place input cap as close as possible and keep trace short and wide. Place GND of input capacitors close to FET GND. Ensure plenty of vias to PWR/GND planes.</t>
  </si>
  <si>
    <t>GND connection for FETs</t>
  </si>
  <si>
    <t>Place output cap as close as possible to the IC.</t>
  </si>
  <si>
    <t>Trace can be agressors. Avoid critical signals close to I2C bus and match the bus.</t>
  </si>
  <si>
    <t>Route on top layer only and place output cap as close as possible to the IC.</t>
  </si>
  <si>
    <t>Route on top layer only and place output cap as close as possible to the IC. Ensure that this trace does not contact PowerPAD and that vias to GND plane are not between the pin and the capacitor.</t>
  </si>
  <si>
    <t>FET VIN</t>
  </si>
  <si>
    <t>FET GND</t>
  </si>
  <si>
    <t>40 mA as long as Ext 5V is present at V5ANA pin</t>
  </si>
  <si>
    <t>Route differentially with SW6 sense line.</t>
  </si>
  <si>
    <t xml:space="preserve">Connect close to the FET to avoid additional IR drop and route away from the connection to GND plane to prevent any IR drop on this trace. Ensure that this trace does not contact PowerPAD or GND plane except at the FET GND. </t>
  </si>
  <si>
    <t>Power GND sense connection for BUCK2.</t>
  </si>
  <si>
    <t>Power GND sense connection for BUCK1.</t>
  </si>
  <si>
    <r>
      <t>21 A + 0.5*I</t>
    </r>
    <r>
      <rPr>
        <vertAlign val="subscript"/>
        <sz val="10"/>
        <color theme="1"/>
        <rFont val="Calibri"/>
        <family val="2"/>
        <scheme val="minor"/>
      </rPr>
      <t>ripple</t>
    </r>
  </si>
  <si>
    <r>
      <t>3.5 A + 0.5*I</t>
    </r>
    <r>
      <rPr>
        <vertAlign val="subscript"/>
        <sz val="10"/>
        <color theme="1"/>
        <rFont val="Calibri"/>
        <family val="2"/>
        <scheme val="minor"/>
      </rPr>
      <t>ripple</t>
    </r>
  </si>
  <si>
    <r>
      <t>1.5 A + 0.5*I</t>
    </r>
    <r>
      <rPr>
        <vertAlign val="subscript"/>
        <sz val="10"/>
        <color theme="1"/>
        <rFont val="Calibri"/>
        <family val="2"/>
        <scheme val="minor"/>
      </rPr>
      <t>ripple</t>
    </r>
  </si>
  <si>
    <r>
      <t>3 A + 0.5* I</t>
    </r>
    <r>
      <rPr>
        <vertAlign val="subscript"/>
        <sz val="10"/>
        <color theme="1"/>
        <rFont val="Calibri"/>
        <family val="2"/>
        <scheme val="minor"/>
      </rPr>
      <t>ripple</t>
    </r>
  </si>
  <si>
    <r>
      <t>7 A + 0.5*I</t>
    </r>
    <r>
      <rPr>
        <vertAlign val="subscript"/>
        <sz val="10"/>
        <color theme="1"/>
        <rFont val="Calibri"/>
        <family val="2"/>
        <scheme val="minor"/>
      </rPr>
      <t>ripple</t>
    </r>
  </si>
  <si>
    <r>
      <t>I</t>
    </r>
    <r>
      <rPr>
        <vertAlign val="superscript"/>
        <sz val="10"/>
        <color theme="1"/>
        <rFont val="Calibri"/>
        <family val="2"/>
        <scheme val="minor"/>
      </rPr>
      <t>2</t>
    </r>
    <r>
      <rPr>
        <sz val="10"/>
        <color theme="1"/>
        <rFont val="Calibri"/>
        <family val="2"/>
        <scheme val="minor"/>
      </rPr>
      <t>C clock.</t>
    </r>
  </si>
  <si>
    <r>
      <t>I</t>
    </r>
    <r>
      <rPr>
        <vertAlign val="superscript"/>
        <sz val="10"/>
        <color theme="1"/>
        <rFont val="Calibri"/>
        <family val="2"/>
        <scheme val="minor"/>
      </rPr>
      <t>2</t>
    </r>
    <r>
      <rPr>
        <sz val="10"/>
        <color theme="1"/>
        <rFont val="Calibri"/>
        <family val="2"/>
        <scheme val="minor"/>
      </rPr>
      <t>C data.</t>
    </r>
  </si>
  <si>
    <t xml:space="preserve">Texas Instruments </t>
  </si>
  <si>
    <t>Validation Options</t>
  </si>
  <si>
    <t>Open</t>
  </si>
  <si>
    <t>Used &amp; Complete</t>
  </si>
  <si>
    <t>Not Used &amp; Complete</t>
  </si>
  <si>
    <t>DRV5V_2_A1</t>
  </si>
  <si>
    <t>High Impedance</t>
  </si>
  <si>
    <t>Connect to GND pin of the low-side FET.</t>
  </si>
  <si>
    <t>Connect to the high-side FET gate. Recommended to add a 0 Ω resistor in series for prototype boards in case it is necessary to slow switching in case of noise sensitive board design.</t>
  </si>
  <si>
    <t>Connect to the low-side FET gate. Recommended to add a 0 Ω resistor in series for prototype boards in case it is necessary to slow switching in case of noise sensitive board design.</t>
  </si>
  <si>
    <t>5 V supply to BUCK2 gate driver and LDOA1</t>
  </si>
  <si>
    <t>5 V supply to BUCK2 gate driver and LDOA1.</t>
  </si>
  <si>
    <t>Connect to LDO5P0 output in typical use case. If external 5V supply is always present while PMIC is on, then DRV5V_2_A1 can be connected to the external supply directly to remove the RDSON of the V5ANA-to_LDO5P0 load switch. Bypass to GND with a 2.2 µF (TYP) ceramic capacitor.</t>
  </si>
  <si>
    <t>Connect to a 0.47 µH (TYP) inductor with less than 50 mΩ DCR.</t>
  </si>
  <si>
    <t>Connect to converter input supply (external 5V typically). Bypass to GND with a 10 µF (TYP) ceramic capacitor.</t>
  </si>
  <si>
    <t>Connect to positive terminal of BUCK3 output capacitors.</t>
  </si>
  <si>
    <t>Connect to negative terminal on BUCK2 output capacitors. A 0 Ω resistor or RC filter can be added on protoype boards if desired.</t>
  </si>
  <si>
    <t>Connect to positive terminal of BUCK2 output capacitors. A 0 Ω resistor or RC filter can be added on prototype boards if desired.</t>
  </si>
  <si>
    <t>Connect to positive terminal of BUCK5 output capacitors.</t>
  </si>
  <si>
    <t>Connect to positive terminal of BUCK4 output capacitors.</t>
  </si>
  <si>
    <t>Connect to positive terminal of BUCK1 output capacitors. A 0 Ω resistor or RC filter can be added on prototype boards if desired.</t>
  </si>
  <si>
    <t>Fit a resistor from this pin to GND. The resistor value can be calculated using the ILIM resistor equation included in the datasheet or the calculator included on the "ILIM Calculator" sheet in this workbook.</t>
  </si>
  <si>
    <t>Buck Controller LSD Current Limit Resistor Calculator</t>
  </si>
  <si>
    <t>Temperature</t>
  </si>
  <si>
    <t>TYP RDSon vs VGS (mOhm)</t>
  </si>
  <si>
    <t>Measured FSW vs VIN (MHz)</t>
  </si>
  <si>
    <t>VGS</t>
  </si>
  <si>
    <t>ILIM</t>
  </si>
  <si>
    <t>VOUT</t>
  </si>
  <si>
    <t>VIN,MIN</t>
  </si>
  <si>
    <t>IREF</t>
  </si>
  <si>
    <t>LNOM</t>
  </si>
  <si>
    <t>LMAX</t>
  </si>
  <si>
    <t>FSW_MAX</t>
  </si>
  <si>
    <t>IRIPPLE_MIN</t>
  </si>
  <si>
    <t>RLIM</t>
  </si>
  <si>
    <t>2. Figures in blue are inputs from user based on the FETs chosen.</t>
  </si>
  <si>
    <t>3. Figures in green are inputs from user based on design goals.</t>
  </si>
  <si>
    <t>4. Figures in black are calculated values</t>
  </si>
  <si>
    <t>Sample RDSon vs. VGS values:</t>
  </si>
  <si>
    <t>CSD87381P</t>
  </si>
  <si>
    <t>CSD87588N</t>
  </si>
  <si>
    <t>Ratio of the maximum RDSon to the typical RDSon to ensure proper margin for worst case.</t>
  </si>
  <si>
    <t>Voltage on the DRV5V_x_x pin.</t>
  </si>
  <si>
    <t>Target DC current limit. Set this value at least equal to or larger than DC output load current.</t>
  </si>
  <si>
    <t>Output voltage. Select maximum value if output voltage varies.</t>
  </si>
  <si>
    <t>Reference current used is 50 µA.</t>
  </si>
  <si>
    <t>Typical expected inductor value.</t>
  </si>
  <si>
    <t>Calculated maximum inductance based on 20% variation.</t>
  </si>
  <si>
    <t>V</t>
  </si>
  <si>
    <t>°C</t>
  </si>
  <si>
    <t>Maximum temperature.</t>
  </si>
  <si>
    <t>A</t>
  </si>
  <si>
    <t>H</t>
  </si>
  <si>
    <t>MHz</t>
  </si>
  <si>
    <t>Switching frequency for given input voltage determined from table.</t>
  </si>
  <si>
    <t>Input voltage. Select minimum value used from 6V, 13V, or 21V.</t>
  </si>
  <si>
    <t>Minimum peak-to-peak ripple current calculated.</t>
  </si>
  <si>
    <t>Max/Typ RDSon:</t>
  </si>
  <si>
    <t>Max RDSon / Typ RDSon</t>
  </si>
  <si>
    <t>Variable</t>
  </si>
  <si>
    <t>Value</t>
  </si>
  <si>
    <t>Unit</t>
  </si>
  <si>
    <t>Comment</t>
  </si>
  <si>
    <t>Ω</t>
  </si>
  <si>
    <t>Connect to GND.</t>
  </si>
  <si>
    <t>Leave floating.</t>
  </si>
  <si>
    <t>Same, but with no bypass capacitor required.</t>
  </si>
  <si>
    <t>Connect to LDO5P0 output in typical use case. If external 5V supply is always present while PMIC is on, then DRV5V_1_6 can be connected to the external supply directly to remove the RDSON of the V5ANA-to_LDO5P0 load switch. Bypass to GND with a 2.2 µF (TYP) ceramic capacitor.</t>
  </si>
  <si>
    <t>Connect to SW6 pin with a 0.1 µF capacitor.</t>
  </si>
  <si>
    <t>Connect to SW1pin with a 0.1 µF capacitor.</t>
  </si>
  <si>
    <t>Connect to SW2 pin with a 0.1 µF capacitor.</t>
  </si>
  <si>
    <t>Connect to positive terminal of BUCK6 output capacitors. A 0 Ω resistor or RC filter can be added on prototype boards if desired.</t>
  </si>
  <si>
    <t>LDOA1</t>
  </si>
  <si>
    <t>Output of LDOA1.</t>
  </si>
  <si>
    <t>BUCK1 Output</t>
  </si>
  <si>
    <t>Connect to switching node of the FET. From the FET, connect to an inductor with low DCR.</t>
  </si>
  <si>
    <t>BUCK2 Output</t>
  </si>
  <si>
    <t>BUCK6 Output</t>
  </si>
  <si>
    <t>BUCK3 Output</t>
  </si>
  <si>
    <t>BUCK4 Output</t>
  </si>
  <si>
    <t>BUCK5 Output</t>
  </si>
  <si>
    <t>Output from BUCK1 inductor</t>
  </si>
  <si>
    <t>Output from BUCK2 inductor</t>
  </si>
  <si>
    <t>Output from BUCK3 inductor</t>
  </si>
  <si>
    <t>Output from BUCK4 inductor</t>
  </si>
  <si>
    <t>Output from BUCK5 inductor</t>
  </si>
  <si>
    <t>Output from BUCK6 inductor</t>
  </si>
  <si>
    <t>Determine required output capacitance based on the applications section of the datasheet and place between the inductor and the load.</t>
  </si>
  <si>
    <t>N/A</t>
  </si>
  <si>
    <t>BUCK1 FET Input</t>
  </si>
  <si>
    <t>BUCK2 FET Input</t>
  </si>
  <si>
    <t>BUCK6 FET Input</t>
  </si>
  <si>
    <t>VSYS Input to BUCK1 high-side FET</t>
  </si>
  <si>
    <t>VSYS Input to BUCK2 high-side FET</t>
  </si>
  <si>
    <t>VSYS Input to BUCK6 high-side FET</t>
  </si>
  <si>
    <t>Connect to system voltage. Bypass to GND with input capacitors recommended in datasheet application section (10 µF after derating).</t>
  </si>
  <si>
    <t>BUCK2 FET GND</t>
  </si>
  <si>
    <t>BUCK6 FET GND</t>
  </si>
  <si>
    <t>BUCK1 FET GND</t>
  </si>
  <si>
    <t>Bypass to GND with a 0.1 μF (TYP) ceramic capacitor.</t>
  </si>
  <si>
    <t>Bypass to GND with a 4.7 μF (TYP) ceramic capacitor.</t>
  </si>
  <si>
    <t>Connect to BUCK6 output. Bypass to GND with a 10 µF (TYP) ceramic capacitor.</t>
  </si>
  <si>
    <t>Bypass to GND with output capacitors recommended in datasheet application section (35 µF after derating).</t>
  </si>
  <si>
    <t>Connect to positive terminal of VTT output capacitors.</t>
  </si>
  <si>
    <t>Connect to [Input of choice]. Bypass to GND with a 1 µF (TYP) ceramic capacitor.</t>
  </si>
  <si>
    <t>Connect to [Input of choice]. Bypass to GND with a 4.7 µF (TYP) ceramic capacitor.</t>
  </si>
  <si>
    <t>Connect to converter input supply (external 5V typically). Optionally, bypass to GND with a 1 µF (TYP) ceramic capacitor to improve transient performance.</t>
  </si>
  <si>
    <t>External 5 V supply input to internal load switch that connects this pin to LDO5P0 pin. Also powers internal analog circuitry.</t>
  </si>
  <si>
    <t>Connect to EC if applicable. If not, pull-up to relevant external voltage rail.</t>
  </si>
  <si>
    <t>Connect to appropriate control.</t>
  </si>
  <si>
    <t>Pull-up to 1.8V supply with 100 kΩ resistor typically. Pin can handle up to 3.3V.</t>
  </si>
  <si>
    <t>Pull-up to 3.3V supply with 100 kΩ resistor typically. 1.8V OK.</t>
  </si>
  <si>
    <t>Pull-up to VDDQ supply with 100 kΩ resistor typically.</t>
  </si>
  <si>
    <t>Pull-up to 1.8V supply with 1 kΩ resistor typically.</t>
  </si>
  <si>
    <t>For VDDQ = 1.35 V, pull-up to 1.8V supply with 100 kΩ resistor typically.
For VDDQ = 1.2 V, connect to GND.</t>
  </si>
  <si>
    <t>Connect to SLP_S0IXB pin of SoC.</t>
  </si>
  <si>
    <t>Connect to SLP_S4B pin of SoC.</t>
  </si>
  <si>
    <t>Connect to SLP_S3B pin of SoC.</t>
  </si>
  <si>
    <t xml:space="preserve">Bypass to AGND with a 100 nF (TYP) ceramic capacitor. </t>
  </si>
  <si>
    <t xml:space="preserve">Connect to GND. </t>
  </si>
  <si>
    <t>Connect to VSYS. Bypass to GND with a 1 µF (TYP) ceramic capacitor.</t>
  </si>
  <si>
    <t>Output of 5 V internal LDO or V5ANA-to-LDO5P0 switch.</t>
  </si>
  <si>
    <t>BUCK Outputs</t>
  </si>
  <si>
    <t>Output from BUCK inductors</t>
  </si>
  <si>
    <t>Top layer routing. Multiple layers if applicable. Place output caps between inductor and load and keep trace short and wide. Ensure plenty of vias to GND plane for output caps.</t>
  </si>
  <si>
    <t>High Frequency</t>
  </si>
  <si>
    <t>Avoid crosstalk with switching node. Be sure that it does not connect to power plane except at the sense point on output capacitor.</t>
  </si>
  <si>
    <t>Check if Complete</t>
  </si>
  <si>
    <t>Check If Complete</t>
  </si>
  <si>
    <t>Connection If Not Used</t>
  </si>
  <si>
    <t>Connection For Functional Use</t>
  </si>
  <si>
    <t>1. Figures in red are inputs from controller and should not be changed.</t>
  </si>
  <si>
    <t>Yes</t>
  </si>
  <si>
    <t>Legend</t>
  </si>
  <si>
    <t>Aggressive signals</t>
  </si>
  <si>
    <t>Sensitive signals</t>
  </si>
  <si>
    <t>Switching nodes are aggressive in the current path but also contain a sense element</t>
  </si>
  <si>
    <t>TPS65084x Schematic Checklist, Layout Checklist, and ILIM Calculator Tool</t>
  </si>
  <si>
    <t xml:space="preserve">Instructions: Use this document a  supplemental check list be used along side the TPS65084x Design Guide and Datasheet. Check off each line item for design assistance.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</si>
</sst>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E+00"/>
  </numFmts>
  <fonts count="19" x14ac:knownFonts="1">
    <font>
      <sz val="11"/>
      <color theme="1"/>
      <name val="Calibri"/>
      <family val="2"/>
      <scheme val="minor"/>
    </font>
    <font>
      <sz val="10"/>
      <color theme="1"/>
      <name val="Calibri"/>
      <family val="2"/>
      <scheme val="minor"/>
    </font>
    <font>
      <sz val="10"/>
      <color theme="1"/>
      <name val="Calibri"/>
      <family val="2"/>
    </font>
    <font>
      <vertAlign val="subscript"/>
      <sz val="10"/>
      <color theme="1"/>
      <name val="Calibri"/>
      <family val="2"/>
      <scheme val="minor"/>
    </font>
    <font>
      <vertAlign val="superscript"/>
      <sz val="10"/>
      <color theme="1"/>
      <name val="Calibri"/>
      <family val="2"/>
      <scheme val="minor"/>
    </font>
    <font>
      <sz val="11"/>
      <color rgb="FFFF0000"/>
      <name val="Calibri"/>
      <family val="2"/>
      <scheme val="minor"/>
    </font>
    <font>
      <sz val="10"/>
      <name val="Arial"/>
      <family val="2"/>
    </font>
    <font>
      <b/>
      <sz val="20"/>
      <name val="Comic Sans MS"/>
      <family val="4"/>
    </font>
    <font>
      <sz val="10"/>
      <color rgb="FFFF0000"/>
      <name val="Arial"/>
      <family val="2"/>
    </font>
    <font>
      <sz val="10"/>
      <color indexed="10"/>
      <name val="Arial"/>
      <family val="2"/>
    </font>
    <font>
      <sz val="10"/>
      <color rgb="FF00B050"/>
      <name val="Arial"/>
      <family val="2"/>
    </font>
    <font>
      <b/>
      <sz val="10"/>
      <name val="Arial"/>
      <family val="2"/>
    </font>
    <font>
      <b/>
      <sz val="9"/>
      <color indexed="81"/>
      <name val="Tahoma"/>
      <family val="2"/>
    </font>
    <font>
      <sz val="9"/>
      <color indexed="81"/>
      <name val="Tahoma"/>
      <family val="2"/>
    </font>
    <font>
      <sz val="10"/>
      <color theme="4"/>
      <name val="Arial"/>
      <family val="2"/>
    </font>
    <font>
      <sz val="11"/>
      <name val="Calibri"/>
      <family val="2"/>
      <scheme val="minor"/>
    </font>
    <font>
      <b/>
      <sz val="11"/>
      <name val="Calibri"/>
      <family val="2"/>
      <scheme val="minor"/>
    </font>
    <font>
      <sz val="9"/>
      <color theme="1"/>
      <name val="Arial"/>
      <family val="2"/>
    </font>
    <font>
      <b/>
      <sz val="16"/>
      <color theme="1"/>
      <name val="Calibri"/>
      <family val="2"/>
      <scheme val="minor"/>
    </font>
  </fonts>
  <fills count="11">
    <fill>
      <patternFill patternType="none"/>
    </fill>
    <fill>
      <patternFill patternType="gray125"/>
    </fill>
    <fill>
      <patternFill patternType="solid">
        <fgColor rgb="FFFF4B4B"/>
        <bgColor indexed="64"/>
      </patternFill>
    </fill>
    <fill>
      <patternFill patternType="solid">
        <fgColor theme="7" tint="0.39997558519241921"/>
        <bgColor indexed="64"/>
      </patternFill>
    </fill>
    <fill>
      <patternFill patternType="solid">
        <fgColor theme="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00B050"/>
        <bgColor indexed="64"/>
      </patternFill>
    </fill>
    <fill>
      <patternFill patternType="solid">
        <fgColor rgb="FFFF3B3B"/>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6" fillId="0" borderId="0"/>
  </cellStyleXfs>
  <cellXfs count="145">
    <xf numFmtId="0" fontId="0" fillId="0" borderId="0" xfId="0"/>
    <xf numFmtId="0" fontId="1" fillId="0" borderId="0" xfId="0" applyFont="1"/>
    <xf numFmtId="0" fontId="1" fillId="0" borderId="5" xfId="0" applyFont="1" applyBorder="1" applyAlignment="1">
      <alignment vertical="center" wrapText="1"/>
    </xf>
    <xf numFmtId="0" fontId="1" fillId="0" borderId="1" xfId="0" applyFont="1" applyBorder="1" applyAlignment="1">
      <alignment vertical="center" wrapText="1"/>
    </xf>
    <xf numFmtId="0" fontId="1" fillId="3" borderId="5" xfId="0" applyFont="1" applyFill="1" applyBorder="1" applyAlignment="1">
      <alignment vertical="center" wrapText="1"/>
    </xf>
    <xf numFmtId="0" fontId="1" fillId="3" borderId="1" xfId="0"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quotePrefix="1" applyFont="1" applyFill="1" applyBorder="1" applyAlignment="1">
      <alignment vertical="center" wrapText="1"/>
    </xf>
    <xf numFmtId="0" fontId="1" fillId="2" borderId="1" xfId="0" quotePrefix="1" applyFont="1" applyFill="1" applyBorder="1" applyAlignment="1">
      <alignment vertical="center" wrapText="1"/>
    </xf>
    <xf numFmtId="0" fontId="1" fillId="3" borderId="1" xfId="0" quotePrefix="1" applyFont="1" applyFill="1" applyBorder="1" applyAlignment="1">
      <alignment vertical="center" wrapText="1"/>
    </xf>
    <xf numFmtId="0" fontId="1" fillId="0" borderId="1" xfId="0" quotePrefix="1" applyFont="1" applyBorder="1" applyAlignment="1">
      <alignment vertical="center" wrapText="1"/>
    </xf>
    <xf numFmtId="0" fontId="1" fillId="0" borderId="8" xfId="0" applyFont="1" applyBorder="1" applyAlignment="1">
      <alignment vertical="center" wrapText="1"/>
    </xf>
    <xf numFmtId="0" fontId="1" fillId="0" borderId="5" xfId="0" applyFont="1" applyFill="1" applyBorder="1" applyAlignment="1">
      <alignment vertical="center" wrapText="1"/>
    </xf>
    <xf numFmtId="0" fontId="1" fillId="0" borderId="0" xfId="0" applyFont="1" applyFill="1"/>
    <xf numFmtId="0" fontId="5" fillId="4" borderId="0" xfId="0" applyFont="1" applyFill="1"/>
    <xf numFmtId="0" fontId="0" fillId="4" borderId="0" xfId="0" applyFill="1"/>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6" xfId="0" applyFont="1" applyBorder="1" applyAlignment="1">
      <alignment wrapText="1"/>
    </xf>
    <xf numFmtId="0" fontId="1" fillId="0" borderId="6" xfId="0" applyFont="1" applyFill="1" applyBorder="1" applyAlignment="1">
      <alignment wrapText="1"/>
    </xf>
    <xf numFmtId="0" fontId="1" fillId="0" borderId="9" xfId="0" applyFont="1" applyFill="1" applyBorder="1" applyAlignment="1">
      <alignment wrapText="1"/>
    </xf>
    <xf numFmtId="0" fontId="1" fillId="0" borderId="0" xfId="0" applyFont="1" applyAlignment="1">
      <alignment wrapText="1"/>
    </xf>
    <xf numFmtId="0" fontId="1" fillId="7" borderId="5" xfId="0" applyFont="1" applyFill="1" applyBorder="1" applyAlignment="1">
      <alignment vertical="center" wrapText="1"/>
    </xf>
    <xf numFmtId="0" fontId="1" fillId="7" borderId="1" xfId="0" applyFont="1" applyFill="1" applyBorder="1" applyAlignment="1">
      <alignment vertical="center" wrapText="1"/>
    </xf>
    <xf numFmtId="0" fontId="7" fillId="0" borderId="0" xfId="1" applyFont="1" applyFill="1"/>
    <xf numFmtId="0" fontId="6" fillId="0" borderId="0" xfId="1" applyFill="1"/>
    <xf numFmtId="0" fontId="6" fillId="0" borderId="0" xfId="1"/>
    <xf numFmtId="0" fontId="6" fillId="0" borderId="1" xfId="1" applyBorder="1"/>
    <xf numFmtId="0" fontId="6" fillId="0" borderId="14" xfId="1" applyBorder="1"/>
    <xf numFmtId="0" fontId="6" fillId="0" borderId="13" xfId="1" applyBorder="1"/>
    <xf numFmtId="0" fontId="8" fillId="0" borderId="15" xfId="1" applyFont="1" applyBorder="1"/>
    <xf numFmtId="0" fontId="8" fillId="0" borderId="16" xfId="1" applyFont="1" applyBorder="1"/>
    <xf numFmtId="0" fontId="8" fillId="0" borderId="17" xfId="1" applyFont="1" applyBorder="1"/>
    <xf numFmtId="0" fontId="8" fillId="0" borderId="0" xfId="1" applyFont="1" applyBorder="1"/>
    <xf numFmtId="0" fontId="6" fillId="0" borderId="15" xfId="1" applyBorder="1"/>
    <xf numFmtId="0" fontId="6" fillId="0" borderId="0" xfId="1" applyBorder="1"/>
    <xf numFmtId="0" fontId="9" fillId="0" borderId="0" xfId="1" applyFont="1" applyBorder="1"/>
    <xf numFmtId="0" fontId="6" fillId="0" borderId="0" xfId="1" applyFont="1" applyBorder="1"/>
    <xf numFmtId="0" fontId="10" fillId="0" borderId="1" xfId="1" applyFont="1" applyBorder="1"/>
    <xf numFmtId="0" fontId="14" fillId="0" borderId="1" xfId="1" applyFont="1" applyBorder="1"/>
    <xf numFmtId="0" fontId="14" fillId="0" borderId="14" xfId="1" applyFont="1" applyBorder="1"/>
    <xf numFmtId="0" fontId="14" fillId="0" borderId="16" xfId="1" applyFont="1" applyBorder="1"/>
    <xf numFmtId="0" fontId="14" fillId="0" borderId="17" xfId="1" applyFont="1" applyBorder="1"/>
    <xf numFmtId="0" fontId="0" fillId="0" borderId="0" xfId="0" applyFill="1"/>
    <xf numFmtId="0" fontId="0" fillId="0" borderId="0" xfId="0" applyBorder="1"/>
    <xf numFmtId="0" fontId="6" fillId="0" borderId="6" xfId="1" applyBorder="1"/>
    <xf numFmtId="0" fontId="6" fillId="0" borderId="5" xfId="1" applyBorder="1"/>
    <xf numFmtId="0" fontId="14" fillId="0" borderId="6" xfId="1" applyFont="1" applyBorder="1"/>
    <xf numFmtId="0" fontId="6" fillId="0" borderId="7" xfId="1" applyBorder="1"/>
    <xf numFmtId="0" fontId="14" fillId="0" borderId="8" xfId="1" applyFont="1" applyBorder="1"/>
    <xf numFmtId="0" fontId="14" fillId="0" borderId="9" xfId="1" applyFont="1" applyBorder="1"/>
    <xf numFmtId="0" fontId="6" fillId="0" borderId="0" xfId="1" applyBorder="1" applyAlignment="1">
      <alignment wrapText="1"/>
    </xf>
    <xf numFmtId="0" fontId="0" fillId="0" borderId="0" xfId="0" applyFill="1" applyBorder="1"/>
    <xf numFmtId="0" fontId="11" fillId="9" borderId="20" xfId="1" applyFont="1" applyFill="1" applyBorder="1"/>
    <xf numFmtId="0" fontId="0" fillId="0" borderId="1" xfId="0" applyBorder="1"/>
    <xf numFmtId="0" fontId="5" fillId="0" borderId="1" xfId="0" applyFont="1" applyBorder="1"/>
    <xf numFmtId="164" fontId="8" fillId="0" borderId="1" xfId="1" applyNumberFormat="1" applyFont="1" applyBorder="1"/>
    <xf numFmtId="11" fontId="10" fillId="0" borderId="1" xfId="1" applyNumberFormat="1" applyFont="1" applyBorder="1"/>
    <xf numFmtId="11" fontId="15" fillId="0" borderId="1" xfId="0" applyNumberFormat="1" applyFont="1" applyBorder="1"/>
    <xf numFmtId="2" fontId="15" fillId="0" borderId="1" xfId="0" applyNumberFormat="1" applyFont="1" applyBorder="1"/>
    <xf numFmtId="0" fontId="6" fillId="0" borderId="2" xfId="1" applyFont="1" applyBorder="1"/>
    <xf numFmtId="0" fontId="6" fillId="0" borderId="3" xfId="1" applyFont="1" applyBorder="1"/>
    <xf numFmtId="0" fontId="6" fillId="0" borderId="5" xfId="1" applyFont="1" applyBorder="1"/>
    <xf numFmtId="0" fontId="0" fillId="0" borderId="5" xfId="0" applyBorder="1"/>
    <xf numFmtId="0" fontId="6" fillId="0" borderId="5" xfId="1" applyFont="1" applyFill="1" applyBorder="1"/>
    <xf numFmtId="0" fontId="0" fillId="9" borderId="21" xfId="0" applyFill="1" applyBorder="1"/>
    <xf numFmtId="0" fontId="6" fillId="0" borderId="7" xfId="1" applyFont="1" applyFill="1" applyBorder="1"/>
    <xf numFmtId="2" fontId="15" fillId="0" borderId="8" xfId="0" applyNumberFormat="1" applyFont="1" applyBorder="1"/>
    <xf numFmtId="0" fontId="0" fillId="0" borderId="8" xfId="0" applyBorder="1"/>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wrapText="1"/>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27" xfId="0" applyFont="1" applyBorder="1" applyAlignment="1">
      <alignment vertical="center" wrapText="1"/>
    </xf>
    <xf numFmtId="0" fontId="1" fillId="0" borderId="28" xfId="0" applyFont="1" applyFill="1" applyBorder="1" applyAlignment="1">
      <alignment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wrapText="1"/>
    </xf>
    <xf numFmtId="0" fontId="1" fillId="7" borderId="26" xfId="0" applyFont="1" applyFill="1" applyBorder="1" applyAlignment="1">
      <alignment vertical="center" wrapText="1"/>
    </xf>
    <xf numFmtId="0" fontId="1" fillId="7" borderId="27" xfId="0" applyFont="1" applyFill="1" applyBorder="1" applyAlignment="1">
      <alignment vertical="center" wrapText="1"/>
    </xf>
    <xf numFmtId="0" fontId="1" fillId="0" borderId="26" xfId="0" applyFont="1" applyBorder="1" applyAlignment="1">
      <alignment vertical="center" wrapText="1"/>
    </xf>
    <xf numFmtId="0" fontId="1" fillId="0" borderId="28" xfId="0" applyFont="1" applyBorder="1" applyAlignment="1">
      <alignment wrapText="1"/>
    </xf>
    <xf numFmtId="0" fontId="1" fillId="7" borderId="23" xfId="0" applyFont="1" applyFill="1" applyBorder="1" applyAlignment="1">
      <alignment vertical="center" wrapText="1"/>
    </xf>
    <xf numFmtId="0" fontId="1" fillId="7" borderId="24" xfId="0" applyFont="1" applyFill="1" applyBorder="1" applyAlignment="1">
      <alignment vertical="center" wrapText="1"/>
    </xf>
    <xf numFmtId="0" fontId="1" fillId="0" borderId="25" xfId="0" applyFont="1" applyFill="1" applyBorder="1" applyAlignment="1">
      <alignment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wrapText="1"/>
    </xf>
    <xf numFmtId="1" fontId="16" fillId="9" borderId="18" xfId="0" applyNumberFormat="1" applyFont="1" applyFill="1" applyBorder="1"/>
    <xf numFmtId="0" fontId="1" fillId="0" borderId="38" xfId="0" applyFont="1" applyBorder="1" applyAlignment="1">
      <alignment vertical="center" wrapText="1"/>
    </xf>
    <xf numFmtId="0" fontId="1" fillId="0" borderId="21" xfId="0" applyFont="1" applyBorder="1" applyAlignment="1">
      <alignment vertical="center" wrapText="1"/>
    </xf>
    <xf numFmtId="0" fontId="1" fillId="0" borderId="39" xfId="0" applyFont="1" applyBorder="1" applyAlignment="1">
      <alignment wrapText="1"/>
    </xf>
    <xf numFmtId="0" fontId="1" fillId="0" borderId="23" xfId="0" applyFont="1" applyFill="1" applyBorder="1" applyAlignment="1">
      <alignment vertical="center" wrapText="1"/>
    </xf>
    <xf numFmtId="0" fontId="1" fillId="0" borderId="24" xfId="0" applyFont="1" applyFill="1" applyBorder="1" applyAlignment="1">
      <alignment vertical="center" wrapText="1"/>
    </xf>
    <xf numFmtId="0" fontId="1" fillId="0" borderId="0" xfId="0" applyFont="1" applyFill="1" applyAlignment="1">
      <alignment vertical="center" wrapText="1"/>
    </xf>
    <xf numFmtId="0" fontId="1" fillId="7" borderId="5" xfId="0" applyFont="1" applyFill="1" applyBorder="1"/>
    <xf numFmtId="0" fontId="1" fillId="0" borderId="6" xfId="0" applyFont="1" applyFill="1" applyBorder="1" applyAlignment="1">
      <alignment vertical="center" wrapText="1"/>
    </xf>
    <xf numFmtId="0" fontId="1" fillId="10" borderId="5" xfId="0" applyFont="1" applyFill="1" applyBorder="1"/>
    <xf numFmtId="0" fontId="1" fillId="3" borderId="7" xfId="0" applyFont="1" applyFill="1" applyBorder="1"/>
    <xf numFmtId="0" fontId="17" fillId="0" borderId="9" xfId="0" applyFont="1" applyBorder="1" applyAlignment="1">
      <alignment vertical="center" wrapText="1"/>
    </xf>
    <xf numFmtId="0" fontId="0" fillId="6" borderId="0" xfId="0" applyFill="1" applyAlignment="1">
      <alignment horizontal="left" wrapText="1"/>
    </xf>
    <xf numFmtId="0" fontId="0" fillId="5" borderId="0" xfId="0" applyFill="1" applyAlignment="1">
      <alignment horizontal="left"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8" fillId="0" borderId="40" xfId="0" applyFont="1" applyFill="1" applyBorder="1" applyAlignment="1">
      <alignment horizontal="center" vertical="center"/>
    </xf>
    <xf numFmtId="0" fontId="18" fillId="0" borderId="41" xfId="0" applyFont="1" applyFill="1" applyBorder="1" applyAlignment="1">
      <alignment horizontal="center" vertical="center"/>
    </xf>
    <xf numFmtId="0" fontId="0" fillId="0" borderId="22" xfId="0" applyBorder="1"/>
    <xf numFmtId="0" fontId="0" fillId="0" borderId="18" xfId="0" applyBorder="1"/>
    <xf numFmtId="0" fontId="0" fillId="0" borderId="19" xfId="0" applyBorder="1"/>
    <xf numFmtId="0" fontId="0" fillId="0" borderId="1" xfId="0" applyFill="1" applyBorder="1"/>
    <xf numFmtId="0" fontId="0" fillId="0" borderId="6" xfId="0" applyFill="1" applyBorder="1"/>
    <xf numFmtId="0" fontId="0" fillId="0" borderId="8" xfId="0" applyFill="1" applyBorder="1"/>
    <xf numFmtId="0" fontId="0" fillId="0" borderId="9" xfId="0" applyFill="1" applyBorder="1"/>
    <xf numFmtId="0" fontId="6" fillId="0" borderId="0" xfId="1" applyFont="1"/>
    <xf numFmtId="0" fontId="6" fillId="0" borderId="3" xfId="1" applyFont="1" applyBorder="1"/>
    <xf numFmtId="0" fontId="6" fillId="0" borderId="4" xfId="1" applyFont="1" applyBorder="1"/>
    <xf numFmtId="0" fontId="6" fillId="0" borderId="10" xfId="1" applyBorder="1" applyAlignment="1">
      <alignment horizontal="left"/>
    </xf>
    <xf numFmtId="0" fontId="6" fillId="0" borderId="13" xfId="1" applyBorder="1" applyAlignment="1">
      <alignment horizontal="left"/>
    </xf>
    <xf numFmtId="0" fontId="6" fillId="8" borderId="11" xfId="1" applyFont="1" applyFill="1" applyBorder="1" applyAlignment="1">
      <alignment horizontal="center"/>
    </xf>
    <xf numFmtId="0" fontId="6" fillId="8" borderId="11" xfId="1" applyFill="1" applyBorder="1" applyAlignment="1">
      <alignment horizontal="center"/>
    </xf>
    <xf numFmtId="0" fontId="6" fillId="8" borderId="12" xfId="1" applyFill="1" applyBorder="1" applyAlignment="1">
      <alignment horizontal="center"/>
    </xf>
    <xf numFmtId="0" fontId="6" fillId="8" borderId="10" xfId="1" applyFont="1" applyFill="1" applyBorder="1" applyAlignment="1">
      <alignment horizontal="center"/>
    </xf>
    <xf numFmtId="0" fontId="6" fillId="0" borderId="2" xfId="1" applyBorder="1" applyAlignment="1">
      <alignment horizontal="left"/>
    </xf>
    <xf numFmtId="0" fontId="6" fillId="0" borderId="5" xfId="1" applyBorder="1" applyAlignment="1">
      <alignment horizontal="left"/>
    </xf>
    <xf numFmtId="0" fontId="0" fillId="0" borderId="1" xfId="0" applyBorder="1"/>
    <xf numFmtId="0" fontId="0" fillId="0" borderId="6" xfId="0" applyBorder="1"/>
    <xf numFmtId="0" fontId="6" fillId="8" borderId="3" xfId="1" applyFont="1" applyFill="1" applyBorder="1" applyAlignment="1">
      <alignment horizontal="center"/>
    </xf>
    <xf numFmtId="0" fontId="6" fillId="8" borderId="3" xfId="1" applyFill="1" applyBorder="1" applyAlignment="1">
      <alignment horizontal="center"/>
    </xf>
    <xf numFmtId="0" fontId="6" fillId="8" borderId="4" xfId="1" applyFill="1" applyBorder="1" applyAlignment="1">
      <alignment horizontal="center"/>
    </xf>
    <xf numFmtId="0" fontId="6" fillId="0" borderId="1" xfId="1" applyFont="1" applyBorder="1"/>
    <xf numFmtId="0" fontId="6" fillId="0" borderId="6" xfId="1" applyFont="1" applyBorder="1"/>
    <xf numFmtId="0" fontId="6" fillId="0" borderId="1" xfId="1" applyBorder="1"/>
    <xf numFmtId="0" fontId="6" fillId="0" borderId="6" xfId="1" applyBorder="1"/>
    <xf numFmtId="0" fontId="6" fillId="0" borderId="1" xfId="1" applyBorder="1" applyAlignment="1">
      <alignment wrapText="1"/>
    </xf>
    <xf numFmtId="0" fontId="6" fillId="0" borderId="6" xfId="1" applyBorder="1" applyAlignment="1">
      <alignment wrapText="1"/>
    </xf>
  </cellXfs>
  <cellStyles count="2">
    <cellStyle name="Normal" xfId="0" builtinId="0"/>
    <cellStyle name="Normal 2" xfId="1"/>
  </cellStyles>
  <dxfs count="11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B3B"/>
      <color rgb="FFFF4B4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7"/>
  <sheetViews>
    <sheetView workbookViewId="0">
      <selection activeCell="C24" sqref="C24"/>
    </sheetView>
  </sheetViews>
  <sheetFormatPr defaultRowHeight="15" x14ac:dyDescent="0.25"/>
  <cols>
    <col min="6" max="6" width="28.85546875" customWidth="1"/>
  </cols>
  <sheetData>
    <row r="5" spans="2:6" x14ac:dyDescent="0.25">
      <c r="B5" s="16" t="s">
        <v>187</v>
      </c>
      <c r="C5" s="17"/>
      <c r="D5" s="17"/>
      <c r="E5" s="17"/>
      <c r="F5" s="17"/>
    </row>
    <row r="6" spans="2:6" ht="15" customHeight="1" x14ac:dyDescent="0.25">
      <c r="B6" s="104" t="s">
        <v>325</v>
      </c>
      <c r="C6" s="104"/>
      <c r="D6" s="104"/>
      <c r="E6" s="104"/>
      <c r="F6" s="104"/>
    </row>
    <row r="7" spans="2:6" ht="45" customHeight="1" x14ac:dyDescent="0.25">
      <c r="B7" s="103" t="s">
        <v>326</v>
      </c>
      <c r="C7" s="103"/>
      <c r="D7" s="103"/>
      <c r="E7" s="103"/>
      <c r="F7" s="103"/>
    </row>
  </sheetData>
  <mergeCells count="2">
    <mergeCell ref="B7:F7"/>
    <mergeCell ref="B6:F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workbookViewId="0">
      <pane ySplit="1" topLeftCell="A59" activePane="bottomLeft" state="frozen"/>
      <selection pane="bottomLeft" activeCell="E72" sqref="E72"/>
    </sheetView>
  </sheetViews>
  <sheetFormatPr defaultRowHeight="12.75" x14ac:dyDescent="0.2"/>
  <cols>
    <col min="1" max="1" width="3.5703125" style="1" bestFit="1" customWidth="1"/>
    <col min="2" max="2" width="12.7109375" style="1" bestFit="1" customWidth="1"/>
    <col min="3" max="3" width="3.5703125" style="1" bestFit="1" customWidth="1"/>
    <col min="4" max="4" width="20.28515625" style="1" customWidth="1"/>
    <col min="5" max="5" width="50" style="1" customWidth="1"/>
    <col min="6" max="6" width="22.85546875" style="1" customWidth="1"/>
    <col min="7" max="7" width="9.28515625" style="23" customWidth="1"/>
    <col min="8" max="14" width="9.140625" style="15"/>
    <col min="15" max="16384" width="9.140625" style="1"/>
  </cols>
  <sheetData>
    <row r="1" spans="1:14" ht="26.25" thickBot="1" x14ac:dyDescent="0.25">
      <c r="A1" s="88" t="s">
        <v>73</v>
      </c>
      <c r="B1" s="89" t="s">
        <v>0</v>
      </c>
      <c r="C1" s="89" t="s">
        <v>1</v>
      </c>
      <c r="D1" s="89" t="s">
        <v>74</v>
      </c>
      <c r="E1" s="89" t="s">
        <v>318</v>
      </c>
      <c r="F1" s="89" t="s">
        <v>317</v>
      </c>
      <c r="G1" s="90" t="s">
        <v>315</v>
      </c>
      <c r="H1" s="1"/>
      <c r="I1" s="1"/>
      <c r="J1" s="1"/>
      <c r="K1" s="1"/>
      <c r="L1" s="1"/>
      <c r="M1" s="1"/>
      <c r="N1" s="1"/>
    </row>
    <row r="2" spans="1:14" ht="13.5" thickBot="1" x14ac:dyDescent="0.25">
      <c r="A2" s="105" t="s">
        <v>71</v>
      </c>
      <c r="B2" s="106"/>
      <c r="C2" s="106"/>
      <c r="D2" s="106"/>
      <c r="E2" s="106"/>
      <c r="F2" s="106"/>
      <c r="G2" s="107"/>
      <c r="H2" s="1"/>
      <c r="I2" s="1"/>
      <c r="J2" s="1"/>
      <c r="K2" s="1"/>
      <c r="L2" s="1"/>
      <c r="M2" s="1"/>
      <c r="N2" s="1"/>
    </row>
    <row r="3" spans="1:14" s="15" customFormat="1" ht="63.75" x14ac:dyDescent="0.2">
      <c r="A3" s="74">
        <v>38</v>
      </c>
      <c r="B3" s="75" t="s">
        <v>35</v>
      </c>
      <c r="C3" s="75" t="s">
        <v>75</v>
      </c>
      <c r="D3" s="75" t="s">
        <v>102</v>
      </c>
      <c r="E3" s="75" t="s">
        <v>255</v>
      </c>
      <c r="F3" s="75" t="s">
        <v>254</v>
      </c>
      <c r="G3" s="84" t="s">
        <v>189</v>
      </c>
      <c r="H3" s="1"/>
    </row>
    <row r="4" spans="1:14" s="15" customFormat="1" ht="25.5" x14ac:dyDescent="0.2">
      <c r="A4" s="14">
        <v>35</v>
      </c>
      <c r="B4" s="8" t="s">
        <v>33</v>
      </c>
      <c r="C4" s="8" t="s">
        <v>75</v>
      </c>
      <c r="D4" s="8" t="s">
        <v>100</v>
      </c>
      <c r="E4" s="8" t="s">
        <v>257</v>
      </c>
      <c r="F4" s="8" t="s">
        <v>253</v>
      </c>
      <c r="G4" s="20" t="s">
        <v>189</v>
      </c>
      <c r="H4" s="1"/>
    </row>
    <row r="5" spans="1:14" s="15" customFormat="1" ht="38.25" x14ac:dyDescent="0.2">
      <c r="A5" s="14">
        <v>33</v>
      </c>
      <c r="B5" s="8" t="s">
        <v>11</v>
      </c>
      <c r="C5" s="8" t="s">
        <v>76</v>
      </c>
      <c r="D5" s="8" t="s">
        <v>98</v>
      </c>
      <c r="E5" s="8" t="s">
        <v>195</v>
      </c>
      <c r="F5" s="8" t="s">
        <v>253</v>
      </c>
      <c r="G5" s="21" t="s">
        <v>189</v>
      </c>
    </row>
    <row r="6" spans="1:14" s="15" customFormat="1" ht="25.5" x14ac:dyDescent="0.2">
      <c r="A6" s="14">
        <v>34</v>
      </c>
      <c r="B6" s="8" t="s">
        <v>12</v>
      </c>
      <c r="C6" s="8" t="s">
        <v>75</v>
      </c>
      <c r="D6" s="8" t="s">
        <v>99</v>
      </c>
      <c r="E6" s="8" t="s">
        <v>263</v>
      </c>
      <c r="F6" s="8" t="s">
        <v>252</v>
      </c>
      <c r="G6" s="21" t="s">
        <v>189</v>
      </c>
    </row>
    <row r="7" spans="1:14" ht="38.25" x14ac:dyDescent="0.2">
      <c r="A7" s="14">
        <v>37</v>
      </c>
      <c r="B7" s="8" t="s">
        <v>13</v>
      </c>
      <c r="C7" s="8" t="s">
        <v>76</v>
      </c>
      <c r="D7" s="8" t="s">
        <v>101</v>
      </c>
      <c r="E7" s="8" t="s">
        <v>196</v>
      </c>
      <c r="F7" s="8" t="s">
        <v>253</v>
      </c>
      <c r="G7" s="21" t="s">
        <v>189</v>
      </c>
      <c r="I7" s="1"/>
      <c r="J7" s="1"/>
      <c r="K7" s="1"/>
      <c r="L7" s="1"/>
      <c r="M7" s="1"/>
      <c r="N7" s="1"/>
    </row>
    <row r="8" spans="1:14" s="15" customFormat="1" ht="38.25" x14ac:dyDescent="0.2">
      <c r="A8" s="14">
        <v>29</v>
      </c>
      <c r="B8" s="8" t="s">
        <v>32</v>
      </c>
      <c r="C8" s="8" t="s">
        <v>75</v>
      </c>
      <c r="D8" s="8" t="s">
        <v>96</v>
      </c>
      <c r="E8" s="8" t="s">
        <v>207</v>
      </c>
      <c r="F8" s="8" t="s">
        <v>252</v>
      </c>
      <c r="G8" s="21" t="s">
        <v>189</v>
      </c>
    </row>
    <row r="9" spans="1:14" s="15" customFormat="1" ht="25.5" x14ac:dyDescent="0.2">
      <c r="A9" s="14">
        <v>36</v>
      </c>
      <c r="B9" s="8" t="s">
        <v>34</v>
      </c>
      <c r="C9" s="8" t="s">
        <v>75</v>
      </c>
      <c r="D9" s="8" t="s">
        <v>179</v>
      </c>
      <c r="E9" s="8" t="s">
        <v>194</v>
      </c>
      <c r="F9" s="8" t="s">
        <v>252</v>
      </c>
      <c r="G9" s="21" t="s">
        <v>189</v>
      </c>
    </row>
    <row r="10" spans="1:14" ht="51" x14ac:dyDescent="0.2">
      <c r="A10" s="14">
        <v>30</v>
      </c>
      <c r="B10" s="8" t="s">
        <v>8</v>
      </c>
      <c r="C10" s="8" t="s">
        <v>75</v>
      </c>
      <c r="D10" s="8" t="s">
        <v>97</v>
      </c>
      <c r="E10" s="8" t="s">
        <v>208</v>
      </c>
      <c r="F10" s="8" t="s">
        <v>252</v>
      </c>
      <c r="G10" s="21" t="s">
        <v>189</v>
      </c>
      <c r="I10" s="1"/>
      <c r="J10" s="1"/>
      <c r="K10" s="1"/>
      <c r="L10" s="1"/>
      <c r="M10" s="1"/>
      <c r="N10" s="1"/>
    </row>
    <row r="11" spans="1:14" s="15" customFormat="1" ht="38.25" x14ac:dyDescent="0.2">
      <c r="A11" s="14" t="s">
        <v>2</v>
      </c>
      <c r="B11" s="8" t="s">
        <v>277</v>
      </c>
      <c r="C11" s="8" t="s">
        <v>75</v>
      </c>
      <c r="D11" s="8" t="s">
        <v>280</v>
      </c>
      <c r="E11" s="8" t="s">
        <v>283</v>
      </c>
      <c r="F11" s="8" t="s">
        <v>276</v>
      </c>
      <c r="G11" s="21" t="s">
        <v>189</v>
      </c>
    </row>
    <row r="12" spans="1:14" ht="25.5" x14ac:dyDescent="0.2">
      <c r="A12" s="14" t="s">
        <v>2</v>
      </c>
      <c r="B12" s="8" t="s">
        <v>286</v>
      </c>
      <c r="C12" s="8" t="s">
        <v>2</v>
      </c>
      <c r="D12" s="8" t="s">
        <v>168</v>
      </c>
      <c r="E12" s="8" t="s">
        <v>252</v>
      </c>
      <c r="F12" s="8" t="s">
        <v>276</v>
      </c>
      <c r="G12" s="21" t="s">
        <v>189</v>
      </c>
      <c r="I12" s="1"/>
      <c r="J12" s="1"/>
      <c r="K12" s="1"/>
      <c r="L12" s="1"/>
      <c r="M12" s="1"/>
      <c r="N12" s="1"/>
    </row>
    <row r="13" spans="1:14" s="15" customFormat="1" ht="38.25" x14ac:dyDescent="0.2">
      <c r="A13" s="14" t="s">
        <v>2</v>
      </c>
      <c r="B13" s="8" t="s">
        <v>262</v>
      </c>
      <c r="C13" s="8" t="s">
        <v>76</v>
      </c>
      <c r="D13" s="8" t="s">
        <v>269</v>
      </c>
      <c r="E13" s="8" t="s">
        <v>275</v>
      </c>
      <c r="F13" s="8" t="s">
        <v>276</v>
      </c>
      <c r="G13" s="21" t="s">
        <v>189</v>
      </c>
    </row>
    <row r="14" spans="1:14" s="15" customFormat="1" ht="63.75" x14ac:dyDescent="0.2">
      <c r="A14" s="14">
        <v>8</v>
      </c>
      <c r="B14" s="8" t="s">
        <v>192</v>
      </c>
      <c r="C14" s="8" t="s">
        <v>75</v>
      </c>
      <c r="D14" s="8" t="s">
        <v>198</v>
      </c>
      <c r="E14" s="8" t="s">
        <v>199</v>
      </c>
      <c r="F14" s="8" t="s">
        <v>254</v>
      </c>
      <c r="G14" s="20" t="s">
        <v>189</v>
      </c>
      <c r="H14" s="1"/>
    </row>
    <row r="15" spans="1:14" ht="25.5" x14ac:dyDescent="0.2">
      <c r="A15" s="14">
        <v>5</v>
      </c>
      <c r="B15" s="8" t="s">
        <v>3</v>
      </c>
      <c r="C15" s="8" t="s">
        <v>75</v>
      </c>
      <c r="D15" s="8" t="s">
        <v>84</v>
      </c>
      <c r="E15" s="8" t="s">
        <v>258</v>
      </c>
      <c r="F15" s="8" t="s">
        <v>253</v>
      </c>
      <c r="G15" s="20" t="s">
        <v>189</v>
      </c>
      <c r="H15" s="1"/>
      <c r="I15" s="1"/>
      <c r="J15" s="1"/>
      <c r="K15" s="1"/>
      <c r="L15" s="1"/>
      <c r="M15" s="1"/>
      <c r="N15" s="1"/>
    </row>
    <row r="16" spans="1:14" s="15" customFormat="1" ht="38.25" x14ac:dyDescent="0.2">
      <c r="A16" s="14">
        <v>3</v>
      </c>
      <c r="B16" s="8" t="s">
        <v>9</v>
      </c>
      <c r="C16" s="8" t="s">
        <v>76</v>
      </c>
      <c r="D16" s="8" t="s">
        <v>82</v>
      </c>
      <c r="E16" s="8" t="s">
        <v>195</v>
      </c>
      <c r="F16" s="8" t="s">
        <v>253</v>
      </c>
      <c r="G16" s="21" t="s">
        <v>189</v>
      </c>
    </row>
    <row r="17" spans="1:14" s="15" customFormat="1" ht="25.5" x14ac:dyDescent="0.2">
      <c r="A17" s="14">
        <v>4</v>
      </c>
      <c r="B17" s="8" t="s">
        <v>4</v>
      </c>
      <c r="C17" s="8" t="s">
        <v>75</v>
      </c>
      <c r="D17" s="8" t="s">
        <v>83</v>
      </c>
      <c r="E17" s="8" t="s">
        <v>263</v>
      </c>
      <c r="F17" s="8" t="s">
        <v>252</v>
      </c>
      <c r="G17" s="21" t="s">
        <v>189</v>
      </c>
    </row>
    <row r="18" spans="1:14" ht="38.25" x14ac:dyDescent="0.2">
      <c r="A18" s="14">
        <v>7</v>
      </c>
      <c r="B18" s="8" t="s">
        <v>10</v>
      </c>
      <c r="C18" s="8" t="s">
        <v>76</v>
      </c>
      <c r="D18" s="8" t="s">
        <v>86</v>
      </c>
      <c r="E18" s="8" t="s">
        <v>196</v>
      </c>
      <c r="F18" s="8" t="s">
        <v>253</v>
      </c>
      <c r="G18" s="21" t="s">
        <v>189</v>
      </c>
      <c r="I18" s="1"/>
      <c r="J18" s="1"/>
      <c r="K18" s="1"/>
      <c r="L18" s="1"/>
      <c r="M18" s="1"/>
      <c r="N18" s="1"/>
    </row>
    <row r="19" spans="1:14" s="15" customFormat="1" ht="38.25" x14ac:dyDescent="0.2">
      <c r="A19" s="14">
        <v>2</v>
      </c>
      <c r="B19" s="8" t="s">
        <v>23</v>
      </c>
      <c r="C19" s="8" t="s">
        <v>75</v>
      </c>
      <c r="D19" s="8" t="s">
        <v>79</v>
      </c>
      <c r="E19" s="8" t="s">
        <v>204</v>
      </c>
      <c r="F19" s="8" t="s">
        <v>252</v>
      </c>
      <c r="G19" s="21" t="s">
        <v>189</v>
      </c>
    </row>
    <row r="20" spans="1:14" s="15" customFormat="1" ht="38.25" x14ac:dyDescent="0.2">
      <c r="A20" s="14">
        <v>1</v>
      </c>
      <c r="B20" s="8" t="s">
        <v>22</v>
      </c>
      <c r="C20" s="8" t="s">
        <v>75</v>
      </c>
      <c r="D20" s="8" t="s">
        <v>78</v>
      </c>
      <c r="E20" s="8" t="s">
        <v>203</v>
      </c>
      <c r="F20" s="8" t="s">
        <v>252</v>
      </c>
      <c r="G20" s="21" t="s">
        <v>189</v>
      </c>
    </row>
    <row r="21" spans="1:14" s="15" customFormat="1" ht="25.5" x14ac:dyDescent="0.2">
      <c r="A21" s="14">
        <v>6</v>
      </c>
      <c r="B21" s="8" t="s">
        <v>24</v>
      </c>
      <c r="C21" s="8" t="s">
        <v>75</v>
      </c>
      <c r="D21" s="8" t="s">
        <v>178</v>
      </c>
      <c r="E21" s="8" t="s">
        <v>194</v>
      </c>
      <c r="F21" s="8" t="s">
        <v>252</v>
      </c>
      <c r="G21" s="21" t="s">
        <v>189</v>
      </c>
    </row>
    <row r="22" spans="1:14" s="15" customFormat="1" ht="51" x14ac:dyDescent="0.2">
      <c r="A22" s="14">
        <v>64</v>
      </c>
      <c r="B22" s="8" t="s">
        <v>18</v>
      </c>
      <c r="C22" s="8" t="s">
        <v>75</v>
      </c>
      <c r="D22" s="8" t="s">
        <v>110</v>
      </c>
      <c r="E22" s="8" t="s">
        <v>208</v>
      </c>
      <c r="F22" s="8" t="s">
        <v>252</v>
      </c>
      <c r="G22" s="21" t="s">
        <v>189</v>
      </c>
    </row>
    <row r="23" spans="1:14" s="15" customFormat="1" ht="38.25" x14ac:dyDescent="0.2">
      <c r="A23" s="14" t="s">
        <v>2</v>
      </c>
      <c r="B23" s="8" t="s">
        <v>278</v>
      </c>
      <c r="C23" s="8" t="s">
        <v>75</v>
      </c>
      <c r="D23" s="8" t="s">
        <v>281</v>
      </c>
      <c r="E23" s="8" t="s">
        <v>283</v>
      </c>
      <c r="F23" s="8" t="s">
        <v>276</v>
      </c>
      <c r="G23" s="21" t="s">
        <v>189</v>
      </c>
    </row>
    <row r="24" spans="1:14" ht="25.5" x14ac:dyDescent="0.2">
      <c r="A24" s="14" t="s">
        <v>2</v>
      </c>
      <c r="B24" s="8" t="s">
        <v>284</v>
      </c>
      <c r="C24" s="8" t="s">
        <v>2</v>
      </c>
      <c r="D24" s="8" t="s">
        <v>168</v>
      </c>
      <c r="E24" s="8" t="s">
        <v>252</v>
      </c>
      <c r="F24" s="8" t="s">
        <v>276</v>
      </c>
      <c r="G24" s="21" t="s">
        <v>189</v>
      </c>
      <c r="I24" s="1"/>
      <c r="J24" s="1"/>
      <c r="K24" s="1"/>
      <c r="L24" s="1"/>
      <c r="M24" s="1"/>
      <c r="N24" s="1"/>
    </row>
    <row r="25" spans="1:14" s="15" customFormat="1" ht="38.25" x14ac:dyDescent="0.2">
      <c r="A25" s="14" t="s">
        <v>2</v>
      </c>
      <c r="B25" s="8" t="s">
        <v>264</v>
      </c>
      <c r="C25" s="8" t="s">
        <v>76</v>
      </c>
      <c r="D25" s="8" t="s">
        <v>270</v>
      </c>
      <c r="E25" s="8" t="s">
        <v>275</v>
      </c>
      <c r="F25" s="8" t="s">
        <v>276</v>
      </c>
      <c r="G25" s="21" t="s">
        <v>189</v>
      </c>
    </row>
    <row r="26" spans="1:14" s="15" customFormat="1" ht="25.5" x14ac:dyDescent="0.2">
      <c r="A26" s="14">
        <v>11</v>
      </c>
      <c r="B26" s="8" t="s">
        <v>25</v>
      </c>
      <c r="C26" s="8" t="s">
        <v>75</v>
      </c>
      <c r="D26" s="8" t="s">
        <v>88</v>
      </c>
      <c r="E26" s="8" t="s">
        <v>201</v>
      </c>
      <c r="F26" s="8" t="s">
        <v>254</v>
      </c>
      <c r="G26" s="20" t="s">
        <v>189</v>
      </c>
      <c r="H26" s="1"/>
    </row>
    <row r="27" spans="1:14" ht="25.5" x14ac:dyDescent="0.2">
      <c r="A27" s="14">
        <v>10</v>
      </c>
      <c r="B27" s="8" t="s">
        <v>5</v>
      </c>
      <c r="C27" s="8" t="s">
        <v>76</v>
      </c>
      <c r="D27" s="8" t="s">
        <v>87</v>
      </c>
      <c r="E27" s="8" t="s">
        <v>200</v>
      </c>
      <c r="F27" s="8" t="s">
        <v>253</v>
      </c>
      <c r="G27" s="21" t="s">
        <v>189</v>
      </c>
      <c r="I27" s="1"/>
      <c r="J27" s="1"/>
      <c r="K27" s="1"/>
      <c r="L27" s="1"/>
      <c r="M27" s="1"/>
      <c r="N27" s="1"/>
    </row>
    <row r="28" spans="1:14" s="15" customFormat="1" ht="25.5" x14ac:dyDescent="0.2">
      <c r="A28" s="14">
        <v>12</v>
      </c>
      <c r="B28" s="8" t="s">
        <v>26</v>
      </c>
      <c r="C28" s="8" t="s">
        <v>75</v>
      </c>
      <c r="D28" s="8" t="s">
        <v>89</v>
      </c>
      <c r="E28" s="8" t="s">
        <v>202</v>
      </c>
      <c r="F28" s="8" t="s">
        <v>252</v>
      </c>
      <c r="G28" s="21" t="s">
        <v>189</v>
      </c>
    </row>
    <row r="29" spans="1:14" s="15" customFormat="1" ht="38.25" x14ac:dyDescent="0.2">
      <c r="A29" s="14" t="s">
        <v>2</v>
      </c>
      <c r="B29" s="8" t="s">
        <v>266</v>
      </c>
      <c r="C29" s="8" t="s">
        <v>76</v>
      </c>
      <c r="D29" s="8" t="s">
        <v>271</v>
      </c>
      <c r="E29" s="8" t="s">
        <v>275</v>
      </c>
      <c r="F29" s="8" t="s">
        <v>276</v>
      </c>
      <c r="G29" s="21" t="s">
        <v>189</v>
      </c>
    </row>
    <row r="30" spans="1:14" ht="25.5" x14ac:dyDescent="0.2">
      <c r="A30" s="14">
        <v>24</v>
      </c>
      <c r="B30" s="8" t="s">
        <v>31</v>
      </c>
      <c r="C30" s="8" t="s">
        <v>75</v>
      </c>
      <c r="D30" s="8" t="s">
        <v>94</v>
      </c>
      <c r="E30" s="8" t="s">
        <v>201</v>
      </c>
      <c r="F30" s="8" t="s">
        <v>254</v>
      </c>
      <c r="G30" s="20" t="s">
        <v>189</v>
      </c>
      <c r="H30" s="1"/>
      <c r="I30" s="1"/>
      <c r="J30" s="1"/>
      <c r="K30" s="1"/>
      <c r="L30" s="1"/>
      <c r="M30" s="1"/>
      <c r="N30" s="1"/>
    </row>
    <row r="31" spans="1:14" s="15" customFormat="1" ht="25.5" x14ac:dyDescent="0.2">
      <c r="A31" s="14">
        <v>25</v>
      </c>
      <c r="B31" s="8" t="s">
        <v>7</v>
      </c>
      <c r="C31" s="8" t="s">
        <v>76</v>
      </c>
      <c r="D31" s="8" t="s">
        <v>95</v>
      </c>
      <c r="E31" s="8" t="s">
        <v>200</v>
      </c>
      <c r="F31" s="8" t="s">
        <v>253</v>
      </c>
      <c r="G31" s="21" t="s">
        <v>189</v>
      </c>
    </row>
    <row r="32" spans="1:14" s="15" customFormat="1" ht="25.5" x14ac:dyDescent="0.2">
      <c r="A32" s="14">
        <v>23</v>
      </c>
      <c r="B32" s="8" t="s">
        <v>30</v>
      </c>
      <c r="C32" s="8" t="s">
        <v>75</v>
      </c>
      <c r="D32" s="8" t="s">
        <v>93</v>
      </c>
      <c r="E32" s="8" t="s">
        <v>206</v>
      </c>
      <c r="F32" s="8" t="s">
        <v>252</v>
      </c>
      <c r="G32" s="21" t="s">
        <v>189</v>
      </c>
    </row>
    <row r="33" spans="1:14" s="15" customFormat="1" ht="38.25" x14ac:dyDescent="0.2">
      <c r="A33" s="14" t="s">
        <v>2</v>
      </c>
      <c r="B33" s="8" t="s">
        <v>267</v>
      </c>
      <c r="C33" s="8" t="s">
        <v>76</v>
      </c>
      <c r="D33" s="8" t="s">
        <v>272</v>
      </c>
      <c r="E33" s="8" t="s">
        <v>275</v>
      </c>
      <c r="F33" s="8" t="s">
        <v>276</v>
      </c>
      <c r="G33" s="21" t="s">
        <v>189</v>
      </c>
    </row>
    <row r="34" spans="1:14" s="15" customFormat="1" ht="25.5" x14ac:dyDescent="0.2">
      <c r="A34" s="14">
        <v>21</v>
      </c>
      <c r="B34" s="8" t="s">
        <v>28</v>
      </c>
      <c r="C34" s="8" t="s">
        <v>75</v>
      </c>
      <c r="D34" s="8" t="s">
        <v>91</v>
      </c>
      <c r="E34" s="8" t="s">
        <v>201</v>
      </c>
      <c r="F34" s="8" t="s">
        <v>254</v>
      </c>
      <c r="G34" s="20" t="s">
        <v>189</v>
      </c>
      <c r="H34" s="1"/>
    </row>
    <row r="35" spans="1:14" s="15" customFormat="1" ht="25.5" x14ac:dyDescent="0.2">
      <c r="A35" s="14">
        <v>20</v>
      </c>
      <c r="B35" s="8" t="s">
        <v>6</v>
      </c>
      <c r="C35" s="8" t="s">
        <v>76</v>
      </c>
      <c r="D35" s="8" t="s">
        <v>90</v>
      </c>
      <c r="E35" s="8" t="s">
        <v>200</v>
      </c>
      <c r="F35" s="8" t="s">
        <v>253</v>
      </c>
      <c r="G35" s="21" t="s">
        <v>189</v>
      </c>
    </row>
    <row r="36" spans="1:14" s="15" customFormat="1" ht="25.5" x14ac:dyDescent="0.2">
      <c r="A36" s="14">
        <v>22</v>
      </c>
      <c r="B36" s="8" t="s">
        <v>29</v>
      </c>
      <c r="C36" s="8" t="s">
        <v>75</v>
      </c>
      <c r="D36" s="8" t="s">
        <v>92</v>
      </c>
      <c r="E36" s="8" t="s">
        <v>205</v>
      </c>
      <c r="F36" s="8" t="s">
        <v>252</v>
      </c>
      <c r="G36" s="21" t="s">
        <v>189</v>
      </c>
    </row>
    <row r="37" spans="1:14" s="15" customFormat="1" ht="38.25" x14ac:dyDescent="0.2">
      <c r="A37" s="14" t="s">
        <v>2</v>
      </c>
      <c r="B37" s="8" t="s">
        <v>268</v>
      </c>
      <c r="C37" s="8" t="s">
        <v>76</v>
      </c>
      <c r="D37" s="8" t="s">
        <v>273</v>
      </c>
      <c r="E37" s="8" t="s">
        <v>275</v>
      </c>
      <c r="F37" s="8" t="s">
        <v>276</v>
      </c>
      <c r="G37" s="21" t="s">
        <v>189</v>
      </c>
    </row>
    <row r="38" spans="1:14" s="15" customFormat="1" ht="25.5" x14ac:dyDescent="0.2">
      <c r="A38" s="14">
        <v>41</v>
      </c>
      <c r="B38" s="8" t="s">
        <v>37</v>
      </c>
      <c r="C38" s="8" t="s">
        <v>75</v>
      </c>
      <c r="D38" s="8" t="s">
        <v>105</v>
      </c>
      <c r="E38" s="8" t="s">
        <v>256</v>
      </c>
      <c r="F38" s="8" t="s">
        <v>253</v>
      </c>
      <c r="G38" s="20" t="s">
        <v>189</v>
      </c>
      <c r="H38" s="1"/>
    </row>
    <row r="39" spans="1:14" s="15" customFormat="1" ht="38.25" x14ac:dyDescent="0.2">
      <c r="A39" s="14">
        <v>43</v>
      </c>
      <c r="B39" s="8" t="s">
        <v>16</v>
      </c>
      <c r="C39" s="8" t="s">
        <v>76</v>
      </c>
      <c r="D39" s="8" t="s">
        <v>107</v>
      </c>
      <c r="E39" s="8" t="s">
        <v>195</v>
      </c>
      <c r="F39" s="8" t="s">
        <v>253</v>
      </c>
      <c r="G39" s="21" t="s">
        <v>189</v>
      </c>
    </row>
    <row r="40" spans="1:14" s="15" customFormat="1" ht="25.5" x14ac:dyDescent="0.2">
      <c r="A40" s="14">
        <v>42</v>
      </c>
      <c r="B40" s="8" t="s">
        <v>15</v>
      </c>
      <c r="C40" s="8" t="s">
        <v>75</v>
      </c>
      <c r="D40" s="8" t="s">
        <v>106</v>
      </c>
      <c r="E40" s="8" t="s">
        <v>263</v>
      </c>
      <c r="F40" s="8" t="s">
        <v>252</v>
      </c>
      <c r="G40" s="21" t="s">
        <v>189</v>
      </c>
    </row>
    <row r="41" spans="1:14" s="15" customFormat="1" ht="38.25" x14ac:dyDescent="0.2">
      <c r="A41" s="14">
        <v>39</v>
      </c>
      <c r="B41" s="8" t="s">
        <v>14</v>
      </c>
      <c r="C41" s="8" t="s">
        <v>76</v>
      </c>
      <c r="D41" s="8" t="s">
        <v>103</v>
      </c>
      <c r="E41" s="8" t="s">
        <v>196</v>
      </c>
      <c r="F41" s="8" t="s">
        <v>253</v>
      </c>
      <c r="G41" s="21" t="s">
        <v>189</v>
      </c>
    </row>
    <row r="42" spans="1:14" s="15" customFormat="1" ht="38.25" x14ac:dyDescent="0.2">
      <c r="A42" s="14">
        <v>44</v>
      </c>
      <c r="B42" s="8" t="s">
        <v>38</v>
      </c>
      <c r="C42" s="8" t="s">
        <v>75</v>
      </c>
      <c r="D42" s="8" t="s">
        <v>108</v>
      </c>
      <c r="E42" s="8" t="s">
        <v>259</v>
      </c>
      <c r="F42" s="8" t="s">
        <v>252</v>
      </c>
      <c r="G42" s="21" t="s">
        <v>189</v>
      </c>
    </row>
    <row r="43" spans="1:14" s="15" customFormat="1" ht="25.5" x14ac:dyDescent="0.2">
      <c r="A43" s="14">
        <v>40</v>
      </c>
      <c r="B43" s="8" t="s">
        <v>36</v>
      </c>
      <c r="C43" s="8" t="s">
        <v>75</v>
      </c>
      <c r="D43" s="8" t="s">
        <v>104</v>
      </c>
      <c r="E43" s="8" t="s">
        <v>194</v>
      </c>
      <c r="F43" s="8" t="s">
        <v>252</v>
      </c>
      <c r="G43" s="21" t="s">
        <v>189</v>
      </c>
    </row>
    <row r="44" spans="1:14" s="15" customFormat="1" ht="51" x14ac:dyDescent="0.2">
      <c r="A44" s="14">
        <v>45</v>
      </c>
      <c r="B44" s="8" t="s">
        <v>17</v>
      </c>
      <c r="C44" s="8" t="s">
        <v>75</v>
      </c>
      <c r="D44" s="8" t="s">
        <v>109</v>
      </c>
      <c r="E44" s="8" t="s">
        <v>208</v>
      </c>
      <c r="F44" s="8" t="s">
        <v>252</v>
      </c>
      <c r="G44" s="21" t="s">
        <v>189</v>
      </c>
    </row>
    <row r="45" spans="1:14" s="15" customFormat="1" ht="38.25" x14ac:dyDescent="0.2">
      <c r="A45" s="14" t="s">
        <v>2</v>
      </c>
      <c r="B45" s="8" t="s">
        <v>279</v>
      </c>
      <c r="C45" s="8" t="s">
        <v>75</v>
      </c>
      <c r="D45" s="8" t="s">
        <v>282</v>
      </c>
      <c r="E45" s="8" t="s">
        <v>283</v>
      </c>
      <c r="F45" s="8" t="s">
        <v>276</v>
      </c>
      <c r="G45" s="21" t="s">
        <v>189</v>
      </c>
    </row>
    <row r="46" spans="1:14" s="15" customFormat="1" ht="25.5" x14ac:dyDescent="0.2">
      <c r="A46" s="14" t="s">
        <v>2</v>
      </c>
      <c r="B46" s="8" t="s">
        <v>285</v>
      </c>
      <c r="C46" s="8" t="s">
        <v>2</v>
      </c>
      <c r="D46" s="8" t="s">
        <v>168</v>
      </c>
      <c r="E46" s="8" t="s">
        <v>252</v>
      </c>
      <c r="F46" s="8" t="s">
        <v>276</v>
      </c>
      <c r="G46" s="21" t="s">
        <v>189</v>
      </c>
    </row>
    <row r="47" spans="1:14" s="15" customFormat="1" ht="39" thickBot="1" x14ac:dyDescent="0.25">
      <c r="A47" s="95" t="s">
        <v>2</v>
      </c>
      <c r="B47" s="96" t="s">
        <v>265</v>
      </c>
      <c r="C47" s="96" t="s">
        <v>76</v>
      </c>
      <c r="D47" s="96" t="s">
        <v>274</v>
      </c>
      <c r="E47" s="96" t="s">
        <v>275</v>
      </c>
      <c r="F47" s="96" t="s">
        <v>276</v>
      </c>
      <c r="G47" s="87" t="s">
        <v>189</v>
      </c>
    </row>
    <row r="48" spans="1:14" ht="12.75" customHeight="1" thickBot="1" x14ac:dyDescent="0.25">
      <c r="A48" s="105" t="s">
        <v>72</v>
      </c>
      <c r="B48" s="106"/>
      <c r="C48" s="106"/>
      <c r="D48" s="106"/>
      <c r="E48" s="106"/>
      <c r="F48" s="106"/>
      <c r="G48" s="107"/>
      <c r="H48" s="1"/>
      <c r="I48" s="1"/>
      <c r="J48" s="1"/>
      <c r="K48" s="1"/>
      <c r="L48" s="1"/>
      <c r="M48" s="1"/>
      <c r="N48" s="1"/>
    </row>
    <row r="49" spans="1:14" ht="25.5" x14ac:dyDescent="0.2">
      <c r="A49" s="83">
        <v>54</v>
      </c>
      <c r="B49" s="75" t="s">
        <v>50</v>
      </c>
      <c r="C49" s="75" t="s">
        <v>76</v>
      </c>
      <c r="D49" s="75" t="s">
        <v>122</v>
      </c>
      <c r="E49" s="75" t="s">
        <v>288</v>
      </c>
      <c r="F49" s="75" t="s">
        <v>276</v>
      </c>
      <c r="G49" s="84" t="s">
        <v>189</v>
      </c>
      <c r="H49" s="1"/>
      <c r="I49" s="1"/>
      <c r="J49" s="1"/>
      <c r="K49" s="1"/>
      <c r="L49" s="1"/>
      <c r="M49" s="1"/>
      <c r="N49" s="1"/>
    </row>
    <row r="50" spans="1:14" ht="38.25" x14ac:dyDescent="0.2">
      <c r="A50" s="2">
        <v>56</v>
      </c>
      <c r="B50" s="8" t="s">
        <v>51</v>
      </c>
      <c r="C50" s="8" t="s">
        <v>76</v>
      </c>
      <c r="D50" s="8" t="s">
        <v>309</v>
      </c>
      <c r="E50" s="8" t="s">
        <v>288</v>
      </c>
      <c r="F50" s="8" t="s">
        <v>276</v>
      </c>
      <c r="G50" s="20" t="s">
        <v>189</v>
      </c>
      <c r="H50" s="1"/>
      <c r="I50" s="1"/>
      <c r="J50" s="1"/>
      <c r="K50" s="1"/>
      <c r="L50" s="1"/>
      <c r="M50" s="1"/>
      <c r="N50" s="1"/>
    </row>
    <row r="51" spans="1:14" ht="76.5" x14ac:dyDescent="0.2">
      <c r="A51" s="2">
        <v>57</v>
      </c>
      <c r="B51" s="8" t="s">
        <v>52</v>
      </c>
      <c r="C51" s="8" t="s">
        <v>75</v>
      </c>
      <c r="D51" s="8" t="s">
        <v>295</v>
      </c>
      <c r="E51" s="8" t="s">
        <v>294</v>
      </c>
      <c r="F51" s="8" t="s">
        <v>276</v>
      </c>
      <c r="G51" s="20" t="s">
        <v>189</v>
      </c>
      <c r="H51" s="1"/>
      <c r="I51" s="1"/>
      <c r="J51" s="1"/>
      <c r="K51" s="1"/>
      <c r="L51" s="1"/>
      <c r="M51" s="1"/>
      <c r="N51" s="1"/>
    </row>
    <row r="52" spans="1:14" ht="25.5" x14ac:dyDescent="0.2">
      <c r="A52" s="2">
        <v>46</v>
      </c>
      <c r="B52" s="8" t="s">
        <v>44</v>
      </c>
      <c r="C52" s="8" t="s">
        <v>75</v>
      </c>
      <c r="D52" s="8" t="s">
        <v>116</v>
      </c>
      <c r="E52" s="8" t="s">
        <v>289</v>
      </c>
      <c r="F52" s="8" t="s">
        <v>254</v>
      </c>
      <c r="G52" s="20" t="s">
        <v>189</v>
      </c>
      <c r="H52" s="1"/>
      <c r="I52" s="1"/>
      <c r="J52" s="1"/>
      <c r="K52" s="1"/>
      <c r="L52" s="1"/>
      <c r="M52" s="1"/>
      <c r="N52" s="1"/>
    </row>
    <row r="53" spans="1:14" ht="25.5" x14ac:dyDescent="0.2">
      <c r="A53" s="2">
        <v>47</v>
      </c>
      <c r="B53" s="8" t="s">
        <v>45</v>
      </c>
      <c r="C53" s="8" t="s">
        <v>76</v>
      </c>
      <c r="D53" s="8" t="s">
        <v>117</v>
      </c>
      <c r="E53" s="8" t="s">
        <v>290</v>
      </c>
      <c r="F53" s="8" t="s">
        <v>253</v>
      </c>
      <c r="G53" s="20" t="s">
        <v>189</v>
      </c>
      <c r="H53" s="1"/>
      <c r="I53" s="1"/>
      <c r="J53" s="1"/>
      <c r="K53" s="1"/>
      <c r="L53" s="1"/>
      <c r="M53" s="1"/>
      <c r="N53" s="1"/>
    </row>
    <row r="54" spans="1:14" ht="25.5" x14ac:dyDescent="0.2">
      <c r="A54" s="14">
        <v>48</v>
      </c>
      <c r="B54" s="8" t="s">
        <v>46</v>
      </c>
      <c r="C54" s="8" t="s">
        <v>75</v>
      </c>
      <c r="D54" s="8" t="s">
        <v>118</v>
      </c>
      <c r="E54" s="8" t="s">
        <v>291</v>
      </c>
      <c r="F54" s="8" t="s">
        <v>252</v>
      </c>
      <c r="G54" s="21" t="s">
        <v>189</v>
      </c>
      <c r="I54" s="1"/>
      <c r="J54" s="1"/>
      <c r="K54" s="1"/>
      <c r="L54" s="1"/>
      <c r="M54" s="1"/>
      <c r="N54" s="1"/>
    </row>
    <row r="55" spans="1:14" x14ac:dyDescent="0.2">
      <c r="A55" s="2">
        <v>9</v>
      </c>
      <c r="B55" s="8" t="s">
        <v>260</v>
      </c>
      <c r="C55" s="8" t="s">
        <v>76</v>
      </c>
      <c r="D55" s="8" t="s">
        <v>261</v>
      </c>
      <c r="E55" s="8" t="s">
        <v>288</v>
      </c>
      <c r="F55" s="8" t="s">
        <v>253</v>
      </c>
      <c r="G55" s="20" t="s">
        <v>189</v>
      </c>
      <c r="H55" s="1"/>
      <c r="I55" s="1"/>
      <c r="J55" s="1"/>
      <c r="K55" s="1"/>
      <c r="L55" s="1"/>
      <c r="M55" s="1"/>
      <c r="N55" s="1"/>
    </row>
    <row r="56" spans="1:14" ht="25.5" x14ac:dyDescent="0.2">
      <c r="A56" s="2">
        <v>50</v>
      </c>
      <c r="B56" s="8" t="s">
        <v>48</v>
      </c>
      <c r="C56" s="8" t="s">
        <v>75</v>
      </c>
      <c r="D56" s="8" t="s">
        <v>120</v>
      </c>
      <c r="E56" s="8" t="s">
        <v>293</v>
      </c>
      <c r="F56" s="8" t="s">
        <v>252</v>
      </c>
      <c r="G56" s="20" t="s">
        <v>189</v>
      </c>
      <c r="H56" s="1"/>
      <c r="I56" s="1"/>
      <c r="J56" s="1"/>
      <c r="K56" s="1"/>
      <c r="L56" s="1"/>
      <c r="M56" s="1"/>
      <c r="N56" s="1"/>
    </row>
    <row r="57" spans="1:14" s="15" customFormat="1" x14ac:dyDescent="0.2">
      <c r="A57" s="2">
        <v>51</v>
      </c>
      <c r="B57" s="8" t="s">
        <v>49</v>
      </c>
      <c r="C57" s="8" t="s">
        <v>76</v>
      </c>
      <c r="D57" s="8" t="s">
        <v>121</v>
      </c>
      <c r="E57" s="8" t="s">
        <v>288</v>
      </c>
      <c r="F57" s="8" t="s">
        <v>253</v>
      </c>
      <c r="G57" s="20" t="s">
        <v>189</v>
      </c>
      <c r="H57" s="1"/>
    </row>
    <row r="58" spans="1:14" x14ac:dyDescent="0.2">
      <c r="A58" s="2">
        <v>49</v>
      </c>
      <c r="B58" s="8" t="s">
        <v>47</v>
      </c>
      <c r="C58" s="8" t="s">
        <v>76</v>
      </c>
      <c r="D58" s="8" t="s">
        <v>119</v>
      </c>
      <c r="E58" s="8" t="s">
        <v>288</v>
      </c>
      <c r="F58" s="8" t="s">
        <v>253</v>
      </c>
      <c r="G58" s="20" t="s">
        <v>189</v>
      </c>
      <c r="H58" s="1"/>
      <c r="I58" s="1"/>
      <c r="J58" s="1"/>
      <c r="K58" s="1"/>
      <c r="L58" s="1"/>
      <c r="M58" s="1"/>
      <c r="N58" s="1"/>
    </row>
    <row r="59" spans="1:14" ht="25.5" x14ac:dyDescent="0.2">
      <c r="A59" s="2">
        <v>32</v>
      </c>
      <c r="B59" s="8" t="s">
        <v>43</v>
      </c>
      <c r="C59" s="8" t="s">
        <v>75</v>
      </c>
      <c r="D59" s="8" t="s">
        <v>115</v>
      </c>
      <c r="E59" s="8" t="s">
        <v>292</v>
      </c>
      <c r="F59" s="8" t="s">
        <v>252</v>
      </c>
      <c r="G59" s="20" t="s">
        <v>189</v>
      </c>
      <c r="H59" s="1"/>
      <c r="I59" s="1"/>
      <c r="J59" s="1"/>
      <c r="K59" s="1"/>
      <c r="L59" s="1"/>
      <c r="M59" s="1"/>
      <c r="N59" s="1"/>
    </row>
    <row r="60" spans="1:14" ht="25.5" x14ac:dyDescent="0.2">
      <c r="A60" s="2">
        <v>31</v>
      </c>
      <c r="B60" s="8" t="s">
        <v>42</v>
      </c>
      <c r="C60" s="8" t="s">
        <v>76</v>
      </c>
      <c r="D60" s="8" t="s">
        <v>114</v>
      </c>
      <c r="E60" s="8" t="s">
        <v>287</v>
      </c>
      <c r="F60" s="8" t="s">
        <v>253</v>
      </c>
      <c r="G60" s="20" t="s">
        <v>189</v>
      </c>
      <c r="H60" s="1"/>
      <c r="I60" s="1"/>
      <c r="J60" s="1"/>
      <c r="K60" s="1"/>
      <c r="L60" s="1"/>
      <c r="M60" s="1"/>
      <c r="N60" s="1"/>
    </row>
    <row r="61" spans="1:14" ht="25.5" x14ac:dyDescent="0.2">
      <c r="A61" s="2">
        <v>18</v>
      </c>
      <c r="B61" s="8" t="s">
        <v>40</v>
      </c>
      <c r="C61" s="8" t="s">
        <v>75</v>
      </c>
      <c r="D61" s="8" t="s">
        <v>112</v>
      </c>
      <c r="E61" s="8" t="s">
        <v>292</v>
      </c>
      <c r="F61" s="8" t="s">
        <v>252</v>
      </c>
      <c r="G61" s="20" t="s">
        <v>189</v>
      </c>
      <c r="H61" s="1"/>
      <c r="I61" s="1"/>
      <c r="J61" s="1"/>
      <c r="K61" s="1"/>
      <c r="L61" s="1"/>
      <c r="M61" s="1"/>
      <c r="N61" s="1"/>
    </row>
    <row r="62" spans="1:14" ht="25.5" x14ac:dyDescent="0.2">
      <c r="A62" s="2">
        <v>17</v>
      </c>
      <c r="B62" s="8" t="s">
        <v>39</v>
      </c>
      <c r="C62" s="8" t="s">
        <v>76</v>
      </c>
      <c r="D62" s="8" t="s">
        <v>111</v>
      </c>
      <c r="E62" s="8" t="s">
        <v>287</v>
      </c>
      <c r="F62" s="8" t="s">
        <v>253</v>
      </c>
      <c r="G62" s="20" t="s">
        <v>189</v>
      </c>
      <c r="H62" s="1"/>
      <c r="I62" s="1"/>
      <c r="J62" s="1"/>
      <c r="K62" s="1"/>
      <c r="L62" s="1"/>
      <c r="M62" s="1"/>
      <c r="N62" s="1"/>
    </row>
    <row r="63" spans="1:14" ht="26.25" thickBot="1" x14ac:dyDescent="0.25">
      <c r="A63" s="71">
        <v>19</v>
      </c>
      <c r="B63" s="96" t="s">
        <v>41</v>
      </c>
      <c r="C63" s="96" t="s">
        <v>76</v>
      </c>
      <c r="D63" s="96" t="s">
        <v>113</v>
      </c>
      <c r="E63" s="96" t="s">
        <v>287</v>
      </c>
      <c r="F63" s="96" t="s">
        <v>253</v>
      </c>
      <c r="G63" s="73" t="s">
        <v>189</v>
      </c>
      <c r="H63" s="1"/>
      <c r="I63" s="1"/>
      <c r="J63" s="1"/>
      <c r="K63" s="1"/>
      <c r="L63" s="1"/>
      <c r="M63" s="1"/>
      <c r="N63" s="1"/>
    </row>
    <row r="64" spans="1:14" ht="12.75" customHeight="1" thickBot="1" x14ac:dyDescent="0.25">
      <c r="A64" s="108" t="s">
        <v>19</v>
      </c>
      <c r="B64" s="109"/>
      <c r="C64" s="109"/>
      <c r="D64" s="109"/>
      <c r="E64" s="109"/>
      <c r="F64" s="109"/>
      <c r="G64" s="110"/>
      <c r="H64" s="1"/>
      <c r="I64" s="1"/>
      <c r="J64" s="1"/>
      <c r="K64" s="1"/>
      <c r="L64" s="1"/>
      <c r="M64" s="1"/>
      <c r="N64" s="1"/>
    </row>
    <row r="65" spans="1:14" ht="25.5" x14ac:dyDescent="0.2">
      <c r="A65" s="83">
        <v>13</v>
      </c>
      <c r="B65" s="76" t="s">
        <v>53</v>
      </c>
      <c r="C65" s="76" t="s">
        <v>75</v>
      </c>
      <c r="D65" s="76" t="s">
        <v>125</v>
      </c>
      <c r="E65" s="76" t="s">
        <v>296</v>
      </c>
      <c r="F65" s="76" t="s">
        <v>276</v>
      </c>
      <c r="G65" s="84" t="s">
        <v>189</v>
      </c>
      <c r="H65" s="1"/>
      <c r="I65" s="1"/>
      <c r="J65" s="1"/>
      <c r="K65" s="1"/>
      <c r="L65" s="1"/>
      <c r="M65" s="1"/>
      <c r="N65" s="1"/>
    </row>
    <row r="66" spans="1:14" x14ac:dyDescent="0.2">
      <c r="A66" s="14">
        <v>63</v>
      </c>
      <c r="B66" s="8" t="s">
        <v>65</v>
      </c>
      <c r="C66" s="8" t="s">
        <v>75</v>
      </c>
      <c r="D66" s="8" t="s">
        <v>132</v>
      </c>
      <c r="E66" s="8" t="s">
        <v>304</v>
      </c>
      <c r="F66" s="8" t="s">
        <v>276</v>
      </c>
      <c r="G66" s="21" t="s">
        <v>189</v>
      </c>
      <c r="H66" s="1"/>
      <c r="I66" s="1"/>
      <c r="J66" s="1"/>
      <c r="K66" s="1"/>
      <c r="L66" s="1"/>
      <c r="M66" s="1"/>
      <c r="N66" s="1"/>
    </row>
    <row r="67" spans="1:14" x14ac:dyDescent="0.2">
      <c r="A67" s="14">
        <v>62</v>
      </c>
      <c r="B67" s="8" t="s">
        <v>64</v>
      </c>
      <c r="C67" s="8" t="s">
        <v>75</v>
      </c>
      <c r="D67" s="8" t="s">
        <v>132</v>
      </c>
      <c r="E67" s="8" t="s">
        <v>305</v>
      </c>
      <c r="F67" s="8" t="s">
        <v>276</v>
      </c>
      <c r="G67" s="21" t="s">
        <v>189</v>
      </c>
      <c r="H67" s="1"/>
      <c r="I67" s="1"/>
      <c r="J67" s="1"/>
      <c r="K67" s="1"/>
      <c r="L67" s="1"/>
      <c r="M67" s="1"/>
      <c r="N67" s="1"/>
    </row>
    <row r="68" spans="1:14" x14ac:dyDescent="0.2">
      <c r="A68" s="14">
        <v>61</v>
      </c>
      <c r="B68" s="8" t="s">
        <v>63</v>
      </c>
      <c r="C68" s="8" t="s">
        <v>75</v>
      </c>
      <c r="D68" s="8" t="s">
        <v>132</v>
      </c>
      <c r="E68" s="8" t="s">
        <v>303</v>
      </c>
      <c r="F68" s="8" t="s">
        <v>276</v>
      </c>
      <c r="G68" s="21" t="s">
        <v>189</v>
      </c>
      <c r="H68" s="1"/>
      <c r="I68" s="1"/>
      <c r="J68" s="1"/>
      <c r="K68" s="1"/>
      <c r="L68" s="1"/>
      <c r="M68" s="1"/>
      <c r="N68" s="1"/>
    </row>
    <row r="69" spans="1:14" ht="51" x14ac:dyDescent="0.2">
      <c r="A69" s="14">
        <v>60</v>
      </c>
      <c r="B69" s="8" t="s">
        <v>62</v>
      </c>
      <c r="C69" s="8" t="s">
        <v>75</v>
      </c>
      <c r="D69" s="8" t="s">
        <v>131</v>
      </c>
      <c r="E69" s="8" t="s">
        <v>302</v>
      </c>
      <c r="F69" s="8" t="s">
        <v>276</v>
      </c>
      <c r="G69" s="21" t="s">
        <v>189</v>
      </c>
      <c r="H69" s="1"/>
      <c r="I69" s="1"/>
      <c r="J69" s="1"/>
      <c r="K69" s="1"/>
      <c r="L69" s="1"/>
      <c r="M69" s="1"/>
      <c r="N69" s="1"/>
    </row>
    <row r="70" spans="1:14" ht="38.25" x14ac:dyDescent="0.2">
      <c r="A70" s="2">
        <v>14</v>
      </c>
      <c r="B70" s="3" t="s">
        <v>54</v>
      </c>
      <c r="C70" s="3" t="s">
        <v>75</v>
      </c>
      <c r="D70" s="3" t="s">
        <v>126</v>
      </c>
      <c r="E70" s="3" t="s">
        <v>297</v>
      </c>
      <c r="F70" s="3" t="s">
        <v>252</v>
      </c>
      <c r="G70" s="20" t="s">
        <v>189</v>
      </c>
      <c r="H70" s="1"/>
      <c r="I70" s="1"/>
      <c r="J70" s="1"/>
      <c r="K70" s="1"/>
      <c r="L70" s="1"/>
      <c r="M70" s="1"/>
      <c r="N70" s="1"/>
    </row>
    <row r="71" spans="1:14" ht="25.5" x14ac:dyDescent="0.2">
      <c r="A71" s="2">
        <v>15</v>
      </c>
      <c r="B71" s="3" t="s">
        <v>55</v>
      </c>
      <c r="C71" s="3" t="s">
        <v>76</v>
      </c>
      <c r="D71" s="3" t="s">
        <v>127</v>
      </c>
      <c r="E71" s="3" t="s">
        <v>298</v>
      </c>
      <c r="F71" s="3" t="s">
        <v>253</v>
      </c>
      <c r="G71" s="20" t="s">
        <v>189</v>
      </c>
      <c r="H71" s="1"/>
      <c r="I71" s="1"/>
      <c r="J71" s="1"/>
      <c r="K71" s="1"/>
      <c r="L71" s="1"/>
      <c r="M71" s="1"/>
      <c r="N71" s="1"/>
    </row>
    <row r="72" spans="1:14" s="15" customFormat="1" ht="38.25" x14ac:dyDescent="0.2">
      <c r="A72" s="2">
        <v>16</v>
      </c>
      <c r="B72" s="3" t="s">
        <v>56</v>
      </c>
      <c r="C72" s="3" t="s">
        <v>76</v>
      </c>
      <c r="D72" s="3" t="s">
        <v>128</v>
      </c>
      <c r="E72" s="3" t="s">
        <v>299</v>
      </c>
      <c r="F72" s="3" t="s">
        <v>253</v>
      </c>
      <c r="G72" s="20" t="s">
        <v>189</v>
      </c>
      <c r="H72" s="1"/>
    </row>
    <row r="73" spans="1:14" s="15" customFormat="1" ht="25.5" x14ac:dyDescent="0.2">
      <c r="A73" s="2">
        <v>26</v>
      </c>
      <c r="B73" s="3" t="s">
        <v>57</v>
      </c>
      <c r="C73" s="3" t="s">
        <v>76</v>
      </c>
      <c r="D73" s="3" t="s">
        <v>129</v>
      </c>
      <c r="E73" s="3" t="s">
        <v>300</v>
      </c>
      <c r="F73" s="3" t="s">
        <v>253</v>
      </c>
      <c r="G73" s="20" t="s">
        <v>189</v>
      </c>
      <c r="H73" s="1"/>
    </row>
    <row r="74" spans="1:14" ht="63.75" x14ac:dyDescent="0.2">
      <c r="A74" s="2">
        <v>27</v>
      </c>
      <c r="B74" s="3" t="s">
        <v>58</v>
      </c>
      <c r="C74" s="3" t="s">
        <v>76</v>
      </c>
      <c r="D74" s="3" t="s">
        <v>130</v>
      </c>
      <c r="E74" s="3" t="s">
        <v>299</v>
      </c>
      <c r="F74" s="3" t="s">
        <v>253</v>
      </c>
      <c r="G74" s="20" t="s">
        <v>189</v>
      </c>
      <c r="H74" s="1"/>
      <c r="I74" s="1"/>
      <c r="J74" s="1"/>
      <c r="K74" s="1"/>
      <c r="L74" s="1"/>
      <c r="M74" s="1"/>
      <c r="N74" s="1"/>
    </row>
    <row r="75" spans="1:14" ht="63.75" x14ac:dyDescent="0.2">
      <c r="A75" s="2">
        <v>28</v>
      </c>
      <c r="B75" s="3" t="s">
        <v>59</v>
      </c>
      <c r="C75" s="3" t="s">
        <v>76</v>
      </c>
      <c r="D75" s="3" t="s">
        <v>130</v>
      </c>
      <c r="E75" s="3" t="s">
        <v>300</v>
      </c>
      <c r="F75" s="3" t="s">
        <v>253</v>
      </c>
      <c r="G75" s="20" t="s">
        <v>189</v>
      </c>
      <c r="H75" s="1"/>
      <c r="I75" s="1"/>
      <c r="J75" s="1"/>
      <c r="K75" s="1"/>
      <c r="L75" s="1"/>
      <c r="M75" s="1"/>
      <c r="N75" s="1"/>
    </row>
    <row r="76" spans="1:14" ht="15" x14ac:dyDescent="0.2">
      <c r="A76" s="14">
        <v>58</v>
      </c>
      <c r="B76" s="8" t="s">
        <v>60</v>
      </c>
      <c r="C76" s="8" t="s">
        <v>75</v>
      </c>
      <c r="D76" s="8" t="s">
        <v>185</v>
      </c>
      <c r="E76" s="8" t="s">
        <v>301</v>
      </c>
      <c r="F76" s="8" t="s">
        <v>252</v>
      </c>
      <c r="G76" s="21" t="s">
        <v>189</v>
      </c>
      <c r="I76" s="1"/>
      <c r="J76" s="1"/>
      <c r="K76" s="1"/>
      <c r="L76" s="1"/>
      <c r="M76" s="1"/>
      <c r="N76" s="1"/>
    </row>
    <row r="77" spans="1:14" ht="15.75" thickBot="1" x14ac:dyDescent="0.25">
      <c r="A77" s="95">
        <v>59</v>
      </c>
      <c r="B77" s="96" t="s">
        <v>61</v>
      </c>
      <c r="C77" s="96" t="s">
        <v>77</v>
      </c>
      <c r="D77" s="96" t="s">
        <v>186</v>
      </c>
      <c r="E77" s="96" t="s">
        <v>301</v>
      </c>
      <c r="F77" s="96" t="s">
        <v>252</v>
      </c>
      <c r="G77" s="87" t="s">
        <v>189</v>
      </c>
      <c r="I77" s="1"/>
      <c r="J77" s="1"/>
      <c r="K77" s="1"/>
      <c r="L77" s="1"/>
      <c r="M77" s="1"/>
      <c r="N77" s="1"/>
    </row>
    <row r="78" spans="1:14" ht="12.75" customHeight="1" thickBot="1" x14ac:dyDescent="0.25">
      <c r="A78" s="111" t="s">
        <v>20</v>
      </c>
      <c r="B78" s="112"/>
      <c r="C78" s="112"/>
      <c r="D78" s="112"/>
      <c r="E78" s="112"/>
      <c r="F78" s="112"/>
      <c r="G78" s="113"/>
      <c r="H78" s="1"/>
      <c r="I78" s="1"/>
      <c r="J78" s="1"/>
      <c r="K78" s="1"/>
      <c r="L78" s="1"/>
      <c r="M78" s="1"/>
      <c r="N78" s="1"/>
    </row>
    <row r="79" spans="1:14" s="15" customFormat="1" ht="25.5" x14ac:dyDescent="0.2">
      <c r="A79" s="74">
        <v>53</v>
      </c>
      <c r="B79" s="75" t="s">
        <v>66</v>
      </c>
      <c r="C79" s="75" t="s">
        <v>76</v>
      </c>
      <c r="D79" s="75" t="s">
        <v>133</v>
      </c>
      <c r="E79" s="75" t="s">
        <v>306</v>
      </c>
      <c r="F79" s="75" t="s">
        <v>276</v>
      </c>
      <c r="G79" s="77" t="s">
        <v>189</v>
      </c>
    </row>
    <row r="80" spans="1:14" s="15" customFormat="1" x14ac:dyDescent="0.2">
      <c r="A80" s="14">
        <v>52</v>
      </c>
      <c r="B80" s="8" t="s">
        <v>67</v>
      </c>
      <c r="C80" s="8"/>
      <c r="D80" s="8" t="s">
        <v>134</v>
      </c>
      <c r="E80" s="8" t="s">
        <v>307</v>
      </c>
      <c r="F80" s="8" t="s">
        <v>276</v>
      </c>
      <c r="G80" s="21" t="s">
        <v>189</v>
      </c>
    </row>
    <row r="81" spans="1:14" ht="51.75" thickBot="1" x14ac:dyDescent="0.25">
      <c r="A81" s="71">
        <v>55</v>
      </c>
      <c r="B81" s="72" t="s">
        <v>68</v>
      </c>
      <c r="C81" s="72" t="s">
        <v>75</v>
      </c>
      <c r="D81" s="72" t="s">
        <v>135</v>
      </c>
      <c r="E81" s="72" t="s">
        <v>308</v>
      </c>
      <c r="F81" s="72" t="s">
        <v>276</v>
      </c>
      <c r="G81" s="73" t="s">
        <v>189</v>
      </c>
      <c r="H81" s="1"/>
      <c r="I81" s="1"/>
      <c r="J81" s="1"/>
      <c r="K81" s="1"/>
      <c r="L81" s="1"/>
      <c r="M81" s="1"/>
      <c r="N81" s="1"/>
    </row>
    <row r="82" spans="1:14" ht="12.75" customHeight="1" thickBot="1" x14ac:dyDescent="0.25">
      <c r="A82" s="105" t="s">
        <v>69</v>
      </c>
      <c r="B82" s="106"/>
      <c r="C82" s="106"/>
      <c r="D82" s="106"/>
      <c r="E82" s="106"/>
      <c r="F82" s="106"/>
      <c r="G82" s="107"/>
      <c r="H82" s="1"/>
      <c r="I82" s="1"/>
      <c r="J82" s="1"/>
      <c r="K82" s="1"/>
      <c r="L82" s="1"/>
      <c r="M82" s="1"/>
      <c r="N82" s="1"/>
    </row>
    <row r="83" spans="1:14" ht="13.5" thickBot="1" x14ac:dyDescent="0.25">
      <c r="A83" s="92"/>
      <c r="B83" s="93" t="s">
        <v>70</v>
      </c>
      <c r="C83" s="93"/>
      <c r="D83" s="93" t="s">
        <v>137</v>
      </c>
      <c r="E83" s="93" t="s">
        <v>252</v>
      </c>
      <c r="F83" s="93" t="s">
        <v>276</v>
      </c>
      <c r="G83" s="94" t="s">
        <v>189</v>
      </c>
      <c r="H83" s="1"/>
      <c r="I83" s="1"/>
      <c r="J83" s="1"/>
      <c r="K83" s="1"/>
      <c r="L83" s="1"/>
      <c r="M83" s="1"/>
      <c r="N83" s="1"/>
    </row>
  </sheetData>
  <autoFilter ref="A1:G83"/>
  <sortState ref="A65:H77">
    <sortCondition ref="H65:H77"/>
  </sortState>
  <mergeCells count="5">
    <mergeCell ref="A82:G82"/>
    <mergeCell ref="A2:G2"/>
    <mergeCell ref="A48:G48"/>
    <mergeCell ref="A64:G64"/>
    <mergeCell ref="A78:G78"/>
  </mergeCells>
  <conditionalFormatting sqref="G3:G35">
    <cfRule type="containsText" dxfId="114" priority="116" operator="containsText" text="Open">
      <formula>NOT(ISERROR(SEARCH("Open",G3)))</formula>
    </cfRule>
  </conditionalFormatting>
  <conditionalFormatting sqref="G1:G35 G48:G1048576">
    <cfRule type="containsText" dxfId="113" priority="113" operator="containsText" text="Open">
      <formula>NOT(ISERROR(SEARCH("Open",G1)))</formula>
    </cfRule>
  </conditionalFormatting>
  <conditionalFormatting sqref="G47">
    <cfRule type="containsText" dxfId="112" priority="110" operator="containsText" text="Open">
      <formula>NOT(ISERROR(SEARCH("Open",G47)))</formula>
    </cfRule>
  </conditionalFormatting>
  <conditionalFormatting sqref="G47">
    <cfRule type="containsText" dxfId="111" priority="108" operator="containsText" text="Open">
      <formula>NOT(ISERROR(SEARCH("Open",G47)))</formula>
    </cfRule>
  </conditionalFormatting>
  <conditionalFormatting sqref="G46">
    <cfRule type="containsText" dxfId="110" priority="105" operator="containsText" text="Open">
      <formula>NOT(ISERROR(SEARCH("Open",G46)))</formula>
    </cfRule>
  </conditionalFormatting>
  <conditionalFormatting sqref="G46">
    <cfRule type="containsText" dxfId="109" priority="103" operator="containsText" text="Open">
      <formula>NOT(ISERROR(SEARCH("Open",G46)))</formula>
    </cfRule>
  </conditionalFormatting>
  <conditionalFormatting sqref="G45">
    <cfRule type="containsText" dxfId="108" priority="100" operator="containsText" text="Open">
      <formula>NOT(ISERROR(SEARCH("Open",G45)))</formula>
    </cfRule>
  </conditionalFormatting>
  <conditionalFormatting sqref="G45">
    <cfRule type="containsText" dxfId="107" priority="98" operator="containsText" text="Open">
      <formula>NOT(ISERROR(SEARCH("Open",G45)))</formula>
    </cfRule>
  </conditionalFormatting>
  <conditionalFormatting sqref="G44">
    <cfRule type="containsText" dxfId="106" priority="95" operator="containsText" text="Open">
      <formula>NOT(ISERROR(SEARCH("Open",G44)))</formula>
    </cfRule>
  </conditionalFormatting>
  <conditionalFormatting sqref="G44">
    <cfRule type="containsText" dxfId="105" priority="93" operator="containsText" text="Open">
      <formula>NOT(ISERROR(SEARCH("Open",G44)))</formula>
    </cfRule>
  </conditionalFormatting>
  <conditionalFormatting sqref="G43">
    <cfRule type="containsText" dxfId="104" priority="90" operator="containsText" text="Open">
      <formula>NOT(ISERROR(SEARCH("Open",G43)))</formula>
    </cfRule>
  </conditionalFormatting>
  <conditionalFormatting sqref="G43">
    <cfRule type="containsText" dxfId="103" priority="88" operator="containsText" text="Open">
      <formula>NOT(ISERROR(SEARCH("Open",G43)))</formula>
    </cfRule>
  </conditionalFormatting>
  <conditionalFormatting sqref="G42">
    <cfRule type="containsText" dxfId="102" priority="85" operator="containsText" text="Open">
      <formula>NOT(ISERROR(SEARCH("Open",G42)))</formula>
    </cfRule>
  </conditionalFormatting>
  <conditionalFormatting sqref="G42">
    <cfRule type="containsText" dxfId="101" priority="83" operator="containsText" text="Open">
      <formula>NOT(ISERROR(SEARCH("Open",G42)))</formula>
    </cfRule>
  </conditionalFormatting>
  <conditionalFormatting sqref="G37">
    <cfRule type="containsText" dxfId="100" priority="60" operator="containsText" text="Open">
      <formula>NOT(ISERROR(SEARCH("Open",G37)))</formula>
    </cfRule>
  </conditionalFormatting>
  <conditionalFormatting sqref="G37">
    <cfRule type="containsText" dxfId="99" priority="58" operator="containsText" text="Open">
      <formula>NOT(ISERROR(SEARCH("Open",G37)))</formula>
    </cfRule>
  </conditionalFormatting>
  <conditionalFormatting sqref="G36">
    <cfRule type="containsText" dxfId="98" priority="55" operator="containsText" text="Open">
      <formula>NOT(ISERROR(SEARCH("Open",G36)))</formula>
    </cfRule>
  </conditionalFormatting>
  <conditionalFormatting sqref="G36">
    <cfRule type="containsText" dxfId="97" priority="53" operator="containsText" text="Open">
      <formula>NOT(ISERROR(SEARCH("Open",G36)))</formula>
    </cfRule>
  </conditionalFormatting>
  <conditionalFormatting sqref="G38">
    <cfRule type="containsText" dxfId="96" priority="48" operator="containsText" text="Open">
      <formula>NOT(ISERROR(SEARCH("Open",G38)))</formula>
    </cfRule>
  </conditionalFormatting>
  <conditionalFormatting sqref="G38">
    <cfRule type="containsText" dxfId="95" priority="46" operator="containsText" text="Open">
      <formula>NOT(ISERROR(SEARCH("Open",G38)))</formula>
    </cfRule>
  </conditionalFormatting>
  <conditionalFormatting sqref="G40">
    <cfRule type="containsText" dxfId="94" priority="29" operator="containsText" text="Open">
      <formula>NOT(ISERROR(SEARCH("Open",G40)))</formula>
    </cfRule>
  </conditionalFormatting>
  <conditionalFormatting sqref="G40">
    <cfRule type="containsText" dxfId="93" priority="27" operator="containsText" text="Open">
      <formula>NOT(ISERROR(SEARCH("Open",G40)))</formula>
    </cfRule>
  </conditionalFormatting>
  <conditionalFormatting sqref="G39">
    <cfRule type="containsText" dxfId="92" priority="24" operator="containsText" text="Open">
      <formula>NOT(ISERROR(SEARCH("Open",G39)))</formula>
    </cfRule>
  </conditionalFormatting>
  <conditionalFormatting sqref="G39">
    <cfRule type="containsText" dxfId="91" priority="22" operator="containsText" text="Open">
      <formula>NOT(ISERROR(SEARCH("Open",G39)))</formula>
    </cfRule>
  </conditionalFormatting>
  <conditionalFormatting sqref="G41">
    <cfRule type="containsText" dxfId="90" priority="19" operator="containsText" text="Open">
      <formula>NOT(ISERROR(SEARCH("Open",G41)))</formula>
    </cfRule>
  </conditionalFormatting>
  <conditionalFormatting sqref="G41">
    <cfRule type="containsText" dxfId="89" priority="17" operator="containsText" text="Open">
      <formula>NOT(ISERROR(SEARCH("Open",G41)))</formula>
    </cfRule>
  </conditionalFormatting>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containsText" priority="115" operator="containsText" id="{44911519-196D-438C-828C-094D1DAF0578}">
            <xm:f>NOT(ISERROR(SEARCH(Extra!$B$4,G3)))</xm:f>
            <xm:f>Extra!$B$4</xm:f>
            <x14:dxf>
              <font>
                <color rgb="FF006100"/>
              </font>
              <fill>
                <patternFill>
                  <bgColor rgb="FFC6EFCE"/>
                </patternFill>
              </fill>
            </x14:dxf>
          </x14:cfRule>
          <xm:sqref>G3:G35</xm:sqref>
        </x14:conditionalFormatting>
        <x14:conditionalFormatting xmlns:xm="http://schemas.microsoft.com/office/excel/2006/main">
          <x14:cfRule type="containsText" priority="114" operator="containsText" id="{5DF266D5-D5CA-4D37-86BB-A77BFC98F232}">
            <xm:f>NOT(ISERROR(SEARCH(Extra!$B$5,G3)))</xm:f>
            <xm:f>Extra!$B$5</xm:f>
            <x14:dxf>
              <font>
                <color rgb="FF006100"/>
              </font>
              <fill>
                <patternFill>
                  <bgColor rgb="FFC6EFCE"/>
                </patternFill>
              </fill>
            </x14:dxf>
          </x14:cfRule>
          <xm:sqref>G3</xm:sqref>
        </x14:conditionalFormatting>
        <x14:conditionalFormatting xmlns:xm="http://schemas.microsoft.com/office/excel/2006/main">
          <x14:cfRule type="containsText" priority="111" operator="containsText" id="{F67C42E2-F624-4E48-B067-070A271A6C19}">
            <xm:f>NOT(ISERROR(SEARCH(Extra!$B$5,A1)))</xm:f>
            <xm:f>Extra!$B$5</xm:f>
            <x14:dxf>
              <font>
                <color rgb="FF006100"/>
              </font>
              <fill>
                <patternFill>
                  <bgColor rgb="FFC6EFCE"/>
                </patternFill>
              </fill>
            </x14:dxf>
          </x14:cfRule>
          <x14:cfRule type="containsText" priority="112" operator="containsText" id="{0BCB96FF-ADC8-4CA4-B072-10E93043BC16}">
            <xm:f>NOT(ISERROR(SEARCH(Extra!$B$4,A1)))</xm:f>
            <xm:f>Extra!$B$4</xm:f>
            <x14:dxf>
              <font>
                <color rgb="FF006100"/>
              </font>
              <fill>
                <patternFill>
                  <bgColor rgb="FFC6EFCE"/>
                </patternFill>
              </fill>
            </x14:dxf>
          </x14:cfRule>
          <xm:sqref>A1:G35 A48:G1048576</xm:sqref>
        </x14:conditionalFormatting>
        <x14:conditionalFormatting xmlns:xm="http://schemas.microsoft.com/office/excel/2006/main">
          <x14:cfRule type="containsText" priority="109" operator="containsText" id="{49120793-80A7-4262-9D13-0EFDACFED7CF}">
            <xm:f>NOT(ISERROR(SEARCH(Extra!$B$4,G47)))</xm:f>
            <xm:f>Extra!$B$4</xm:f>
            <x14:dxf>
              <font>
                <color rgb="FF006100"/>
              </font>
              <fill>
                <patternFill>
                  <bgColor rgb="FFC6EFCE"/>
                </patternFill>
              </fill>
            </x14:dxf>
          </x14:cfRule>
          <xm:sqref>G47</xm:sqref>
        </x14:conditionalFormatting>
        <x14:conditionalFormatting xmlns:xm="http://schemas.microsoft.com/office/excel/2006/main">
          <x14:cfRule type="containsText" priority="106" operator="containsText" id="{18F59004-B78D-48BD-8494-671F872522B6}">
            <xm:f>NOT(ISERROR(SEARCH(Extra!$B$5,A47)))</xm:f>
            <xm:f>Extra!$B$5</xm:f>
            <x14:dxf>
              <font>
                <color rgb="FF006100"/>
              </font>
              <fill>
                <patternFill>
                  <bgColor rgb="FFC6EFCE"/>
                </patternFill>
              </fill>
            </x14:dxf>
          </x14:cfRule>
          <x14:cfRule type="containsText" priority="107" operator="containsText" id="{32FFE6AA-82F8-479B-956F-DB805149C57E}">
            <xm:f>NOT(ISERROR(SEARCH(Extra!$B$4,A47)))</xm:f>
            <xm:f>Extra!$B$4</xm:f>
            <x14:dxf>
              <font>
                <color rgb="FF006100"/>
              </font>
              <fill>
                <patternFill>
                  <bgColor rgb="FFC6EFCE"/>
                </patternFill>
              </fill>
            </x14:dxf>
          </x14:cfRule>
          <xm:sqref>A47:C47 G47</xm:sqref>
        </x14:conditionalFormatting>
        <x14:conditionalFormatting xmlns:xm="http://schemas.microsoft.com/office/excel/2006/main">
          <x14:cfRule type="containsText" priority="104" operator="containsText" id="{CA3D1B8C-9B64-4BD6-9EE2-B772AE63EC46}">
            <xm:f>NOT(ISERROR(SEARCH(Extra!$B$4,G46)))</xm:f>
            <xm:f>Extra!$B$4</xm:f>
            <x14:dxf>
              <font>
                <color rgb="FF006100"/>
              </font>
              <fill>
                <patternFill>
                  <bgColor rgb="FFC6EFCE"/>
                </patternFill>
              </fill>
            </x14:dxf>
          </x14:cfRule>
          <xm:sqref>G46</xm:sqref>
        </x14:conditionalFormatting>
        <x14:conditionalFormatting xmlns:xm="http://schemas.microsoft.com/office/excel/2006/main">
          <x14:cfRule type="containsText" priority="101" operator="containsText" id="{0BC133DD-D48E-4CCF-8303-1FAD59739171}">
            <xm:f>NOT(ISERROR(SEARCH(Extra!$B$5,A46)))</xm:f>
            <xm:f>Extra!$B$5</xm:f>
            <x14:dxf>
              <font>
                <color rgb="FF006100"/>
              </font>
              <fill>
                <patternFill>
                  <bgColor rgb="FFC6EFCE"/>
                </patternFill>
              </fill>
            </x14:dxf>
          </x14:cfRule>
          <x14:cfRule type="containsText" priority="102" operator="containsText" id="{3C1BE68D-4ED9-4ACA-B196-15CFAB0ED7DB}">
            <xm:f>NOT(ISERROR(SEARCH(Extra!$B$4,A46)))</xm:f>
            <xm:f>Extra!$B$4</xm:f>
            <x14:dxf>
              <font>
                <color rgb="FF006100"/>
              </font>
              <fill>
                <patternFill>
                  <bgColor rgb="FFC6EFCE"/>
                </patternFill>
              </fill>
            </x14:dxf>
          </x14:cfRule>
          <xm:sqref>A46:C46 G46</xm:sqref>
        </x14:conditionalFormatting>
        <x14:conditionalFormatting xmlns:xm="http://schemas.microsoft.com/office/excel/2006/main">
          <x14:cfRule type="containsText" priority="99" operator="containsText" id="{1B076574-0DEA-4E8B-8565-DD0573C52081}">
            <xm:f>NOT(ISERROR(SEARCH(Extra!$B$4,G45)))</xm:f>
            <xm:f>Extra!$B$4</xm:f>
            <x14:dxf>
              <font>
                <color rgb="FF006100"/>
              </font>
              <fill>
                <patternFill>
                  <bgColor rgb="FFC6EFCE"/>
                </patternFill>
              </fill>
            </x14:dxf>
          </x14:cfRule>
          <xm:sqref>G45</xm:sqref>
        </x14:conditionalFormatting>
        <x14:conditionalFormatting xmlns:xm="http://schemas.microsoft.com/office/excel/2006/main">
          <x14:cfRule type="containsText" priority="96" operator="containsText" id="{70AF795B-26EB-4F73-934B-FB8E2CC1EF60}">
            <xm:f>NOT(ISERROR(SEARCH(Extra!$B$5,A45)))</xm:f>
            <xm:f>Extra!$B$5</xm:f>
            <x14:dxf>
              <font>
                <color rgb="FF006100"/>
              </font>
              <fill>
                <patternFill>
                  <bgColor rgb="FFC6EFCE"/>
                </patternFill>
              </fill>
            </x14:dxf>
          </x14:cfRule>
          <x14:cfRule type="containsText" priority="97" operator="containsText" id="{E8A191A6-1DC3-4B94-B4A0-2811FAD24925}">
            <xm:f>NOT(ISERROR(SEARCH(Extra!$B$4,A45)))</xm:f>
            <xm:f>Extra!$B$4</xm:f>
            <x14:dxf>
              <font>
                <color rgb="FF006100"/>
              </font>
              <fill>
                <patternFill>
                  <bgColor rgb="FFC6EFCE"/>
                </patternFill>
              </fill>
            </x14:dxf>
          </x14:cfRule>
          <xm:sqref>A45:C45 G45</xm:sqref>
        </x14:conditionalFormatting>
        <x14:conditionalFormatting xmlns:xm="http://schemas.microsoft.com/office/excel/2006/main">
          <x14:cfRule type="containsText" priority="94" operator="containsText" id="{557C57FE-A78E-446A-A741-E98DF44C7BE1}">
            <xm:f>NOT(ISERROR(SEARCH(Extra!$B$4,G44)))</xm:f>
            <xm:f>Extra!$B$4</xm:f>
            <x14:dxf>
              <font>
                <color rgb="FF006100"/>
              </font>
              <fill>
                <patternFill>
                  <bgColor rgb="FFC6EFCE"/>
                </patternFill>
              </fill>
            </x14:dxf>
          </x14:cfRule>
          <xm:sqref>G44</xm:sqref>
        </x14:conditionalFormatting>
        <x14:conditionalFormatting xmlns:xm="http://schemas.microsoft.com/office/excel/2006/main">
          <x14:cfRule type="containsText" priority="91" operator="containsText" id="{226CD180-5095-45EC-9EA4-7598DC628561}">
            <xm:f>NOT(ISERROR(SEARCH(Extra!$B$5,A44)))</xm:f>
            <xm:f>Extra!$B$5</xm:f>
            <x14:dxf>
              <font>
                <color rgb="FF006100"/>
              </font>
              <fill>
                <patternFill>
                  <bgColor rgb="FFC6EFCE"/>
                </patternFill>
              </fill>
            </x14:dxf>
          </x14:cfRule>
          <x14:cfRule type="containsText" priority="92" operator="containsText" id="{EAF58EBA-D268-4B48-B2A2-E53FEC37CDE5}">
            <xm:f>NOT(ISERROR(SEARCH(Extra!$B$4,A44)))</xm:f>
            <xm:f>Extra!$B$4</xm:f>
            <x14:dxf>
              <font>
                <color rgb="FF006100"/>
              </font>
              <fill>
                <patternFill>
                  <bgColor rgb="FFC6EFCE"/>
                </patternFill>
              </fill>
            </x14:dxf>
          </x14:cfRule>
          <xm:sqref>A44:C44 G44</xm:sqref>
        </x14:conditionalFormatting>
        <x14:conditionalFormatting xmlns:xm="http://schemas.microsoft.com/office/excel/2006/main">
          <x14:cfRule type="containsText" priority="89" operator="containsText" id="{722E4647-A84A-4BCA-8B4E-5C38E156DAC1}">
            <xm:f>NOT(ISERROR(SEARCH(Extra!$B$4,G43)))</xm:f>
            <xm:f>Extra!$B$4</xm:f>
            <x14:dxf>
              <font>
                <color rgb="FF006100"/>
              </font>
              <fill>
                <patternFill>
                  <bgColor rgb="FFC6EFCE"/>
                </patternFill>
              </fill>
            </x14:dxf>
          </x14:cfRule>
          <xm:sqref>G43</xm:sqref>
        </x14:conditionalFormatting>
        <x14:conditionalFormatting xmlns:xm="http://schemas.microsoft.com/office/excel/2006/main">
          <x14:cfRule type="containsText" priority="86" operator="containsText" id="{2070F881-CD0C-48E9-BF8A-82E90A6503A4}">
            <xm:f>NOT(ISERROR(SEARCH(Extra!$B$5,A43)))</xm:f>
            <xm:f>Extra!$B$5</xm:f>
            <x14:dxf>
              <font>
                <color rgb="FF006100"/>
              </font>
              <fill>
                <patternFill>
                  <bgColor rgb="FFC6EFCE"/>
                </patternFill>
              </fill>
            </x14:dxf>
          </x14:cfRule>
          <x14:cfRule type="containsText" priority="87" operator="containsText" id="{4D1DA145-A4D6-41A7-A4AC-15EAD9EC68E7}">
            <xm:f>NOT(ISERROR(SEARCH(Extra!$B$4,A43)))</xm:f>
            <xm:f>Extra!$B$4</xm:f>
            <x14:dxf>
              <font>
                <color rgb="FF006100"/>
              </font>
              <fill>
                <patternFill>
                  <bgColor rgb="FFC6EFCE"/>
                </patternFill>
              </fill>
            </x14:dxf>
          </x14:cfRule>
          <xm:sqref>A43:D43 D45 D47 F43:G43</xm:sqref>
        </x14:conditionalFormatting>
        <x14:conditionalFormatting xmlns:xm="http://schemas.microsoft.com/office/excel/2006/main">
          <x14:cfRule type="containsText" priority="84" operator="containsText" id="{15914E7F-4ADA-437C-BFE3-4F77F50CF3DB}">
            <xm:f>NOT(ISERROR(SEARCH(Extra!$B$4,G42)))</xm:f>
            <xm:f>Extra!$B$4</xm:f>
            <x14:dxf>
              <font>
                <color rgb="FF006100"/>
              </font>
              <fill>
                <patternFill>
                  <bgColor rgb="FFC6EFCE"/>
                </patternFill>
              </fill>
            </x14:dxf>
          </x14:cfRule>
          <xm:sqref>G42</xm:sqref>
        </x14:conditionalFormatting>
        <x14:conditionalFormatting xmlns:xm="http://schemas.microsoft.com/office/excel/2006/main">
          <x14:cfRule type="containsText" priority="81" operator="containsText" id="{B6224933-8353-4567-AA76-401B5B4EA148}">
            <xm:f>NOT(ISERROR(SEARCH(Extra!$B$5,A42)))</xm:f>
            <xm:f>Extra!$B$5</xm:f>
            <x14:dxf>
              <font>
                <color rgb="FF006100"/>
              </font>
              <fill>
                <patternFill>
                  <bgColor rgb="FFC6EFCE"/>
                </patternFill>
              </fill>
            </x14:dxf>
          </x14:cfRule>
          <x14:cfRule type="containsText" priority="82" operator="containsText" id="{555D0F1B-94E1-4CD0-90AC-8E0AF7CD78B5}">
            <xm:f>NOT(ISERROR(SEARCH(Extra!$B$4,A42)))</xm:f>
            <xm:f>Extra!$B$4</xm:f>
            <x14:dxf>
              <font>
                <color rgb="FF006100"/>
              </font>
              <fill>
                <patternFill>
                  <bgColor rgb="FFC6EFCE"/>
                </patternFill>
              </fill>
            </x14:dxf>
          </x14:cfRule>
          <xm:sqref>A42:G42 D44 D46</xm:sqref>
        </x14:conditionalFormatting>
        <x14:conditionalFormatting xmlns:xm="http://schemas.microsoft.com/office/excel/2006/main">
          <x14:cfRule type="containsText" priority="61" operator="containsText" id="{1F83E9B0-CB4D-4600-8340-83DCCB8A79A7}">
            <xm:f>NOT(ISERROR(SEARCH(Extra!$B$5,F46)))</xm:f>
            <xm:f>Extra!$B$5</xm:f>
            <x14:dxf>
              <font>
                <color rgb="FF006100"/>
              </font>
              <fill>
                <patternFill>
                  <bgColor rgb="FFC6EFCE"/>
                </patternFill>
              </fill>
            </x14:dxf>
          </x14:cfRule>
          <x14:cfRule type="containsText" priority="62" operator="containsText" id="{56B57EF1-900D-4D7F-91F7-B119DD73ACEC}">
            <xm:f>NOT(ISERROR(SEARCH(Extra!$B$4,F46)))</xm:f>
            <xm:f>Extra!$B$4</xm:f>
            <x14:dxf>
              <font>
                <color rgb="FF006100"/>
              </font>
              <fill>
                <patternFill>
                  <bgColor rgb="FFC6EFCE"/>
                </patternFill>
              </fill>
            </x14:dxf>
          </x14:cfRule>
          <xm:sqref>F46</xm:sqref>
        </x14:conditionalFormatting>
        <x14:conditionalFormatting xmlns:xm="http://schemas.microsoft.com/office/excel/2006/main">
          <x14:cfRule type="containsText" priority="77" operator="containsText" id="{1A843F9A-CFF8-4BF9-A2AF-5B05972A755D}">
            <xm:f>NOT(ISERROR(SEARCH(Extra!$B$5,E43)))</xm:f>
            <xm:f>Extra!$B$5</xm:f>
            <x14:dxf>
              <font>
                <color rgb="FF006100"/>
              </font>
              <fill>
                <patternFill>
                  <bgColor rgb="FFC6EFCE"/>
                </patternFill>
              </fill>
            </x14:dxf>
          </x14:cfRule>
          <x14:cfRule type="containsText" priority="78" operator="containsText" id="{6F73572E-436F-47D4-85CF-E963A5C39E6C}">
            <xm:f>NOT(ISERROR(SEARCH(Extra!$B$4,E43)))</xm:f>
            <xm:f>Extra!$B$4</xm:f>
            <x14:dxf>
              <font>
                <color rgb="FF006100"/>
              </font>
              <fill>
                <patternFill>
                  <bgColor rgb="FFC6EFCE"/>
                </patternFill>
              </fill>
            </x14:dxf>
          </x14:cfRule>
          <xm:sqref>E43</xm:sqref>
        </x14:conditionalFormatting>
        <x14:conditionalFormatting xmlns:xm="http://schemas.microsoft.com/office/excel/2006/main">
          <x14:cfRule type="containsText" priority="75" operator="containsText" id="{CC1FAA36-5319-4D5F-B095-45559FD3F3DD}">
            <xm:f>NOT(ISERROR(SEARCH(Extra!$B$5,E44)))</xm:f>
            <xm:f>Extra!$B$5</xm:f>
            <x14:dxf>
              <font>
                <color rgb="FF006100"/>
              </font>
              <fill>
                <patternFill>
                  <bgColor rgb="FFC6EFCE"/>
                </patternFill>
              </fill>
            </x14:dxf>
          </x14:cfRule>
          <x14:cfRule type="containsText" priority="76" operator="containsText" id="{ADFA7454-6E76-4395-B29D-AE4C009C53FB}">
            <xm:f>NOT(ISERROR(SEARCH(Extra!$B$4,E44)))</xm:f>
            <xm:f>Extra!$B$4</xm:f>
            <x14:dxf>
              <font>
                <color rgb="FF006100"/>
              </font>
              <fill>
                <patternFill>
                  <bgColor rgb="FFC6EFCE"/>
                </patternFill>
              </fill>
            </x14:dxf>
          </x14:cfRule>
          <xm:sqref>E44</xm:sqref>
        </x14:conditionalFormatting>
        <x14:conditionalFormatting xmlns:xm="http://schemas.microsoft.com/office/excel/2006/main">
          <x14:cfRule type="containsText" priority="73" operator="containsText" id="{DE39C1FE-E890-418B-9517-DEBF48447BDB}">
            <xm:f>NOT(ISERROR(SEARCH(Extra!$B$5,E45)))</xm:f>
            <xm:f>Extra!$B$5</xm:f>
            <x14:dxf>
              <font>
                <color rgb="FF006100"/>
              </font>
              <fill>
                <patternFill>
                  <bgColor rgb="FFC6EFCE"/>
                </patternFill>
              </fill>
            </x14:dxf>
          </x14:cfRule>
          <x14:cfRule type="containsText" priority="74" operator="containsText" id="{DB4E1F56-65D9-4B2A-A89B-7D34DD48096E}">
            <xm:f>NOT(ISERROR(SEARCH(Extra!$B$4,E45)))</xm:f>
            <xm:f>Extra!$B$4</xm:f>
            <x14:dxf>
              <font>
                <color rgb="FF006100"/>
              </font>
              <fill>
                <patternFill>
                  <bgColor rgb="FFC6EFCE"/>
                </patternFill>
              </fill>
            </x14:dxf>
          </x14:cfRule>
          <xm:sqref>E45</xm:sqref>
        </x14:conditionalFormatting>
        <x14:conditionalFormatting xmlns:xm="http://schemas.microsoft.com/office/excel/2006/main">
          <x14:cfRule type="containsText" priority="71" operator="containsText" id="{0E130454-1CF0-42E7-A379-6ECAC90CD448}">
            <xm:f>NOT(ISERROR(SEARCH(Extra!$B$5,E46)))</xm:f>
            <xm:f>Extra!$B$5</xm:f>
            <x14:dxf>
              <font>
                <color rgb="FF006100"/>
              </font>
              <fill>
                <patternFill>
                  <bgColor rgb="FFC6EFCE"/>
                </patternFill>
              </fill>
            </x14:dxf>
          </x14:cfRule>
          <x14:cfRule type="containsText" priority="72" operator="containsText" id="{F60BA298-3FBE-4CC2-8C3E-5CFCDD836319}">
            <xm:f>NOT(ISERROR(SEARCH(Extra!$B$4,E46)))</xm:f>
            <xm:f>Extra!$B$4</xm:f>
            <x14:dxf>
              <font>
                <color rgb="FF006100"/>
              </font>
              <fill>
                <patternFill>
                  <bgColor rgb="FFC6EFCE"/>
                </patternFill>
              </fill>
            </x14:dxf>
          </x14:cfRule>
          <xm:sqref>E46</xm:sqref>
        </x14:conditionalFormatting>
        <x14:conditionalFormatting xmlns:xm="http://schemas.microsoft.com/office/excel/2006/main">
          <x14:cfRule type="containsText" priority="69" operator="containsText" id="{80B72BF9-7A02-4223-90C2-3D983E8F8655}">
            <xm:f>NOT(ISERROR(SEARCH(Extra!$B$5,E47)))</xm:f>
            <xm:f>Extra!$B$5</xm:f>
            <x14:dxf>
              <font>
                <color rgb="FF006100"/>
              </font>
              <fill>
                <patternFill>
                  <bgColor rgb="FFC6EFCE"/>
                </patternFill>
              </fill>
            </x14:dxf>
          </x14:cfRule>
          <x14:cfRule type="containsText" priority="70" operator="containsText" id="{08F066D2-3E78-4B82-88E7-F099E076686A}">
            <xm:f>NOT(ISERROR(SEARCH(Extra!$B$4,E47)))</xm:f>
            <xm:f>Extra!$B$4</xm:f>
            <x14:dxf>
              <font>
                <color rgb="FF006100"/>
              </font>
              <fill>
                <patternFill>
                  <bgColor rgb="FFC6EFCE"/>
                </patternFill>
              </fill>
            </x14:dxf>
          </x14:cfRule>
          <xm:sqref>E47</xm:sqref>
        </x14:conditionalFormatting>
        <x14:conditionalFormatting xmlns:xm="http://schemas.microsoft.com/office/excel/2006/main">
          <x14:cfRule type="containsText" priority="67" operator="containsText" id="{A5A0C71E-655E-45D2-AB38-DAB6AD513E50}">
            <xm:f>NOT(ISERROR(SEARCH(Extra!$B$5,F45)))</xm:f>
            <xm:f>Extra!$B$5</xm:f>
            <x14:dxf>
              <font>
                <color rgb="FF006100"/>
              </font>
              <fill>
                <patternFill>
                  <bgColor rgb="FFC6EFCE"/>
                </patternFill>
              </fill>
            </x14:dxf>
          </x14:cfRule>
          <x14:cfRule type="containsText" priority="68" operator="containsText" id="{F801F1F2-B12A-4E55-AFB0-77CDD0F84358}">
            <xm:f>NOT(ISERROR(SEARCH(Extra!$B$4,F45)))</xm:f>
            <xm:f>Extra!$B$4</xm:f>
            <x14:dxf>
              <font>
                <color rgb="FF006100"/>
              </font>
              <fill>
                <patternFill>
                  <bgColor rgb="FFC6EFCE"/>
                </patternFill>
              </fill>
            </x14:dxf>
          </x14:cfRule>
          <xm:sqref>F45</xm:sqref>
        </x14:conditionalFormatting>
        <x14:conditionalFormatting xmlns:xm="http://schemas.microsoft.com/office/excel/2006/main">
          <x14:cfRule type="containsText" priority="65" operator="containsText" id="{80D85680-19BA-424A-8BF8-77BA938E5DAB}">
            <xm:f>NOT(ISERROR(SEARCH(Extra!$B$5,F44)))</xm:f>
            <xm:f>Extra!$B$5</xm:f>
            <x14:dxf>
              <font>
                <color rgb="FF006100"/>
              </font>
              <fill>
                <patternFill>
                  <bgColor rgb="FFC6EFCE"/>
                </patternFill>
              </fill>
            </x14:dxf>
          </x14:cfRule>
          <x14:cfRule type="containsText" priority="66" operator="containsText" id="{6083D2E3-F6BB-4AC6-96DC-FA0B0C489459}">
            <xm:f>NOT(ISERROR(SEARCH(Extra!$B$4,F44)))</xm:f>
            <xm:f>Extra!$B$4</xm:f>
            <x14:dxf>
              <font>
                <color rgb="FF006100"/>
              </font>
              <fill>
                <patternFill>
                  <bgColor rgb="FFC6EFCE"/>
                </patternFill>
              </fill>
            </x14:dxf>
          </x14:cfRule>
          <xm:sqref>F44</xm:sqref>
        </x14:conditionalFormatting>
        <x14:conditionalFormatting xmlns:xm="http://schemas.microsoft.com/office/excel/2006/main">
          <x14:cfRule type="containsText" priority="63" operator="containsText" id="{D3ED3180-4BBD-4FF0-A046-8E037AC21C98}">
            <xm:f>NOT(ISERROR(SEARCH(Extra!$B$5,F47)))</xm:f>
            <xm:f>Extra!$B$5</xm:f>
            <x14:dxf>
              <font>
                <color rgb="FF006100"/>
              </font>
              <fill>
                <patternFill>
                  <bgColor rgb="FFC6EFCE"/>
                </patternFill>
              </fill>
            </x14:dxf>
          </x14:cfRule>
          <x14:cfRule type="containsText" priority="64" operator="containsText" id="{7EE0C9F6-04E1-4BCA-A9B2-AA0C22294B64}">
            <xm:f>NOT(ISERROR(SEARCH(Extra!$B$4,F47)))</xm:f>
            <xm:f>Extra!$B$4</xm:f>
            <x14:dxf>
              <font>
                <color rgb="FF006100"/>
              </font>
              <fill>
                <patternFill>
                  <bgColor rgb="FFC6EFCE"/>
                </patternFill>
              </fill>
            </x14:dxf>
          </x14:cfRule>
          <xm:sqref>F47</xm:sqref>
        </x14:conditionalFormatting>
        <x14:conditionalFormatting xmlns:xm="http://schemas.microsoft.com/office/excel/2006/main">
          <x14:cfRule type="containsText" priority="59" operator="containsText" id="{65023F55-633A-4C7E-823F-4822954B4A49}">
            <xm:f>NOT(ISERROR(SEARCH(Extra!$B$4,G37)))</xm:f>
            <xm:f>Extra!$B$4</xm:f>
            <x14:dxf>
              <font>
                <color rgb="FF006100"/>
              </font>
              <fill>
                <patternFill>
                  <bgColor rgb="FFC6EFCE"/>
                </patternFill>
              </fill>
            </x14:dxf>
          </x14:cfRule>
          <xm:sqref>G37</xm:sqref>
        </x14:conditionalFormatting>
        <x14:conditionalFormatting xmlns:xm="http://schemas.microsoft.com/office/excel/2006/main">
          <x14:cfRule type="containsText" priority="56" operator="containsText" id="{F84D4149-E8D9-449A-B4A4-CF656FEAA2CB}">
            <xm:f>NOT(ISERROR(SEARCH(Extra!$B$5,A37)))</xm:f>
            <xm:f>Extra!$B$5</xm:f>
            <x14:dxf>
              <font>
                <color rgb="FF006100"/>
              </font>
              <fill>
                <patternFill>
                  <bgColor rgb="FFC6EFCE"/>
                </patternFill>
              </fill>
            </x14:dxf>
          </x14:cfRule>
          <x14:cfRule type="containsText" priority="57" operator="containsText" id="{CF7091F2-7AB8-4C87-9114-95F95174D9C0}">
            <xm:f>NOT(ISERROR(SEARCH(Extra!$B$4,A37)))</xm:f>
            <xm:f>Extra!$B$4</xm:f>
            <x14:dxf>
              <font>
                <color rgb="FF006100"/>
              </font>
              <fill>
                <patternFill>
                  <bgColor rgb="FFC6EFCE"/>
                </patternFill>
              </fill>
            </x14:dxf>
          </x14:cfRule>
          <xm:sqref>A37:C37 F37:G37</xm:sqref>
        </x14:conditionalFormatting>
        <x14:conditionalFormatting xmlns:xm="http://schemas.microsoft.com/office/excel/2006/main">
          <x14:cfRule type="containsText" priority="54" operator="containsText" id="{7152D7CD-9C3A-4734-9178-E986E368D863}">
            <xm:f>NOT(ISERROR(SEARCH(Extra!$B$4,G36)))</xm:f>
            <xm:f>Extra!$B$4</xm:f>
            <x14:dxf>
              <font>
                <color rgb="FF006100"/>
              </font>
              <fill>
                <patternFill>
                  <bgColor rgb="FFC6EFCE"/>
                </patternFill>
              </fill>
            </x14:dxf>
          </x14:cfRule>
          <xm:sqref>G36</xm:sqref>
        </x14:conditionalFormatting>
        <x14:conditionalFormatting xmlns:xm="http://schemas.microsoft.com/office/excel/2006/main">
          <x14:cfRule type="containsText" priority="51" operator="containsText" id="{17B90170-BB4A-4DD3-AC76-79869A6E2A99}">
            <xm:f>NOT(ISERROR(SEARCH(Extra!$B$5,A36)))</xm:f>
            <xm:f>Extra!$B$5</xm:f>
            <x14:dxf>
              <font>
                <color rgb="FF006100"/>
              </font>
              <fill>
                <patternFill>
                  <bgColor rgb="FFC6EFCE"/>
                </patternFill>
              </fill>
            </x14:dxf>
          </x14:cfRule>
          <x14:cfRule type="containsText" priority="52" operator="containsText" id="{DBAF8AF6-BE64-4562-BA6E-AE44E25D0C69}">
            <xm:f>NOT(ISERROR(SEARCH(Extra!$B$4,A36)))</xm:f>
            <xm:f>Extra!$B$4</xm:f>
            <x14:dxf>
              <font>
                <color rgb="FF006100"/>
              </font>
              <fill>
                <patternFill>
                  <bgColor rgb="FFC6EFCE"/>
                </patternFill>
              </fill>
            </x14:dxf>
          </x14:cfRule>
          <xm:sqref>A36:G36</xm:sqref>
        </x14:conditionalFormatting>
        <x14:conditionalFormatting xmlns:xm="http://schemas.microsoft.com/office/excel/2006/main">
          <x14:cfRule type="containsText" priority="30" operator="containsText" id="{47FA2484-7D7A-406C-9AA3-E9ADFC6E5794}">
            <xm:f>NOT(ISERROR(SEARCH(Extra!$B$5,E38)))</xm:f>
            <xm:f>Extra!$B$5</xm:f>
            <x14:dxf>
              <font>
                <color rgb="FF006100"/>
              </font>
              <fill>
                <patternFill>
                  <bgColor rgb="FFC6EFCE"/>
                </patternFill>
              </fill>
            </x14:dxf>
          </x14:cfRule>
          <x14:cfRule type="containsText" priority="31" operator="containsText" id="{F0BE4739-FEA5-4409-A8D0-6C3734958B25}">
            <xm:f>NOT(ISERROR(SEARCH(Extra!$B$4,E38)))</xm:f>
            <xm:f>Extra!$B$4</xm:f>
            <x14:dxf>
              <font>
                <color rgb="FF006100"/>
              </font>
              <fill>
                <patternFill>
                  <bgColor rgb="FFC6EFCE"/>
                </patternFill>
              </fill>
            </x14:dxf>
          </x14:cfRule>
          <xm:sqref>E38</xm:sqref>
        </x14:conditionalFormatting>
        <x14:conditionalFormatting xmlns:xm="http://schemas.microsoft.com/office/excel/2006/main">
          <x14:cfRule type="containsText" priority="47" operator="containsText" id="{6268667F-D277-475A-BC60-C26473E4302C}">
            <xm:f>NOT(ISERROR(SEARCH(Extra!$B$4,G38)))</xm:f>
            <xm:f>Extra!$B$4</xm:f>
            <x14:dxf>
              <font>
                <color rgb="FF006100"/>
              </font>
              <fill>
                <patternFill>
                  <bgColor rgb="FFC6EFCE"/>
                </patternFill>
              </fill>
            </x14:dxf>
          </x14:cfRule>
          <xm:sqref>G38</xm:sqref>
        </x14:conditionalFormatting>
        <x14:conditionalFormatting xmlns:xm="http://schemas.microsoft.com/office/excel/2006/main">
          <x14:cfRule type="containsText" priority="44" operator="containsText" id="{7CAEB710-CE46-4BE4-A833-63B05E845A05}">
            <xm:f>NOT(ISERROR(SEARCH(Extra!$B$5,A38)))</xm:f>
            <xm:f>Extra!$B$5</xm:f>
            <x14:dxf>
              <font>
                <color rgb="FF006100"/>
              </font>
              <fill>
                <patternFill>
                  <bgColor rgb="FFC6EFCE"/>
                </patternFill>
              </fill>
            </x14:dxf>
          </x14:cfRule>
          <x14:cfRule type="containsText" priority="45" operator="containsText" id="{CEB96AFB-32E0-47F9-9FD4-319FFE193275}">
            <xm:f>NOT(ISERROR(SEARCH(Extra!$B$4,A38)))</xm:f>
            <xm:f>Extra!$B$4</xm:f>
            <x14:dxf>
              <font>
                <color rgb="FF006100"/>
              </font>
              <fill>
                <patternFill>
                  <bgColor rgb="FFC6EFCE"/>
                </patternFill>
              </fill>
            </x14:dxf>
          </x14:cfRule>
          <xm:sqref>A38:C38 G38</xm:sqref>
        </x14:conditionalFormatting>
        <x14:conditionalFormatting xmlns:xm="http://schemas.microsoft.com/office/excel/2006/main">
          <x14:cfRule type="containsText" priority="36" operator="containsText" id="{6F483F0C-FF5B-4541-B4DD-394662DD5ABE}">
            <xm:f>NOT(ISERROR(SEARCH(Extra!$B$5,D37)))</xm:f>
            <xm:f>Extra!$B$5</xm:f>
            <x14:dxf>
              <font>
                <color rgb="FF006100"/>
              </font>
              <fill>
                <patternFill>
                  <bgColor rgb="FFC6EFCE"/>
                </patternFill>
              </fill>
            </x14:dxf>
          </x14:cfRule>
          <x14:cfRule type="containsText" priority="37" operator="containsText" id="{297387ED-F37E-480B-BDEE-D502CCAF2420}">
            <xm:f>NOT(ISERROR(SEARCH(Extra!$B$4,D37)))</xm:f>
            <xm:f>Extra!$B$4</xm:f>
            <x14:dxf>
              <font>
                <color rgb="FF006100"/>
              </font>
              <fill>
                <patternFill>
                  <bgColor rgb="FFC6EFCE"/>
                </patternFill>
              </fill>
            </x14:dxf>
          </x14:cfRule>
          <xm:sqref>D37</xm:sqref>
        </x14:conditionalFormatting>
        <x14:conditionalFormatting xmlns:xm="http://schemas.microsoft.com/office/excel/2006/main">
          <x14:cfRule type="containsText" priority="38" operator="containsText" id="{8782E493-7CCA-43FD-9694-C5DABD12830B}">
            <xm:f>NOT(ISERROR(SEARCH(Extra!$B$5,F38)))</xm:f>
            <xm:f>Extra!$B$5</xm:f>
            <x14:dxf>
              <font>
                <color rgb="FF006100"/>
              </font>
              <fill>
                <patternFill>
                  <bgColor rgb="FFC6EFCE"/>
                </patternFill>
              </fill>
            </x14:dxf>
          </x14:cfRule>
          <x14:cfRule type="containsText" priority="39" operator="containsText" id="{1ED1322C-50A8-4311-A73F-E558924F19E9}">
            <xm:f>NOT(ISERROR(SEARCH(Extra!$B$4,F38)))</xm:f>
            <xm:f>Extra!$B$4</xm:f>
            <x14:dxf>
              <font>
                <color rgb="FF006100"/>
              </font>
              <fill>
                <patternFill>
                  <bgColor rgb="FFC6EFCE"/>
                </patternFill>
              </fill>
            </x14:dxf>
          </x14:cfRule>
          <xm:sqref>F38</xm:sqref>
        </x14:conditionalFormatting>
        <x14:conditionalFormatting xmlns:xm="http://schemas.microsoft.com/office/excel/2006/main">
          <x14:cfRule type="containsText" priority="9" operator="containsText" id="{8A3121BF-3A92-4332-B532-4CF18FB11C55}">
            <xm:f>NOT(ISERROR(SEARCH(Extra!$B$5,D41)))</xm:f>
            <xm:f>Extra!$B$5</xm:f>
            <x14:dxf>
              <font>
                <color rgb="FF006100"/>
              </font>
              <fill>
                <patternFill>
                  <bgColor rgb="FFC6EFCE"/>
                </patternFill>
              </fill>
            </x14:dxf>
          </x14:cfRule>
          <x14:cfRule type="containsText" priority="10" operator="containsText" id="{079B04F4-41DB-4F70-8938-BCA3978F2FA9}">
            <xm:f>NOT(ISERROR(SEARCH(Extra!$B$4,D41)))</xm:f>
            <xm:f>Extra!$B$4</xm:f>
            <x14:dxf>
              <font>
                <color rgb="FF006100"/>
              </font>
              <fill>
                <patternFill>
                  <bgColor rgb="FFC6EFCE"/>
                </patternFill>
              </fill>
            </x14:dxf>
          </x14:cfRule>
          <xm:sqref>D41</xm:sqref>
        </x14:conditionalFormatting>
        <x14:conditionalFormatting xmlns:xm="http://schemas.microsoft.com/office/excel/2006/main">
          <x14:cfRule type="containsText" priority="34" operator="containsText" id="{C953D340-3558-4FA0-90E8-86F5B97F9C40}">
            <xm:f>NOT(ISERROR(SEARCH(Extra!$B$5,D38)))</xm:f>
            <xm:f>Extra!$B$5</xm:f>
            <x14:dxf>
              <font>
                <color rgb="FF006100"/>
              </font>
              <fill>
                <patternFill>
                  <bgColor rgb="FFC6EFCE"/>
                </patternFill>
              </fill>
            </x14:dxf>
          </x14:cfRule>
          <x14:cfRule type="containsText" priority="35" operator="containsText" id="{288C748E-E5DF-4D69-A702-5D956EE8D68E}">
            <xm:f>NOT(ISERROR(SEARCH(Extra!$B$4,D38)))</xm:f>
            <xm:f>Extra!$B$4</xm:f>
            <x14:dxf>
              <font>
                <color rgb="FF006100"/>
              </font>
              <fill>
                <patternFill>
                  <bgColor rgb="FFC6EFCE"/>
                </patternFill>
              </fill>
            </x14:dxf>
          </x14:cfRule>
          <xm:sqref>D38</xm:sqref>
        </x14:conditionalFormatting>
        <x14:conditionalFormatting xmlns:xm="http://schemas.microsoft.com/office/excel/2006/main">
          <x14:cfRule type="containsText" priority="32" operator="containsText" id="{E214ADA2-646B-44C0-B82C-3B1D460F27A0}">
            <xm:f>NOT(ISERROR(SEARCH(Extra!$B$5,E37)))</xm:f>
            <xm:f>Extra!$B$5</xm:f>
            <x14:dxf>
              <font>
                <color rgb="FF006100"/>
              </font>
              <fill>
                <patternFill>
                  <bgColor rgb="FFC6EFCE"/>
                </patternFill>
              </fill>
            </x14:dxf>
          </x14:cfRule>
          <x14:cfRule type="containsText" priority="33" operator="containsText" id="{BEB3D13E-1F93-4CB0-BC71-D46568C7F881}">
            <xm:f>NOT(ISERROR(SEARCH(Extra!$B$4,E37)))</xm:f>
            <xm:f>Extra!$B$4</xm:f>
            <x14:dxf>
              <font>
                <color rgb="FF006100"/>
              </font>
              <fill>
                <patternFill>
                  <bgColor rgb="FFC6EFCE"/>
                </patternFill>
              </fill>
            </x14:dxf>
          </x14:cfRule>
          <xm:sqref>E37</xm:sqref>
        </x14:conditionalFormatting>
        <x14:conditionalFormatting xmlns:xm="http://schemas.microsoft.com/office/excel/2006/main">
          <x14:cfRule type="containsText" priority="1" operator="containsText" id="{6D7E932A-3C7B-4B29-8319-E8F7DDB18E5C}">
            <xm:f>NOT(ISERROR(SEARCH(Extra!$B$5,E41)))</xm:f>
            <xm:f>Extra!$B$5</xm:f>
            <x14:dxf>
              <font>
                <color rgb="FF006100"/>
              </font>
              <fill>
                <patternFill>
                  <bgColor rgb="FFC6EFCE"/>
                </patternFill>
              </fill>
            </x14:dxf>
          </x14:cfRule>
          <x14:cfRule type="containsText" priority="2" operator="containsText" id="{3A1D2D8B-76DF-4EA8-A986-F2737352A096}">
            <xm:f>NOT(ISERROR(SEARCH(Extra!$B$4,E41)))</xm:f>
            <xm:f>Extra!$B$4</xm:f>
            <x14:dxf>
              <font>
                <color rgb="FF006100"/>
              </font>
              <fill>
                <patternFill>
                  <bgColor rgb="FFC6EFCE"/>
                </patternFill>
              </fill>
            </x14:dxf>
          </x14:cfRule>
          <xm:sqref>E41</xm:sqref>
        </x14:conditionalFormatting>
        <x14:conditionalFormatting xmlns:xm="http://schemas.microsoft.com/office/excel/2006/main">
          <x14:cfRule type="containsText" priority="28" operator="containsText" id="{6CF1D991-673F-4983-9610-037023F1B269}">
            <xm:f>NOT(ISERROR(SEARCH(Extra!$B$4,G40)))</xm:f>
            <xm:f>Extra!$B$4</xm:f>
            <x14:dxf>
              <font>
                <color rgb="FF006100"/>
              </font>
              <fill>
                <patternFill>
                  <bgColor rgb="FFC6EFCE"/>
                </patternFill>
              </fill>
            </x14:dxf>
          </x14:cfRule>
          <xm:sqref>G40</xm:sqref>
        </x14:conditionalFormatting>
        <x14:conditionalFormatting xmlns:xm="http://schemas.microsoft.com/office/excel/2006/main">
          <x14:cfRule type="containsText" priority="25" operator="containsText" id="{93A11F6C-8599-4F20-BA5B-1E1E69A0F770}">
            <xm:f>NOT(ISERROR(SEARCH(Extra!$B$5,A40)))</xm:f>
            <xm:f>Extra!$B$5</xm:f>
            <x14:dxf>
              <font>
                <color rgb="FF006100"/>
              </font>
              <fill>
                <patternFill>
                  <bgColor rgb="FFC6EFCE"/>
                </patternFill>
              </fill>
            </x14:dxf>
          </x14:cfRule>
          <x14:cfRule type="containsText" priority="26" operator="containsText" id="{E6A5A550-C786-499D-99F9-9A3644433BBC}">
            <xm:f>NOT(ISERROR(SEARCH(Extra!$B$4,A40)))</xm:f>
            <xm:f>Extra!$B$4</xm:f>
            <x14:dxf>
              <font>
                <color rgb="FF006100"/>
              </font>
              <fill>
                <patternFill>
                  <bgColor rgb="FFC6EFCE"/>
                </patternFill>
              </fill>
            </x14:dxf>
          </x14:cfRule>
          <xm:sqref>A40:C40 F40:G40</xm:sqref>
        </x14:conditionalFormatting>
        <x14:conditionalFormatting xmlns:xm="http://schemas.microsoft.com/office/excel/2006/main">
          <x14:cfRule type="containsText" priority="23" operator="containsText" id="{6474ACFC-3308-45BF-A660-486C8247243C}">
            <xm:f>NOT(ISERROR(SEARCH(Extra!$B$4,G39)))</xm:f>
            <xm:f>Extra!$B$4</xm:f>
            <x14:dxf>
              <font>
                <color rgb="FF006100"/>
              </font>
              <fill>
                <patternFill>
                  <bgColor rgb="FFC6EFCE"/>
                </patternFill>
              </fill>
            </x14:dxf>
          </x14:cfRule>
          <xm:sqref>G39</xm:sqref>
        </x14:conditionalFormatting>
        <x14:conditionalFormatting xmlns:xm="http://schemas.microsoft.com/office/excel/2006/main">
          <x14:cfRule type="containsText" priority="20" operator="containsText" id="{ECE1ADF7-FFAB-40CC-A7D0-85A3EAA97559}">
            <xm:f>NOT(ISERROR(SEARCH(Extra!$B$5,A39)))</xm:f>
            <xm:f>Extra!$B$5</xm:f>
            <x14:dxf>
              <font>
                <color rgb="FF006100"/>
              </font>
              <fill>
                <patternFill>
                  <bgColor rgb="FFC6EFCE"/>
                </patternFill>
              </fill>
            </x14:dxf>
          </x14:cfRule>
          <x14:cfRule type="containsText" priority="21" operator="containsText" id="{68395714-CCB9-4976-A1F9-6B4CACECF9F9}">
            <xm:f>NOT(ISERROR(SEARCH(Extra!$B$4,A39)))</xm:f>
            <xm:f>Extra!$B$4</xm:f>
            <x14:dxf>
              <font>
                <color rgb="FF006100"/>
              </font>
              <fill>
                <patternFill>
                  <bgColor rgb="FFC6EFCE"/>
                </patternFill>
              </fill>
            </x14:dxf>
          </x14:cfRule>
          <xm:sqref>A39:G39</xm:sqref>
        </x14:conditionalFormatting>
        <x14:conditionalFormatting xmlns:xm="http://schemas.microsoft.com/office/excel/2006/main">
          <x14:cfRule type="containsText" priority="3" operator="containsText" id="{8603F139-BF8B-479A-A327-88FB562AA183}">
            <xm:f>NOT(ISERROR(SEARCH(Extra!$B$5,E40)))</xm:f>
            <xm:f>Extra!$B$5</xm:f>
            <x14:dxf>
              <font>
                <color rgb="FF006100"/>
              </font>
              <fill>
                <patternFill>
                  <bgColor rgb="FFC6EFCE"/>
                </patternFill>
              </fill>
            </x14:dxf>
          </x14:cfRule>
          <x14:cfRule type="containsText" priority="4" operator="containsText" id="{5746476D-94CA-44B8-907A-3EB9678EE928}">
            <xm:f>NOT(ISERROR(SEARCH(Extra!$B$4,E40)))</xm:f>
            <xm:f>Extra!$B$4</xm:f>
            <x14:dxf>
              <font>
                <color rgb="FF006100"/>
              </font>
              <fill>
                <patternFill>
                  <bgColor rgb="FFC6EFCE"/>
                </patternFill>
              </fill>
            </x14:dxf>
          </x14:cfRule>
          <xm:sqref>E40</xm:sqref>
        </x14:conditionalFormatting>
        <x14:conditionalFormatting xmlns:xm="http://schemas.microsoft.com/office/excel/2006/main">
          <x14:cfRule type="containsText" priority="18" operator="containsText" id="{B0BC04CA-20AE-462F-8F7B-7F79D9F37BE6}">
            <xm:f>NOT(ISERROR(SEARCH(Extra!$B$4,G41)))</xm:f>
            <xm:f>Extra!$B$4</xm:f>
            <x14:dxf>
              <font>
                <color rgb="FF006100"/>
              </font>
              <fill>
                <patternFill>
                  <bgColor rgb="FFC6EFCE"/>
                </patternFill>
              </fill>
            </x14:dxf>
          </x14:cfRule>
          <xm:sqref>G41</xm:sqref>
        </x14:conditionalFormatting>
        <x14:conditionalFormatting xmlns:xm="http://schemas.microsoft.com/office/excel/2006/main">
          <x14:cfRule type="containsText" priority="15" operator="containsText" id="{E4C56A05-596E-4C31-80F0-C887DEBF27E4}">
            <xm:f>NOT(ISERROR(SEARCH(Extra!$B$5,A41)))</xm:f>
            <xm:f>Extra!$B$5</xm:f>
            <x14:dxf>
              <font>
                <color rgb="FF006100"/>
              </font>
              <fill>
                <patternFill>
                  <bgColor rgb="FFC6EFCE"/>
                </patternFill>
              </fill>
            </x14:dxf>
          </x14:cfRule>
          <x14:cfRule type="containsText" priority="16" operator="containsText" id="{94FB8867-4B57-4EC3-A4ED-BAA9C55C2576}">
            <xm:f>NOT(ISERROR(SEARCH(Extra!$B$4,A41)))</xm:f>
            <xm:f>Extra!$B$4</xm:f>
            <x14:dxf>
              <font>
                <color rgb="FF006100"/>
              </font>
              <fill>
                <patternFill>
                  <bgColor rgb="FFC6EFCE"/>
                </patternFill>
              </fill>
            </x14:dxf>
          </x14:cfRule>
          <xm:sqref>A41:C41 G41</xm:sqref>
        </x14:conditionalFormatting>
        <x14:conditionalFormatting xmlns:xm="http://schemas.microsoft.com/office/excel/2006/main">
          <x14:cfRule type="containsText" priority="11" operator="containsText" id="{73AFEACC-FF90-4A8D-9F55-32E0FD68A566}">
            <xm:f>NOT(ISERROR(SEARCH(Extra!$B$5,D40)))</xm:f>
            <xm:f>Extra!$B$5</xm:f>
            <x14:dxf>
              <font>
                <color rgb="FF006100"/>
              </font>
              <fill>
                <patternFill>
                  <bgColor rgb="FFC6EFCE"/>
                </patternFill>
              </fill>
            </x14:dxf>
          </x14:cfRule>
          <x14:cfRule type="containsText" priority="12" operator="containsText" id="{30372F26-5616-4864-A949-B8EC4E3B34D0}">
            <xm:f>NOT(ISERROR(SEARCH(Extra!$B$4,D40)))</xm:f>
            <xm:f>Extra!$B$4</xm:f>
            <x14:dxf>
              <font>
                <color rgb="FF006100"/>
              </font>
              <fill>
                <patternFill>
                  <bgColor rgb="FFC6EFCE"/>
                </patternFill>
              </fill>
            </x14:dxf>
          </x14:cfRule>
          <xm:sqref>D40</xm:sqref>
        </x14:conditionalFormatting>
        <x14:conditionalFormatting xmlns:xm="http://schemas.microsoft.com/office/excel/2006/main">
          <x14:cfRule type="containsText" priority="13" operator="containsText" id="{334AE7E5-1561-45A1-9B0D-3B12F4B608E6}">
            <xm:f>NOT(ISERROR(SEARCH(Extra!$B$5,F41)))</xm:f>
            <xm:f>Extra!$B$5</xm:f>
            <x14:dxf>
              <font>
                <color rgb="FF006100"/>
              </font>
              <fill>
                <patternFill>
                  <bgColor rgb="FFC6EFCE"/>
                </patternFill>
              </fill>
            </x14:dxf>
          </x14:cfRule>
          <x14:cfRule type="containsText" priority="14" operator="containsText" id="{D8E38862-7CEB-422E-8E20-DC56BACB99F7}">
            <xm:f>NOT(ISERROR(SEARCH(Extra!$B$4,F41)))</xm:f>
            <xm:f>Extra!$B$4</xm:f>
            <x14:dxf>
              <font>
                <color rgb="FF006100"/>
              </font>
              <fill>
                <patternFill>
                  <bgColor rgb="FFC6EFCE"/>
                </patternFill>
              </fill>
            </x14:dxf>
          </x14:cfRule>
          <xm:sqref>F41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Extra!$B$3:$B$5</xm:f>
          </x14:formula1>
          <xm:sqref>G49:G63 G65:G77 G79:G81 G83 G3:G47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zoomScaleNormal="100" workbookViewId="0">
      <pane ySplit="1" topLeftCell="A62" activePane="bottomLeft" state="frozen"/>
      <selection pane="bottomLeft" activeCell="B54" sqref="B54"/>
    </sheetView>
  </sheetViews>
  <sheetFormatPr defaultRowHeight="12.75" x14ac:dyDescent="0.2"/>
  <cols>
    <col min="1" max="1" width="3.5703125" style="1" bestFit="1" customWidth="1"/>
    <col min="2" max="2" width="12.7109375" style="1" bestFit="1" customWidth="1"/>
    <col min="3" max="3" width="3.5703125" style="1" bestFit="1" customWidth="1"/>
    <col min="4" max="4" width="7.5703125" style="1" customWidth="1"/>
    <col min="5" max="5" width="19.28515625" style="1" customWidth="1"/>
    <col min="6" max="6" width="8.85546875" style="1" customWidth="1"/>
    <col min="7" max="7" width="13" style="1" customWidth="1"/>
    <col min="8" max="8" width="44" style="1" customWidth="1"/>
    <col min="9" max="9" width="9.28515625" style="23" customWidth="1"/>
    <col min="10" max="11" width="9.140625" style="15"/>
    <col min="12" max="12" width="18.7109375" style="15" customWidth="1"/>
    <col min="13" max="16" width="9.140625" style="15"/>
    <col min="17" max="16384" width="9.140625" style="1"/>
  </cols>
  <sheetData>
    <row r="1" spans="1:16" ht="28.5" customHeight="1" thickBot="1" x14ac:dyDescent="0.25">
      <c r="A1" s="88" t="s">
        <v>73</v>
      </c>
      <c r="B1" s="89" t="s">
        <v>0</v>
      </c>
      <c r="C1" s="89" t="s">
        <v>1</v>
      </c>
      <c r="D1" s="89" t="s">
        <v>85</v>
      </c>
      <c r="E1" s="89" t="s">
        <v>74</v>
      </c>
      <c r="F1" s="89" t="s">
        <v>313</v>
      </c>
      <c r="G1" s="89" t="s">
        <v>145</v>
      </c>
      <c r="H1" s="89" t="s">
        <v>21</v>
      </c>
      <c r="I1" s="90" t="s">
        <v>316</v>
      </c>
      <c r="J1" s="1"/>
      <c r="K1" s="1"/>
      <c r="L1" s="1"/>
      <c r="M1" s="1"/>
      <c r="N1" s="1"/>
      <c r="O1" s="1"/>
      <c r="P1" s="1"/>
    </row>
    <row r="2" spans="1:16" ht="12.75" customHeight="1" thickBot="1" x14ac:dyDescent="0.25">
      <c r="A2" s="105" t="s">
        <v>71</v>
      </c>
      <c r="B2" s="106"/>
      <c r="C2" s="106"/>
      <c r="D2" s="106"/>
      <c r="E2" s="106"/>
      <c r="F2" s="106"/>
      <c r="G2" s="106"/>
      <c r="H2" s="106"/>
      <c r="I2" s="107"/>
      <c r="J2" s="1"/>
      <c r="K2" s="1"/>
      <c r="L2" s="1"/>
      <c r="M2" s="1"/>
      <c r="N2" s="1"/>
      <c r="O2" s="1"/>
      <c r="P2" s="1"/>
    </row>
    <row r="3" spans="1:16" s="15" customFormat="1" ht="51" x14ac:dyDescent="0.2">
      <c r="A3" s="81">
        <v>1</v>
      </c>
      <c r="B3" s="82" t="s">
        <v>22</v>
      </c>
      <c r="C3" s="82" t="s">
        <v>75</v>
      </c>
      <c r="D3" s="82"/>
      <c r="E3" s="82" t="s">
        <v>78</v>
      </c>
      <c r="F3" s="82" t="s">
        <v>2</v>
      </c>
      <c r="G3" s="82" t="s">
        <v>193</v>
      </c>
      <c r="H3" s="82" t="s">
        <v>80</v>
      </c>
      <c r="I3" s="77" t="s">
        <v>189</v>
      </c>
      <c r="K3" s="114" t="s">
        <v>321</v>
      </c>
      <c r="L3" s="115"/>
    </row>
    <row r="4" spans="1:16" s="15" customFormat="1" ht="38.25" x14ac:dyDescent="0.2">
      <c r="A4" s="24">
        <v>2</v>
      </c>
      <c r="B4" s="25" t="s">
        <v>23</v>
      </c>
      <c r="C4" s="25" t="s">
        <v>75</v>
      </c>
      <c r="D4" s="25"/>
      <c r="E4" s="25" t="s">
        <v>79</v>
      </c>
      <c r="F4" s="25" t="s">
        <v>2</v>
      </c>
      <c r="G4" s="25" t="s">
        <v>193</v>
      </c>
      <c r="H4" s="25" t="s">
        <v>81</v>
      </c>
      <c r="I4" s="21" t="s">
        <v>189</v>
      </c>
      <c r="K4" s="98"/>
      <c r="L4" s="99" t="s">
        <v>323</v>
      </c>
    </row>
    <row r="5" spans="1:16" s="15" customFormat="1" ht="38.25" x14ac:dyDescent="0.2">
      <c r="A5" s="6">
        <v>3</v>
      </c>
      <c r="B5" s="7" t="s">
        <v>9</v>
      </c>
      <c r="C5" s="7" t="s">
        <v>76</v>
      </c>
      <c r="D5" s="7">
        <v>4</v>
      </c>
      <c r="E5" s="7" t="s">
        <v>82</v>
      </c>
      <c r="F5" s="7" t="s">
        <v>320</v>
      </c>
      <c r="G5" s="7" t="s">
        <v>152</v>
      </c>
      <c r="H5" s="7" t="s">
        <v>150</v>
      </c>
      <c r="I5" s="21" t="s">
        <v>189</v>
      </c>
      <c r="K5" s="100"/>
      <c r="L5" s="99" t="s">
        <v>322</v>
      </c>
    </row>
    <row r="6" spans="1:16" s="15" customFormat="1" ht="77.25" thickBot="1" x14ac:dyDescent="0.25">
      <c r="A6" s="4">
        <v>4</v>
      </c>
      <c r="B6" s="5" t="s">
        <v>4</v>
      </c>
      <c r="C6" s="5" t="s">
        <v>75</v>
      </c>
      <c r="D6" s="5">
        <v>2</v>
      </c>
      <c r="E6" s="5" t="s">
        <v>83</v>
      </c>
      <c r="F6" s="5" t="s">
        <v>320</v>
      </c>
      <c r="G6" s="5" t="s">
        <v>180</v>
      </c>
      <c r="H6" s="5" t="s">
        <v>158</v>
      </c>
      <c r="I6" s="21" t="s">
        <v>189</v>
      </c>
      <c r="K6" s="101"/>
      <c r="L6" s="102" t="s">
        <v>324</v>
      </c>
    </row>
    <row r="7" spans="1:16" ht="25.5" x14ac:dyDescent="0.2">
      <c r="A7" s="2">
        <v>5</v>
      </c>
      <c r="B7" s="3" t="s">
        <v>3</v>
      </c>
      <c r="C7" s="3" t="s">
        <v>75</v>
      </c>
      <c r="D7" s="3"/>
      <c r="E7" s="3" t="s">
        <v>84</v>
      </c>
      <c r="F7" s="3" t="s">
        <v>320</v>
      </c>
      <c r="G7" s="3" t="s">
        <v>2</v>
      </c>
      <c r="H7" s="3" t="s">
        <v>156</v>
      </c>
      <c r="I7" s="20" t="s">
        <v>189</v>
      </c>
      <c r="J7" s="1"/>
      <c r="K7" s="1"/>
      <c r="L7" s="1"/>
      <c r="M7" s="1"/>
      <c r="N7" s="1"/>
      <c r="O7" s="1"/>
      <c r="P7" s="1"/>
    </row>
    <row r="8" spans="1:16" s="15" customFormat="1" ht="63.75" x14ac:dyDescent="0.2">
      <c r="A8" s="24">
        <v>6</v>
      </c>
      <c r="B8" s="25" t="s">
        <v>24</v>
      </c>
      <c r="C8" s="25" t="s">
        <v>75</v>
      </c>
      <c r="D8" s="25"/>
      <c r="E8" s="25" t="s">
        <v>178</v>
      </c>
      <c r="F8" s="25" t="s">
        <v>2</v>
      </c>
      <c r="G8" s="25" t="s">
        <v>193</v>
      </c>
      <c r="H8" s="25" t="s">
        <v>177</v>
      </c>
      <c r="I8" s="21" t="s">
        <v>189</v>
      </c>
      <c r="L8" s="97"/>
    </row>
    <row r="9" spans="1:16" s="15" customFormat="1" ht="38.25" x14ac:dyDescent="0.2">
      <c r="A9" s="6">
        <v>7</v>
      </c>
      <c r="B9" s="7" t="s">
        <v>10</v>
      </c>
      <c r="C9" s="7" t="s">
        <v>76</v>
      </c>
      <c r="D9" s="7">
        <v>3</v>
      </c>
      <c r="E9" s="7" t="s">
        <v>86</v>
      </c>
      <c r="F9" s="7" t="s">
        <v>320</v>
      </c>
      <c r="G9" s="7" t="s">
        <v>152</v>
      </c>
      <c r="H9" s="7" t="s">
        <v>157</v>
      </c>
      <c r="I9" s="21" t="s">
        <v>189</v>
      </c>
    </row>
    <row r="10" spans="1:16" ht="38.25" x14ac:dyDescent="0.2">
      <c r="A10" s="2">
        <v>8</v>
      </c>
      <c r="B10" s="3" t="s">
        <v>192</v>
      </c>
      <c r="C10" s="3" t="s">
        <v>75</v>
      </c>
      <c r="D10" s="3">
        <v>1</v>
      </c>
      <c r="E10" s="3" t="s">
        <v>197</v>
      </c>
      <c r="F10" s="3" t="s">
        <v>320</v>
      </c>
      <c r="G10" s="3" t="s">
        <v>152</v>
      </c>
      <c r="H10" s="3" t="s">
        <v>164</v>
      </c>
      <c r="I10" s="20" t="s">
        <v>189</v>
      </c>
      <c r="J10" s="1"/>
      <c r="K10" s="1"/>
      <c r="L10" s="1"/>
      <c r="M10" s="1"/>
      <c r="N10" s="1"/>
      <c r="O10" s="1"/>
      <c r="P10" s="1"/>
    </row>
    <row r="11" spans="1:16" s="15" customFormat="1" ht="38.25" x14ac:dyDescent="0.2">
      <c r="A11" s="6">
        <v>10</v>
      </c>
      <c r="B11" s="7" t="s">
        <v>5</v>
      </c>
      <c r="C11" s="7" t="s">
        <v>76</v>
      </c>
      <c r="D11" s="7">
        <v>2</v>
      </c>
      <c r="E11" s="7" t="s">
        <v>87</v>
      </c>
      <c r="F11" s="7" t="s">
        <v>320</v>
      </c>
      <c r="G11" s="7" t="s">
        <v>181</v>
      </c>
      <c r="H11" s="7" t="s">
        <v>159</v>
      </c>
      <c r="I11" s="21" t="s">
        <v>189</v>
      </c>
    </row>
    <row r="12" spans="1:16" ht="25.5" x14ac:dyDescent="0.2">
      <c r="A12" s="2">
        <v>11</v>
      </c>
      <c r="B12" s="3" t="s">
        <v>25</v>
      </c>
      <c r="C12" s="3" t="s">
        <v>75</v>
      </c>
      <c r="D12" s="3">
        <v>1</v>
      </c>
      <c r="E12" s="3" t="s">
        <v>88</v>
      </c>
      <c r="F12" s="3" t="s">
        <v>320</v>
      </c>
      <c r="G12" s="3" t="s">
        <v>153</v>
      </c>
      <c r="H12" s="3" t="s">
        <v>160</v>
      </c>
      <c r="I12" s="20" t="s">
        <v>189</v>
      </c>
      <c r="J12" s="1"/>
      <c r="K12" s="1"/>
      <c r="L12" s="1"/>
      <c r="M12" s="1"/>
      <c r="N12" s="1"/>
      <c r="O12" s="1"/>
      <c r="P12" s="1"/>
    </row>
    <row r="13" spans="1:16" s="15" customFormat="1" ht="38.25" x14ac:dyDescent="0.2">
      <c r="A13" s="24">
        <v>12</v>
      </c>
      <c r="B13" s="25" t="s">
        <v>26</v>
      </c>
      <c r="C13" s="25" t="s">
        <v>75</v>
      </c>
      <c r="D13" s="25"/>
      <c r="E13" s="25" t="s">
        <v>89</v>
      </c>
      <c r="F13" s="25" t="s">
        <v>2</v>
      </c>
      <c r="G13" s="25" t="s">
        <v>193</v>
      </c>
      <c r="H13" s="25" t="s">
        <v>314</v>
      </c>
      <c r="I13" s="21" t="s">
        <v>189</v>
      </c>
    </row>
    <row r="14" spans="1:16" s="15" customFormat="1" ht="38.25" x14ac:dyDescent="0.2">
      <c r="A14" s="6">
        <v>20</v>
      </c>
      <c r="B14" s="7" t="s">
        <v>6</v>
      </c>
      <c r="C14" s="7" t="s">
        <v>76</v>
      </c>
      <c r="D14" s="7">
        <v>2</v>
      </c>
      <c r="E14" s="7" t="s">
        <v>90</v>
      </c>
      <c r="F14" s="7" t="s">
        <v>320</v>
      </c>
      <c r="G14" s="7" t="s">
        <v>182</v>
      </c>
      <c r="H14" s="7" t="s">
        <v>159</v>
      </c>
      <c r="I14" s="21" t="s">
        <v>189</v>
      </c>
    </row>
    <row r="15" spans="1:16" ht="25.5" x14ac:dyDescent="0.2">
      <c r="A15" s="2">
        <v>21</v>
      </c>
      <c r="B15" s="3" t="s">
        <v>28</v>
      </c>
      <c r="C15" s="3" t="s">
        <v>75</v>
      </c>
      <c r="D15" s="3">
        <v>1</v>
      </c>
      <c r="E15" s="3" t="s">
        <v>91</v>
      </c>
      <c r="F15" s="3" t="s">
        <v>320</v>
      </c>
      <c r="G15" s="12" t="s">
        <v>138</v>
      </c>
      <c r="H15" s="3" t="s">
        <v>160</v>
      </c>
      <c r="I15" s="20" t="s">
        <v>189</v>
      </c>
      <c r="J15" s="1"/>
      <c r="K15" s="1"/>
      <c r="L15" s="1"/>
      <c r="M15" s="1"/>
      <c r="N15" s="1"/>
      <c r="O15" s="1"/>
      <c r="P15" s="1"/>
    </row>
    <row r="16" spans="1:16" s="15" customFormat="1" ht="38.25" x14ac:dyDescent="0.2">
      <c r="A16" s="24">
        <v>22</v>
      </c>
      <c r="B16" s="25" t="s">
        <v>29</v>
      </c>
      <c r="C16" s="25" t="s">
        <v>75</v>
      </c>
      <c r="D16" s="25"/>
      <c r="E16" s="25" t="s">
        <v>92</v>
      </c>
      <c r="F16" s="25" t="s">
        <v>2</v>
      </c>
      <c r="G16" s="25" t="s">
        <v>193</v>
      </c>
      <c r="H16" s="25" t="s">
        <v>314</v>
      </c>
      <c r="I16" s="21" t="s">
        <v>189</v>
      </c>
    </row>
    <row r="17" spans="1:16" s="15" customFormat="1" ht="38.25" x14ac:dyDescent="0.2">
      <c r="A17" s="24">
        <v>23</v>
      </c>
      <c r="B17" s="25" t="s">
        <v>30</v>
      </c>
      <c r="C17" s="25" t="s">
        <v>75</v>
      </c>
      <c r="D17" s="25"/>
      <c r="E17" s="25" t="s">
        <v>93</v>
      </c>
      <c r="F17" s="25" t="s">
        <v>2</v>
      </c>
      <c r="G17" s="25" t="s">
        <v>193</v>
      </c>
      <c r="H17" s="25" t="s">
        <v>314</v>
      </c>
      <c r="I17" s="21" t="s">
        <v>189</v>
      </c>
    </row>
    <row r="18" spans="1:16" ht="25.5" x14ac:dyDescent="0.2">
      <c r="A18" s="2">
        <v>24</v>
      </c>
      <c r="B18" s="3" t="s">
        <v>31</v>
      </c>
      <c r="C18" s="3" t="s">
        <v>75</v>
      </c>
      <c r="D18" s="3">
        <v>1</v>
      </c>
      <c r="E18" s="3" t="s">
        <v>94</v>
      </c>
      <c r="F18" s="8" t="s">
        <v>320</v>
      </c>
      <c r="G18" s="9" t="s">
        <v>138</v>
      </c>
      <c r="H18" s="3" t="s">
        <v>160</v>
      </c>
      <c r="I18" s="20" t="s">
        <v>189</v>
      </c>
      <c r="J18" s="1"/>
      <c r="K18" s="1"/>
      <c r="L18" s="1"/>
      <c r="M18" s="1"/>
      <c r="N18" s="1"/>
      <c r="O18" s="1"/>
      <c r="P18" s="1"/>
    </row>
    <row r="19" spans="1:16" s="15" customFormat="1" ht="38.25" x14ac:dyDescent="0.2">
      <c r="A19" s="6">
        <v>25</v>
      </c>
      <c r="B19" s="7" t="s">
        <v>7</v>
      </c>
      <c r="C19" s="7" t="s">
        <v>76</v>
      </c>
      <c r="D19" s="7">
        <v>2</v>
      </c>
      <c r="E19" s="7" t="s">
        <v>95</v>
      </c>
      <c r="F19" s="7" t="s">
        <v>320</v>
      </c>
      <c r="G19" s="10" t="s">
        <v>183</v>
      </c>
      <c r="H19" s="7" t="s">
        <v>159</v>
      </c>
      <c r="I19" s="21" t="s">
        <v>189</v>
      </c>
    </row>
    <row r="20" spans="1:16" s="15" customFormat="1" ht="25.5" x14ac:dyDescent="0.2">
      <c r="A20" s="24">
        <v>29</v>
      </c>
      <c r="B20" s="25" t="s">
        <v>32</v>
      </c>
      <c r="C20" s="25" t="s">
        <v>75</v>
      </c>
      <c r="D20" s="25"/>
      <c r="E20" s="25" t="s">
        <v>96</v>
      </c>
      <c r="F20" s="25" t="s">
        <v>2</v>
      </c>
      <c r="G20" s="25" t="s">
        <v>193</v>
      </c>
      <c r="H20" s="25" t="s">
        <v>27</v>
      </c>
      <c r="I20" s="21" t="s">
        <v>189</v>
      </c>
    </row>
    <row r="21" spans="1:16" s="15" customFormat="1" ht="25.5" x14ac:dyDescent="0.2">
      <c r="A21" s="24">
        <v>30</v>
      </c>
      <c r="B21" s="25" t="s">
        <v>8</v>
      </c>
      <c r="C21" s="25" t="s">
        <v>75</v>
      </c>
      <c r="D21" s="25"/>
      <c r="E21" s="25" t="s">
        <v>97</v>
      </c>
      <c r="F21" s="25" t="s">
        <v>2</v>
      </c>
      <c r="G21" s="25" t="s">
        <v>146</v>
      </c>
      <c r="H21" s="25" t="s">
        <v>161</v>
      </c>
      <c r="I21" s="21" t="s">
        <v>189</v>
      </c>
    </row>
    <row r="22" spans="1:16" s="15" customFormat="1" ht="38.25" x14ac:dyDescent="0.2">
      <c r="A22" s="6">
        <v>33</v>
      </c>
      <c r="B22" s="7" t="s">
        <v>11</v>
      </c>
      <c r="C22" s="7" t="s">
        <v>76</v>
      </c>
      <c r="D22" s="7">
        <v>4</v>
      </c>
      <c r="E22" s="7" t="s">
        <v>98</v>
      </c>
      <c r="F22" s="7" t="s">
        <v>320</v>
      </c>
      <c r="G22" s="7" t="s">
        <v>152</v>
      </c>
      <c r="H22" s="7" t="s">
        <v>162</v>
      </c>
      <c r="I22" s="21" t="s">
        <v>189</v>
      </c>
    </row>
    <row r="23" spans="1:16" s="15" customFormat="1" ht="76.5" x14ac:dyDescent="0.2">
      <c r="A23" s="4">
        <v>34</v>
      </c>
      <c r="B23" s="5" t="s">
        <v>12</v>
      </c>
      <c r="C23" s="5" t="s">
        <v>75</v>
      </c>
      <c r="D23" s="5">
        <v>2</v>
      </c>
      <c r="E23" s="5" t="s">
        <v>99</v>
      </c>
      <c r="F23" s="5" t="s">
        <v>320</v>
      </c>
      <c r="G23" s="11" t="s">
        <v>184</v>
      </c>
      <c r="H23" s="5" t="s">
        <v>148</v>
      </c>
      <c r="I23" s="21" t="s">
        <v>189</v>
      </c>
    </row>
    <row r="24" spans="1:16" ht="25.5" x14ac:dyDescent="0.2">
      <c r="A24" s="2">
        <v>35</v>
      </c>
      <c r="B24" s="3" t="s">
        <v>33</v>
      </c>
      <c r="C24" s="3" t="s">
        <v>75</v>
      </c>
      <c r="D24" s="3"/>
      <c r="E24" s="3" t="s">
        <v>100</v>
      </c>
      <c r="F24" s="3" t="s">
        <v>320</v>
      </c>
      <c r="G24" s="3" t="s">
        <v>2</v>
      </c>
      <c r="H24" s="3" t="s">
        <v>155</v>
      </c>
      <c r="I24" s="20" t="s">
        <v>189</v>
      </c>
      <c r="J24" s="1"/>
      <c r="K24" s="1"/>
      <c r="L24" s="1"/>
      <c r="M24" s="1"/>
      <c r="N24" s="1"/>
      <c r="O24" s="1"/>
      <c r="P24" s="1"/>
    </row>
    <row r="25" spans="1:16" s="15" customFormat="1" ht="63.75" x14ac:dyDescent="0.2">
      <c r="A25" s="24">
        <v>36</v>
      </c>
      <c r="B25" s="25" t="s">
        <v>34</v>
      </c>
      <c r="C25" s="25" t="s">
        <v>75</v>
      </c>
      <c r="D25" s="25"/>
      <c r="E25" s="25" t="s">
        <v>179</v>
      </c>
      <c r="F25" s="25" t="s">
        <v>2</v>
      </c>
      <c r="G25" s="25" t="s">
        <v>193</v>
      </c>
      <c r="H25" s="25" t="s">
        <v>177</v>
      </c>
      <c r="I25" s="21" t="s">
        <v>189</v>
      </c>
    </row>
    <row r="26" spans="1:16" s="15" customFormat="1" ht="38.25" x14ac:dyDescent="0.2">
      <c r="A26" s="6">
        <v>37</v>
      </c>
      <c r="B26" s="7" t="s">
        <v>13</v>
      </c>
      <c r="C26" s="7" t="s">
        <v>76</v>
      </c>
      <c r="D26" s="7">
        <v>3</v>
      </c>
      <c r="E26" s="7" t="s">
        <v>101</v>
      </c>
      <c r="F26" s="7" t="s">
        <v>320</v>
      </c>
      <c r="G26" s="7" t="s">
        <v>152</v>
      </c>
      <c r="H26" s="7" t="s">
        <v>157</v>
      </c>
      <c r="I26" s="21" t="s">
        <v>189</v>
      </c>
    </row>
    <row r="27" spans="1:16" ht="38.25" x14ac:dyDescent="0.2">
      <c r="A27" s="2">
        <v>38</v>
      </c>
      <c r="B27" s="3" t="s">
        <v>35</v>
      </c>
      <c r="C27" s="3" t="s">
        <v>75</v>
      </c>
      <c r="D27" s="3">
        <v>1</v>
      </c>
      <c r="E27" s="3" t="s">
        <v>102</v>
      </c>
      <c r="F27" s="3" t="s">
        <v>320</v>
      </c>
      <c r="G27" s="3" t="s">
        <v>152</v>
      </c>
      <c r="H27" s="3" t="s">
        <v>164</v>
      </c>
      <c r="I27" s="20" t="s">
        <v>189</v>
      </c>
      <c r="J27" s="1"/>
      <c r="K27" s="1"/>
      <c r="L27" s="1"/>
      <c r="M27" s="1"/>
      <c r="N27" s="1"/>
      <c r="O27" s="1"/>
      <c r="P27" s="1"/>
    </row>
    <row r="28" spans="1:16" s="15" customFormat="1" ht="38.25" x14ac:dyDescent="0.2">
      <c r="A28" s="6">
        <v>39</v>
      </c>
      <c r="B28" s="7" t="s">
        <v>14</v>
      </c>
      <c r="C28" s="7" t="s">
        <v>76</v>
      </c>
      <c r="D28" s="7">
        <v>3</v>
      </c>
      <c r="E28" s="7" t="s">
        <v>103</v>
      </c>
      <c r="F28" s="7" t="s">
        <v>320</v>
      </c>
      <c r="G28" s="7" t="s">
        <v>152</v>
      </c>
      <c r="H28" s="7" t="s">
        <v>157</v>
      </c>
      <c r="I28" s="21" t="s">
        <v>189</v>
      </c>
    </row>
    <row r="29" spans="1:16" s="15" customFormat="1" ht="63.75" x14ac:dyDescent="0.2">
      <c r="A29" s="24">
        <v>40</v>
      </c>
      <c r="B29" s="25" t="s">
        <v>36</v>
      </c>
      <c r="C29" s="25" t="s">
        <v>75</v>
      </c>
      <c r="D29" s="25"/>
      <c r="E29" s="25" t="s">
        <v>104</v>
      </c>
      <c r="F29" s="25" t="s">
        <v>2</v>
      </c>
      <c r="G29" s="25" t="s">
        <v>193</v>
      </c>
      <c r="H29" s="25" t="s">
        <v>177</v>
      </c>
      <c r="I29" s="21" t="s">
        <v>189</v>
      </c>
    </row>
    <row r="30" spans="1:16" ht="25.5" x14ac:dyDescent="0.2">
      <c r="A30" s="2">
        <v>41</v>
      </c>
      <c r="B30" s="3" t="s">
        <v>37</v>
      </c>
      <c r="C30" s="3" t="s">
        <v>75</v>
      </c>
      <c r="D30" s="3"/>
      <c r="E30" s="3" t="s">
        <v>105</v>
      </c>
      <c r="F30" s="3" t="s">
        <v>320</v>
      </c>
      <c r="G30" s="3" t="s">
        <v>2</v>
      </c>
      <c r="H30" s="3" t="s">
        <v>154</v>
      </c>
      <c r="I30" s="20" t="s">
        <v>189</v>
      </c>
      <c r="J30" s="1"/>
      <c r="K30" s="1"/>
      <c r="L30" s="1"/>
      <c r="M30" s="1"/>
      <c r="N30" s="1"/>
      <c r="O30" s="1"/>
      <c r="P30" s="1"/>
    </row>
    <row r="31" spans="1:16" s="15" customFormat="1" ht="76.5" x14ac:dyDescent="0.2">
      <c r="A31" s="4">
        <v>42</v>
      </c>
      <c r="B31" s="5" t="s">
        <v>15</v>
      </c>
      <c r="C31" s="5" t="s">
        <v>75</v>
      </c>
      <c r="D31" s="5">
        <v>2</v>
      </c>
      <c r="E31" s="5" t="s">
        <v>106</v>
      </c>
      <c r="F31" s="5" t="s">
        <v>320</v>
      </c>
      <c r="G31" s="11" t="s">
        <v>184</v>
      </c>
      <c r="H31" s="5" t="s">
        <v>149</v>
      </c>
      <c r="I31" s="21" t="s">
        <v>189</v>
      </c>
    </row>
    <row r="32" spans="1:16" s="15" customFormat="1" ht="38.25" x14ac:dyDescent="0.2">
      <c r="A32" s="6">
        <v>43</v>
      </c>
      <c r="B32" s="7" t="s">
        <v>16</v>
      </c>
      <c r="C32" s="7" t="s">
        <v>76</v>
      </c>
      <c r="D32" s="7">
        <v>4</v>
      </c>
      <c r="E32" s="7" t="s">
        <v>107</v>
      </c>
      <c r="F32" s="7" t="s">
        <v>320</v>
      </c>
      <c r="G32" s="7" t="s">
        <v>152</v>
      </c>
      <c r="H32" s="7" t="s">
        <v>176</v>
      </c>
      <c r="I32" s="21" t="s">
        <v>189</v>
      </c>
    </row>
    <row r="33" spans="1:16" s="15" customFormat="1" ht="25.5" x14ac:dyDescent="0.2">
      <c r="A33" s="24">
        <v>44</v>
      </c>
      <c r="B33" s="25" t="s">
        <v>38</v>
      </c>
      <c r="C33" s="25" t="s">
        <v>75</v>
      </c>
      <c r="D33" s="25"/>
      <c r="E33" s="25" t="s">
        <v>108</v>
      </c>
      <c r="F33" s="25" t="s">
        <v>2</v>
      </c>
      <c r="G33" s="25" t="s">
        <v>193</v>
      </c>
      <c r="H33" s="25" t="s">
        <v>27</v>
      </c>
      <c r="I33" s="21" t="s">
        <v>189</v>
      </c>
    </row>
    <row r="34" spans="1:16" s="15" customFormat="1" ht="25.5" x14ac:dyDescent="0.2">
      <c r="A34" s="24">
        <v>45</v>
      </c>
      <c r="B34" s="25" t="s">
        <v>17</v>
      </c>
      <c r="C34" s="25" t="s">
        <v>75</v>
      </c>
      <c r="D34" s="25"/>
      <c r="E34" s="25" t="s">
        <v>109</v>
      </c>
      <c r="F34" s="25" t="s">
        <v>2</v>
      </c>
      <c r="G34" s="25" t="s">
        <v>146</v>
      </c>
      <c r="H34" s="25" t="s">
        <v>161</v>
      </c>
      <c r="I34" s="21" t="s">
        <v>189</v>
      </c>
    </row>
    <row r="35" spans="1:16" s="15" customFormat="1" ht="26.25" thickBot="1" x14ac:dyDescent="0.25">
      <c r="A35" s="85">
        <v>64</v>
      </c>
      <c r="B35" s="86" t="s">
        <v>18</v>
      </c>
      <c r="C35" s="86" t="s">
        <v>75</v>
      </c>
      <c r="D35" s="86"/>
      <c r="E35" s="86" t="s">
        <v>110</v>
      </c>
      <c r="F35" s="86" t="s">
        <v>2</v>
      </c>
      <c r="G35" s="86" t="s">
        <v>146</v>
      </c>
      <c r="H35" s="86" t="s">
        <v>161</v>
      </c>
      <c r="I35" s="87" t="s">
        <v>189</v>
      </c>
    </row>
    <row r="36" spans="1:16" ht="12.75" customHeight="1" thickBot="1" x14ac:dyDescent="0.25">
      <c r="A36" s="105" t="s">
        <v>72</v>
      </c>
      <c r="B36" s="106"/>
      <c r="C36" s="106"/>
      <c r="D36" s="106"/>
      <c r="E36" s="106"/>
      <c r="F36" s="106"/>
      <c r="G36" s="106"/>
      <c r="H36" s="106"/>
      <c r="I36" s="107"/>
      <c r="J36" s="1"/>
      <c r="K36" s="1"/>
      <c r="L36" s="1"/>
      <c r="M36" s="1"/>
      <c r="N36" s="1"/>
      <c r="O36" s="1"/>
      <c r="P36" s="1"/>
    </row>
    <row r="37" spans="1:16" ht="38.25" x14ac:dyDescent="0.2">
      <c r="A37" s="83">
        <v>9</v>
      </c>
      <c r="B37" s="76" t="s">
        <v>260</v>
      </c>
      <c r="C37" s="76" t="s">
        <v>76</v>
      </c>
      <c r="D37" s="76"/>
      <c r="E37" s="76" t="s">
        <v>261</v>
      </c>
      <c r="F37" s="76" t="s">
        <v>2</v>
      </c>
      <c r="G37" s="76" t="s">
        <v>139</v>
      </c>
      <c r="H37" s="76" t="s">
        <v>147</v>
      </c>
      <c r="I37" s="84" t="s">
        <v>189</v>
      </c>
      <c r="J37" s="1"/>
      <c r="K37" s="1"/>
      <c r="L37" s="1"/>
      <c r="M37" s="1"/>
      <c r="N37" s="1"/>
      <c r="O37" s="1"/>
      <c r="P37" s="1"/>
    </row>
    <row r="38" spans="1:16" ht="38.25" x14ac:dyDescent="0.2">
      <c r="A38" s="2">
        <v>17</v>
      </c>
      <c r="B38" s="3" t="s">
        <v>39</v>
      </c>
      <c r="C38" s="3" t="s">
        <v>76</v>
      </c>
      <c r="D38" s="3"/>
      <c r="E38" s="3" t="s">
        <v>111</v>
      </c>
      <c r="F38" s="3" t="s">
        <v>2</v>
      </c>
      <c r="G38" s="3" t="s">
        <v>140</v>
      </c>
      <c r="H38" s="3" t="s">
        <v>147</v>
      </c>
      <c r="I38" s="20" t="s">
        <v>189</v>
      </c>
      <c r="J38" s="1"/>
      <c r="K38" s="1"/>
      <c r="L38" s="1"/>
      <c r="M38" s="1"/>
      <c r="N38" s="1"/>
      <c r="O38" s="1"/>
      <c r="P38" s="1"/>
    </row>
    <row r="39" spans="1:16" ht="25.5" x14ac:dyDescent="0.2">
      <c r="A39" s="2">
        <v>18</v>
      </c>
      <c r="B39" s="3" t="s">
        <v>40</v>
      </c>
      <c r="C39" s="3" t="s">
        <v>75</v>
      </c>
      <c r="D39" s="3">
        <v>1</v>
      </c>
      <c r="E39" s="3" t="s">
        <v>112</v>
      </c>
      <c r="F39" s="3" t="s">
        <v>2</v>
      </c>
      <c r="G39" s="3" t="s">
        <v>141</v>
      </c>
      <c r="H39" s="3" t="s">
        <v>164</v>
      </c>
      <c r="I39" s="20" t="s">
        <v>189</v>
      </c>
      <c r="J39" s="1"/>
      <c r="K39" s="1"/>
      <c r="L39" s="1"/>
      <c r="M39" s="1"/>
      <c r="N39" s="1"/>
      <c r="O39" s="1"/>
      <c r="P39" s="1"/>
    </row>
    <row r="40" spans="1:16" ht="38.25" x14ac:dyDescent="0.2">
      <c r="A40" s="2">
        <v>19</v>
      </c>
      <c r="B40" s="3" t="s">
        <v>41</v>
      </c>
      <c r="C40" s="3" t="s">
        <v>76</v>
      </c>
      <c r="D40" s="3"/>
      <c r="E40" s="3" t="s">
        <v>113</v>
      </c>
      <c r="F40" s="3" t="s">
        <v>2</v>
      </c>
      <c r="G40" s="3" t="s">
        <v>140</v>
      </c>
      <c r="H40" s="3" t="s">
        <v>147</v>
      </c>
      <c r="I40" s="20" t="s">
        <v>189</v>
      </c>
      <c r="J40" s="1"/>
      <c r="K40" s="1"/>
      <c r="L40" s="1"/>
      <c r="M40" s="1"/>
      <c r="N40" s="1"/>
      <c r="O40" s="1"/>
      <c r="P40" s="1"/>
    </row>
    <row r="41" spans="1:16" ht="38.25" x14ac:dyDescent="0.2">
      <c r="A41" s="2">
        <v>31</v>
      </c>
      <c r="B41" s="3" t="s">
        <v>42</v>
      </c>
      <c r="C41" s="3" t="s">
        <v>76</v>
      </c>
      <c r="D41" s="3"/>
      <c r="E41" s="3" t="s">
        <v>114</v>
      </c>
      <c r="F41" s="3" t="s">
        <v>2</v>
      </c>
      <c r="G41" s="3" t="s">
        <v>140</v>
      </c>
      <c r="H41" s="3" t="s">
        <v>147</v>
      </c>
      <c r="I41" s="20" t="s">
        <v>189</v>
      </c>
      <c r="J41" s="1"/>
      <c r="K41" s="1"/>
      <c r="L41" s="1"/>
      <c r="M41" s="1"/>
      <c r="N41" s="1"/>
      <c r="O41" s="1"/>
      <c r="P41" s="1"/>
    </row>
    <row r="42" spans="1:16" x14ac:dyDescent="0.2">
      <c r="A42" s="2">
        <v>32</v>
      </c>
      <c r="B42" s="3" t="s">
        <v>43</v>
      </c>
      <c r="C42" s="3" t="s">
        <v>75</v>
      </c>
      <c r="D42" s="3">
        <v>1</v>
      </c>
      <c r="E42" s="3" t="s">
        <v>115</v>
      </c>
      <c r="F42" s="3" t="s">
        <v>2</v>
      </c>
      <c r="G42" s="3" t="s">
        <v>140</v>
      </c>
      <c r="H42" s="3" t="s">
        <v>164</v>
      </c>
      <c r="I42" s="20" t="s">
        <v>189</v>
      </c>
      <c r="J42" s="1"/>
      <c r="K42" s="1"/>
      <c r="L42" s="1"/>
      <c r="M42" s="1"/>
      <c r="N42" s="1"/>
      <c r="O42" s="1"/>
      <c r="P42" s="1"/>
    </row>
    <row r="43" spans="1:16" ht="25.5" x14ac:dyDescent="0.2">
      <c r="A43" s="2">
        <v>46</v>
      </c>
      <c r="B43" s="3" t="s">
        <v>44</v>
      </c>
      <c r="C43" s="3" t="s">
        <v>75</v>
      </c>
      <c r="D43" s="3">
        <v>1</v>
      </c>
      <c r="E43" s="3" t="s">
        <v>116</v>
      </c>
      <c r="F43" s="3" t="s">
        <v>2</v>
      </c>
      <c r="G43" s="3" t="s">
        <v>142</v>
      </c>
      <c r="H43" s="3" t="s">
        <v>164</v>
      </c>
      <c r="I43" s="20" t="s">
        <v>189</v>
      </c>
      <c r="J43" s="1"/>
      <c r="K43" s="1"/>
      <c r="L43" s="1"/>
      <c r="M43" s="1"/>
      <c r="N43" s="1"/>
      <c r="O43" s="1"/>
      <c r="P43" s="1"/>
    </row>
    <row r="44" spans="1:16" ht="38.25" x14ac:dyDescent="0.2">
      <c r="A44" s="2">
        <v>47</v>
      </c>
      <c r="B44" s="3" t="s">
        <v>45</v>
      </c>
      <c r="C44" s="3" t="s">
        <v>76</v>
      </c>
      <c r="D44" s="3"/>
      <c r="E44" s="3" t="s">
        <v>117</v>
      </c>
      <c r="F44" s="3" t="s">
        <v>2</v>
      </c>
      <c r="G44" s="3" t="s">
        <v>142</v>
      </c>
      <c r="H44" s="3" t="s">
        <v>147</v>
      </c>
      <c r="I44" s="20" t="s">
        <v>189</v>
      </c>
      <c r="J44" s="1"/>
      <c r="K44" s="1"/>
      <c r="L44" s="1"/>
      <c r="M44" s="1"/>
      <c r="N44" s="1"/>
      <c r="O44" s="1"/>
      <c r="P44" s="1"/>
    </row>
    <row r="45" spans="1:16" s="15" customFormat="1" ht="25.5" x14ac:dyDescent="0.2">
      <c r="A45" s="24">
        <v>48</v>
      </c>
      <c r="B45" s="25" t="s">
        <v>46</v>
      </c>
      <c r="C45" s="25" t="s">
        <v>75</v>
      </c>
      <c r="D45" s="25"/>
      <c r="E45" s="25" t="s">
        <v>118</v>
      </c>
      <c r="F45" s="25" t="s">
        <v>2</v>
      </c>
      <c r="G45" s="25" t="s">
        <v>193</v>
      </c>
      <c r="H45" s="25" t="s">
        <v>163</v>
      </c>
      <c r="I45" s="21" t="s">
        <v>189</v>
      </c>
    </row>
    <row r="46" spans="1:16" ht="38.25" x14ac:dyDescent="0.2">
      <c r="A46" s="2">
        <v>49</v>
      </c>
      <c r="B46" s="3" t="s">
        <v>47</v>
      </c>
      <c r="C46" s="3" t="s">
        <v>76</v>
      </c>
      <c r="D46" s="3"/>
      <c r="E46" s="3" t="s">
        <v>119</v>
      </c>
      <c r="F46" s="3" t="s">
        <v>2</v>
      </c>
      <c r="G46" s="3" t="s">
        <v>142</v>
      </c>
      <c r="H46" s="3" t="s">
        <v>147</v>
      </c>
      <c r="I46" s="20" t="s">
        <v>189</v>
      </c>
      <c r="J46" s="1"/>
      <c r="K46" s="1"/>
      <c r="L46" s="1"/>
      <c r="M46" s="1"/>
      <c r="N46" s="1"/>
      <c r="O46" s="1"/>
      <c r="P46" s="1"/>
    </row>
    <row r="47" spans="1:16" ht="25.5" x14ac:dyDescent="0.2">
      <c r="A47" s="2">
        <v>50</v>
      </c>
      <c r="B47" s="3" t="s">
        <v>48</v>
      </c>
      <c r="C47" s="3" t="s">
        <v>75</v>
      </c>
      <c r="D47" s="3">
        <v>1</v>
      </c>
      <c r="E47" s="3" t="s">
        <v>120</v>
      </c>
      <c r="F47" s="3" t="s">
        <v>2</v>
      </c>
      <c r="G47" s="12" t="s">
        <v>138</v>
      </c>
      <c r="H47" s="3" t="s">
        <v>164</v>
      </c>
      <c r="I47" s="20" t="s">
        <v>189</v>
      </c>
      <c r="J47" s="1"/>
      <c r="K47" s="1"/>
      <c r="L47" s="1"/>
      <c r="M47" s="1"/>
      <c r="N47" s="1"/>
      <c r="O47" s="1"/>
      <c r="P47" s="1"/>
    </row>
    <row r="48" spans="1:16" ht="38.25" x14ac:dyDescent="0.2">
      <c r="A48" s="2">
        <v>51</v>
      </c>
      <c r="B48" s="3" t="s">
        <v>49</v>
      </c>
      <c r="C48" s="3" t="s">
        <v>76</v>
      </c>
      <c r="D48" s="3"/>
      <c r="E48" s="3" t="s">
        <v>121</v>
      </c>
      <c r="F48" s="3" t="s">
        <v>2</v>
      </c>
      <c r="G48" s="3" t="s">
        <v>142</v>
      </c>
      <c r="H48" s="3" t="s">
        <v>147</v>
      </c>
      <c r="I48" s="20" t="s">
        <v>189</v>
      </c>
      <c r="J48" s="1"/>
      <c r="K48" s="1"/>
      <c r="L48" s="1"/>
      <c r="M48" s="1"/>
      <c r="N48" s="1"/>
      <c r="O48" s="1"/>
      <c r="P48" s="1"/>
    </row>
    <row r="49" spans="1:16" ht="25.5" x14ac:dyDescent="0.2">
      <c r="A49" s="2">
        <v>54</v>
      </c>
      <c r="B49" s="3" t="s">
        <v>50</v>
      </c>
      <c r="C49" s="3" t="s">
        <v>76</v>
      </c>
      <c r="D49" s="3">
        <v>5</v>
      </c>
      <c r="E49" s="3" t="s">
        <v>122</v>
      </c>
      <c r="F49" s="3" t="s">
        <v>2</v>
      </c>
      <c r="G49" s="3" t="s">
        <v>143</v>
      </c>
      <c r="H49" s="3" t="s">
        <v>169</v>
      </c>
      <c r="I49" s="20" t="s">
        <v>189</v>
      </c>
      <c r="J49" s="1"/>
      <c r="K49" s="1"/>
      <c r="L49" s="1"/>
      <c r="M49" s="1"/>
      <c r="N49" s="1"/>
      <c r="O49" s="1"/>
      <c r="P49" s="1"/>
    </row>
    <row r="50" spans="1:16" ht="25.5" x14ac:dyDescent="0.2">
      <c r="A50" s="2">
        <v>56</v>
      </c>
      <c r="B50" s="3" t="s">
        <v>51</v>
      </c>
      <c r="C50" s="3" t="s">
        <v>76</v>
      </c>
      <c r="D50" s="3">
        <v>5</v>
      </c>
      <c r="E50" s="3" t="s">
        <v>123</v>
      </c>
      <c r="F50" s="3" t="s">
        <v>2</v>
      </c>
      <c r="G50" s="3" t="s">
        <v>144</v>
      </c>
      <c r="H50" s="3" t="s">
        <v>169</v>
      </c>
      <c r="I50" s="20" t="s">
        <v>189</v>
      </c>
      <c r="J50" s="1"/>
      <c r="K50" s="1"/>
      <c r="L50" s="1"/>
      <c r="M50" s="1"/>
      <c r="N50" s="1"/>
      <c r="O50" s="1"/>
      <c r="P50" s="1"/>
    </row>
    <row r="51" spans="1:16" ht="51" customHeight="1" thickBot="1" x14ac:dyDescent="0.25">
      <c r="A51" s="71">
        <v>57</v>
      </c>
      <c r="B51" s="72" t="s">
        <v>52</v>
      </c>
      <c r="C51" s="72" t="s">
        <v>75</v>
      </c>
      <c r="D51" s="72">
        <v>1</v>
      </c>
      <c r="E51" s="72" t="s">
        <v>124</v>
      </c>
      <c r="F51" s="72" t="s">
        <v>2</v>
      </c>
      <c r="G51" s="72" t="s">
        <v>144</v>
      </c>
      <c r="H51" s="72" t="s">
        <v>164</v>
      </c>
      <c r="I51" s="73" t="s">
        <v>189</v>
      </c>
      <c r="J51" s="1"/>
      <c r="K51" s="1"/>
      <c r="L51" s="1"/>
      <c r="M51" s="1"/>
      <c r="N51" s="1"/>
      <c r="O51" s="1"/>
      <c r="P51" s="1"/>
    </row>
    <row r="52" spans="1:16" ht="12.75" customHeight="1" thickBot="1" x14ac:dyDescent="0.25">
      <c r="A52" s="108" t="s">
        <v>19</v>
      </c>
      <c r="B52" s="109"/>
      <c r="C52" s="109"/>
      <c r="D52" s="109"/>
      <c r="E52" s="109"/>
      <c r="F52" s="109"/>
      <c r="G52" s="109"/>
      <c r="H52" s="109"/>
      <c r="I52" s="110"/>
      <c r="J52" s="1"/>
      <c r="K52" s="1"/>
      <c r="L52" s="1"/>
      <c r="M52" s="1"/>
      <c r="N52" s="1"/>
      <c r="O52" s="1"/>
      <c r="P52" s="1"/>
    </row>
    <row r="53" spans="1:16" x14ac:dyDescent="0.2">
      <c r="A53" s="83">
        <v>13</v>
      </c>
      <c r="B53" s="76" t="s">
        <v>53</v>
      </c>
      <c r="C53" s="76" t="s">
        <v>75</v>
      </c>
      <c r="D53" s="76"/>
      <c r="E53" s="76" t="s">
        <v>125</v>
      </c>
      <c r="F53" s="76" t="s">
        <v>2</v>
      </c>
      <c r="G53" s="76" t="s">
        <v>2</v>
      </c>
      <c r="H53" s="76"/>
      <c r="I53" s="84" t="s">
        <v>189</v>
      </c>
      <c r="J53" s="1"/>
      <c r="K53" s="1"/>
      <c r="L53" s="1"/>
      <c r="M53" s="1"/>
      <c r="N53" s="1"/>
      <c r="O53" s="1"/>
      <c r="P53" s="1"/>
    </row>
    <row r="54" spans="1:16" ht="38.25" x14ac:dyDescent="0.2">
      <c r="A54" s="2">
        <v>14</v>
      </c>
      <c r="B54" s="3" t="s">
        <v>54</v>
      </c>
      <c r="C54" s="3" t="s">
        <v>75</v>
      </c>
      <c r="D54" s="3"/>
      <c r="E54" s="3" t="s">
        <v>126</v>
      </c>
      <c r="F54" s="3" t="s">
        <v>2</v>
      </c>
      <c r="G54" s="3" t="s">
        <v>2</v>
      </c>
      <c r="H54" s="3"/>
      <c r="I54" s="20" t="s">
        <v>189</v>
      </c>
      <c r="J54" s="1"/>
      <c r="K54" s="1"/>
      <c r="L54" s="1"/>
      <c r="M54" s="1"/>
      <c r="N54" s="1"/>
      <c r="O54" s="1"/>
      <c r="P54" s="1"/>
    </row>
    <row r="55" spans="1:16" ht="25.5" x14ac:dyDescent="0.2">
      <c r="A55" s="2">
        <v>15</v>
      </c>
      <c r="B55" s="3" t="s">
        <v>55</v>
      </c>
      <c r="C55" s="3" t="s">
        <v>76</v>
      </c>
      <c r="D55" s="3"/>
      <c r="E55" s="3" t="s">
        <v>127</v>
      </c>
      <c r="F55" s="3" t="s">
        <v>2</v>
      </c>
      <c r="G55" s="3" t="s">
        <v>2</v>
      </c>
      <c r="H55" s="3"/>
      <c r="I55" s="20" t="s">
        <v>189</v>
      </c>
      <c r="J55" s="1"/>
      <c r="K55" s="1"/>
      <c r="L55" s="1"/>
      <c r="M55" s="1"/>
      <c r="N55" s="1"/>
      <c r="O55" s="1"/>
      <c r="P55" s="1"/>
    </row>
    <row r="56" spans="1:16" ht="38.25" x14ac:dyDescent="0.2">
      <c r="A56" s="2">
        <v>16</v>
      </c>
      <c r="B56" s="3" t="s">
        <v>56</v>
      </c>
      <c r="C56" s="3" t="s">
        <v>76</v>
      </c>
      <c r="D56" s="3"/>
      <c r="E56" s="3" t="s">
        <v>128</v>
      </c>
      <c r="F56" s="3" t="s">
        <v>2</v>
      </c>
      <c r="G56" s="3" t="s">
        <v>2</v>
      </c>
      <c r="H56" s="3"/>
      <c r="I56" s="20" t="s">
        <v>189</v>
      </c>
      <c r="J56" s="1"/>
      <c r="K56" s="1"/>
      <c r="L56" s="1"/>
      <c r="M56" s="1"/>
      <c r="N56" s="1"/>
      <c r="O56" s="1"/>
      <c r="P56" s="1"/>
    </row>
    <row r="57" spans="1:16" ht="25.5" x14ac:dyDescent="0.2">
      <c r="A57" s="2">
        <v>26</v>
      </c>
      <c r="B57" s="3" t="s">
        <v>57</v>
      </c>
      <c r="C57" s="3" t="s">
        <v>76</v>
      </c>
      <c r="D57" s="3"/>
      <c r="E57" s="3" t="s">
        <v>129</v>
      </c>
      <c r="F57" s="3" t="s">
        <v>2</v>
      </c>
      <c r="G57" s="3" t="s">
        <v>2</v>
      </c>
      <c r="H57" s="3"/>
      <c r="I57" s="20" t="s">
        <v>189</v>
      </c>
      <c r="J57" s="1"/>
      <c r="K57" s="1"/>
      <c r="L57" s="1"/>
      <c r="M57" s="1"/>
      <c r="N57" s="1"/>
      <c r="O57" s="1"/>
      <c r="P57" s="1"/>
    </row>
    <row r="58" spans="1:16" ht="63.75" x14ac:dyDescent="0.2">
      <c r="A58" s="2">
        <v>27</v>
      </c>
      <c r="B58" s="3" t="s">
        <v>58</v>
      </c>
      <c r="C58" s="3" t="s">
        <v>76</v>
      </c>
      <c r="D58" s="3"/>
      <c r="E58" s="3" t="s">
        <v>130</v>
      </c>
      <c r="F58" s="3" t="s">
        <v>2</v>
      </c>
      <c r="G58" s="3" t="s">
        <v>2</v>
      </c>
      <c r="H58" s="3"/>
      <c r="I58" s="20" t="s">
        <v>189</v>
      </c>
      <c r="J58" s="1"/>
      <c r="K58" s="1"/>
      <c r="L58" s="1"/>
      <c r="M58" s="1"/>
      <c r="N58" s="1"/>
      <c r="O58" s="1"/>
      <c r="P58" s="1"/>
    </row>
    <row r="59" spans="1:16" ht="63.75" customHeight="1" x14ac:dyDescent="0.2">
      <c r="A59" s="2">
        <v>28</v>
      </c>
      <c r="B59" s="3" t="s">
        <v>59</v>
      </c>
      <c r="C59" s="3" t="s">
        <v>76</v>
      </c>
      <c r="D59" s="3"/>
      <c r="E59" s="3" t="s">
        <v>130</v>
      </c>
      <c r="F59" s="3" t="s">
        <v>2</v>
      </c>
      <c r="G59" s="3" t="s">
        <v>2</v>
      </c>
      <c r="H59" s="3"/>
      <c r="I59" s="20" t="s">
        <v>189</v>
      </c>
      <c r="J59" s="1"/>
      <c r="K59" s="1"/>
      <c r="L59" s="1"/>
      <c r="M59" s="1"/>
      <c r="N59" s="1"/>
      <c r="O59" s="1"/>
      <c r="P59" s="1"/>
    </row>
    <row r="60" spans="1:16" s="15" customFormat="1" ht="25.5" customHeight="1" x14ac:dyDescent="0.2">
      <c r="A60" s="6">
        <v>58</v>
      </c>
      <c r="B60" s="7" t="s">
        <v>60</v>
      </c>
      <c r="C60" s="7" t="s">
        <v>75</v>
      </c>
      <c r="D60" s="7"/>
      <c r="E60" s="7" t="s">
        <v>185</v>
      </c>
      <c r="F60" s="7" t="s">
        <v>320</v>
      </c>
      <c r="G60" s="7" t="s">
        <v>2</v>
      </c>
      <c r="H60" s="7" t="s">
        <v>170</v>
      </c>
      <c r="I60" s="21" t="s">
        <v>189</v>
      </c>
    </row>
    <row r="61" spans="1:16" s="15" customFormat="1" ht="25.5" customHeight="1" x14ac:dyDescent="0.2">
      <c r="A61" s="6">
        <v>59</v>
      </c>
      <c r="B61" s="7" t="s">
        <v>61</v>
      </c>
      <c r="C61" s="7" t="s">
        <v>77</v>
      </c>
      <c r="D61" s="7"/>
      <c r="E61" s="7" t="s">
        <v>186</v>
      </c>
      <c r="F61" s="7" t="s">
        <v>320</v>
      </c>
      <c r="G61" s="7" t="s">
        <v>2</v>
      </c>
      <c r="H61" s="7" t="s">
        <v>170</v>
      </c>
      <c r="I61" s="21" t="s">
        <v>189</v>
      </c>
    </row>
    <row r="62" spans="1:16" ht="51" customHeight="1" x14ac:dyDescent="0.2">
      <c r="A62" s="2">
        <v>60</v>
      </c>
      <c r="B62" s="3" t="s">
        <v>62</v>
      </c>
      <c r="C62" s="3" t="s">
        <v>75</v>
      </c>
      <c r="D62" s="3"/>
      <c r="E62" s="3" t="s">
        <v>131</v>
      </c>
      <c r="F62" s="3" t="s">
        <v>2</v>
      </c>
      <c r="G62" s="3" t="s">
        <v>2</v>
      </c>
      <c r="H62" s="3"/>
      <c r="I62" s="20" t="s">
        <v>189</v>
      </c>
      <c r="J62" s="1"/>
      <c r="K62" s="1"/>
      <c r="L62" s="1"/>
      <c r="M62" s="1"/>
      <c r="N62" s="1"/>
      <c r="O62" s="1"/>
      <c r="P62" s="1"/>
    </row>
    <row r="63" spans="1:16" ht="12.75" customHeight="1" x14ac:dyDescent="0.2">
      <c r="A63" s="2">
        <v>61</v>
      </c>
      <c r="B63" s="3" t="s">
        <v>63</v>
      </c>
      <c r="C63" s="3" t="s">
        <v>75</v>
      </c>
      <c r="D63" s="3"/>
      <c r="E63" s="3" t="s">
        <v>132</v>
      </c>
      <c r="F63" s="3" t="s">
        <v>2</v>
      </c>
      <c r="G63" s="3" t="s">
        <v>2</v>
      </c>
      <c r="H63" s="3"/>
      <c r="I63" s="20" t="s">
        <v>189</v>
      </c>
      <c r="J63" s="1"/>
      <c r="K63" s="1"/>
      <c r="L63" s="1"/>
      <c r="M63" s="1"/>
      <c r="N63" s="1"/>
      <c r="O63" s="1"/>
      <c r="P63" s="1"/>
    </row>
    <row r="64" spans="1:16" ht="12.75" customHeight="1" x14ac:dyDescent="0.2">
      <c r="A64" s="2">
        <v>62</v>
      </c>
      <c r="B64" s="3" t="s">
        <v>64</v>
      </c>
      <c r="C64" s="3" t="s">
        <v>75</v>
      </c>
      <c r="D64" s="3"/>
      <c r="E64" s="3" t="s">
        <v>132</v>
      </c>
      <c r="F64" s="3" t="s">
        <v>2</v>
      </c>
      <c r="G64" s="3" t="s">
        <v>2</v>
      </c>
      <c r="H64" s="3"/>
      <c r="I64" s="20" t="s">
        <v>189</v>
      </c>
      <c r="J64" s="1"/>
      <c r="K64" s="1"/>
      <c r="L64" s="1"/>
      <c r="M64" s="1"/>
      <c r="N64" s="1"/>
      <c r="O64" s="1"/>
      <c r="P64" s="1"/>
    </row>
    <row r="65" spans="1:16" ht="12.75" customHeight="1" thickBot="1" x14ac:dyDescent="0.25">
      <c r="A65" s="71">
        <v>63</v>
      </c>
      <c r="B65" s="72" t="s">
        <v>65</v>
      </c>
      <c r="C65" s="72" t="s">
        <v>75</v>
      </c>
      <c r="D65" s="72"/>
      <c r="E65" s="72" t="s">
        <v>132</v>
      </c>
      <c r="F65" s="72" t="s">
        <v>2</v>
      </c>
      <c r="G65" s="72" t="s">
        <v>2</v>
      </c>
      <c r="H65" s="72"/>
      <c r="I65" s="73" t="s">
        <v>189</v>
      </c>
      <c r="J65" s="1"/>
      <c r="K65" s="1"/>
      <c r="L65" s="1"/>
      <c r="M65" s="1"/>
      <c r="N65" s="1"/>
      <c r="O65" s="1"/>
      <c r="P65" s="1"/>
    </row>
    <row r="66" spans="1:16" ht="12.75" customHeight="1" thickBot="1" x14ac:dyDescent="0.25">
      <c r="A66" s="105" t="s">
        <v>20</v>
      </c>
      <c r="B66" s="106"/>
      <c r="C66" s="106"/>
      <c r="D66" s="106"/>
      <c r="E66" s="106"/>
      <c r="F66" s="106"/>
      <c r="G66" s="106"/>
      <c r="H66" s="106"/>
      <c r="I66" s="107"/>
      <c r="J66" s="1"/>
      <c r="K66" s="1"/>
      <c r="L66" s="1"/>
      <c r="M66" s="1"/>
      <c r="N66" s="1"/>
      <c r="O66" s="1"/>
      <c r="P66" s="1"/>
    </row>
    <row r="67" spans="1:16" s="15" customFormat="1" ht="25.5" customHeight="1" x14ac:dyDescent="0.2">
      <c r="A67" s="81">
        <v>53</v>
      </c>
      <c r="B67" s="82" t="s">
        <v>66</v>
      </c>
      <c r="C67" s="82" t="s">
        <v>76</v>
      </c>
      <c r="D67" s="82">
        <v>1</v>
      </c>
      <c r="E67" s="82" t="s">
        <v>133</v>
      </c>
      <c r="F67" s="82" t="s">
        <v>2</v>
      </c>
      <c r="G67" s="82" t="s">
        <v>2</v>
      </c>
      <c r="H67" s="82" t="s">
        <v>171</v>
      </c>
      <c r="I67" s="77" t="s">
        <v>189</v>
      </c>
    </row>
    <row r="68" spans="1:16" s="15" customFormat="1" ht="51" customHeight="1" x14ac:dyDescent="0.2">
      <c r="A68" s="24">
        <v>52</v>
      </c>
      <c r="B68" s="25" t="s">
        <v>67</v>
      </c>
      <c r="C68" s="25"/>
      <c r="D68" s="25">
        <v>1</v>
      </c>
      <c r="E68" s="25" t="s">
        <v>134</v>
      </c>
      <c r="F68" s="25" t="s">
        <v>2</v>
      </c>
      <c r="G68" s="25" t="s">
        <v>2</v>
      </c>
      <c r="H68" s="25" t="s">
        <v>172</v>
      </c>
      <c r="I68" s="21" t="s">
        <v>189</v>
      </c>
    </row>
    <row r="69" spans="1:16" ht="51" customHeight="1" thickBot="1" x14ac:dyDescent="0.25">
      <c r="A69" s="71">
        <v>55</v>
      </c>
      <c r="B69" s="72" t="s">
        <v>68</v>
      </c>
      <c r="C69" s="72" t="s">
        <v>75</v>
      </c>
      <c r="D69" s="72"/>
      <c r="E69" s="72" t="s">
        <v>135</v>
      </c>
      <c r="F69" s="72" t="s">
        <v>2</v>
      </c>
      <c r="G69" s="72" t="s">
        <v>175</v>
      </c>
      <c r="H69" s="72" t="s">
        <v>2</v>
      </c>
      <c r="I69" s="73" t="s">
        <v>189</v>
      </c>
      <c r="J69" s="1"/>
      <c r="K69" s="1"/>
      <c r="L69" s="1"/>
      <c r="M69" s="1"/>
      <c r="N69" s="1"/>
      <c r="O69" s="1"/>
      <c r="P69" s="1"/>
    </row>
    <row r="70" spans="1:16" ht="12.75" customHeight="1" thickBot="1" x14ac:dyDescent="0.25">
      <c r="A70" s="105" t="s">
        <v>69</v>
      </c>
      <c r="B70" s="106"/>
      <c r="C70" s="106"/>
      <c r="D70" s="106"/>
      <c r="E70" s="106"/>
      <c r="F70" s="106"/>
      <c r="G70" s="106"/>
      <c r="H70" s="106"/>
      <c r="I70" s="107"/>
      <c r="J70" s="1"/>
      <c r="K70" s="1"/>
      <c r="L70" s="1"/>
      <c r="M70" s="1"/>
      <c r="N70" s="1"/>
      <c r="O70" s="1"/>
      <c r="P70" s="1"/>
    </row>
    <row r="71" spans="1:16" ht="25.5" customHeight="1" thickBot="1" x14ac:dyDescent="0.25">
      <c r="A71" s="78"/>
      <c r="B71" s="79" t="s">
        <v>70</v>
      </c>
      <c r="C71" s="79" t="s">
        <v>2</v>
      </c>
      <c r="D71" s="79"/>
      <c r="E71" s="79" t="s">
        <v>137</v>
      </c>
      <c r="F71" s="79" t="s">
        <v>2</v>
      </c>
      <c r="G71" s="79"/>
      <c r="H71" s="79" t="s">
        <v>136</v>
      </c>
      <c r="I71" s="80" t="s">
        <v>189</v>
      </c>
      <c r="J71" s="1"/>
      <c r="K71" s="1"/>
      <c r="L71" s="1"/>
      <c r="M71" s="1"/>
      <c r="N71" s="1"/>
      <c r="O71" s="1"/>
      <c r="P71" s="1"/>
    </row>
    <row r="72" spans="1:16" ht="12.75" customHeight="1" thickBot="1" x14ac:dyDescent="0.25">
      <c r="A72" s="105" t="s">
        <v>165</v>
      </c>
      <c r="B72" s="106"/>
      <c r="C72" s="106"/>
      <c r="D72" s="106"/>
      <c r="E72" s="106"/>
      <c r="F72" s="106"/>
      <c r="G72" s="106"/>
      <c r="H72" s="106"/>
      <c r="I72" s="107"/>
      <c r="J72" s="1"/>
      <c r="K72" s="1"/>
      <c r="L72" s="1"/>
      <c r="M72" s="1"/>
      <c r="N72" s="1"/>
      <c r="O72" s="1"/>
      <c r="P72" s="1"/>
    </row>
    <row r="73" spans="1:16" s="15" customFormat="1" ht="51" x14ac:dyDescent="0.2">
      <c r="A73" s="74" t="s">
        <v>2</v>
      </c>
      <c r="B73" s="75" t="s">
        <v>173</v>
      </c>
      <c r="C73" s="75" t="s">
        <v>75</v>
      </c>
      <c r="D73" s="75">
        <v>1</v>
      </c>
      <c r="E73" s="75" t="s">
        <v>166</v>
      </c>
      <c r="F73" s="75" t="s">
        <v>2</v>
      </c>
      <c r="G73" s="75" t="s">
        <v>151</v>
      </c>
      <c r="H73" s="76" t="s">
        <v>167</v>
      </c>
      <c r="I73" s="77" t="s">
        <v>189</v>
      </c>
    </row>
    <row r="74" spans="1:16" s="15" customFormat="1" ht="51" x14ac:dyDescent="0.2">
      <c r="A74" s="14" t="s">
        <v>2</v>
      </c>
      <c r="B74" s="8" t="s">
        <v>310</v>
      </c>
      <c r="C74" s="8" t="s">
        <v>76</v>
      </c>
      <c r="D74" s="8">
        <v>1</v>
      </c>
      <c r="E74" s="8" t="s">
        <v>311</v>
      </c>
      <c r="F74" s="8" t="s">
        <v>2</v>
      </c>
      <c r="G74" s="8" t="s">
        <v>151</v>
      </c>
      <c r="H74" s="3" t="s">
        <v>312</v>
      </c>
      <c r="I74" s="21" t="s">
        <v>189</v>
      </c>
    </row>
    <row r="75" spans="1:16" s="15" customFormat="1" ht="51.75" thickBot="1" x14ac:dyDescent="0.25">
      <c r="A75" s="18" t="s">
        <v>2</v>
      </c>
      <c r="B75" s="19" t="s">
        <v>174</v>
      </c>
      <c r="C75" s="19" t="s">
        <v>2</v>
      </c>
      <c r="D75" s="19">
        <v>1</v>
      </c>
      <c r="E75" s="19" t="s">
        <v>168</v>
      </c>
      <c r="F75" s="19" t="s">
        <v>2</v>
      </c>
      <c r="G75" s="19" t="s">
        <v>151</v>
      </c>
      <c r="H75" s="13" t="s">
        <v>167</v>
      </c>
      <c r="I75" s="22" t="s">
        <v>189</v>
      </c>
    </row>
  </sheetData>
  <autoFilter ref="A1:I75"/>
  <mergeCells count="7">
    <mergeCell ref="K3:L3"/>
    <mergeCell ref="A72:I72"/>
    <mergeCell ref="A2:I2"/>
    <mergeCell ref="A36:I36"/>
    <mergeCell ref="A52:I52"/>
    <mergeCell ref="A66:I66"/>
    <mergeCell ref="A70:I70"/>
  </mergeCells>
  <conditionalFormatting sqref="I3:I35 I76:I1048576">
    <cfRule type="containsText" dxfId="10" priority="32" operator="containsText" text="Open">
      <formula>NOT(ISERROR(SEARCH("Open",I3)))</formula>
    </cfRule>
  </conditionalFormatting>
  <conditionalFormatting sqref="I75 I1:I73">
    <cfRule type="containsText" dxfId="9" priority="29" operator="containsText" text="Open">
      <formula>NOT(ISERROR(SEARCH("Open",I1)))</formula>
    </cfRule>
  </conditionalFormatting>
  <conditionalFormatting sqref="I74">
    <cfRule type="containsText" dxfId="8" priority="26" operator="containsText" text="Open">
      <formula>NOT(ISERROR(SEARCH("Open",I74)))</formula>
    </cfRule>
  </conditionalFormatting>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containsText" priority="31" operator="containsText" id="{450A1A7D-C562-495C-8E72-F24E76E96692}">
            <xm:f>NOT(ISERROR(SEARCH(Extra!$B$4,I3)))</xm:f>
            <xm:f>Extra!$B$4</xm:f>
            <x14:dxf>
              <font>
                <color rgb="FF006100"/>
              </font>
              <fill>
                <patternFill>
                  <bgColor rgb="FFC6EFCE"/>
                </patternFill>
              </fill>
            </x14:dxf>
          </x14:cfRule>
          <xm:sqref>I3:I35</xm:sqref>
        </x14:conditionalFormatting>
        <x14:conditionalFormatting xmlns:xm="http://schemas.microsoft.com/office/excel/2006/main">
          <x14:cfRule type="containsText" priority="30" operator="containsText" id="{796B4707-0168-4F43-BC01-0B6F0E75F666}">
            <xm:f>NOT(ISERROR(SEARCH(Extra!$B$5,I3)))</xm:f>
            <xm:f>Extra!$B$5</xm:f>
            <x14:dxf>
              <font>
                <color rgb="FF006100"/>
              </font>
              <fill>
                <patternFill>
                  <bgColor rgb="FFC6EFCE"/>
                </patternFill>
              </fill>
            </x14:dxf>
          </x14:cfRule>
          <xm:sqref>I3</xm:sqref>
        </x14:conditionalFormatting>
        <x14:conditionalFormatting xmlns:xm="http://schemas.microsoft.com/office/excel/2006/main">
          <x14:cfRule type="containsText" priority="27" operator="containsText" id="{472EE477-0CB7-4626-AB67-87BCAD9C59B7}">
            <xm:f>NOT(ISERROR(SEARCH(Extra!$B$5,A1)))</xm:f>
            <xm:f>Extra!$B$5</xm:f>
            <x14:dxf>
              <font>
                <color rgb="FF006100"/>
              </font>
              <fill>
                <patternFill>
                  <bgColor rgb="FFC6EFCE"/>
                </patternFill>
              </fill>
            </x14:dxf>
          </x14:cfRule>
          <x14:cfRule type="containsText" priority="28" operator="containsText" id="{BF38944A-CC9A-4244-BE40-1ED97F561819}">
            <xm:f>NOT(ISERROR(SEARCH(Extra!$B$4,A1)))</xm:f>
            <xm:f>Extra!$B$4</xm:f>
            <x14:dxf>
              <font>
                <color rgb="FF006100"/>
              </font>
              <fill>
                <patternFill>
                  <bgColor rgb="FFC6EFCE"/>
                </patternFill>
              </fill>
            </x14:dxf>
          </x14:cfRule>
          <xm:sqref>A75:I1048576 A1:I73</xm:sqref>
        </x14:conditionalFormatting>
        <x14:conditionalFormatting xmlns:xm="http://schemas.microsoft.com/office/excel/2006/main">
          <x14:cfRule type="containsText" priority="24" operator="containsText" id="{25A0A21D-EF48-4E35-8107-883E8F1FA4ED}">
            <xm:f>NOT(ISERROR(SEARCH(Extra!$B$5,A74)))</xm:f>
            <xm:f>Extra!$B$5</xm:f>
            <x14:dxf>
              <font>
                <color rgb="FF006100"/>
              </font>
              <fill>
                <patternFill>
                  <bgColor rgb="FFC6EFCE"/>
                </patternFill>
              </fill>
            </x14:dxf>
          </x14:cfRule>
          <x14:cfRule type="containsText" priority="25" operator="containsText" id="{E85E7C76-E70A-4A9E-93A8-18E2F4AA6BCB}">
            <xm:f>NOT(ISERROR(SEARCH(Extra!$B$4,A74)))</xm:f>
            <xm:f>Extra!$B$4</xm:f>
            <x14:dxf>
              <font>
                <color rgb="FF006100"/>
              </font>
              <fill>
                <patternFill>
                  <bgColor rgb="FFC6EFCE"/>
                </patternFill>
              </fill>
            </x14:dxf>
          </x14:cfRule>
          <xm:sqref>A74:C74 E74:I74</xm:sqref>
        </x14:conditionalFormatting>
        <x14:conditionalFormatting xmlns:xm="http://schemas.microsoft.com/office/excel/2006/main">
          <x14:cfRule type="containsText" priority="22" operator="containsText" id="{7240F755-49F4-4140-98C0-BC056594E0E0}">
            <xm:f>NOT(ISERROR(SEARCH(Extra!$B$5,D74)))</xm:f>
            <xm:f>Extra!$B$5</xm:f>
            <x14:dxf>
              <font>
                <color rgb="FF006100"/>
              </font>
              <fill>
                <patternFill>
                  <bgColor rgb="FFC6EFCE"/>
                </patternFill>
              </fill>
            </x14:dxf>
          </x14:cfRule>
          <x14:cfRule type="containsText" priority="23" operator="containsText" id="{67EFFEA9-2476-4503-8355-7C5B8F645D10}">
            <xm:f>NOT(ISERROR(SEARCH(Extra!$B$4,D74)))</xm:f>
            <xm:f>Extra!$B$4</xm:f>
            <x14:dxf>
              <font>
                <color rgb="FF006100"/>
              </font>
              <fill>
                <patternFill>
                  <bgColor rgb="FFC6EFCE"/>
                </patternFill>
              </fill>
            </x14:dxf>
          </x14:cfRule>
          <xm:sqref>D74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Extra!$B$3:$B$5</xm:f>
          </x14:formula1>
          <xm:sqref>I73:I75 I3:I35 I37:I51 I53:I65 I67:I69 I71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V27"/>
  <sheetViews>
    <sheetView tabSelected="1" workbookViewId="0">
      <selection activeCell="B6" sqref="B6:M6"/>
    </sheetView>
  </sheetViews>
  <sheetFormatPr defaultRowHeight="15" x14ac:dyDescent="0.25"/>
  <cols>
    <col min="2" max="2" width="23.5703125" customWidth="1"/>
    <col min="3" max="3" width="9.7109375" customWidth="1"/>
    <col min="15" max="15" width="27.85546875" bestFit="1" customWidth="1"/>
    <col min="21" max="21" width="15.5703125" bestFit="1" customWidth="1"/>
  </cols>
  <sheetData>
    <row r="2" spans="2:22" ht="31.5" x14ac:dyDescent="0.6">
      <c r="B2" s="26" t="s">
        <v>209</v>
      </c>
      <c r="C2" s="27"/>
      <c r="D2" s="27"/>
      <c r="E2" s="27"/>
      <c r="F2" s="27"/>
      <c r="G2" s="45"/>
      <c r="H2" s="45"/>
      <c r="I2" s="45"/>
      <c r="J2" s="45"/>
      <c r="K2" s="45"/>
      <c r="L2" s="45"/>
    </row>
    <row r="3" spans="2:22" ht="15" customHeight="1" x14ac:dyDescent="0.6">
      <c r="B3" s="26"/>
      <c r="C3" s="27"/>
      <c r="D3" s="27"/>
      <c r="E3" s="27"/>
      <c r="F3" s="28"/>
    </row>
    <row r="4" spans="2:22" x14ac:dyDescent="0.25">
      <c r="B4" s="123" t="s">
        <v>319</v>
      </c>
      <c r="C4" s="123"/>
      <c r="D4" s="123"/>
      <c r="E4" s="123"/>
      <c r="F4" s="123"/>
      <c r="G4" s="123"/>
      <c r="H4" s="123"/>
      <c r="I4" s="123"/>
      <c r="J4" s="123"/>
      <c r="K4" s="123"/>
      <c r="L4" s="123"/>
      <c r="M4" s="123"/>
    </row>
    <row r="5" spans="2:22" x14ac:dyDescent="0.25">
      <c r="B5" s="123" t="s">
        <v>223</v>
      </c>
      <c r="C5" s="123"/>
      <c r="D5" s="123"/>
      <c r="E5" s="123"/>
      <c r="F5" s="123"/>
      <c r="G5" s="123"/>
      <c r="H5" s="123"/>
      <c r="I5" s="123"/>
      <c r="J5" s="123"/>
      <c r="K5" s="123"/>
      <c r="L5" s="123"/>
      <c r="M5" s="123"/>
    </row>
    <row r="6" spans="2:22" x14ac:dyDescent="0.25">
      <c r="B6" s="123" t="s">
        <v>224</v>
      </c>
      <c r="C6" s="123"/>
      <c r="D6" s="123"/>
      <c r="E6" s="123"/>
      <c r="F6" s="123"/>
      <c r="G6" s="123"/>
      <c r="H6" s="123"/>
      <c r="I6" s="123"/>
      <c r="J6" s="123"/>
      <c r="K6" s="123"/>
      <c r="L6" s="123"/>
      <c r="M6" s="123"/>
      <c r="O6" t="s">
        <v>226</v>
      </c>
    </row>
    <row r="7" spans="2:22" x14ac:dyDescent="0.25">
      <c r="B7" s="123" t="s">
        <v>225</v>
      </c>
      <c r="C7" s="123"/>
      <c r="D7" s="123"/>
      <c r="E7" s="123"/>
      <c r="F7" s="123"/>
      <c r="G7" s="123"/>
      <c r="H7" s="123"/>
      <c r="I7" s="123"/>
      <c r="J7" s="123"/>
      <c r="K7" s="123"/>
      <c r="L7" s="123"/>
      <c r="M7" s="123"/>
    </row>
    <row r="8" spans="2:22" ht="15.75" thickBot="1" x14ac:dyDescent="0.3">
      <c r="B8" s="28"/>
      <c r="C8" s="28"/>
      <c r="D8" s="28"/>
      <c r="E8" s="28"/>
      <c r="F8" s="28"/>
      <c r="O8" t="s">
        <v>227</v>
      </c>
    </row>
    <row r="9" spans="2:22" ht="15.75" thickTop="1" x14ac:dyDescent="0.25">
      <c r="B9" s="126" t="s">
        <v>210</v>
      </c>
      <c r="C9" s="128" t="s">
        <v>211</v>
      </c>
      <c r="D9" s="129"/>
      <c r="E9" s="129"/>
      <c r="F9" s="130"/>
      <c r="H9" s="131" t="s">
        <v>212</v>
      </c>
      <c r="I9" s="129"/>
      <c r="J9" s="130"/>
      <c r="O9" s="132" t="s">
        <v>210</v>
      </c>
      <c r="P9" s="136" t="s">
        <v>211</v>
      </c>
      <c r="Q9" s="137"/>
      <c r="R9" s="137"/>
      <c r="S9" s="138"/>
      <c r="U9" t="s">
        <v>245</v>
      </c>
      <c r="V9">
        <v>1.2</v>
      </c>
    </row>
    <row r="10" spans="2:22" x14ac:dyDescent="0.25">
      <c r="B10" s="127"/>
      <c r="C10" s="29">
        <v>5.5</v>
      </c>
      <c r="D10" s="29">
        <v>5</v>
      </c>
      <c r="E10" s="29">
        <v>4.5</v>
      </c>
      <c r="F10" s="30">
        <v>4</v>
      </c>
      <c r="H10" s="31">
        <v>6</v>
      </c>
      <c r="I10" s="29">
        <v>13</v>
      </c>
      <c r="J10" s="30">
        <v>21</v>
      </c>
      <c r="O10" s="133"/>
      <c r="P10" s="29">
        <v>5.5</v>
      </c>
      <c r="Q10" s="29">
        <v>5</v>
      </c>
      <c r="R10" s="29">
        <v>4.5</v>
      </c>
      <c r="S10" s="47">
        <v>4</v>
      </c>
    </row>
    <row r="11" spans="2:22" ht="15.75" thickBot="1" x14ac:dyDescent="0.3">
      <c r="B11" s="31">
        <v>25</v>
      </c>
      <c r="C11" s="41">
        <v>6.5</v>
      </c>
      <c r="D11" s="41">
        <v>6.8</v>
      </c>
      <c r="E11" s="41">
        <v>7</v>
      </c>
      <c r="F11" s="42">
        <v>7.35</v>
      </c>
      <c r="H11" s="32">
        <v>1.27</v>
      </c>
      <c r="I11" s="33">
        <v>1.05</v>
      </c>
      <c r="J11" s="34">
        <v>1</v>
      </c>
      <c r="O11" s="48">
        <v>25</v>
      </c>
      <c r="P11" s="41">
        <v>6.5</v>
      </c>
      <c r="Q11" s="41">
        <v>6.8</v>
      </c>
      <c r="R11" s="41">
        <v>7</v>
      </c>
      <c r="S11" s="49">
        <v>7.35</v>
      </c>
    </row>
    <row r="12" spans="2:22" ht="15.75" thickTop="1" x14ac:dyDescent="0.25">
      <c r="B12" s="31">
        <v>85</v>
      </c>
      <c r="C12" s="41">
        <v>8.9</v>
      </c>
      <c r="D12" s="41">
        <v>9.17</v>
      </c>
      <c r="E12" s="41">
        <v>9.4</v>
      </c>
      <c r="F12" s="42">
        <v>9.84</v>
      </c>
      <c r="H12" s="35"/>
      <c r="I12" s="35"/>
      <c r="J12" s="35"/>
      <c r="O12" s="48">
        <v>85</v>
      </c>
      <c r="P12" s="41">
        <v>8.9</v>
      </c>
      <c r="Q12" s="41">
        <v>9.17</v>
      </c>
      <c r="R12" s="41">
        <v>9.4</v>
      </c>
      <c r="S12" s="49">
        <v>9.84</v>
      </c>
    </row>
    <row r="13" spans="2:22" ht="15.75" thickBot="1" x14ac:dyDescent="0.3">
      <c r="B13" s="36">
        <v>125</v>
      </c>
      <c r="C13" s="43">
        <v>10.5</v>
      </c>
      <c r="D13" s="43">
        <v>10.75</v>
      </c>
      <c r="E13" s="43">
        <v>11</v>
      </c>
      <c r="F13" s="44">
        <v>11.5</v>
      </c>
      <c r="H13" s="35"/>
      <c r="I13" s="35"/>
      <c r="J13" s="35"/>
      <c r="O13" s="50">
        <v>125</v>
      </c>
      <c r="P13" s="51">
        <v>10.5</v>
      </c>
      <c r="Q13" s="51">
        <v>10.75</v>
      </c>
      <c r="R13" s="51">
        <v>11</v>
      </c>
      <c r="S13" s="52">
        <v>11.5</v>
      </c>
    </row>
    <row r="14" spans="2:22" ht="16.5" thickTop="1" thickBot="1" x14ac:dyDescent="0.3">
      <c r="B14" s="37"/>
      <c r="C14" s="38"/>
      <c r="D14" s="38"/>
      <c r="E14" s="38"/>
      <c r="F14" s="38"/>
    </row>
    <row r="15" spans="2:22" x14ac:dyDescent="0.25">
      <c r="B15" s="62" t="s">
        <v>247</v>
      </c>
      <c r="C15" s="63" t="s">
        <v>248</v>
      </c>
      <c r="D15" s="63" t="s">
        <v>249</v>
      </c>
      <c r="E15" s="124" t="s">
        <v>250</v>
      </c>
      <c r="F15" s="124"/>
      <c r="G15" s="124"/>
      <c r="H15" s="124"/>
      <c r="I15" s="124"/>
      <c r="J15" s="124"/>
      <c r="K15" s="124"/>
      <c r="L15" s="124"/>
      <c r="M15" s="125"/>
    </row>
    <row r="16" spans="2:22" ht="15.75" thickBot="1" x14ac:dyDescent="0.3">
      <c r="B16" s="64" t="s">
        <v>246</v>
      </c>
      <c r="C16" s="41">
        <v>1.2</v>
      </c>
      <c r="D16" s="56"/>
      <c r="E16" s="139" t="s">
        <v>229</v>
      </c>
      <c r="F16" s="139"/>
      <c r="G16" s="139"/>
      <c r="H16" s="139"/>
      <c r="I16" s="139"/>
      <c r="J16" s="139"/>
      <c r="K16" s="139"/>
      <c r="L16" s="139"/>
      <c r="M16" s="140"/>
      <c r="N16" s="39"/>
      <c r="O16" t="s">
        <v>228</v>
      </c>
    </row>
    <row r="17" spans="2:22" x14ac:dyDescent="0.25">
      <c r="B17" s="65" t="s">
        <v>213</v>
      </c>
      <c r="C17" s="57">
        <v>5</v>
      </c>
      <c r="D17" s="56" t="s">
        <v>236</v>
      </c>
      <c r="E17" s="134" t="s">
        <v>230</v>
      </c>
      <c r="F17" s="134"/>
      <c r="G17" s="134"/>
      <c r="H17" s="134"/>
      <c r="I17" s="134"/>
      <c r="J17" s="134"/>
      <c r="K17" s="134"/>
      <c r="L17" s="134"/>
      <c r="M17" s="135"/>
      <c r="N17" s="46"/>
      <c r="O17" s="132" t="s">
        <v>210</v>
      </c>
      <c r="P17" s="136" t="s">
        <v>211</v>
      </c>
      <c r="Q17" s="137"/>
      <c r="R17" s="137"/>
      <c r="S17" s="138"/>
      <c r="U17" t="s">
        <v>245</v>
      </c>
      <c r="V17">
        <v>1.2</v>
      </c>
    </row>
    <row r="18" spans="2:22" x14ac:dyDescent="0.25">
      <c r="B18" s="64" t="s">
        <v>210</v>
      </c>
      <c r="C18" s="40">
        <v>25</v>
      </c>
      <c r="D18" s="29" t="s">
        <v>237</v>
      </c>
      <c r="E18" s="141" t="s">
        <v>238</v>
      </c>
      <c r="F18" s="141"/>
      <c r="G18" s="141"/>
      <c r="H18" s="141"/>
      <c r="I18" s="141"/>
      <c r="J18" s="141"/>
      <c r="K18" s="141"/>
      <c r="L18" s="141"/>
      <c r="M18" s="142"/>
      <c r="N18" s="37"/>
      <c r="O18" s="133"/>
      <c r="P18" s="29">
        <v>5.5</v>
      </c>
      <c r="Q18" s="29">
        <v>5</v>
      </c>
      <c r="R18" s="29">
        <v>4.5</v>
      </c>
      <c r="S18" s="47">
        <v>4</v>
      </c>
    </row>
    <row r="19" spans="2:22" ht="15" customHeight="1" x14ac:dyDescent="0.25">
      <c r="B19" s="64" t="s">
        <v>214</v>
      </c>
      <c r="C19" s="40">
        <v>7.7</v>
      </c>
      <c r="D19" s="29" t="s">
        <v>239</v>
      </c>
      <c r="E19" s="143" t="s">
        <v>231</v>
      </c>
      <c r="F19" s="143"/>
      <c r="G19" s="143"/>
      <c r="H19" s="143"/>
      <c r="I19" s="143"/>
      <c r="J19" s="143"/>
      <c r="K19" s="143"/>
      <c r="L19" s="143"/>
      <c r="M19" s="144"/>
      <c r="N19" s="53"/>
      <c r="O19" s="48">
        <v>25</v>
      </c>
      <c r="P19" s="41">
        <v>3.25</v>
      </c>
      <c r="Q19" s="41">
        <v>3.35</v>
      </c>
      <c r="R19" s="41">
        <v>3.5</v>
      </c>
      <c r="S19" s="49">
        <v>3.7</v>
      </c>
    </row>
    <row r="20" spans="2:22" x14ac:dyDescent="0.25">
      <c r="B20" s="66" t="s">
        <v>215</v>
      </c>
      <c r="C20" s="40">
        <v>1</v>
      </c>
      <c r="D20" s="56" t="s">
        <v>236</v>
      </c>
      <c r="E20" s="134" t="s">
        <v>232</v>
      </c>
      <c r="F20" s="134"/>
      <c r="G20" s="134"/>
      <c r="H20" s="134"/>
      <c r="I20" s="134"/>
      <c r="J20" s="134"/>
      <c r="K20" s="134"/>
      <c r="L20" s="134"/>
      <c r="M20" s="135"/>
      <c r="N20" s="46"/>
      <c r="O20" s="48">
        <v>85</v>
      </c>
      <c r="P20" s="41">
        <v>4.42</v>
      </c>
      <c r="Q20" s="41">
        <v>4.55</v>
      </c>
      <c r="R20" s="41">
        <v>4.7</v>
      </c>
      <c r="S20" s="49">
        <v>4.93</v>
      </c>
    </row>
    <row r="21" spans="2:22" ht="15.75" thickBot="1" x14ac:dyDescent="0.3">
      <c r="B21" s="66" t="s">
        <v>216</v>
      </c>
      <c r="C21" s="40">
        <v>6</v>
      </c>
      <c r="D21" s="56" t="s">
        <v>236</v>
      </c>
      <c r="E21" s="134" t="s">
        <v>243</v>
      </c>
      <c r="F21" s="134"/>
      <c r="G21" s="134"/>
      <c r="H21" s="134"/>
      <c r="I21" s="134"/>
      <c r="J21" s="134"/>
      <c r="K21" s="134"/>
      <c r="L21" s="134"/>
      <c r="M21" s="135"/>
      <c r="N21" s="46"/>
      <c r="O21" s="50">
        <v>125</v>
      </c>
      <c r="P21" s="51">
        <v>5.2</v>
      </c>
      <c r="Q21" s="51">
        <v>5.35</v>
      </c>
      <c r="R21" s="51">
        <v>5.5</v>
      </c>
      <c r="S21" s="52">
        <v>5.75</v>
      </c>
    </row>
    <row r="22" spans="2:22" x14ac:dyDescent="0.25">
      <c r="B22" s="66" t="s">
        <v>217</v>
      </c>
      <c r="C22" s="58">
        <v>5.0000000000000002E-5</v>
      </c>
      <c r="D22" s="56" t="s">
        <v>239</v>
      </c>
      <c r="E22" s="119" t="s">
        <v>233</v>
      </c>
      <c r="F22" s="119"/>
      <c r="G22" s="119"/>
      <c r="H22" s="119"/>
      <c r="I22" s="119"/>
      <c r="J22" s="119"/>
      <c r="K22" s="119"/>
      <c r="L22" s="119"/>
      <c r="M22" s="120"/>
      <c r="N22" s="54"/>
      <c r="O22" s="46"/>
    </row>
    <row r="23" spans="2:22" x14ac:dyDescent="0.25">
      <c r="B23" s="66" t="s">
        <v>218</v>
      </c>
      <c r="C23" s="59">
        <v>4.7E-7</v>
      </c>
      <c r="D23" s="56" t="s">
        <v>240</v>
      </c>
      <c r="E23" s="119" t="s">
        <v>234</v>
      </c>
      <c r="F23" s="119"/>
      <c r="G23" s="119"/>
      <c r="H23" s="119"/>
      <c r="I23" s="119"/>
      <c r="J23" s="119"/>
      <c r="K23" s="119"/>
      <c r="L23" s="119"/>
      <c r="M23" s="120"/>
      <c r="N23" s="54"/>
      <c r="O23" s="46"/>
    </row>
    <row r="24" spans="2:22" x14ac:dyDescent="0.25">
      <c r="B24" s="66" t="s">
        <v>219</v>
      </c>
      <c r="C24" s="60">
        <f>C23*1.2</f>
        <v>5.6400000000000002E-7</v>
      </c>
      <c r="D24" s="56" t="s">
        <v>240</v>
      </c>
      <c r="E24" s="119" t="s">
        <v>235</v>
      </c>
      <c r="F24" s="119"/>
      <c r="G24" s="119"/>
      <c r="H24" s="119"/>
      <c r="I24" s="119"/>
      <c r="J24" s="119"/>
      <c r="K24" s="119"/>
      <c r="L24" s="119"/>
      <c r="M24" s="120"/>
      <c r="N24" s="54"/>
      <c r="O24" s="46"/>
    </row>
    <row r="25" spans="2:22" x14ac:dyDescent="0.25">
      <c r="B25" s="66" t="s">
        <v>220</v>
      </c>
      <c r="C25" s="61">
        <f>HLOOKUP($C$21,H10:J11,2,FALSE)</f>
        <v>1.27</v>
      </c>
      <c r="D25" s="56" t="s">
        <v>241</v>
      </c>
      <c r="E25" s="119" t="s">
        <v>242</v>
      </c>
      <c r="F25" s="119"/>
      <c r="G25" s="119"/>
      <c r="H25" s="119"/>
      <c r="I25" s="119"/>
      <c r="J25" s="119"/>
      <c r="K25" s="119"/>
      <c r="L25" s="119"/>
      <c r="M25" s="120"/>
    </row>
    <row r="26" spans="2:22" ht="15.75" thickBot="1" x14ac:dyDescent="0.3">
      <c r="B26" s="68" t="s">
        <v>221</v>
      </c>
      <c r="C26" s="69">
        <f>C20*(C21-C20)/(C24*C21*C25*1000000)</f>
        <v>1.1634184024869232</v>
      </c>
      <c r="D26" s="70" t="s">
        <v>239</v>
      </c>
      <c r="E26" s="121" t="s">
        <v>244</v>
      </c>
      <c r="F26" s="121"/>
      <c r="G26" s="121"/>
      <c r="H26" s="121"/>
      <c r="I26" s="121"/>
      <c r="J26" s="121"/>
      <c r="K26" s="121"/>
      <c r="L26" s="121"/>
      <c r="M26" s="122"/>
    </row>
    <row r="27" spans="2:22" ht="15.75" thickBot="1" x14ac:dyDescent="0.3">
      <c r="B27" s="55" t="s">
        <v>222</v>
      </c>
      <c r="C27" s="91">
        <f>HLOOKUP($C$17,C10:F13,(MATCH($C$18,B11:B13)+1),FALSE)*0.001*$C$16*1.3*8*($C$19-$C$26/2)/$C$22</f>
        <v>12081.732606913494</v>
      </c>
      <c r="D27" s="67" t="s">
        <v>251</v>
      </c>
      <c r="E27" s="116"/>
      <c r="F27" s="117"/>
      <c r="G27" s="117"/>
      <c r="H27" s="117"/>
      <c r="I27" s="117"/>
      <c r="J27" s="117"/>
      <c r="K27" s="117"/>
      <c r="L27" s="117"/>
      <c r="M27" s="118"/>
    </row>
  </sheetData>
  <mergeCells count="24">
    <mergeCell ref="E22:M22"/>
    <mergeCell ref="E18:M18"/>
    <mergeCell ref="E19:M19"/>
    <mergeCell ref="E20:M20"/>
    <mergeCell ref="E21:M21"/>
    <mergeCell ref="O9:O10"/>
    <mergeCell ref="E17:M17"/>
    <mergeCell ref="P9:S9"/>
    <mergeCell ref="O17:O18"/>
    <mergeCell ref="P17:S17"/>
    <mergeCell ref="E16:M16"/>
    <mergeCell ref="B4:M4"/>
    <mergeCell ref="B5:M5"/>
    <mergeCell ref="B6:M6"/>
    <mergeCell ref="B7:M7"/>
    <mergeCell ref="E15:M15"/>
    <mergeCell ref="B9:B10"/>
    <mergeCell ref="C9:F9"/>
    <mergeCell ref="H9:J9"/>
    <mergeCell ref="E27:M27"/>
    <mergeCell ref="E23:M23"/>
    <mergeCell ref="E24:M24"/>
    <mergeCell ref="E25:M25"/>
    <mergeCell ref="E26:M26"/>
  </mergeCells>
  <dataValidations count="3">
    <dataValidation type="list" allowBlank="1" showInputMessage="1" showErrorMessage="1" sqref="C18">
      <formula1>$B$11:$B$13</formula1>
    </dataValidation>
    <dataValidation type="list" allowBlank="1" showInputMessage="1" showErrorMessage="1" sqref="C17">
      <formula1>$C$10:$F$10</formula1>
    </dataValidation>
    <dataValidation type="list" allowBlank="1" showInputMessage="1" showErrorMessage="1" sqref="C21">
      <formula1>$H$10:$J$10</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6" sqref="B6"/>
    </sheetView>
  </sheetViews>
  <sheetFormatPr defaultRowHeight="15" x14ac:dyDescent="0.25"/>
  <cols>
    <col min="2" max="2" width="20.42578125" bestFit="1" customWidth="1"/>
  </cols>
  <sheetData>
    <row r="2" spans="2:2" x14ac:dyDescent="0.25">
      <c r="B2" t="s">
        <v>188</v>
      </c>
    </row>
    <row r="3" spans="2:2" x14ac:dyDescent="0.25">
      <c r="B3" t="s">
        <v>189</v>
      </c>
    </row>
    <row r="4" spans="2:2" x14ac:dyDescent="0.25">
      <c r="B4" t="s">
        <v>190</v>
      </c>
    </row>
    <row r="5" spans="2:2" x14ac:dyDescent="0.25">
      <c r="B5"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EF9954CAF00D40B324C8C9B32877C1" ma:contentTypeVersion="1" ma:contentTypeDescription="Create a new document." ma:contentTypeScope="" ma:versionID="9b8bf7d42a0ee848665f0d33ef21b871">
  <xsd:schema xmlns:xsd="http://www.w3.org/2001/XMLSchema" xmlns:xs="http://www.w3.org/2001/XMLSchema" xmlns:p="http://schemas.microsoft.com/office/2006/metadata/properties" xmlns:ns2="ecd71431-ebd8-4723-aa1c-f81788cc8bd2" targetNamespace="http://schemas.microsoft.com/office/2006/metadata/properties" ma:root="true" ma:fieldsID="7cb04d47bd9fd46929ef21a528bb4a87" ns2:_="">
    <xsd:import namespace="ecd71431-ebd8-4723-aa1c-f81788cc8bd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71431-ebd8-4723-aa1c-f81788cc8bd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A52FC4-D530-4113-A546-3A7D039F7010}"/>
</file>

<file path=customXml/itemProps2.xml><?xml version="1.0" encoding="utf-8"?>
<ds:datastoreItem xmlns:ds="http://schemas.openxmlformats.org/officeDocument/2006/customXml" ds:itemID="{0C2DB35C-6663-4A92-937A-E65EB27E9D64}"/>
</file>

<file path=customXml/itemProps3.xml><?xml version="1.0" encoding="utf-8"?>
<ds:datastoreItem xmlns:ds="http://schemas.openxmlformats.org/officeDocument/2006/customXml" ds:itemID="{FB800AA2-EEB7-4C57-AE17-D3868A19F7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Coversheet</vt:lpstr>
      <vt:lpstr>Schematic Checklist</vt:lpstr>
      <vt:lpstr>Layout Checklist</vt:lpstr>
      <vt:lpstr>ILIM Calculator</vt:lpstr>
      <vt:lpstr>Extra</vt:lpstr>
      <vt:lpstr>'Layout Checklist'!Print_Titles</vt:lpstr>
      <vt:lpstr>'Schematic Checklist'!Print_Titles</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LaRosa, Kevin</dc:creator>
  <cp:lastModifiedBy>LaRosa, Kevin</cp:lastModifiedBy>
  <cp:lastPrinted>2015-08-22T18:17:00Z</cp:lastPrinted>
  <dcterms:created xsi:type="dcterms:W3CDTF">2015-06-04T00:22:15Z</dcterms:created>
  <dcterms:modified xsi:type="dcterms:W3CDTF">2015-08-28T04:55:04Z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0x010100FBEF9954CAF00D40B324C8C9B32877C1</vt:lpwstr>
  </property>
</Properties>
</file>