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defaultThemeVersion="124226"/>
  <mc:AlternateContent xmlns:mc="http://schemas.openxmlformats.org/markup-compatibility/2006">
    <mc:Choice Requires="x15">
      <x15ac:absPath xmlns:x15ac="http://schemas.microsoft.com/office/spreadsheetml/2010/11/ac" url="C:\Users\a0501435\Documents\2_Auto\2_Cera\TPS9262X\Calculation Tool\"/>
    </mc:Choice>
  </mc:AlternateContent>
  <xr:revisionPtr revIDLastSave="0" documentId="13_ncr:1_{37B834D8-717E-4EE1-A68A-B30E85598D9A}" xr6:coauthVersionLast="36" xr6:coauthVersionMax="36" xr10:uidLastSave="{00000000-0000-0000-0000-000000000000}"/>
  <workbookProtection workbookAlgorithmName="SHA-512" workbookHashValue="tA6jWoF7CFD3UM+1UdODkHakkIuZ2TjIeVF91WcjeDy3GKJ5gQ+Q8b7eOQi/j8eQnczYl7W5KH6Oj+eK2uEXnw==" workbookSaltValue="49XSz4l+TqnOm9PSS/cKJA==" workbookSpinCount="100000" lockStructure="1"/>
  <bookViews>
    <workbookView xWindow="120" yWindow="120" windowWidth="15132" windowHeight="6372" activeTab="2" xr2:uid="{00000000-000D-0000-FFFF-FFFF00000000}"/>
  </bookViews>
  <sheets>
    <sheet name="Intro" sheetId="12" r:id="rId1"/>
    <sheet name="R(SNSx),R(RES),DIAGEN,PWM" sheetId="6" r:id="rId2"/>
    <sheet name="RES power distribution" sheetId="11" r:id="rId3"/>
  </sheets>
  <calcPr calcId="191029"/>
</workbook>
</file>

<file path=xl/calcChain.xml><?xml version="1.0" encoding="utf-8"?>
<calcChain xmlns="http://schemas.openxmlformats.org/spreadsheetml/2006/main">
  <c r="D46" i="6" l="1"/>
  <c r="D19" i="6"/>
  <c r="D39" i="11" l="1"/>
  <c r="H39" i="11"/>
  <c r="Z16" i="11"/>
  <c r="H61" i="11" l="1"/>
  <c r="H62" i="11" s="1"/>
  <c r="H40" i="11"/>
  <c r="D40" i="11"/>
  <c r="D61" i="11"/>
  <c r="D62" i="11" s="1"/>
  <c r="D84" i="11" l="1"/>
  <c r="D33" i="6"/>
  <c r="D9" i="6"/>
  <c r="AA17" i="11" l="1"/>
  <c r="AA18" i="11"/>
  <c r="AA19" i="11"/>
  <c r="AA20" i="11"/>
  <c r="AA21" i="11"/>
  <c r="AA22" i="11"/>
  <c r="AA23" i="11"/>
  <c r="AA24" i="11"/>
  <c r="AA25" i="11"/>
  <c r="AA26" i="11"/>
  <c r="AA27" i="11"/>
  <c r="AA28" i="11"/>
  <c r="AA29" i="11"/>
  <c r="AA30" i="11"/>
  <c r="AA31" i="11"/>
  <c r="AA32" i="11"/>
  <c r="AA33" i="11"/>
  <c r="AA34" i="11"/>
  <c r="AA35" i="11"/>
  <c r="AA36" i="11"/>
  <c r="AA37" i="11"/>
  <c r="AA38" i="11"/>
  <c r="AA39" i="11"/>
  <c r="AA40" i="11"/>
  <c r="AA41" i="11"/>
  <c r="AA42" i="11"/>
  <c r="AA43" i="11"/>
  <c r="AA44" i="11"/>
  <c r="AA16" i="11"/>
  <c r="Z17" i="11"/>
  <c r="Z18" i="11"/>
  <c r="Z19" i="11"/>
  <c r="Z20" i="11"/>
  <c r="Z21" i="11"/>
  <c r="Z22" i="11"/>
  <c r="Z23" i="11"/>
  <c r="Z24" i="11"/>
  <c r="Z25" i="11"/>
  <c r="Z26" i="11"/>
  <c r="Z27" i="11"/>
  <c r="Z28" i="11"/>
  <c r="Z29" i="11"/>
  <c r="Z30" i="11"/>
  <c r="Z31" i="11"/>
  <c r="Z32" i="11"/>
  <c r="Z33" i="11"/>
  <c r="Z34" i="11"/>
  <c r="Z35" i="11"/>
  <c r="Z36" i="11"/>
  <c r="Z37" i="11"/>
  <c r="Z38" i="11"/>
  <c r="Z39" i="11"/>
  <c r="Z40" i="11"/>
  <c r="Z41" i="11"/>
  <c r="Z42" i="11"/>
  <c r="Z43" i="11"/>
  <c r="Z44" i="11"/>
  <c r="Z45" i="11"/>
  <c r="AA45" i="11" s="1"/>
  <c r="Z46" i="11"/>
  <c r="AA46" i="11" s="1"/>
  <c r="Z47" i="11"/>
  <c r="AA47" i="11" s="1"/>
  <c r="Z48" i="11"/>
  <c r="AA48" i="11" s="1"/>
  <c r="Z49" i="11"/>
  <c r="AA49" i="11" s="1"/>
  <c r="Z50" i="11"/>
  <c r="AA50" i="11" s="1"/>
  <c r="Z51" i="11"/>
  <c r="AA51" i="11" s="1"/>
  <c r="Z52" i="11"/>
  <c r="AA52" i="11" s="1"/>
  <c r="Z53" i="11"/>
  <c r="AA53" i="11" s="1"/>
  <c r="Z54" i="11"/>
  <c r="AA54" i="11" s="1"/>
  <c r="Z55" i="11"/>
  <c r="AA55" i="11" s="1"/>
  <c r="Z56" i="11"/>
  <c r="AA56" i="11" s="1"/>
  <c r="Z57" i="11"/>
  <c r="AA57" i="11" s="1"/>
  <c r="Z58" i="11"/>
  <c r="AA58" i="11" s="1"/>
  <c r="Z59" i="11"/>
  <c r="AA59" i="11" s="1"/>
  <c r="Z60" i="11"/>
  <c r="AA60" i="11" s="1"/>
  <c r="Z61" i="11"/>
  <c r="Z62" i="11"/>
  <c r="Z63" i="11"/>
  <c r="Z64" i="11"/>
  <c r="Z65" i="11"/>
  <c r="Z66" i="11"/>
  <c r="AA66" i="11" s="1"/>
  <c r="Z67" i="11"/>
  <c r="Z68" i="11"/>
  <c r="AA68" i="11" s="1"/>
  <c r="Z69" i="11"/>
  <c r="Z70" i="11"/>
  <c r="Z71" i="11"/>
  <c r="Z72" i="11"/>
  <c r="Z73" i="11"/>
  <c r="Z74" i="11"/>
  <c r="AA74" i="11" s="1"/>
  <c r="Z75" i="11"/>
  <c r="Z76" i="11"/>
  <c r="AA76" i="11" s="1"/>
  <c r="Z77" i="11"/>
  <c r="Z78" i="11"/>
  <c r="Z79" i="11"/>
  <c r="Z80" i="11"/>
  <c r="Z81" i="11"/>
  <c r="Z82" i="11"/>
  <c r="AA82" i="11" s="1"/>
  <c r="Z83" i="11"/>
  <c r="Z84" i="11"/>
  <c r="AA84" i="11" s="1"/>
  <c r="Z85" i="11"/>
  <c r="Z86" i="11"/>
  <c r="Z87" i="11"/>
  <c r="Z88" i="11"/>
  <c r="Z89" i="11"/>
  <c r="Z90" i="11"/>
  <c r="AA90" i="11" s="1"/>
  <c r="Z91" i="11"/>
  <c r="Z92" i="11"/>
  <c r="AA92" i="11" s="1"/>
  <c r="Z93" i="11"/>
  <c r="Z94" i="11"/>
  <c r="Z95" i="11"/>
  <c r="Z96" i="11"/>
  <c r="Z97" i="11"/>
  <c r="Z98" i="11"/>
  <c r="Z99" i="11"/>
  <c r="Z100" i="11"/>
  <c r="AA100" i="11" s="1"/>
  <c r="Z101" i="11"/>
  <c r="Z102" i="11"/>
  <c r="Z103" i="11"/>
  <c r="Z104" i="11"/>
  <c r="Z105" i="11"/>
  <c r="Z106" i="11"/>
  <c r="Z107" i="11"/>
  <c r="Z108" i="11"/>
  <c r="AA108" i="11" s="1"/>
  <c r="Z109" i="11"/>
  <c r="Z110" i="11"/>
  <c r="Z111" i="11"/>
  <c r="Z112" i="11"/>
  <c r="Z113" i="11"/>
  <c r="Z114" i="11"/>
  <c r="Z115" i="11"/>
  <c r="Z116" i="11"/>
  <c r="AA116" i="11" s="1"/>
  <c r="Z117" i="11"/>
  <c r="Z118" i="11"/>
  <c r="Z119" i="11"/>
  <c r="Z120" i="11"/>
  <c r="Z121" i="11"/>
  <c r="Z122" i="11"/>
  <c r="Z123" i="11"/>
  <c r="Z124" i="11"/>
  <c r="AA124" i="11" s="1"/>
  <c r="Z125" i="11"/>
  <c r="Z126" i="11"/>
  <c r="Z127" i="11"/>
  <c r="Z128" i="11"/>
  <c r="Z129" i="11"/>
  <c r="Z130" i="11"/>
  <c r="Z131" i="11"/>
  <c r="Z132" i="11"/>
  <c r="AA132" i="11" s="1"/>
  <c r="Z133" i="11"/>
  <c r="Z134" i="11"/>
  <c r="Z135" i="11"/>
  <c r="Z136" i="11"/>
  <c r="Z137" i="11"/>
  <c r="Z138" i="11"/>
  <c r="Z139" i="11"/>
  <c r="Z140" i="11"/>
  <c r="AA140" i="11" s="1"/>
  <c r="Z141" i="11"/>
  <c r="Z142" i="11"/>
  <c r="Z143" i="11"/>
  <c r="Z144" i="11"/>
  <c r="Z145" i="11"/>
  <c r="Z146" i="11"/>
  <c r="Z147" i="11"/>
  <c r="Z148" i="11"/>
  <c r="AA148" i="11" s="1"/>
  <c r="Z149" i="11"/>
  <c r="Z150" i="11"/>
  <c r="Z151" i="11"/>
  <c r="Z152" i="11"/>
  <c r="Z153" i="11"/>
  <c r="Z154" i="11"/>
  <c r="Z155" i="11"/>
  <c r="Z156" i="11"/>
  <c r="AA156" i="11" s="1"/>
  <c r="Z157" i="11"/>
  <c r="Z158" i="11"/>
  <c r="Z159" i="11"/>
  <c r="Z160" i="11"/>
  <c r="Z161" i="11"/>
  <c r="Z162" i="11"/>
  <c r="Z163" i="11"/>
  <c r="Z164" i="11"/>
  <c r="AA164" i="11" s="1"/>
  <c r="Z165" i="11"/>
  <c r="Z166" i="11"/>
  <c r="Z167" i="11"/>
  <c r="Z168" i="11"/>
  <c r="Z169" i="11"/>
  <c r="Z170" i="11"/>
  <c r="Z171" i="11"/>
  <c r="Z172" i="11"/>
  <c r="AA172" i="11" s="1"/>
  <c r="Z173" i="11"/>
  <c r="Z174" i="11"/>
  <c r="Z175" i="11"/>
  <c r="Z176" i="11"/>
  <c r="Z177" i="11"/>
  <c r="Z178" i="11"/>
  <c r="Z179" i="11"/>
  <c r="Z180" i="11"/>
  <c r="AA180" i="11" s="1"/>
  <c r="Z181" i="11"/>
  <c r="Z182" i="11"/>
  <c r="Z183" i="11"/>
  <c r="Z184" i="11"/>
  <c r="Z185" i="11"/>
  <c r="Z186" i="11"/>
  <c r="Z187" i="11"/>
  <c r="Z188" i="11"/>
  <c r="AA188" i="11" s="1"/>
  <c r="Z189" i="11"/>
  <c r="Z190" i="11"/>
  <c r="Z191" i="11"/>
  <c r="Z192" i="11"/>
  <c r="Z193" i="11"/>
  <c r="Z194" i="11"/>
  <c r="Z195" i="11"/>
  <c r="Z196" i="11"/>
  <c r="AA196" i="11" s="1"/>
  <c r="Z197" i="11"/>
  <c r="Z198" i="11"/>
  <c r="Z199" i="11"/>
  <c r="Z200" i="11"/>
  <c r="Z201" i="11"/>
  <c r="Z202" i="11"/>
  <c r="Z203" i="11"/>
  <c r="Z204" i="11"/>
  <c r="AA204" i="11" s="1"/>
  <c r="Z205" i="11"/>
  <c r="Z206" i="11"/>
  <c r="Z207" i="11"/>
  <c r="Z208" i="11"/>
  <c r="Z209" i="11"/>
  <c r="Z210" i="11"/>
  <c r="Z211" i="11"/>
  <c r="Z212" i="11"/>
  <c r="AA212" i="11" s="1"/>
  <c r="Z213" i="11"/>
  <c r="Z214" i="11"/>
  <c r="Z215" i="11"/>
  <c r="Z216" i="11"/>
  <c r="Z217" i="11"/>
  <c r="Z218" i="11"/>
  <c r="Z219" i="11"/>
  <c r="Z220" i="11"/>
  <c r="AA220" i="11" s="1"/>
  <c r="Z221" i="11"/>
  <c r="Z222" i="11"/>
  <c r="Z223" i="11"/>
  <c r="Z224" i="11"/>
  <c r="Z225" i="11"/>
  <c r="Z226" i="11"/>
  <c r="Z227" i="11"/>
  <c r="Z228" i="11"/>
  <c r="AA228" i="11" s="1"/>
  <c r="Z229" i="11"/>
  <c r="Z230" i="11"/>
  <c r="Z231" i="11"/>
  <c r="Z232" i="11"/>
  <c r="Z233" i="11"/>
  <c r="Z234" i="11"/>
  <c r="Z235" i="11"/>
  <c r="Z236" i="11"/>
  <c r="AA236" i="11" s="1"/>
  <c r="Z237" i="11"/>
  <c r="Z238" i="11"/>
  <c r="Z239" i="11"/>
  <c r="Z240" i="11"/>
  <c r="Z241" i="11"/>
  <c r="Z242" i="11"/>
  <c r="Z243" i="11"/>
  <c r="Z244" i="11"/>
  <c r="Z245" i="11"/>
  <c r="Z246" i="11"/>
  <c r="AA246" i="11" s="1"/>
  <c r="Z247" i="11"/>
  <c r="Z248" i="11"/>
  <c r="Z249" i="11"/>
  <c r="Z250" i="11"/>
  <c r="Z251" i="11"/>
  <c r="Z252" i="11"/>
  <c r="AA252" i="11" s="1"/>
  <c r="Z253" i="11"/>
  <c r="Z254" i="11"/>
  <c r="Z255" i="11"/>
  <c r="Z256" i="11"/>
  <c r="Z257" i="11"/>
  <c r="Z258" i="11"/>
  <c r="Z259" i="11"/>
  <c r="Z260" i="11"/>
  <c r="AA260" i="11" s="1"/>
  <c r="Z261" i="11"/>
  <c r="Z262" i="11"/>
  <c r="Z263" i="11"/>
  <c r="Z264" i="11"/>
  <c r="Z265" i="11"/>
  <c r="Z266" i="11"/>
  <c r="Z267" i="11"/>
  <c r="Z268" i="11"/>
  <c r="AA268" i="11" s="1"/>
  <c r="Z269" i="11"/>
  <c r="Z270" i="11"/>
  <c r="Z271" i="11"/>
  <c r="Z272" i="11"/>
  <c r="Z273" i="11"/>
  <c r="Z274" i="11"/>
  <c r="Z275" i="11"/>
  <c r="Z276" i="11"/>
  <c r="AA276" i="11" s="1"/>
  <c r="Z277" i="11"/>
  <c r="Z278" i="11"/>
  <c r="Z279" i="11"/>
  <c r="Z280" i="11"/>
  <c r="Z281" i="11"/>
  <c r="AB281" i="11" s="1"/>
  <c r="Z282" i="11"/>
  <c r="Z283" i="11"/>
  <c r="Z284" i="11"/>
  <c r="AA284" i="11" s="1"/>
  <c r="Z285" i="11"/>
  <c r="AB285" i="11" s="1"/>
  <c r="Z286" i="11"/>
  <c r="Z287" i="11"/>
  <c r="Z288" i="11"/>
  <c r="AB288" i="11" s="1"/>
  <c r="Z289" i="11"/>
  <c r="AB289" i="11" s="1"/>
  <c r="Z290" i="11"/>
  <c r="Z291" i="11"/>
  <c r="Z292" i="11"/>
  <c r="AA292" i="11" s="1"/>
  <c r="Z293" i="11"/>
  <c r="AB293" i="11" s="1"/>
  <c r="Z294" i="11"/>
  <c r="AA294" i="11" s="1"/>
  <c r="Z295" i="11"/>
  <c r="AB295" i="11" s="1"/>
  <c r="Z296" i="11"/>
  <c r="AB296" i="11" s="1"/>
  <c r="Z297" i="11"/>
  <c r="AB297" i="11" s="1"/>
  <c r="Z298" i="11"/>
  <c r="AB298" i="11" s="1"/>
  <c r="Z299" i="11"/>
  <c r="AB299" i="11" s="1"/>
  <c r="Z300" i="11"/>
  <c r="AB300" i="11" s="1"/>
  <c r="Z301" i="11"/>
  <c r="AB301" i="11" s="1"/>
  <c r="Z302" i="11"/>
  <c r="AB302" i="11" s="1"/>
  <c r="Z303" i="11"/>
  <c r="AB303" i="11" s="1"/>
  <c r="Z304" i="11"/>
  <c r="AB304" i="11" s="1"/>
  <c r="Z305" i="11"/>
  <c r="AB305" i="11" s="1"/>
  <c r="Z306" i="11"/>
  <c r="AB306" i="11" s="1"/>
  <c r="Z307" i="11"/>
  <c r="AB307" i="11" s="1"/>
  <c r="Z308" i="11"/>
  <c r="AB308" i="11" s="1"/>
  <c r="Z309" i="11"/>
  <c r="AB309" i="11" s="1"/>
  <c r="Z310" i="11"/>
  <c r="AB310" i="11" s="1"/>
  <c r="Z311" i="11"/>
  <c r="AB311" i="11" s="1"/>
  <c r="Z312" i="11"/>
  <c r="AB312" i="11" s="1"/>
  <c r="Z313" i="11"/>
  <c r="AB313" i="11" s="1"/>
  <c r="Z314" i="11"/>
  <c r="AB314" i="11" s="1"/>
  <c r="Z315" i="11"/>
  <c r="AB315" i="11" s="1"/>
  <c r="Z316" i="11"/>
  <c r="AB316" i="11" s="1"/>
  <c r="Z317" i="11"/>
  <c r="AB317" i="11" s="1"/>
  <c r="Z318" i="11"/>
  <c r="AB318" i="11" s="1"/>
  <c r="Z319" i="11"/>
  <c r="AB319" i="11" s="1"/>
  <c r="Z320" i="11"/>
  <c r="AB320" i="11" s="1"/>
  <c r="Z321" i="11"/>
  <c r="AB321" i="11" s="1"/>
  <c r="Z322" i="11"/>
  <c r="AB322" i="11" s="1"/>
  <c r="Z323" i="11"/>
  <c r="AB323" i="11" s="1"/>
  <c r="Z324" i="11"/>
  <c r="AB324" i="11" s="1"/>
  <c r="Z325" i="11"/>
  <c r="AB325" i="11" s="1"/>
  <c r="Z326" i="11"/>
  <c r="AB326" i="11" s="1"/>
  <c r="Z327" i="11"/>
  <c r="AB327" i="11" s="1"/>
  <c r="Z328" i="11"/>
  <c r="AB328" i="11" s="1"/>
  <c r="Z329" i="11"/>
  <c r="AB329" i="11" s="1"/>
  <c r="Z330" i="11"/>
  <c r="AB330" i="11" s="1"/>
  <c r="Z331" i="11"/>
  <c r="AB331" i="11" s="1"/>
  <c r="Z332" i="11"/>
  <c r="AB332" i="11" s="1"/>
  <c r="Z333" i="11"/>
  <c r="AB333" i="11" s="1"/>
  <c r="Z334" i="11"/>
  <c r="AB334" i="11" s="1"/>
  <c r="Z335" i="11"/>
  <c r="AB335" i="11" s="1"/>
  <c r="Z336" i="11"/>
  <c r="AB336" i="11" s="1"/>
  <c r="Z337" i="11"/>
  <c r="AB337" i="11" s="1"/>
  <c r="Z338" i="11"/>
  <c r="AB338" i="11" s="1"/>
  <c r="Z339" i="11"/>
  <c r="AB339" i="11" s="1"/>
  <c r="Z340" i="11"/>
  <c r="AB340" i="11" s="1"/>
  <c r="Z341" i="11"/>
  <c r="AB341" i="11" s="1"/>
  <c r="Z342" i="11"/>
  <c r="AB342" i="11" s="1"/>
  <c r="Z343" i="11"/>
  <c r="AB343" i="11" s="1"/>
  <c r="Z344" i="11"/>
  <c r="AB344" i="11" s="1"/>
  <c r="Z345" i="11"/>
  <c r="AB345" i="11" s="1"/>
  <c r="Z346" i="11"/>
  <c r="AB346" i="11" s="1"/>
  <c r="Z347" i="11"/>
  <c r="AB347" i="11" s="1"/>
  <c r="Z348" i="11"/>
  <c r="AB348" i="11" s="1"/>
  <c r="Z349" i="11"/>
  <c r="AB349" i="11" s="1"/>
  <c r="Z350" i="11"/>
  <c r="AB350" i="11" s="1"/>
  <c r="Z351" i="11"/>
  <c r="AB351" i="11" s="1"/>
  <c r="Z352" i="11"/>
  <c r="AB352" i="11" s="1"/>
  <c r="Z353" i="11"/>
  <c r="AB353" i="11" s="1"/>
  <c r="Z354" i="11"/>
  <c r="AB354" i="11" s="1"/>
  <c r="Z355" i="11"/>
  <c r="AB355" i="11" s="1"/>
  <c r="Z356" i="11"/>
  <c r="AB356" i="11" s="1"/>
  <c r="Z357" i="11"/>
  <c r="AB357" i="11" s="1"/>
  <c r="Z358" i="11"/>
  <c r="AB358" i="11" s="1"/>
  <c r="Z359" i="11"/>
  <c r="AB359" i="11" s="1"/>
  <c r="Z360" i="11"/>
  <c r="AB360" i="11" s="1"/>
  <c r="Z361" i="11"/>
  <c r="AB361" i="11" s="1"/>
  <c r="Z362" i="11"/>
  <c r="AB362" i="11" s="1"/>
  <c r="Z363" i="11"/>
  <c r="AB363" i="11" s="1"/>
  <c r="Z364" i="11"/>
  <c r="AB364" i="11" s="1"/>
  <c r="Z365" i="11"/>
  <c r="AB365" i="11" s="1"/>
  <c r="Z366" i="11"/>
  <c r="AB366" i="11" s="1"/>
  <c r="Z367" i="11"/>
  <c r="AB367" i="11" s="1"/>
  <c r="Z368" i="11"/>
  <c r="AB368" i="11" s="1"/>
  <c r="Z369" i="11"/>
  <c r="AB369" i="11" s="1"/>
  <c r="Z370" i="11"/>
  <c r="AB370" i="11" s="1"/>
  <c r="Z371" i="11"/>
  <c r="AB371" i="11" s="1"/>
  <c r="Z372" i="11"/>
  <c r="AB372" i="11" s="1"/>
  <c r="Z373" i="11"/>
  <c r="AB373" i="11" s="1"/>
  <c r="Z374" i="11"/>
  <c r="AB374" i="11" s="1"/>
  <c r="Z375" i="11"/>
  <c r="AB375" i="11" s="1"/>
  <c r="Z376" i="11"/>
  <c r="AB376" i="11" s="1"/>
  <c r="Z377" i="11"/>
  <c r="AB377" i="11" s="1"/>
  <c r="Z378" i="11"/>
  <c r="AB378" i="11" s="1"/>
  <c r="Z379" i="11"/>
  <c r="AB379" i="11" s="1"/>
  <c r="Z380" i="11"/>
  <c r="AB380" i="11" s="1"/>
  <c r="Z381" i="11"/>
  <c r="AB381" i="11" s="1"/>
  <c r="Z382" i="11"/>
  <c r="AB382" i="11" s="1"/>
  <c r="Z383" i="11"/>
  <c r="AB383" i="11" s="1"/>
  <c r="Z384" i="11"/>
  <c r="AB384" i="11" s="1"/>
  <c r="Z385" i="11"/>
  <c r="AB385" i="11" s="1"/>
  <c r="Z386" i="11"/>
  <c r="AB386" i="11" s="1"/>
  <c r="Z387" i="11"/>
  <c r="AB387" i="11" s="1"/>
  <c r="Z388" i="11"/>
  <c r="AB388" i="11" s="1"/>
  <c r="Z389" i="11"/>
  <c r="AB389" i="11" s="1"/>
  <c r="Z390" i="11"/>
  <c r="AB390" i="11" s="1"/>
  <c r="Z391" i="11"/>
  <c r="AB391" i="11" s="1"/>
  <c r="Z392" i="11"/>
  <c r="AB392" i="11" s="1"/>
  <c r="Z393" i="11"/>
  <c r="AB393" i="11" s="1"/>
  <c r="Z394" i="11"/>
  <c r="AB394" i="11" s="1"/>
  <c r="Z395" i="11"/>
  <c r="AB395" i="11" s="1"/>
  <c r="Z396" i="11"/>
  <c r="AB396" i="11" s="1"/>
  <c r="Z397" i="11"/>
  <c r="AB397" i="11" s="1"/>
  <c r="Z398" i="11"/>
  <c r="AB398" i="11" s="1"/>
  <c r="Z399" i="11"/>
  <c r="AB399" i="11" s="1"/>
  <c r="Z400" i="11"/>
  <c r="AB400" i="11" s="1"/>
  <c r="Z401" i="11"/>
  <c r="AB401" i="11" s="1"/>
  <c r="Z402" i="11"/>
  <c r="AB402" i="11" s="1"/>
  <c r="Z403" i="11"/>
  <c r="AB403" i="11" s="1"/>
  <c r="Z404" i="11"/>
  <c r="AB404" i="11" s="1"/>
  <c r="Z405" i="11"/>
  <c r="AB405" i="11" s="1"/>
  <c r="Z406" i="11"/>
  <c r="AB406" i="11" s="1"/>
  <c r="Z407" i="11"/>
  <c r="AB407" i="11" s="1"/>
  <c r="Z408" i="11"/>
  <c r="AB408" i="11" s="1"/>
  <c r="Z409" i="11"/>
  <c r="AB409" i="11" s="1"/>
  <c r="Z410" i="11"/>
  <c r="AB410" i="11" s="1"/>
  <c r="Z411" i="11"/>
  <c r="AB411" i="11" s="1"/>
  <c r="Z412" i="11"/>
  <c r="AB412" i="11" s="1"/>
  <c r="Z413" i="11"/>
  <c r="AB413" i="11" s="1"/>
  <c r="Z414" i="11"/>
  <c r="AB414" i="11" s="1"/>
  <c r="Z415" i="11"/>
  <c r="AB415" i="11" s="1"/>
  <c r="Z416" i="11"/>
  <c r="AB416" i="11" s="1"/>
  <c r="AB16" i="11"/>
  <c r="W17" i="11"/>
  <c r="W18" i="11"/>
  <c r="W19" i="11"/>
  <c r="W20" i="11"/>
  <c r="W21" i="11"/>
  <c r="W22" i="11"/>
  <c r="W23" i="11"/>
  <c r="W24" i="11"/>
  <c r="W25" i="11"/>
  <c r="W26" i="11"/>
  <c r="W27" i="11"/>
  <c r="W28" i="11"/>
  <c r="W29" i="11"/>
  <c r="W30" i="11"/>
  <c r="W31" i="11"/>
  <c r="W32" i="11"/>
  <c r="W33" i="11"/>
  <c r="W34" i="11"/>
  <c r="W35" i="11"/>
  <c r="W36" i="11"/>
  <c r="W37" i="11"/>
  <c r="W38" i="11"/>
  <c r="W39" i="11"/>
  <c r="W40" i="11"/>
  <c r="W41" i="11"/>
  <c r="W42" i="11"/>
  <c r="W43" i="11"/>
  <c r="W44" i="11"/>
  <c r="W16" i="11"/>
  <c r="V17" i="11"/>
  <c r="V18" i="11"/>
  <c r="V19" i="11"/>
  <c r="V20" i="11"/>
  <c r="V21" i="11"/>
  <c r="V22" i="11"/>
  <c r="V23" i="11"/>
  <c r="V24" i="11"/>
  <c r="V25" i="11"/>
  <c r="V26" i="11"/>
  <c r="V27" i="11"/>
  <c r="V28" i="11"/>
  <c r="V29" i="11"/>
  <c r="V30" i="11"/>
  <c r="X30" i="11" s="1"/>
  <c r="V31" i="11"/>
  <c r="V32" i="11"/>
  <c r="X32" i="11" s="1"/>
  <c r="V33" i="11"/>
  <c r="V34" i="11"/>
  <c r="V35" i="11"/>
  <c r="V36" i="11"/>
  <c r="V37" i="11"/>
  <c r="V38" i="11"/>
  <c r="X38" i="11" s="1"/>
  <c r="V39" i="11"/>
  <c r="V40" i="11"/>
  <c r="V41" i="11"/>
  <c r="V42" i="11"/>
  <c r="V43" i="11"/>
  <c r="V44" i="11"/>
  <c r="V45" i="11"/>
  <c r="W45" i="11" s="1"/>
  <c r="V46" i="11"/>
  <c r="X46" i="11" s="1"/>
  <c r="V47" i="11"/>
  <c r="W47" i="11" s="1"/>
  <c r="V48" i="11"/>
  <c r="W48" i="11" s="1"/>
  <c r="V49" i="11"/>
  <c r="W49" i="11" s="1"/>
  <c r="V50" i="11"/>
  <c r="W50" i="11" s="1"/>
  <c r="V51" i="11"/>
  <c r="X51" i="11" s="1"/>
  <c r="V52" i="11"/>
  <c r="W52" i="11" s="1"/>
  <c r="V53" i="11"/>
  <c r="W53" i="11" s="1"/>
  <c r="V54" i="11"/>
  <c r="W54" i="11" s="1"/>
  <c r="V55" i="11"/>
  <c r="W55" i="11" s="1"/>
  <c r="V56" i="11"/>
  <c r="W56" i="11" s="1"/>
  <c r="V57" i="11"/>
  <c r="W57" i="11" s="1"/>
  <c r="V58" i="11"/>
  <c r="W58" i="11" s="1"/>
  <c r="V59" i="11"/>
  <c r="W59" i="11" s="1"/>
  <c r="V60" i="11"/>
  <c r="V61" i="11"/>
  <c r="V62" i="11"/>
  <c r="W62" i="11" s="1"/>
  <c r="V63" i="11"/>
  <c r="V64" i="11"/>
  <c r="W64" i="11" s="1"/>
  <c r="V65" i="11"/>
  <c r="V66" i="11"/>
  <c r="V67" i="11"/>
  <c r="V68" i="11"/>
  <c r="X68" i="11" s="1"/>
  <c r="V69" i="11"/>
  <c r="V70" i="11"/>
  <c r="W70" i="11" s="1"/>
  <c r="V71" i="11"/>
  <c r="V72" i="11"/>
  <c r="W72" i="11" s="1"/>
  <c r="V73" i="11"/>
  <c r="X73" i="11" s="1"/>
  <c r="V74" i="11"/>
  <c r="X74" i="11" s="1"/>
  <c r="V75" i="11"/>
  <c r="V76" i="11"/>
  <c r="V77" i="11"/>
  <c r="W77" i="11" s="1"/>
  <c r="V78" i="11"/>
  <c r="W78" i="11" s="1"/>
  <c r="V79" i="11"/>
  <c r="X79" i="11" s="1"/>
  <c r="V80" i="11"/>
  <c r="X80" i="11" s="1"/>
  <c r="V81" i="11"/>
  <c r="V82" i="11"/>
  <c r="X82" i="11" s="1"/>
  <c r="V83" i="11"/>
  <c r="X83" i="11" s="1"/>
  <c r="V84" i="11"/>
  <c r="V85" i="11"/>
  <c r="V86" i="11"/>
  <c r="W86" i="11" s="1"/>
  <c r="V87" i="11"/>
  <c r="X87" i="11" s="1"/>
  <c r="V88" i="11"/>
  <c r="W88" i="11" s="1"/>
  <c r="V89" i="11"/>
  <c r="X89" i="11" s="1"/>
  <c r="V90" i="11"/>
  <c r="X90" i="11" s="1"/>
  <c r="V91" i="11"/>
  <c r="V92" i="11"/>
  <c r="V93" i="11"/>
  <c r="V94" i="11"/>
  <c r="W94" i="11" s="1"/>
  <c r="V95" i="11"/>
  <c r="V96" i="11"/>
  <c r="W96" i="11" s="1"/>
  <c r="V97" i="11"/>
  <c r="V98" i="11"/>
  <c r="V99" i="11"/>
  <c r="V100" i="11"/>
  <c r="V101" i="11"/>
  <c r="V102" i="11"/>
  <c r="W102" i="11" s="1"/>
  <c r="V103" i="11"/>
  <c r="V104" i="11"/>
  <c r="W104" i="11" s="1"/>
  <c r="V105" i="11"/>
  <c r="X105" i="11" s="1"/>
  <c r="V106" i="11"/>
  <c r="X106" i="11" s="1"/>
  <c r="V107" i="11"/>
  <c r="V108" i="11"/>
  <c r="V109" i="11"/>
  <c r="V110" i="11"/>
  <c r="W110" i="11" s="1"/>
  <c r="V111" i="11"/>
  <c r="X111" i="11" s="1"/>
  <c r="V112" i="11"/>
  <c r="X112" i="11" s="1"/>
  <c r="V113" i="11"/>
  <c r="V114" i="11"/>
  <c r="X114" i="11" s="1"/>
  <c r="V115" i="11"/>
  <c r="X115" i="11" s="1"/>
  <c r="V116" i="11"/>
  <c r="V117" i="11"/>
  <c r="V118" i="11"/>
  <c r="W118" i="11" s="1"/>
  <c r="V119" i="11"/>
  <c r="X119" i="11" s="1"/>
  <c r="V120" i="11"/>
  <c r="W120" i="11" s="1"/>
  <c r="V121" i="11"/>
  <c r="X121" i="11" s="1"/>
  <c r="V122" i="11"/>
  <c r="X122" i="11" s="1"/>
  <c r="V123" i="11"/>
  <c r="V124" i="11"/>
  <c r="V125" i="11"/>
  <c r="V126" i="11"/>
  <c r="W126" i="11" s="1"/>
  <c r="V127" i="11"/>
  <c r="V128" i="11"/>
  <c r="W128" i="11" s="1"/>
  <c r="V129" i="11"/>
  <c r="V130" i="11"/>
  <c r="V131" i="11"/>
  <c r="V132" i="11"/>
  <c r="V133" i="11"/>
  <c r="V134" i="11"/>
  <c r="W134" i="11" s="1"/>
  <c r="V135" i="11"/>
  <c r="V136" i="11"/>
  <c r="W136" i="11" s="1"/>
  <c r="V137" i="11"/>
  <c r="X137" i="11" s="1"/>
  <c r="V138" i="11"/>
  <c r="X138" i="11" s="1"/>
  <c r="V139" i="11"/>
  <c r="V140" i="11"/>
  <c r="V141" i="11"/>
  <c r="V142" i="11"/>
  <c r="W142" i="11" s="1"/>
  <c r="V143" i="11"/>
  <c r="X143" i="11" s="1"/>
  <c r="V144" i="11"/>
  <c r="X144" i="11" s="1"/>
  <c r="V145" i="11"/>
  <c r="V146" i="11"/>
  <c r="X146" i="11" s="1"/>
  <c r="V147" i="11"/>
  <c r="X147" i="11" s="1"/>
  <c r="V148" i="11"/>
  <c r="X148" i="11" s="1"/>
  <c r="V149" i="11"/>
  <c r="V150" i="11"/>
  <c r="W150" i="11" s="1"/>
  <c r="V151" i="11"/>
  <c r="X151" i="11" s="1"/>
  <c r="V152" i="11"/>
  <c r="W152" i="11" s="1"/>
  <c r="V153" i="11"/>
  <c r="X153" i="11" s="1"/>
  <c r="V154" i="11"/>
  <c r="X154" i="11" s="1"/>
  <c r="V155" i="11"/>
  <c r="V156" i="11"/>
  <c r="V157" i="11"/>
  <c r="V158" i="11"/>
  <c r="W158" i="11" s="1"/>
  <c r="V159" i="11"/>
  <c r="X159" i="11" s="1"/>
  <c r="V160" i="11"/>
  <c r="W160" i="11" s="1"/>
  <c r="V161" i="11"/>
  <c r="V162" i="11"/>
  <c r="V163" i="11"/>
  <c r="V164" i="11"/>
  <c r="V165" i="11"/>
  <c r="V166" i="11"/>
  <c r="W166" i="11" s="1"/>
  <c r="V167" i="11"/>
  <c r="V168" i="11"/>
  <c r="W168" i="11" s="1"/>
  <c r="V169" i="11"/>
  <c r="X169" i="11" s="1"/>
  <c r="V170" i="11"/>
  <c r="W170" i="11" s="1"/>
  <c r="V171" i="11"/>
  <c r="V172" i="11"/>
  <c r="V173" i="11"/>
  <c r="V174" i="11"/>
  <c r="W174" i="11" s="1"/>
  <c r="V175" i="11"/>
  <c r="X175" i="11" s="1"/>
  <c r="V176" i="11"/>
  <c r="V177" i="11"/>
  <c r="V178" i="11"/>
  <c r="W178" i="11" s="1"/>
  <c r="V179" i="11"/>
  <c r="X179" i="11" s="1"/>
  <c r="V180" i="11"/>
  <c r="X180" i="11" s="1"/>
  <c r="V181" i="11"/>
  <c r="V182" i="11"/>
  <c r="W182" i="11" s="1"/>
  <c r="Y182" i="11" s="1"/>
  <c r="V183" i="11"/>
  <c r="X183" i="11" s="1"/>
  <c r="V184" i="11"/>
  <c r="W184" i="11" s="1"/>
  <c r="V185" i="11"/>
  <c r="X185" i="11" s="1"/>
  <c r="V186" i="11"/>
  <c r="W186" i="11" s="1"/>
  <c r="V187" i="11"/>
  <c r="V188" i="11"/>
  <c r="V189" i="11"/>
  <c r="V190" i="11"/>
  <c r="V191" i="11"/>
  <c r="V192" i="11"/>
  <c r="W192" i="11" s="1"/>
  <c r="V193" i="11"/>
  <c r="V194" i="11"/>
  <c r="V195" i="11"/>
  <c r="V196" i="11"/>
  <c r="V197" i="11"/>
  <c r="V198" i="11"/>
  <c r="V199" i="11"/>
  <c r="V200" i="11"/>
  <c r="W200" i="11" s="1"/>
  <c r="V201" i="11"/>
  <c r="X201" i="11" s="1"/>
  <c r="V202" i="11"/>
  <c r="W202" i="11" s="1"/>
  <c r="V203" i="11"/>
  <c r="V204" i="11"/>
  <c r="V205" i="11"/>
  <c r="V206" i="11"/>
  <c r="V207" i="11"/>
  <c r="X207" i="11" s="1"/>
  <c r="V208" i="11"/>
  <c r="W208" i="11" s="1"/>
  <c r="V209" i="11"/>
  <c r="V210" i="11"/>
  <c r="W210" i="11" s="1"/>
  <c r="V211" i="11"/>
  <c r="X211" i="11" s="1"/>
  <c r="V212" i="11"/>
  <c r="X212" i="11" s="1"/>
  <c r="V213" i="11"/>
  <c r="V214" i="11"/>
  <c r="V215" i="11"/>
  <c r="X215" i="11" s="1"/>
  <c r="V216" i="11"/>
  <c r="V217" i="11"/>
  <c r="X217" i="11" s="1"/>
  <c r="V218" i="11"/>
  <c r="X218" i="11" s="1"/>
  <c r="V219" i="11"/>
  <c r="V220" i="11"/>
  <c r="V221" i="11"/>
  <c r="V222" i="11"/>
  <c r="V223" i="11"/>
  <c r="V224" i="11"/>
  <c r="W224" i="11" s="1"/>
  <c r="V225" i="11"/>
  <c r="V226" i="11"/>
  <c r="W226" i="11" s="1"/>
  <c r="V227" i="11"/>
  <c r="V228" i="11"/>
  <c r="V229" i="11"/>
  <c r="V230" i="11"/>
  <c r="V231" i="11"/>
  <c r="V232" i="11"/>
  <c r="W232" i="11" s="1"/>
  <c r="V233" i="11"/>
  <c r="X233" i="11" s="1"/>
  <c r="V234" i="11"/>
  <c r="W234" i="11" s="1"/>
  <c r="V235" i="11"/>
  <c r="V236" i="11"/>
  <c r="X236" i="11" s="1"/>
  <c r="V237" i="11"/>
  <c r="V238" i="11"/>
  <c r="V239" i="11"/>
  <c r="X239" i="11" s="1"/>
  <c r="V240" i="11"/>
  <c r="X240" i="11" s="1"/>
  <c r="V241" i="11"/>
  <c r="V242" i="11"/>
  <c r="W242" i="11" s="1"/>
  <c r="V243" i="11"/>
  <c r="X243" i="11" s="1"/>
  <c r="V244" i="11"/>
  <c r="V245" i="11"/>
  <c r="V246" i="11"/>
  <c r="V247" i="11"/>
  <c r="X247" i="11" s="1"/>
  <c r="V248" i="11"/>
  <c r="W248" i="11" s="1"/>
  <c r="V249" i="11"/>
  <c r="X249" i="11" s="1"/>
  <c r="V250" i="11"/>
  <c r="W250" i="11" s="1"/>
  <c r="V251" i="11"/>
  <c r="V252" i="11"/>
  <c r="V253" i="11"/>
  <c r="V254" i="11"/>
  <c r="V255" i="11"/>
  <c r="V256" i="11"/>
  <c r="W256" i="11" s="1"/>
  <c r="V257" i="11"/>
  <c r="V258" i="11"/>
  <c r="V259" i="11"/>
  <c r="V260" i="11"/>
  <c r="X260" i="11" s="1"/>
  <c r="V261" i="11"/>
  <c r="V262" i="11"/>
  <c r="V263" i="11"/>
  <c r="X263" i="11" s="1"/>
  <c r="V264" i="11"/>
  <c r="W264" i="11" s="1"/>
  <c r="V265" i="11"/>
  <c r="W265" i="11" s="1"/>
  <c r="V266" i="11"/>
  <c r="W266" i="11" s="1"/>
  <c r="V267" i="11"/>
  <c r="V268" i="11"/>
  <c r="X268" i="11" s="1"/>
  <c r="V269" i="11"/>
  <c r="V270" i="11"/>
  <c r="V271" i="11"/>
  <c r="W271" i="11" s="1"/>
  <c r="V272" i="11"/>
  <c r="W272" i="11" s="1"/>
  <c r="V273" i="11"/>
  <c r="W273" i="11" s="1"/>
  <c r="V274" i="11"/>
  <c r="W274" i="11" s="1"/>
  <c r="V275" i="11"/>
  <c r="X275" i="11" s="1"/>
  <c r="V276" i="11"/>
  <c r="V277" i="11"/>
  <c r="V278" i="11"/>
  <c r="V279" i="11"/>
  <c r="V280" i="11"/>
  <c r="X280" i="11" s="1"/>
  <c r="V281" i="11"/>
  <c r="X281" i="11" s="1"/>
  <c r="V282" i="11"/>
  <c r="X282" i="11" s="1"/>
  <c r="V283" i="11"/>
  <c r="V284" i="11"/>
  <c r="V285" i="11"/>
  <c r="V286" i="11"/>
  <c r="V287" i="11"/>
  <c r="W287" i="11" s="1"/>
  <c r="V288" i="11"/>
  <c r="W288" i="11" s="1"/>
  <c r="V289" i="11"/>
  <c r="V290" i="11"/>
  <c r="W290" i="11" s="1"/>
  <c r="V291" i="11"/>
  <c r="V292" i="11"/>
  <c r="X292" i="11" s="1"/>
  <c r="V293" i="11"/>
  <c r="V294" i="11"/>
  <c r="V295" i="11"/>
  <c r="V296" i="11"/>
  <c r="W296" i="11" s="1"/>
  <c r="V297" i="11"/>
  <c r="W297" i="11" s="1"/>
  <c r="V298" i="11"/>
  <c r="W298" i="11" s="1"/>
  <c r="V299" i="11"/>
  <c r="V300" i="11"/>
  <c r="X300" i="11" s="1"/>
  <c r="V301" i="11"/>
  <c r="V302" i="11"/>
  <c r="V303" i="11"/>
  <c r="W303" i="11" s="1"/>
  <c r="V304" i="11"/>
  <c r="W304" i="11" s="1"/>
  <c r="V305" i="11"/>
  <c r="W305" i="11" s="1"/>
  <c r="V306" i="11"/>
  <c r="W306" i="11" s="1"/>
  <c r="V307" i="11"/>
  <c r="X307" i="11" s="1"/>
  <c r="V308" i="11"/>
  <c r="W308" i="11" s="1"/>
  <c r="V309" i="11"/>
  <c r="V310" i="11"/>
  <c r="V311" i="11"/>
  <c r="V312" i="11"/>
  <c r="W312" i="11" s="1"/>
  <c r="V313" i="11"/>
  <c r="X313" i="11" s="1"/>
  <c r="V314" i="11"/>
  <c r="W314" i="11" s="1"/>
  <c r="V315" i="11"/>
  <c r="V316" i="11"/>
  <c r="V317" i="11"/>
  <c r="V318" i="11"/>
  <c r="V319" i="11"/>
  <c r="W319" i="11" s="1"/>
  <c r="V320" i="11"/>
  <c r="W320" i="11" s="1"/>
  <c r="V321" i="11"/>
  <c r="V322" i="11"/>
  <c r="W322" i="11" s="1"/>
  <c r="V323" i="11"/>
  <c r="V324" i="11"/>
  <c r="W324" i="11" s="1"/>
  <c r="V325" i="11"/>
  <c r="V326" i="11"/>
  <c r="V327" i="11"/>
  <c r="V328" i="11"/>
  <c r="W328" i="11" s="1"/>
  <c r="V329" i="11"/>
  <c r="X329" i="11" s="1"/>
  <c r="V330" i="11"/>
  <c r="W330" i="11" s="1"/>
  <c r="V331" i="11"/>
  <c r="V332" i="11"/>
  <c r="X332" i="11" s="1"/>
  <c r="V333" i="11"/>
  <c r="V334" i="11"/>
  <c r="V335" i="11"/>
  <c r="X335" i="11" s="1"/>
  <c r="V336" i="11"/>
  <c r="W336" i="11" s="1"/>
  <c r="V337" i="11"/>
  <c r="X337" i="11" s="1"/>
  <c r="V338" i="11"/>
  <c r="W338" i="11" s="1"/>
  <c r="V339" i="11"/>
  <c r="W339" i="11" s="1"/>
  <c r="V340" i="11"/>
  <c r="W340" i="11" s="1"/>
  <c r="V341" i="11"/>
  <c r="V342" i="11"/>
  <c r="V343" i="11"/>
  <c r="V344" i="11"/>
  <c r="W344" i="11" s="1"/>
  <c r="V345" i="11"/>
  <c r="W345" i="11" s="1"/>
  <c r="Y345" i="11" s="1"/>
  <c r="V346" i="11"/>
  <c r="W346" i="11" s="1"/>
  <c r="V347" i="11"/>
  <c r="W347" i="11" s="1"/>
  <c r="V348" i="11"/>
  <c r="W348" i="11" s="1"/>
  <c r="V349" i="11"/>
  <c r="V350" i="11"/>
  <c r="V351" i="11"/>
  <c r="X351" i="11" s="1"/>
  <c r="V352" i="11"/>
  <c r="W352" i="11" s="1"/>
  <c r="V353" i="11"/>
  <c r="W353" i="11" s="1"/>
  <c r="V354" i="11"/>
  <c r="W354" i="11" s="1"/>
  <c r="V355" i="11"/>
  <c r="W355" i="11" s="1"/>
  <c r="V356" i="11"/>
  <c r="W356" i="11" s="1"/>
  <c r="V357" i="11"/>
  <c r="V358" i="11"/>
  <c r="V359" i="11"/>
  <c r="V360" i="11"/>
  <c r="W360" i="11" s="1"/>
  <c r="V361" i="11"/>
  <c r="X361" i="11" s="1"/>
  <c r="V362" i="11"/>
  <c r="W362" i="11" s="1"/>
  <c r="V363" i="11"/>
  <c r="W363" i="11" s="1"/>
  <c r="V364" i="11"/>
  <c r="W364" i="11" s="1"/>
  <c r="V365" i="11"/>
  <c r="V366" i="11"/>
  <c r="V367" i="11"/>
  <c r="X367" i="11" s="1"/>
  <c r="V368" i="11"/>
  <c r="W368" i="11" s="1"/>
  <c r="V369" i="11"/>
  <c r="X369" i="11" s="1"/>
  <c r="V370" i="11"/>
  <c r="W370" i="11" s="1"/>
  <c r="V371" i="11"/>
  <c r="W371" i="11" s="1"/>
  <c r="V372" i="11"/>
  <c r="W372" i="11" s="1"/>
  <c r="V373" i="11"/>
  <c r="V374" i="11"/>
  <c r="V375" i="11"/>
  <c r="V376" i="11"/>
  <c r="W376" i="11" s="1"/>
  <c r="V377" i="11"/>
  <c r="X377" i="11" s="1"/>
  <c r="V378" i="11"/>
  <c r="W378" i="11" s="1"/>
  <c r="V379" i="11"/>
  <c r="W379" i="11" s="1"/>
  <c r="V380" i="11"/>
  <c r="W380" i="11" s="1"/>
  <c r="V381" i="11"/>
  <c r="V382" i="11"/>
  <c r="V383" i="11"/>
  <c r="X383" i="11" s="1"/>
  <c r="V384" i="11"/>
  <c r="W384" i="11" s="1"/>
  <c r="V385" i="11"/>
  <c r="W385" i="11" s="1"/>
  <c r="V386" i="11"/>
  <c r="W386" i="11" s="1"/>
  <c r="V387" i="11"/>
  <c r="W387" i="11" s="1"/>
  <c r="V388" i="11"/>
  <c r="W388" i="11" s="1"/>
  <c r="V389" i="11"/>
  <c r="V390" i="11"/>
  <c r="V391" i="11"/>
  <c r="V392" i="11"/>
  <c r="W392" i="11" s="1"/>
  <c r="V393" i="11"/>
  <c r="W393" i="11" s="1"/>
  <c r="V394" i="11"/>
  <c r="W394" i="11" s="1"/>
  <c r="V395" i="11"/>
  <c r="W395" i="11" s="1"/>
  <c r="V396" i="11"/>
  <c r="W396" i="11" s="1"/>
  <c r="V397" i="11"/>
  <c r="V398" i="11"/>
  <c r="V399" i="11"/>
  <c r="W399" i="11" s="1"/>
  <c r="V400" i="11"/>
  <c r="W400" i="11" s="1"/>
  <c r="V401" i="11"/>
  <c r="W401" i="11" s="1"/>
  <c r="Y401" i="11" s="1"/>
  <c r="V402" i="11"/>
  <c r="W402" i="11" s="1"/>
  <c r="V403" i="11"/>
  <c r="W403" i="11" s="1"/>
  <c r="V404" i="11"/>
  <c r="W404" i="11" s="1"/>
  <c r="V405" i="11"/>
  <c r="V406" i="11"/>
  <c r="V407" i="11"/>
  <c r="X407" i="11" s="1"/>
  <c r="V408" i="11"/>
  <c r="W408" i="11" s="1"/>
  <c r="V409" i="11"/>
  <c r="W409" i="11" s="1"/>
  <c r="Y409" i="11" s="1"/>
  <c r="V410" i="11"/>
  <c r="W410" i="11" s="1"/>
  <c r="V411" i="11"/>
  <c r="W411" i="11" s="1"/>
  <c r="V412" i="11"/>
  <c r="W412" i="11" s="1"/>
  <c r="V413" i="11"/>
  <c r="V414" i="11"/>
  <c r="V415" i="11"/>
  <c r="V416" i="11"/>
  <c r="W416" i="11" s="1"/>
  <c r="V16" i="11"/>
  <c r="Y16" i="11" s="1"/>
  <c r="W46" i="11" l="1"/>
  <c r="W51" i="11"/>
  <c r="Y58" i="11"/>
  <c r="Y50" i="11"/>
  <c r="Y42" i="11"/>
  <c r="Y34" i="11"/>
  <c r="Y26" i="11"/>
  <c r="Y18" i="11"/>
  <c r="Y57" i="11"/>
  <c r="Y49" i="11"/>
  <c r="Y41" i="11"/>
  <c r="Y33" i="11"/>
  <c r="Y25" i="11"/>
  <c r="Y17" i="11"/>
  <c r="Y52" i="11"/>
  <c r="Y44" i="11"/>
  <c r="Y36" i="11"/>
  <c r="Y28" i="11"/>
  <c r="Y20" i="11"/>
  <c r="Y56" i="11"/>
  <c r="Y48" i="11"/>
  <c r="Y40" i="11"/>
  <c r="Y24" i="11"/>
  <c r="Y55" i="11"/>
  <c r="Y47" i="11"/>
  <c r="Y39" i="11"/>
  <c r="Y31" i="11"/>
  <c r="Y23" i="11"/>
  <c r="Y54" i="11"/>
  <c r="Y22" i="11"/>
  <c r="Y29" i="11"/>
  <c r="Y21" i="11"/>
  <c r="Y102" i="11"/>
  <c r="Y78" i="11"/>
  <c r="X410" i="11"/>
  <c r="X362" i="11"/>
  <c r="W361" i="11"/>
  <c r="Y361" i="11" s="1"/>
  <c r="Y411" i="11"/>
  <c r="X265" i="11"/>
  <c r="Y363" i="11"/>
  <c r="X210" i="11"/>
  <c r="Y306" i="11"/>
  <c r="Y166" i="11"/>
  <c r="X403" i="11"/>
  <c r="X306" i="11"/>
  <c r="X250" i="11"/>
  <c r="X202" i="11"/>
  <c r="X50" i="11"/>
  <c r="Y410" i="11"/>
  <c r="Y355" i="11"/>
  <c r="Y290" i="11"/>
  <c r="Y158" i="11"/>
  <c r="Y70" i="11"/>
  <c r="W337" i="11"/>
  <c r="Y337" i="11" s="1"/>
  <c r="X402" i="11"/>
  <c r="X346" i="11"/>
  <c r="X298" i="11"/>
  <c r="X42" i="11"/>
  <c r="Y395" i="11"/>
  <c r="Y353" i="11"/>
  <c r="Y266" i="11"/>
  <c r="Y142" i="11"/>
  <c r="Y62" i="11"/>
  <c r="W329" i="11"/>
  <c r="Y329" i="11" s="1"/>
  <c r="Y53" i="11"/>
  <c r="Y45" i="11"/>
  <c r="Y37" i="11"/>
  <c r="X394" i="11"/>
  <c r="X339" i="11"/>
  <c r="X297" i="11"/>
  <c r="X242" i="11"/>
  <c r="X186" i="11"/>
  <c r="X41" i="11"/>
  <c r="Y387" i="11"/>
  <c r="Y347" i="11"/>
  <c r="Y250" i="11"/>
  <c r="Y134" i="11"/>
  <c r="Y46" i="11"/>
  <c r="W313" i="11"/>
  <c r="Y313" i="11" s="1"/>
  <c r="X393" i="11"/>
  <c r="X338" i="11"/>
  <c r="X234" i="11"/>
  <c r="X26" i="11"/>
  <c r="Y385" i="11"/>
  <c r="Y346" i="11"/>
  <c r="Y234" i="11"/>
  <c r="Y126" i="11"/>
  <c r="Y38" i="11"/>
  <c r="Y59" i="11"/>
  <c r="Y51" i="11"/>
  <c r="Y43" i="11"/>
  <c r="Y35" i="11"/>
  <c r="Y27" i="11"/>
  <c r="Y19" i="11"/>
  <c r="X378" i="11"/>
  <c r="X330" i="11"/>
  <c r="X178" i="11"/>
  <c r="X19" i="11"/>
  <c r="Y379" i="11"/>
  <c r="Y202" i="11"/>
  <c r="Y110" i="11"/>
  <c r="Y30" i="11"/>
  <c r="W281" i="11"/>
  <c r="Y281" i="11" s="1"/>
  <c r="X371" i="11"/>
  <c r="X274" i="11"/>
  <c r="X170" i="11"/>
  <c r="X18" i="11"/>
  <c r="Y378" i="11"/>
  <c r="Y330" i="11"/>
  <c r="Y178" i="11"/>
  <c r="X370" i="11"/>
  <c r="X314" i="11"/>
  <c r="X266" i="11"/>
  <c r="X58" i="11"/>
  <c r="Y314" i="11"/>
  <c r="Y170" i="11"/>
  <c r="Y94" i="11"/>
  <c r="W377" i="11"/>
  <c r="Y377" i="11" s="1"/>
  <c r="W249" i="11"/>
  <c r="Y249" i="11" s="1"/>
  <c r="AB278" i="11"/>
  <c r="AB230" i="11"/>
  <c r="AB244" i="11"/>
  <c r="AB291" i="11"/>
  <c r="AB283" i="11"/>
  <c r="AB275" i="11"/>
  <c r="AB267" i="11"/>
  <c r="AB259" i="11"/>
  <c r="AB251" i="11"/>
  <c r="AB243" i="11"/>
  <c r="AB235" i="11"/>
  <c r="AB227" i="11"/>
  <c r="AB219" i="11"/>
  <c r="AB211" i="11"/>
  <c r="AB203" i="11"/>
  <c r="AB195" i="11"/>
  <c r="AB187" i="11"/>
  <c r="AB179" i="11"/>
  <c r="AB171" i="11"/>
  <c r="AB163" i="11"/>
  <c r="AB155" i="11"/>
  <c r="AB147" i="11"/>
  <c r="AB139" i="11"/>
  <c r="AB131" i="11"/>
  <c r="AB123" i="11"/>
  <c r="AB115" i="11"/>
  <c r="AB107" i="11"/>
  <c r="AB99" i="11"/>
  <c r="AB91" i="11"/>
  <c r="AB83" i="11"/>
  <c r="AB75" i="11"/>
  <c r="AB67" i="11"/>
  <c r="AB59" i="11"/>
  <c r="AC59" i="11"/>
  <c r="AB51" i="11"/>
  <c r="AC51" i="11"/>
  <c r="AB43" i="11"/>
  <c r="AC43" i="11"/>
  <c r="AB35" i="11"/>
  <c r="AC35" i="11"/>
  <c r="AB27" i="11"/>
  <c r="AC27" i="11"/>
  <c r="AB19" i="11"/>
  <c r="AC19" i="11"/>
  <c r="AA412" i="11"/>
  <c r="AC412" i="11" s="1"/>
  <c r="AA404" i="11"/>
  <c r="AC404" i="11" s="1"/>
  <c r="AA396" i="11"/>
  <c r="AC396" i="11" s="1"/>
  <c r="AA388" i="11"/>
  <c r="AC388" i="11" s="1"/>
  <c r="AA380" i="11"/>
  <c r="AC380" i="11" s="1"/>
  <c r="AA372" i="11"/>
  <c r="AC372" i="11" s="1"/>
  <c r="AA364" i="11"/>
  <c r="AC364" i="11" s="1"/>
  <c r="AA356" i="11"/>
  <c r="AA348" i="11"/>
  <c r="AC348" i="11" s="1"/>
  <c r="AA340" i="11"/>
  <c r="AC340" i="11" s="1"/>
  <c r="AA332" i="11"/>
  <c r="AC332" i="11" s="1"/>
  <c r="AA324" i="11"/>
  <c r="AC324" i="11" s="1"/>
  <c r="AA316" i="11"/>
  <c r="AC316" i="11" s="1"/>
  <c r="AA308" i="11"/>
  <c r="AC308" i="11" s="1"/>
  <c r="AA300" i="11"/>
  <c r="AC300" i="11" s="1"/>
  <c r="AA244" i="11"/>
  <c r="AC244" i="11" s="1"/>
  <c r="AB286" i="11"/>
  <c r="AB222" i="11"/>
  <c r="AC292" i="11"/>
  <c r="AB292" i="11"/>
  <c r="AC252" i="11"/>
  <c r="AB252" i="11"/>
  <c r="AB290" i="11"/>
  <c r="AB282" i="11"/>
  <c r="AB274" i="11"/>
  <c r="AB266" i="11"/>
  <c r="AB258" i="11"/>
  <c r="AB250" i="11"/>
  <c r="AB242" i="11"/>
  <c r="AB234" i="11"/>
  <c r="AB226" i="11"/>
  <c r="AB218" i="11"/>
  <c r="AB210" i="11"/>
  <c r="AB202" i="11"/>
  <c r="AB194" i="11"/>
  <c r="AB186" i="11"/>
  <c r="AB178" i="11"/>
  <c r="AB170" i="11"/>
  <c r="AB162" i="11"/>
  <c r="AB154" i="11"/>
  <c r="AB146" i="11"/>
  <c r="AB138" i="11"/>
  <c r="AB130" i="11"/>
  <c r="AB122" i="11"/>
  <c r="AB114" i="11"/>
  <c r="AB106" i="11"/>
  <c r="AB98" i="11"/>
  <c r="AB90" i="11"/>
  <c r="AC90" i="11"/>
  <c r="AB82" i="11"/>
  <c r="AC82" i="11"/>
  <c r="AB74" i="11"/>
  <c r="AC74" i="11"/>
  <c r="AB66" i="11"/>
  <c r="AC66" i="11"/>
  <c r="AB58" i="11"/>
  <c r="AC58" i="11"/>
  <c r="AB50" i="11"/>
  <c r="AC50" i="11"/>
  <c r="AB42" i="11"/>
  <c r="AC42" i="11"/>
  <c r="AB34" i="11"/>
  <c r="AC34" i="11"/>
  <c r="AB26" i="11"/>
  <c r="AC26" i="11"/>
  <c r="AB18" i="11"/>
  <c r="AC18" i="11"/>
  <c r="AA411" i="11"/>
  <c r="AC411" i="11" s="1"/>
  <c r="AA403" i="11"/>
  <c r="AC403" i="11" s="1"/>
  <c r="AA395" i="11"/>
  <c r="AC395" i="11" s="1"/>
  <c r="AA387" i="11"/>
  <c r="AC387" i="11" s="1"/>
  <c r="AA379" i="11"/>
  <c r="AC379" i="11" s="1"/>
  <c r="AA371" i="11"/>
  <c r="AC371" i="11" s="1"/>
  <c r="AA363" i="11"/>
  <c r="AC363" i="11" s="1"/>
  <c r="AA355" i="11"/>
  <c r="AC355" i="11" s="1"/>
  <c r="AA347" i="11"/>
  <c r="AC347" i="11" s="1"/>
  <c r="AA339" i="11"/>
  <c r="AC339" i="11" s="1"/>
  <c r="AA331" i="11"/>
  <c r="AC331" i="11" s="1"/>
  <c r="AA323" i="11"/>
  <c r="AC323" i="11" s="1"/>
  <c r="AA315" i="11"/>
  <c r="AC315" i="11" s="1"/>
  <c r="AA307" i="11"/>
  <c r="AC307" i="11" s="1"/>
  <c r="AA299" i="11"/>
  <c r="AC299" i="11" s="1"/>
  <c r="AA291" i="11"/>
  <c r="AC291" i="11" s="1"/>
  <c r="AA283" i="11"/>
  <c r="AC283" i="11" s="1"/>
  <c r="AA275" i="11"/>
  <c r="AC275" i="11" s="1"/>
  <c r="AA267" i="11"/>
  <c r="AC267" i="11" s="1"/>
  <c r="AA259" i="11"/>
  <c r="AC259" i="11" s="1"/>
  <c r="AA251" i="11"/>
  <c r="AC251" i="11" s="1"/>
  <c r="AA243" i="11"/>
  <c r="AC243" i="11" s="1"/>
  <c r="AA235" i="11"/>
  <c r="AC235" i="11" s="1"/>
  <c r="AA227" i="11"/>
  <c r="AC227" i="11" s="1"/>
  <c r="AA219" i="11"/>
  <c r="AC219" i="11" s="1"/>
  <c r="AA211" i="11"/>
  <c r="AC211" i="11" s="1"/>
  <c r="AA203" i="11"/>
  <c r="AC203" i="11" s="1"/>
  <c r="AA195" i="11"/>
  <c r="AC195" i="11" s="1"/>
  <c r="AA187" i="11"/>
  <c r="AC187" i="11" s="1"/>
  <c r="AA179" i="11"/>
  <c r="AC179" i="11" s="1"/>
  <c r="AA171" i="11"/>
  <c r="AC171" i="11" s="1"/>
  <c r="AA163" i="11"/>
  <c r="AC163" i="11" s="1"/>
  <c r="AA155" i="11"/>
  <c r="AC155" i="11" s="1"/>
  <c r="AA147" i="11"/>
  <c r="AC147" i="11" s="1"/>
  <c r="AA139" i="11"/>
  <c r="AC139" i="11" s="1"/>
  <c r="AA131" i="11"/>
  <c r="AC131" i="11" s="1"/>
  <c r="AA123" i="11"/>
  <c r="AC123" i="11" s="1"/>
  <c r="AA115" i="11"/>
  <c r="AC115" i="11" s="1"/>
  <c r="AA107" i="11"/>
  <c r="AC107" i="11" s="1"/>
  <c r="AA99" i="11"/>
  <c r="AC99" i="11" s="1"/>
  <c r="AA91" i="11"/>
  <c r="AC91" i="11" s="1"/>
  <c r="AA83" i="11"/>
  <c r="AC83" i="11" s="1"/>
  <c r="AA75" i="11"/>
  <c r="AC75" i="11" s="1"/>
  <c r="AA67" i="11"/>
  <c r="AC67" i="11" s="1"/>
  <c r="AC356" i="11"/>
  <c r="AB273" i="11"/>
  <c r="AB265" i="11"/>
  <c r="AB257" i="11"/>
  <c r="AB249" i="11"/>
  <c r="AB241" i="11"/>
  <c r="AB233" i="11"/>
  <c r="AB225" i="11"/>
  <c r="AB217" i="11"/>
  <c r="AB209" i="11"/>
  <c r="AB201" i="11"/>
  <c r="AB193" i="11"/>
  <c r="AB185" i="11"/>
  <c r="AB177" i="11"/>
  <c r="AB169" i="11"/>
  <c r="AB161" i="11"/>
  <c r="AB153" i="11"/>
  <c r="AB145" i="11"/>
  <c r="AB137" i="11"/>
  <c r="AB129" i="11"/>
  <c r="AB121" i="11"/>
  <c r="AB113" i="11"/>
  <c r="AB105" i="11"/>
  <c r="AB97" i="11"/>
  <c r="AB89" i="11"/>
  <c r="AB81" i="11"/>
  <c r="AB73" i="11"/>
  <c r="AB65" i="11"/>
  <c r="AB57" i="11"/>
  <c r="AC57" i="11"/>
  <c r="AB49" i="11"/>
  <c r="AC49" i="11"/>
  <c r="AB41" i="11"/>
  <c r="AC41" i="11"/>
  <c r="AB33" i="11"/>
  <c r="AC33" i="11"/>
  <c r="AB25" i="11"/>
  <c r="AC25" i="11"/>
  <c r="AB17" i="11"/>
  <c r="AC17" i="11"/>
  <c r="AA410" i="11"/>
  <c r="AC410" i="11" s="1"/>
  <c r="AA402" i="11"/>
  <c r="AC402" i="11" s="1"/>
  <c r="AA394" i="11"/>
  <c r="AC394" i="11" s="1"/>
  <c r="AA386" i="11"/>
  <c r="AC386" i="11" s="1"/>
  <c r="AA378" i="11"/>
  <c r="AC378" i="11" s="1"/>
  <c r="AA370" i="11"/>
  <c r="AC370" i="11" s="1"/>
  <c r="AA362" i="11"/>
  <c r="AC362" i="11" s="1"/>
  <c r="AA354" i="11"/>
  <c r="AC354" i="11" s="1"/>
  <c r="AA346" i="11"/>
  <c r="AC346" i="11" s="1"/>
  <c r="AA338" i="11"/>
  <c r="AC338" i="11" s="1"/>
  <c r="AA330" i="11"/>
  <c r="AC330" i="11" s="1"/>
  <c r="AA322" i="11"/>
  <c r="AC322" i="11" s="1"/>
  <c r="AA314" i="11"/>
  <c r="AC314" i="11" s="1"/>
  <c r="AA306" i="11"/>
  <c r="AC306" i="11" s="1"/>
  <c r="AA298" i="11"/>
  <c r="AC298" i="11" s="1"/>
  <c r="AA290" i="11"/>
  <c r="AC290" i="11" s="1"/>
  <c r="AA282" i="11"/>
  <c r="AC282" i="11" s="1"/>
  <c r="AA274" i="11"/>
  <c r="AC274" i="11" s="1"/>
  <c r="AA266" i="11"/>
  <c r="AC266" i="11" s="1"/>
  <c r="AA258" i="11"/>
  <c r="AC258" i="11" s="1"/>
  <c r="AA250" i="11"/>
  <c r="AC250" i="11" s="1"/>
  <c r="AA242" i="11"/>
  <c r="AC242" i="11" s="1"/>
  <c r="AA234" i="11"/>
  <c r="AC234" i="11" s="1"/>
  <c r="AA226" i="11"/>
  <c r="AC226" i="11" s="1"/>
  <c r="AA218" i="11"/>
  <c r="AC218" i="11" s="1"/>
  <c r="AA210" i="11"/>
  <c r="AC210" i="11" s="1"/>
  <c r="AA202" i="11"/>
  <c r="AC202" i="11" s="1"/>
  <c r="AA194" i="11"/>
  <c r="AC194" i="11" s="1"/>
  <c r="AA186" i="11"/>
  <c r="AC186" i="11" s="1"/>
  <c r="AA178" i="11"/>
  <c r="AC178" i="11" s="1"/>
  <c r="AA170" i="11"/>
  <c r="AC170" i="11" s="1"/>
  <c r="AA162" i="11"/>
  <c r="AC162" i="11" s="1"/>
  <c r="AA154" i="11"/>
  <c r="AC154" i="11" s="1"/>
  <c r="AA146" i="11"/>
  <c r="AC146" i="11" s="1"/>
  <c r="AA138" i="11"/>
  <c r="AC138" i="11" s="1"/>
  <c r="AA130" i="11"/>
  <c r="AC130" i="11" s="1"/>
  <c r="AA122" i="11"/>
  <c r="AC122" i="11" s="1"/>
  <c r="AA114" i="11"/>
  <c r="AC114" i="11" s="1"/>
  <c r="AA106" i="11"/>
  <c r="AC106" i="11" s="1"/>
  <c r="AA98" i="11"/>
  <c r="AC98" i="11" s="1"/>
  <c r="AB280" i="11"/>
  <c r="AB272" i="11"/>
  <c r="AB264" i="11"/>
  <c r="AB256" i="11"/>
  <c r="AB248" i="11"/>
  <c r="AB240" i="11"/>
  <c r="AB232" i="11"/>
  <c r="AB224" i="11"/>
  <c r="AB216" i="11"/>
  <c r="AB208" i="11"/>
  <c r="AB200" i="11"/>
  <c r="AB192" i="11"/>
  <c r="AB184" i="11"/>
  <c r="AB176" i="11"/>
  <c r="AB168" i="11"/>
  <c r="AB160" i="11"/>
  <c r="AB152" i="11"/>
  <c r="AB144" i="11"/>
  <c r="AB136" i="11"/>
  <c r="AB128" i="11"/>
  <c r="AB120" i="11"/>
  <c r="AB112" i="11"/>
  <c r="AB104" i="11"/>
  <c r="AB96" i="11"/>
  <c r="AB88" i="11"/>
  <c r="AB80" i="11"/>
  <c r="AB72" i="11"/>
  <c r="AB64" i="11"/>
  <c r="AB56" i="11"/>
  <c r="AC56" i="11"/>
  <c r="AB48" i="11"/>
  <c r="AC48" i="11"/>
  <c r="AB40" i="11"/>
  <c r="AC40" i="11"/>
  <c r="AB32" i="11"/>
  <c r="AC32" i="11"/>
  <c r="AB24" i="11"/>
  <c r="AC24" i="11"/>
  <c r="AA409" i="11"/>
  <c r="AC409" i="11" s="1"/>
  <c r="AD409" i="11" s="1"/>
  <c r="AA401" i="11"/>
  <c r="AC401" i="11" s="1"/>
  <c r="AD401" i="11" s="1"/>
  <c r="AA393" i="11"/>
  <c r="AC393" i="11" s="1"/>
  <c r="AA385" i="11"/>
  <c r="AC385" i="11" s="1"/>
  <c r="AA377" i="11"/>
  <c r="AC377" i="11" s="1"/>
  <c r="AA369" i="11"/>
  <c r="AC369" i="11" s="1"/>
  <c r="AA361" i="11"/>
  <c r="AC361" i="11" s="1"/>
  <c r="AA353" i="11"/>
  <c r="AC353" i="11" s="1"/>
  <c r="AA345" i="11"/>
  <c r="AC345" i="11" s="1"/>
  <c r="AD345" i="11" s="1"/>
  <c r="AA337" i="11"/>
  <c r="AC337" i="11" s="1"/>
  <c r="AA329" i="11"/>
  <c r="AC329" i="11" s="1"/>
  <c r="AA321" i="11"/>
  <c r="AC321" i="11" s="1"/>
  <c r="AA313" i="11"/>
  <c r="AC313" i="11" s="1"/>
  <c r="AA305" i="11"/>
  <c r="AC305" i="11" s="1"/>
  <c r="AA297" i="11"/>
  <c r="AC297" i="11" s="1"/>
  <c r="AA289" i="11"/>
  <c r="AC289" i="11" s="1"/>
  <c r="AA281" i="11"/>
  <c r="AC281" i="11" s="1"/>
  <c r="AA273" i="11"/>
  <c r="AC273" i="11" s="1"/>
  <c r="AA265" i="11"/>
  <c r="AC265" i="11" s="1"/>
  <c r="AA257" i="11"/>
  <c r="AC257" i="11" s="1"/>
  <c r="AA249" i="11"/>
  <c r="AC249" i="11" s="1"/>
  <c r="AA241" i="11"/>
  <c r="AC241" i="11" s="1"/>
  <c r="AA233" i="11"/>
  <c r="AC233" i="11" s="1"/>
  <c r="AA225" i="11"/>
  <c r="AC225" i="11" s="1"/>
  <c r="AA217" i="11"/>
  <c r="AC217" i="11" s="1"/>
  <c r="AA209" i="11"/>
  <c r="AC209" i="11" s="1"/>
  <c r="AA201" i="11"/>
  <c r="AC201" i="11" s="1"/>
  <c r="AA193" i="11"/>
  <c r="AC193" i="11" s="1"/>
  <c r="AA185" i="11"/>
  <c r="AC185" i="11" s="1"/>
  <c r="AA177" i="11"/>
  <c r="AC177" i="11" s="1"/>
  <c r="AA169" i="11"/>
  <c r="AC169" i="11" s="1"/>
  <c r="AA161" i="11"/>
  <c r="AC161" i="11" s="1"/>
  <c r="AA153" i="11"/>
  <c r="AC153" i="11" s="1"/>
  <c r="AA145" i="11"/>
  <c r="AC145" i="11" s="1"/>
  <c r="AA137" i="11"/>
  <c r="AC137" i="11" s="1"/>
  <c r="AA129" i="11"/>
  <c r="AC129" i="11" s="1"/>
  <c r="AA121" i="11"/>
  <c r="AC121" i="11" s="1"/>
  <c r="AA113" i="11"/>
  <c r="AC113" i="11" s="1"/>
  <c r="AA105" i="11"/>
  <c r="AC105" i="11" s="1"/>
  <c r="AA97" i="11"/>
  <c r="AC97" i="11" s="1"/>
  <c r="AA89" i="11"/>
  <c r="AC89" i="11" s="1"/>
  <c r="AA81" i="11"/>
  <c r="AC81" i="11" s="1"/>
  <c r="AA73" i="11"/>
  <c r="AC73" i="11" s="1"/>
  <c r="AA65" i="11"/>
  <c r="AC65" i="11" s="1"/>
  <c r="AB287" i="11"/>
  <c r="AB279" i="11"/>
  <c r="AB271" i="11"/>
  <c r="AB263" i="11"/>
  <c r="AB255" i="11"/>
  <c r="AB247" i="11"/>
  <c r="AB239" i="11"/>
  <c r="AB231" i="11"/>
  <c r="AB223" i="11"/>
  <c r="AB215" i="11"/>
  <c r="AB207" i="11"/>
  <c r="AB199" i="11"/>
  <c r="AB191" i="11"/>
  <c r="AB183" i="11"/>
  <c r="AB175" i="11"/>
  <c r="AB167" i="11"/>
  <c r="AB159" i="11"/>
  <c r="AB151" i="11"/>
  <c r="AB143" i="11"/>
  <c r="AB135" i="11"/>
  <c r="AB127" i="11"/>
  <c r="AB119" i="11"/>
  <c r="AB111" i="11"/>
  <c r="AB103" i="11"/>
  <c r="AB95" i="11"/>
  <c r="AB87" i="11"/>
  <c r="AB79" i="11"/>
  <c r="AB71" i="11"/>
  <c r="AB63" i="11"/>
  <c r="AB55" i="11"/>
  <c r="AC55" i="11"/>
  <c r="AB47" i="11"/>
  <c r="AC47" i="11"/>
  <c r="AB39" i="11"/>
  <c r="AC39" i="11"/>
  <c r="AB31" i="11"/>
  <c r="AC31" i="11"/>
  <c r="AB23" i="11"/>
  <c r="AC23" i="11"/>
  <c r="AA416" i="11"/>
  <c r="AC416" i="11" s="1"/>
  <c r="AA408" i="11"/>
  <c r="AC408" i="11" s="1"/>
  <c r="AA400" i="11"/>
  <c r="AC400" i="11" s="1"/>
  <c r="AA392" i="11"/>
  <c r="AC392" i="11" s="1"/>
  <c r="AA384" i="11"/>
  <c r="AC384" i="11" s="1"/>
  <c r="AA376" i="11"/>
  <c r="AC376" i="11" s="1"/>
  <c r="AA368" i="11"/>
  <c r="AC368" i="11" s="1"/>
  <c r="AA360" i="11"/>
  <c r="AC360" i="11" s="1"/>
  <c r="AA352" i="11"/>
  <c r="AC352" i="11" s="1"/>
  <c r="AA344" i="11"/>
  <c r="AC344" i="11" s="1"/>
  <c r="AA336" i="11"/>
  <c r="AC336" i="11" s="1"/>
  <c r="AA328" i="11"/>
  <c r="AC328" i="11" s="1"/>
  <c r="AA320" i="11"/>
  <c r="AC320" i="11" s="1"/>
  <c r="AA312" i="11"/>
  <c r="AC312" i="11" s="1"/>
  <c r="AA304" i="11"/>
  <c r="AC304" i="11" s="1"/>
  <c r="AA296" i="11"/>
  <c r="AC296" i="11" s="1"/>
  <c r="AA288" i="11"/>
  <c r="AC288" i="11" s="1"/>
  <c r="AA280" i="11"/>
  <c r="AC280" i="11" s="1"/>
  <c r="AA272" i="11"/>
  <c r="AC272" i="11" s="1"/>
  <c r="AA264" i="11"/>
  <c r="AC264" i="11" s="1"/>
  <c r="AA256" i="11"/>
  <c r="AC256" i="11" s="1"/>
  <c r="AA248" i="11"/>
  <c r="AC248" i="11" s="1"/>
  <c r="AA240" i="11"/>
  <c r="AC240" i="11" s="1"/>
  <c r="AA232" i="11"/>
  <c r="AC232" i="11" s="1"/>
  <c r="AA224" i="11"/>
  <c r="AC224" i="11" s="1"/>
  <c r="AA216" i="11"/>
  <c r="AC216" i="11" s="1"/>
  <c r="AA208" i="11"/>
  <c r="AC208" i="11" s="1"/>
  <c r="AA200" i="11"/>
  <c r="AC200" i="11" s="1"/>
  <c r="AA192" i="11"/>
  <c r="AC192" i="11" s="1"/>
  <c r="AA184" i="11"/>
  <c r="AC184" i="11" s="1"/>
  <c r="AA176" i="11"/>
  <c r="AC176" i="11" s="1"/>
  <c r="AA168" i="11"/>
  <c r="AC168" i="11" s="1"/>
  <c r="AA160" i="11"/>
  <c r="AC160" i="11" s="1"/>
  <c r="AA152" i="11"/>
  <c r="AC152" i="11" s="1"/>
  <c r="AA144" i="11"/>
  <c r="AC144" i="11" s="1"/>
  <c r="AA136" i="11"/>
  <c r="AC136" i="11" s="1"/>
  <c r="AA128" i="11"/>
  <c r="AC128" i="11" s="1"/>
  <c r="AA120" i="11"/>
  <c r="AC120" i="11" s="1"/>
  <c r="AA112" i="11"/>
  <c r="AC112" i="11" s="1"/>
  <c r="AA104" i="11"/>
  <c r="AC104" i="11" s="1"/>
  <c r="AA96" i="11"/>
  <c r="AC96" i="11" s="1"/>
  <c r="AA88" i="11"/>
  <c r="AC88" i="11" s="1"/>
  <c r="AA80" i="11"/>
  <c r="AC80" i="11" s="1"/>
  <c r="AA72" i="11"/>
  <c r="AC72" i="11" s="1"/>
  <c r="AA64" i="11"/>
  <c r="AC64" i="11" s="1"/>
  <c r="AC16" i="11"/>
  <c r="AD16" i="11" s="1"/>
  <c r="AB270" i="11"/>
  <c r="AB254" i="11"/>
  <c r="AB238" i="11"/>
  <c r="AB214" i="11"/>
  <c r="AB206" i="11"/>
  <c r="AB198" i="11"/>
  <c r="AB190" i="11"/>
  <c r="AB182" i="11"/>
  <c r="AB174" i="11"/>
  <c r="AB166" i="11"/>
  <c r="AB158" i="11"/>
  <c r="AB150" i="11"/>
  <c r="AB142" i="11"/>
  <c r="AB134" i="11"/>
  <c r="AB126" i="11"/>
  <c r="AB118" i="11"/>
  <c r="AB110" i="11"/>
  <c r="AB102" i="11"/>
  <c r="AB94" i="11"/>
  <c r="AB86" i="11"/>
  <c r="AB78" i="11"/>
  <c r="AB70" i="11"/>
  <c r="AB62" i="11"/>
  <c r="AB54" i="11"/>
  <c r="AC54" i="11"/>
  <c r="AB46" i="11"/>
  <c r="AC46" i="11"/>
  <c r="AB38" i="11"/>
  <c r="AC38" i="11"/>
  <c r="AB30" i="11"/>
  <c r="AC30" i="11"/>
  <c r="AB22" i="11"/>
  <c r="AC22" i="11"/>
  <c r="AA415" i="11"/>
  <c r="AC415" i="11" s="1"/>
  <c r="AA407" i="11"/>
  <c r="AC407" i="11" s="1"/>
  <c r="AA399" i="11"/>
  <c r="AC399" i="11" s="1"/>
  <c r="AA391" i="11"/>
  <c r="AC391" i="11" s="1"/>
  <c r="AA383" i="11"/>
  <c r="AC383" i="11" s="1"/>
  <c r="AA375" i="11"/>
  <c r="AC375" i="11" s="1"/>
  <c r="AA367" i="11"/>
  <c r="AC367" i="11" s="1"/>
  <c r="AA359" i="11"/>
  <c r="AC359" i="11" s="1"/>
  <c r="AA351" i="11"/>
  <c r="AC351" i="11" s="1"/>
  <c r="AA343" i="11"/>
  <c r="AC343" i="11" s="1"/>
  <c r="AA335" i="11"/>
  <c r="AC335" i="11" s="1"/>
  <c r="AA327" i="11"/>
  <c r="AC327" i="11" s="1"/>
  <c r="AA319" i="11"/>
  <c r="AC319" i="11" s="1"/>
  <c r="AA311" i="11"/>
  <c r="AC311" i="11" s="1"/>
  <c r="AA303" i="11"/>
  <c r="AC303" i="11" s="1"/>
  <c r="AA295" i="11"/>
  <c r="AC295" i="11" s="1"/>
  <c r="AA287" i="11"/>
  <c r="AC287" i="11" s="1"/>
  <c r="AA279" i="11"/>
  <c r="AC279" i="11" s="1"/>
  <c r="AA271" i="11"/>
  <c r="AC271" i="11" s="1"/>
  <c r="AA263" i="11"/>
  <c r="AC263" i="11" s="1"/>
  <c r="AA255" i="11"/>
  <c r="AC255" i="11" s="1"/>
  <c r="AA247" i="11"/>
  <c r="AC247" i="11" s="1"/>
  <c r="AA239" i="11"/>
  <c r="AC239" i="11" s="1"/>
  <c r="AA231" i="11"/>
  <c r="AC231" i="11" s="1"/>
  <c r="AA223" i="11"/>
  <c r="AC223" i="11" s="1"/>
  <c r="AA215" i="11"/>
  <c r="AC215" i="11" s="1"/>
  <c r="AA207" i="11"/>
  <c r="AC207" i="11" s="1"/>
  <c r="AA199" i="11"/>
  <c r="AC199" i="11" s="1"/>
  <c r="AA191" i="11"/>
  <c r="AC191" i="11" s="1"/>
  <c r="AA183" i="11"/>
  <c r="AC183" i="11" s="1"/>
  <c r="AA175" i="11"/>
  <c r="AC175" i="11" s="1"/>
  <c r="AA167" i="11"/>
  <c r="AC167" i="11" s="1"/>
  <c r="AA159" i="11"/>
  <c r="AC159" i="11" s="1"/>
  <c r="AA151" i="11"/>
  <c r="AC151" i="11" s="1"/>
  <c r="AA143" i="11"/>
  <c r="AC143" i="11" s="1"/>
  <c r="AA135" i="11"/>
  <c r="AC135" i="11" s="1"/>
  <c r="AA127" i="11"/>
  <c r="AC127" i="11" s="1"/>
  <c r="AA119" i="11"/>
  <c r="AC119" i="11" s="1"/>
  <c r="AA111" i="11"/>
  <c r="AC111" i="11" s="1"/>
  <c r="AA103" i="11"/>
  <c r="AC103" i="11" s="1"/>
  <c r="AA95" i="11"/>
  <c r="AC95" i="11" s="1"/>
  <c r="AA87" i="11"/>
  <c r="AC87" i="11" s="1"/>
  <c r="AA79" i="11"/>
  <c r="AC79" i="11" s="1"/>
  <c r="AA71" i="11"/>
  <c r="AC71" i="11" s="1"/>
  <c r="AA63" i="11"/>
  <c r="AC63" i="11" s="1"/>
  <c r="AB262" i="11"/>
  <c r="AB277" i="11"/>
  <c r="AB269" i="11"/>
  <c r="AB261" i="11"/>
  <c r="AB253" i="11"/>
  <c r="AB245" i="11"/>
  <c r="AB237" i="11"/>
  <c r="AB229" i="11"/>
  <c r="AB221" i="11"/>
  <c r="AB213" i="11"/>
  <c r="AB205" i="11"/>
  <c r="AB197" i="11"/>
  <c r="AB189" i="11"/>
  <c r="AB181" i="11"/>
  <c r="AB173" i="11"/>
  <c r="AB165" i="11"/>
  <c r="AB157" i="11"/>
  <c r="AB149" i="11"/>
  <c r="AB141" i="11"/>
  <c r="AB133" i="11"/>
  <c r="AB125" i="11"/>
  <c r="AB117" i="11"/>
  <c r="AB109" i="11"/>
  <c r="AB101" i="11"/>
  <c r="AB93" i="11"/>
  <c r="AB85" i="11"/>
  <c r="AB77" i="11"/>
  <c r="AB69" i="11"/>
  <c r="AB61" i="11"/>
  <c r="AB53" i="11"/>
  <c r="AC53" i="11"/>
  <c r="AB45" i="11"/>
  <c r="AC45" i="11"/>
  <c r="AB37" i="11"/>
  <c r="AC37" i="11"/>
  <c r="AB29" i="11"/>
  <c r="AC29" i="11"/>
  <c r="AB21" i="11"/>
  <c r="AC21" i="11"/>
  <c r="AA414" i="11"/>
  <c r="AC414" i="11" s="1"/>
  <c r="AA406" i="11"/>
  <c r="AC406" i="11" s="1"/>
  <c r="AA398" i="11"/>
  <c r="AC398" i="11" s="1"/>
  <c r="AA390" i="11"/>
  <c r="AC390" i="11" s="1"/>
  <c r="AA382" i="11"/>
  <c r="AC382" i="11" s="1"/>
  <c r="AA374" i="11"/>
  <c r="AC374" i="11" s="1"/>
  <c r="AA366" i="11"/>
  <c r="AC366" i="11" s="1"/>
  <c r="AA358" i="11"/>
  <c r="AC358" i="11" s="1"/>
  <c r="AA350" i="11"/>
  <c r="AC350" i="11" s="1"/>
  <c r="AA342" i="11"/>
  <c r="AC342" i="11" s="1"/>
  <c r="AA334" i="11"/>
  <c r="AC334" i="11" s="1"/>
  <c r="AA326" i="11"/>
  <c r="AC326" i="11" s="1"/>
  <c r="AA318" i="11"/>
  <c r="AC318" i="11" s="1"/>
  <c r="AA310" i="11"/>
  <c r="AC310" i="11" s="1"/>
  <c r="AA302" i="11"/>
  <c r="AC302" i="11" s="1"/>
  <c r="AA286" i="11"/>
  <c r="AC286" i="11" s="1"/>
  <c r="AA278" i="11"/>
  <c r="AC278" i="11" s="1"/>
  <c r="AA270" i="11"/>
  <c r="AC270" i="11" s="1"/>
  <c r="AA262" i="11"/>
  <c r="AC262" i="11" s="1"/>
  <c r="AA254" i="11"/>
  <c r="AC254" i="11" s="1"/>
  <c r="AA238" i="11"/>
  <c r="AC238" i="11" s="1"/>
  <c r="AA230" i="11"/>
  <c r="AC230" i="11" s="1"/>
  <c r="AA222" i="11"/>
  <c r="AC222" i="11" s="1"/>
  <c r="AA214" i="11"/>
  <c r="AC214" i="11" s="1"/>
  <c r="AA206" i="11"/>
  <c r="AC206" i="11" s="1"/>
  <c r="AA198" i="11"/>
  <c r="AC198" i="11" s="1"/>
  <c r="AA190" i="11"/>
  <c r="AC190" i="11" s="1"/>
  <c r="AA182" i="11"/>
  <c r="AC182" i="11" s="1"/>
  <c r="AD182" i="11" s="1"/>
  <c r="AA174" i="11"/>
  <c r="AC174" i="11" s="1"/>
  <c r="AA166" i="11"/>
  <c r="AC166" i="11" s="1"/>
  <c r="AA158" i="11"/>
  <c r="AC158" i="11" s="1"/>
  <c r="AA150" i="11"/>
  <c r="AC150" i="11" s="1"/>
  <c r="AA142" i="11"/>
  <c r="AC142" i="11" s="1"/>
  <c r="AA134" i="11"/>
  <c r="AC134" i="11" s="1"/>
  <c r="AA126" i="11"/>
  <c r="AC126" i="11" s="1"/>
  <c r="AA118" i="11"/>
  <c r="AC118" i="11" s="1"/>
  <c r="AA110" i="11"/>
  <c r="AC110" i="11" s="1"/>
  <c r="AA102" i="11"/>
  <c r="AC102" i="11" s="1"/>
  <c r="AA94" i="11"/>
  <c r="AC94" i="11" s="1"/>
  <c r="AA86" i="11"/>
  <c r="AC86" i="11" s="1"/>
  <c r="AA78" i="11"/>
  <c r="AC78" i="11" s="1"/>
  <c r="AA70" i="11"/>
  <c r="AC70" i="11" s="1"/>
  <c r="AA62" i="11"/>
  <c r="AC62" i="11" s="1"/>
  <c r="AB294" i="11"/>
  <c r="AC294" i="11"/>
  <c r="AB246" i="11"/>
  <c r="AC246" i="11"/>
  <c r="AC284" i="11"/>
  <c r="AB284" i="11"/>
  <c r="AC276" i="11"/>
  <c r="AB276" i="11"/>
  <c r="AC268" i="11"/>
  <c r="AB268" i="11"/>
  <c r="AC260" i="11"/>
  <c r="AB260" i="11"/>
  <c r="AC236" i="11"/>
  <c r="AB236" i="11"/>
  <c r="AC228" i="11"/>
  <c r="AB228" i="11"/>
  <c r="AC220" i="11"/>
  <c r="AB220" i="11"/>
  <c r="AC212" i="11"/>
  <c r="AB212" i="11"/>
  <c r="AC204" i="11"/>
  <c r="AB204" i="11"/>
  <c r="AC196" i="11"/>
  <c r="AB196" i="11"/>
  <c r="AC188" i="11"/>
  <c r="AB188" i="11"/>
  <c r="AC180" i="11"/>
  <c r="AB180" i="11"/>
  <c r="AC172" i="11"/>
  <c r="AB172" i="11"/>
  <c r="AC164" i="11"/>
  <c r="AB164" i="11"/>
  <c r="AC156" i="11"/>
  <c r="AB156" i="11"/>
  <c r="AC148" i="11"/>
  <c r="AB148" i="11"/>
  <c r="AC140" i="11"/>
  <c r="AB140" i="11"/>
  <c r="AC132" i="11"/>
  <c r="AB132" i="11"/>
  <c r="AC124" i="11"/>
  <c r="AB124" i="11"/>
  <c r="AC116" i="11"/>
  <c r="AB116" i="11"/>
  <c r="AC108" i="11"/>
  <c r="AB108" i="11"/>
  <c r="AC100" i="11"/>
  <c r="AB100" i="11"/>
  <c r="AC92" i="11"/>
  <c r="AB92" i="11"/>
  <c r="AC84" i="11"/>
  <c r="AB84" i="11"/>
  <c r="AC76" i="11"/>
  <c r="AB76" i="11"/>
  <c r="AC68" i="11"/>
  <c r="AB68" i="11"/>
  <c r="AC60" i="11"/>
  <c r="AB60" i="11"/>
  <c r="AC52" i="11"/>
  <c r="AB52" i="11"/>
  <c r="AC44" i="11"/>
  <c r="AB44" i="11"/>
  <c r="AC36" i="11"/>
  <c r="AB36" i="11"/>
  <c r="AC28" i="11"/>
  <c r="AB28" i="11"/>
  <c r="AC20" i="11"/>
  <c r="AB20" i="11"/>
  <c r="AA413" i="11"/>
  <c r="AC413" i="11" s="1"/>
  <c r="AA405" i="11"/>
  <c r="AC405" i="11" s="1"/>
  <c r="AA397" i="11"/>
  <c r="AC397" i="11" s="1"/>
  <c r="AA389" i="11"/>
  <c r="AC389" i="11" s="1"/>
  <c r="AA381" i="11"/>
  <c r="AC381" i="11" s="1"/>
  <c r="AA373" i="11"/>
  <c r="AC373" i="11" s="1"/>
  <c r="AA365" i="11"/>
  <c r="AC365" i="11" s="1"/>
  <c r="AA357" i="11"/>
  <c r="AC357" i="11" s="1"/>
  <c r="AA349" i="11"/>
  <c r="AC349" i="11" s="1"/>
  <c r="AA341" i="11"/>
  <c r="AC341" i="11" s="1"/>
  <c r="AA333" i="11"/>
  <c r="AC333" i="11" s="1"/>
  <c r="AA325" i="11"/>
  <c r="AC325" i="11" s="1"/>
  <c r="AA317" i="11"/>
  <c r="AC317" i="11" s="1"/>
  <c r="AA309" i="11"/>
  <c r="AC309" i="11" s="1"/>
  <c r="AA301" i="11"/>
  <c r="AC301" i="11" s="1"/>
  <c r="AA293" i="11"/>
  <c r="AC293" i="11" s="1"/>
  <c r="AA285" i="11"/>
  <c r="AC285" i="11" s="1"/>
  <c r="AA277" i="11"/>
  <c r="AC277" i="11" s="1"/>
  <c r="AA269" i="11"/>
  <c r="AC269" i="11" s="1"/>
  <c r="AA261" i="11"/>
  <c r="AC261" i="11" s="1"/>
  <c r="AA253" i="11"/>
  <c r="AC253" i="11" s="1"/>
  <c r="AA245" i="11"/>
  <c r="AC245" i="11" s="1"/>
  <c r="AA237" i="11"/>
  <c r="AC237" i="11" s="1"/>
  <c r="AA229" i="11"/>
  <c r="AC229" i="11" s="1"/>
  <c r="AA221" i="11"/>
  <c r="AC221" i="11" s="1"/>
  <c r="AA213" i="11"/>
  <c r="AC213" i="11" s="1"/>
  <c r="AA205" i="11"/>
  <c r="AC205" i="11" s="1"/>
  <c r="AA197" i="11"/>
  <c r="AC197" i="11" s="1"/>
  <c r="AA189" i="11"/>
  <c r="AC189" i="11" s="1"/>
  <c r="AA181" i="11"/>
  <c r="AC181" i="11" s="1"/>
  <c r="AA173" i="11"/>
  <c r="AC173" i="11" s="1"/>
  <c r="AA165" i="11"/>
  <c r="AC165" i="11" s="1"/>
  <c r="AA157" i="11"/>
  <c r="AC157" i="11" s="1"/>
  <c r="AA149" i="11"/>
  <c r="AC149" i="11" s="1"/>
  <c r="AA141" i="11"/>
  <c r="AC141" i="11" s="1"/>
  <c r="AA133" i="11"/>
  <c r="AC133" i="11" s="1"/>
  <c r="AA125" i="11"/>
  <c r="AC125" i="11" s="1"/>
  <c r="AA117" i="11"/>
  <c r="AC117" i="11" s="1"/>
  <c r="AA109" i="11"/>
  <c r="AC109" i="11" s="1"/>
  <c r="AA101" i="11"/>
  <c r="AC101" i="11" s="1"/>
  <c r="AA93" i="11"/>
  <c r="AC93" i="11" s="1"/>
  <c r="AA85" i="11"/>
  <c r="AC85" i="11" s="1"/>
  <c r="AA77" i="11"/>
  <c r="AC77" i="11" s="1"/>
  <c r="AA69" i="11"/>
  <c r="AC69" i="11" s="1"/>
  <c r="AA61" i="11"/>
  <c r="AC61" i="11" s="1"/>
  <c r="W191" i="11"/>
  <c r="Y191" i="11" s="1"/>
  <c r="W406" i="11"/>
  <c r="Y406" i="11" s="1"/>
  <c r="X406" i="11"/>
  <c r="W358" i="11"/>
  <c r="Y358" i="11" s="1"/>
  <c r="AD358" i="11" s="1"/>
  <c r="X358" i="11"/>
  <c r="W302" i="11"/>
  <c r="Y302" i="11" s="1"/>
  <c r="X302" i="11"/>
  <c r="W276" i="11"/>
  <c r="Y276" i="11" s="1"/>
  <c r="W244" i="11"/>
  <c r="Y244" i="11" s="1"/>
  <c r="AD244" i="11" s="1"/>
  <c r="W220" i="11"/>
  <c r="Y220" i="11" s="1"/>
  <c r="W196" i="11"/>
  <c r="Y196" i="11" s="1"/>
  <c r="W164" i="11"/>
  <c r="Y164" i="11" s="1"/>
  <c r="W132" i="11"/>
  <c r="Y132" i="11" s="1"/>
  <c r="W108" i="11"/>
  <c r="Y108" i="11" s="1"/>
  <c r="W76" i="11"/>
  <c r="Y76" i="11" s="1"/>
  <c r="W60" i="11"/>
  <c r="Y60" i="11" s="1"/>
  <c r="AD60" i="11" s="1"/>
  <c r="X356" i="11"/>
  <c r="X324" i="11"/>
  <c r="X196" i="11"/>
  <c r="X164" i="11"/>
  <c r="W331" i="11"/>
  <c r="Y331" i="11" s="1"/>
  <c r="W323" i="11"/>
  <c r="Y323" i="11" s="1"/>
  <c r="W315" i="11"/>
  <c r="Y315" i="11" s="1"/>
  <c r="W307" i="11"/>
  <c r="Y307" i="11" s="1"/>
  <c r="AD307" i="11" s="1"/>
  <c r="W299" i="11"/>
  <c r="Y299" i="11" s="1"/>
  <c r="AD299" i="11" s="1"/>
  <c r="W291" i="11"/>
  <c r="Y291" i="11" s="1"/>
  <c r="W283" i="11"/>
  <c r="Y283" i="11" s="1"/>
  <c r="W275" i="11"/>
  <c r="Y275" i="11" s="1"/>
  <c r="W267" i="11"/>
  <c r="Y267" i="11" s="1"/>
  <c r="W259" i="11"/>
  <c r="Y259" i="11" s="1"/>
  <c r="W251" i="11"/>
  <c r="Y251" i="11" s="1"/>
  <c r="W243" i="11"/>
  <c r="Y243" i="11" s="1"/>
  <c r="AD243" i="11" s="1"/>
  <c r="W235" i="11"/>
  <c r="Y235" i="11" s="1"/>
  <c r="AD235" i="11" s="1"/>
  <c r="W227" i="11"/>
  <c r="Y227" i="11" s="1"/>
  <c r="W219" i="11"/>
  <c r="Y219" i="11" s="1"/>
  <c r="W211" i="11"/>
  <c r="Y211" i="11" s="1"/>
  <c r="W203" i="11"/>
  <c r="Y203" i="11" s="1"/>
  <c r="W195" i="11"/>
  <c r="Y195" i="11" s="1"/>
  <c r="W187" i="11"/>
  <c r="Y187" i="11" s="1"/>
  <c r="W179" i="11"/>
  <c r="Y179" i="11" s="1"/>
  <c r="AD179" i="11" s="1"/>
  <c r="W171" i="11"/>
  <c r="Y171" i="11" s="1"/>
  <c r="AD171" i="11" s="1"/>
  <c r="W163" i="11"/>
  <c r="Y163" i="11" s="1"/>
  <c r="W155" i="11"/>
  <c r="Y155" i="11" s="1"/>
  <c r="W147" i="11"/>
  <c r="Y147" i="11" s="1"/>
  <c r="W139" i="11"/>
  <c r="Y139" i="11" s="1"/>
  <c r="W131" i="11"/>
  <c r="Y131" i="11" s="1"/>
  <c r="W123" i="11"/>
  <c r="Y123" i="11" s="1"/>
  <c r="W115" i="11"/>
  <c r="Y115" i="11" s="1"/>
  <c r="AD115" i="11" s="1"/>
  <c r="W107" i="11"/>
  <c r="Y107" i="11" s="1"/>
  <c r="AD107" i="11" s="1"/>
  <c r="W99" i="11"/>
  <c r="Y99" i="11" s="1"/>
  <c r="W91" i="11"/>
  <c r="Y91" i="11" s="1"/>
  <c r="W83" i="11"/>
  <c r="Y83" i="11" s="1"/>
  <c r="W75" i="11"/>
  <c r="Y75" i="11" s="1"/>
  <c r="W67" i="11"/>
  <c r="Y67" i="11" s="1"/>
  <c r="X409" i="11"/>
  <c r="X399" i="11"/>
  <c r="X387" i="11"/>
  <c r="X355" i="11"/>
  <c r="X345" i="11"/>
  <c r="X323" i="11"/>
  <c r="X303" i="11"/>
  <c r="X291" i="11"/>
  <c r="X271" i="11"/>
  <c r="X259" i="11"/>
  <c r="X227" i="11"/>
  <c r="X195" i="11"/>
  <c r="X163" i="11"/>
  <c r="X131" i="11"/>
  <c r="X99" i="11"/>
  <c r="X67" i="11"/>
  <c r="X57" i="11"/>
  <c r="X47" i="11"/>
  <c r="X35" i="11"/>
  <c r="X25" i="11"/>
  <c r="Y416" i="11"/>
  <c r="Y404" i="11"/>
  <c r="AD404" i="11" s="1"/>
  <c r="Y394" i="11"/>
  <c r="AD394" i="11" s="1"/>
  <c r="Y384" i="11"/>
  <c r="AD384" i="11" s="1"/>
  <c r="Y372" i="11"/>
  <c r="AD372" i="11" s="1"/>
  <c r="Y362" i="11"/>
  <c r="Y352" i="11"/>
  <c r="Y340" i="11"/>
  <c r="AD340" i="11" s="1"/>
  <c r="Y324" i="11"/>
  <c r="Y304" i="11"/>
  <c r="Y274" i="11"/>
  <c r="Y248" i="11"/>
  <c r="Y160" i="11"/>
  <c r="Y120" i="11"/>
  <c r="Y72" i="11"/>
  <c r="Y32" i="11"/>
  <c r="W351" i="11"/>
  <c r="Y351" i="11" s="1"/>
  <c r="W311" i="11"/>
  <c r="Y311" i="11" s="1"/>
  <c r="W216" i="11"/>
  <c r="Y216" i="11" s="1"/>
  <c r="W144" i="11"/>
  <c r="Y144" i="11" s="1"/>
  <c r="W391" i="11"/>
  <c r="Y391" i="11" s="1"/>
  <c r="W239" i="11"/>
  <c r="Y239" i="11" s="1"/>
  <c r="W199" i="11"/>
  <c r="Y199" i="11" s="1"/>
  <c r="W398" i="11"/>
  <c r="Y398" i="11" s="1"/>
  <c r="X398" i="11"/>
  <c r="W350" i="11"/>
  <c r="Y350" i="11" s="1"/>
  <c r="X350" i="11"/>
  <c r="W310" i="11"/>
  <c r="Y310" i="11" s="1"/>
  <c r="X310" i="11"/>
  <c r="W316" i="11"/>
  <c r="Y316" i="11" s="1"/>
  <c r="W284" i="11"/>
  <c r="Y284" i="11" s="1"/>
  <c r="W252" i="11"/>
  <c r="Y252" i="11" s="1"/>
  <c r="W228" i="11"/>
  <c r="Y228" i="11" s="1"/>
  <c r="W204" i="11"/>
  <c r="Y204" i="11" s="1"/>
  <c r="AD204" i="11" s="1"/>
  <c r="W172" i="11"/>
  <c r="Y172" i="11" s="1"/>
  <c r="W140" i="11"/>
  <c r="Y140" i="11" s="1"/>
  <c r="W116" i="11"/>
  <c r="Y116" i="11" s="1"/>
  <c r="W92" i="11"/>
  <c r="Y92" i="11" s="1"/>
  <c r="AD92" i="11" s="1"/>
  <c r="X388" i="11"/>
  <c r="X368" i="11"/>
  <c r="X336" i="11"/>
  <c r="X304" i="11"/>
  <c r="X272" i="11"/>
  <c r="Y224" i="11"/>
  <c r="Y192" i="11"/>
  <c r="W282" i="11"/>
  <c r="Y282" i="11" s="1"/>
  <c r="W258" i="11"/>
  <c r="Y258" i="11" s="1"/>
  <c r="W218" i="11"/>
  <c r="Y218" i="11" s="1"/>
  <c r="W194" i="11"/>
  <c r="Y194" i="11" s="1"/>
  <c r="W162" i="11"/>
  <c r="Y162" i="11" s="1"/>
  <c r="W154" i="11"/>
  <c r="Y154" i="11" s="1"/>
  <c r="W146" i="11"/>
  <c r="Y146" i="11" s="1"/>
  <c r="AD146" i="11" s="1"/>
  <c r="W138" i="11"/>
  <c r="Y138" i="11" s="1"/>
  <c r="AD138" i="11" s="1"/>
  <c r="W130" i="11"/>
  <c r="Y130" i="11" s="1"/>
  <c r="W122" i="11"/>
  <c r="Y122" i="11" s="1"/>
  <c r="W114" i="11"/>
  <c r="Y114" i="11" s="1"/>
  <c r="W106" i="11"/>
  <c r="Y106" i="11" s="1"/>
  <c r="W98" i="11"/>
  <c r="Y98" i="11" s="1"/>
  <c r="W90" i="11"/>
  <c r="Y90" i="11" s="1"/>
  <c r="AD90" i="11" s="1"/>
  <c r="W82" i="11"/>
  <c r="Y82" i="11" s="1"/>
  <c r="W74" i="11"/>
  <c r="Y74" i="11" s="1"/>
  <c r="W66" i="11"/>
  <c r="Y66" i="11" s="1"/>
  <c r="AD66" i="11" s="1"/>
  <c r="X408" i="11"/>
  <c r="X396" i="11"/>
  <c r="X386" i="11"/>
  <c r="X376" i="11"/>
  <c r="X364" i="11"/>
  <c r="X354" i="11"/>
  <c r="X344" i="11"/>
  <c r="X322" i="11"/>
  <c r="X312" i="11"/>
  <c r="X290" i="11"/>
  <c r="X258" i="11"/>
  <c r="X248" i="11"/>
  <c r="X226" i="11"/>
  <c r="X216" i="11"/>
  <c r="X204" i="11"/>
  <c r="X194" i="11"/>
  <c r="X184" i="11"/>
  <c r="X172" i="11"/>
  <c r="X162" i="11"/>
  <c r="X152" i="11"/>
  <c r="X140" i="11"/>
  <c r="X130" i="11"/>
  <c r="X120" i="11"/>
  <c r="X108" i="11"/>
  <c r="X98" i="11"/>
  <c r="X88" i="11"/>
  <c r="X76" i="11"/>
  <c r="X66" i="11"/>
  <c r="X56" i="11"/>
  <c r="X44" i="11"/>
  <c r="X34" i="11"/>
  <c r="X24" i="11"/>
  <c r="Y403" i="11"/>
  <c r="Y393" i="11"/>
  <c r="Y371" i="11"/>
  <c r="Y339" i="11"/>
  <c r="Y322" i="11"/>
  <c r="Y298" i="11"/>
  <c r="Y272" i="11"/>
  <c r="Y186" i="11"/>
  <c r="Y399" i="11"/>
  <c r="W295" i="11"/>
  <c r="Y295" i="11" s="1"/>
  <c r="W223" i="11"/>
  <c r="Y223" i="11" s="1"/>
  <c r="W167" i="11"/>
  <c r="Y167" i="11" s="1"/>
  <c r="W390" i="11"/>
  <c r="Y390" i="11" s="1"/>
  <c r="X390" i="11"/>
  <c r="W334" i="11"/>
  <c r="Y334" i="11" s="1"/>
  <c r="AD334" i="11" s="1"/>
  <c r="X334" i="11"/>
  <c r="W332" i="11"/>
  <c r="Y332" i="11" s="1"/>
  <c r="W300" i="11"/>
  <c r="Y300" i="11" s="1"/>
  <c r="W268" i="11"/>
  <c r="Y268" i="11" s="1"/>
  <c r="W236" i="11"/>
  <c r="Y236" i="11" s="1"/>
  <c r="AD236" i="11" s="1"/>
  <c r="W188" i="11"/>
  <c r="Y188" i="11" s="1"/>
  <c r="W156" i="11"/>
  <c r="Y156" i="11" s="1"/>
  <c r="W124" i="11"/>
  <c r="Y124" i="11" s="1"/>
  <c r="W84" i="11"/>
  <c r="Y84" i="11" s="1"/>
  <c r="X228" i="11"/>
  <c r="W321" i="11"/>
  <c r="Y321" i="11" s="1"/>
  <c r="AD321" i="11" s="1"/>
  <c r="Y305" i="11"/>
  <c r="Y297" i="11"/>
  <c r="W289" i="11"/>
  <c r="Y289" i="11" s="1"/>
  <c r="Y273" i="11"/>
  <c r="Y265" i="11"/>
  <c r="W257" i="11"/>
  <c r="Y257" i="11" s="1"/>
  <c r="W241" i="11"/>
  <c r="Y241" i="11" s="1"/>
  <c r="W233" i="11"/>
  <c r="Y233" i="11" s="1"/>
  <c r="W225" i="11"/>
  <c r="Y225" i="11" s="1"/>
  <c r="W217" i="11"/>
  <c r="Y217" i="11" s="1"/>
  <c r="W209" i="11"/>
  <c r="Y209" i="11" s="1"/>
  <c r="W201" i="11"/>
  <c r="Y201" i="11" s="1"/>
  <c r="W193" i="11"/>
  <c r="Y193" i="11" s="1"/>
  <c r="W185" i="11"/>
  <c r="Y185" i="11" s="1"/>
  <c r="W177" i="11"/>
  <c r="Y177" i="11" s="1"/>
  <c r="W169" i="11"/>
  <c r="Y169" i="11" s="1"/>
  <c r="W161" i="11"/>
  <c r="Y161" i="11" s="1"/>
  <c r="W153" i="11"/>
  <c r="Y153" i="11" s="1"/>
  <c r="W145" i="11"/>
  <c r="Y145" i="11" s="1"/>
  <c r="W137" i="11"/>
  <c r="Y137" i="11" s="1"/>
  <c r="W129" i="11"/>
  <c r="Y129" i="11" s="1"/>
  <c r="W121" i="11"/>
  <c r="Y121" i="11" s="1"/>
  <c r="W113" i="11"/>
  <c r="Y113" i="11" s="1"/>
  <c r="W105" i="11"/>
  <c r="Y105" i="11" s="1"/>
  <c r="W97" i="11"/>
  <c r="Y97" i="11" s="1"/>
  <c r="W89" i="11"/>
  <c r="Y89" i="11" s="1"/>
  <c r="W81" i="11"/>
  <c r="Y81" i="11" s="1"/>
  <c r="W73" i="11"/>
  <c r="Y73" i="11" s="1"/>
  <c r="W65" i="11"/>
  <c r="Y65" i="11" s="1"/>
  <c r="X395" i="11"/>
  <c r="X385" i="11"/>
  <c r="X375" i="11"/>
  <c r="X363" i="11"/>
  <c r="X353" i="11"/>
  <c r="X343" i="11"/>
  <c r="X331" i="11"/>
  <c r="X321" i="11"/>
  <c r="X311" i="11"/>
  <c r="X299" i="11"/>
  <c r="X289" i="11"/>
  <c r="X279" i="11"/>
  <c r="X267" i="11"/>
  <c r="X257" i="11"/>
  <c r="X235" i="11"/>
  <c r="X225" i="11"/>
  <c r="X203" i="11"/>
  <c r="X193" i="11"/>
  <c r="X171" i="11"/>
  <c r="X161" i="11"/>
  <c r="X139" i="11"/>
  <c r="X129" i="11"/>
  <c r="X107" i="11"/>
  <c r="X97" i="11"/>
  <c r="X75" i="11"/>
  <c r="X65" i="11"/>
  <c r="X55" i="11"/>
  <c r="X43" i="11"/>
  <c r="X33" i="11"/>
  <c r="X23" i="11"/>
  <c r="Y412" i="11"/>
  <c r="AD412" i="11" s="1"/>
  <c r="Y402" i="11"/>
  <c r="AD402" i="11" s="1"/>
  <c r="Y392" i="11"/>
  <c r="Y380" i="11"/>
  <c r="Y370" i="11"/>
  <c r="Y360" i="11"/>
  <c r="Y348" i="11"/>
  <c r="Y338" i="11"/>
  <c r="Y320" i="11"/>
  <c r="Y296" i="11"/>
  <c r="Y242" i="11"/>
  <c r="Y210" i="11"/>
  <c r="Y184" i="11"/>
  <c r="Y152" i="11"/>
  <c r="AD152" i="11" s="1"/>
  <c r="Y104" i="11"/>
  <c r="Y64" i="11"/>
  <c r="W383" i="11"/>
  <c r="Y383" i="11" s="1"/>
  <c r="W343" i="11"/>
  <c r="Y343" i="11" s="1"/>
  <c r="W255" i="11"/>
  <c r="Y255" i="11" s="1"/>
  <c r="W280" i="11"/>
  <c r="Y280" i="11" s="1"/>
  <c r="W176" i="11"/>
  <c r="Y176" i="11" s="1"/>
  <c r="W112" i="11"/>
  <c r="Y112" i="11" s="1"/>
  <c r="W80" i="11"/>
  <c r="Y80" i="11" s="1"/>
  <c r="AD80" i="11" s="1"/>
  <c r="X416" i="11"/>
  <c r="X404" i="11"/>
  <c r="X384" i="11"/>
  <c r="X372" i="11"/>
  <c r="X352" i="11"/>
  <c r="X340" i="11"/>
  <c r="X320" i="11"/>
  <c r="X308" i="11"/>
  <c r="X288" i="11"/>
  <c r="X276" i="11"/>
  <c r="X256" i="11"/>
  <c r="X244" i="11"/>
  <c r="X224" i="11"/>
  <c r="X192" i="11"/>
  <c r="X160" i="11"/>
  <c r="X128" i="11"/>
  <c r="X116" i="11"/>
  <c r="X96" i="11"/>
  <c r="X84" i="11"/>
  <c r="X64" i="11"/>
  <c r="X52" i="11"/>
  <c r="X20" i="11"/>
  <c r="Y208" i="11"/>
  <c r="Y303" i="11"/>
  <c r="W215" i="11"/>
  <c r="Y215" i="11" s="1"/>
  <c r="W183" i="11"/>
  <c r="Y183" i="11" s="1"/>
  <c r="W151" i="11"/>
  <c r="Y151" i="11" s="1"/>
  <c r="W143" i="11"/>
  <c r="Y143" i="11" s="1"/>
  <c r="W135" i="11"/>
  <c r="Y135" i="11" s="1"/>
  <c r="W127" i="11"/>
  <c r="Y127" i="11" s="1"/>
  <c r="W119" i="11"/>
  <c r="Y119" i="11" s="1"/>
  <c r="W111" i="11"/>
  <c r="Y111" i="11" s="1"/>
  <c r="W103" i="11"/>
  <c r="Y103" i="11" s="1"/>
  <c r="W95" i="11"/>
  <c r="Y95" i="11" s="1"/>
  <c r="W87" i="11"/>
  <c r="Y87" i="11" s="1"/>
  <c r="W79" i="11"/>
  <c r="Y79" i="11" s="1"/>
  <c r="W71" i="11"/>
  <c r="Y71" i="11" s="1"/>
  <c r="W63" i="11"/>
  <c r="Y63" i="11" s="1"/>
  <c r="X415" i="11"/>
  <c r="X319" i="11"/>
  <c r="X287" i="11"/>
  <c r="X255" i="11"/>
  <c r="X223" i="11"/>
  <c r="X191" i="11"/>
  <c r="X127" i="11"/>
  <c r="X95" i="11"/>
  <c r="X63" i="11"/>
  <c r="X31" i="11"/>
  <c r="Y400" i="11"/>
  <c r="Y388" i="11"/>
  <c r="Y368" i="11"/>
  <c r="Y356" i="11"/>
  <c r="AD356" i="11" s="1"/>
  <c r="Y336" i="11"/>
  <c r="Y312" i="11"/>
  <c r="Y264" i="11"/>
  <c r="Y232" i="11"/>
  <c r="Y136" i="11"/>
  <c r="AD136" i="11" s="1"/>
  <c r="Y96" i="11"/>
  <c r="W415" i="11"/>
  <c r="Y415" i="11" s="1"/>
  <c r="W375" i="11"/>
  <c r="Y375" i="11" s="1"/>
  <c r="W335" i="11"/>
  <c r="Y335" i="11" s="1"/>
  <c r="W247" i="11"/>
  <c r="Y247" i="11" s="1"/>
  <c r="W359" i="11"/>
  <c r="Y359" i="11" s="1"/>
  <c r="W327" i="11"/>
  <c r="Y327" i="11" s="1"/>
  <c r="AD327" i="11" s="1"/>
  <c r="Y271" i="11"/>
  <c r="W207" i="11"/>
  <c r="Y207" i="11" s="1"/>
  <c r="W414" i="11"/>
  <c r="Y414" i="11" s="1"/>
  <c r="X414" i="11"/>
  <c r="W366" i="11"/>
  <c r="Y366" i="11" s="1"/>
  <c r="X366" i="11"/>
  <c r="W318" i="11"/>
  <c r="Y318" i="11" s="1"/>
  <c r="X318" i="11"/>
  <c r="W286" i="11"/>
  <c r="Y286" i="11" s="1"/>
  <c r="X286" i="11"/>
  <c r="W270" i="11"/>
  <c r="Y270" i="11" s="1"/>
  <c r="X270" i="11"/>
  <c r="W262" i="11"/>
  <c r="Y262" i="11" s="1"/>
  <c r="X262" i="11"/>
  <c r="W254" i="11"/>
  <c r="Y254" i="11" s="1"/>
  <c r="X254" i="11"/>
  <c r="W246" i="11"/>
  <c r="Y246" i="11" s="1"/>
  <c r="X246" i="11"/>
  <c r="W238" i="11"/>
  <c r="Y238" i="11" s="1"/>
  <c r="X238" i="11"/>
  <c r="W230" i="11"/>
  <c r="Y230" i="11" s="1"/>
  <c r="X230" i="11"/>
  <c r="W214" i="11"/>
  <c r="Y214" i="11" s="1"/>
  <c r="X214" i="11"/>
  <c r="W206" i="11"/>
  <c r="Y206" i="11" s="1"/>
  <c r="AD206" i="11" s="1"/>
  <c r="X206" i="11"/>
  <c r="W198" i="11"/>
  <c r="Y198" i="11" s="1"/>
  <c r="X198" i="11"/>
  <c r="W190" i="11"/>
  <c r="Y190" i="11" s="1"/>
  <c r="X190" i="11"/>
  <c r="X412" i="11"/>
  <c r="X392" i="11"/>
  <c r="X380" i="11"/>
  <c r="X360" i="11"/>
  <c r="X348" i="11"/>
  <c r="X328" i="11"/>
  <c r="X316" i="11"/>
  <c r="X296" i="11"/>
  <c r="X284" i="11"/>
  <c r="X264" i="11"/>
  <c r="X252" i="11"/>
  <c r="X232" i="11"/>
  <c r="X220" i="11"/>
  <c r="X200" i="11"/>
  <c r="X188" i="11"/>
  <c r="X168" i="11"/>
  <c r="X156" i="11"/>
  <c r="X136" i="11"/>
  <c r="X124" i="11"/>
  <c r="X104" i="11"/>
  <c r="X92" i="11"/>
  <c r="X72" i="11"/>
  <c r="X60" i="11"/>
  <c r="X40" i="11"/>
  <c r="X28" i="11"/>
  <c r="Y288" i="11"/>
  <c r="Y256" i="11"/>
  <c r="W369" i="11"/>
  <c r="Y369" i="11" s="1"/>
  <c r="Y287" i="11"/>
  <c r="W231" i="11"/>
  <c r="Y231" i="11" s="1"/>
  <c r="W175" i="11"/>
  <c r="Y175" i="11" s="1"/>
  <c r="W374" i="11"/>
  <c r="Y374" i="11" s="1"/>
  <c r="AD374" i="11" s="1"/>
  <c r="X374" i="11"/>
  <c r="W326" i="11"/>
  <c r="Y326" i="11" s="1"/>
  <c r="X326" i="11"/>
  <c r="W294" i="11"/>
  <c r="Y294" i="11" s="1"/>
  <c r="X294" i="11"/>
  <c r="W278" i="11"/>
  <c r="Y278" i="11" s="1"/>
  <c r="X278" i="11"/>
  <c r="W222" i="11"/>
  <c r="Y222" i="11" s="1"/>
  <c r="X222" i="11"/>
  <c r="W413" i="11"/>
  <c r="Y413" i="11" s="1"/>
  <c r="AD413" i="11" s="1"/>
  <c r="X413" i="11"/>
  <c r="W405" i="11"/>
  <c r="Y405" i="11" s="1"/>
  <c r="X405" i="11"/>
  <c r="W397" i="11"/>
  <c r="Y397" i="11" s="1"/>
  <c r="X397" i="11"/>
  <c r="W389" i="11"/>
  <c r="Y389" i="11" s="1"/>
  <c r="X389" i="11"/>
  <c r="W381" i="11"/>
  <c r="Y381" i="11" s="1"/>
  <c r="X381" i="11"/>
  <c r="W373" i="11"/>
  <c r="Y373" i="11" s="1"/>
  <c r="X373" i="11"/>
  <c r="W365" i="11"/>
  <c r="Y365" i="11" s="1"/>
  <c r="X365" i="11"/>
  <c r="W357" i="11"/>
  <c r="Y357" i="11" s="1"/>
  <c r="X357" i="11"/>
  <c r="W349" i="11"/>
  <c r="Y349" i="11" s="1"/>
  <c r="AD349" i="11" s="1"/>
  <c r="X349" i="11"/>
  <c r="W341" i="11"/>
  <c r="Y341" i="11" s="1"/>
  <c r="X341" i="11"/>
  <c r="W333" i="11"/>
  <c r="Y333" i="11" s="1"/>
  <c r="X333" i="11"/>
  <c r="W325" i="11"/>
  <c r="Y325" i="11" s="1"/>
  <c r="X325" i="11"/>
  <c r="W317" i="11"/>
  <c r="Y317" i="11" s="1"/>
  <c r="X317" i="11"/>
  <c r="W309" i="11"/>
  <c r="Y309" i="11" s="1"/>
  <c r="X309" i="11"/>
  <c r="W301" i="11"/>
  <c r="Y301" i="11" s="1"/>
  <c r="X301" i="11"/>
  <c r="W293" i="11"/>
  <c r="Y293" i="11" s="1"/>
  <c r="X293" i="11"/>
  <c r="W285" i="11"/>
  <c r="Y285" i="11" s="1"/>
  <c r="AD285" i="11" s="1"/>
  <c r="X285" i="11"/>
  <c r="W277" i="11"/>
  <c r="Y277" i="11" s="1"/>
  <c r="X277" i="11"/>
  <c r="W269" i="11"/>
  <c r="Y269" i="11" s="1"/>
  <c r="X269" i="11"/>
  <c r="W261" i="11"/>
  <c r="Y261" i="11" s="1"/>
  <c r="X261" i="11"/>
  <c r="W253" i="11"/>
  <c r="Y253" i="11" s="1"/>
  <c r="X253" i="11"/>
  <c r="W245" i="11"/>
  <c r="Y245" i="11" s="1"/>
  <c r="X245" i="11"/>
  <c r="W237" i="11"/>
  <c r="Y237" i="11" s="1"/>
  <c r="X237" i="11"/>
  <c r="W229" i="11"/>
  <c r="Y229" i="11" s="1"/>
  <c r="X229" i="11"/>
  <c r="W221" i="11"/>
  <c r="Y221" i="11" s="1"/>
  <c r="AD221" i="11" s="1"/>
  <c r="X221" i="11"/>
  <c r="W213" i="11"/>
  <c r="Y213" i="11" s="1"/>
  <c r="X213" i="11"/>
  <c r="W205" i="11"/>
  <c r="Y205" i="11" s="1"/>
  <c r="X205" i="11"/>
  <c r="W197" i="11"/>
  <c r="Y197" i="11" s="1"/>
  <c r="X197" i="11"/>
  <c r="X411" i="11"/>
  <c r="X401" i="11"/>
  <c r="X391" i="11"/>
  <c r="X379" i="11"/>
  <c r="X359" i="11"/>
  <c r="X347" i="11"/>
  <c r="X327" i="11"/>
  <c r="X315" i="11"/>
  <c r="X305" i="11"/>
  <c r="X295" i="11"/>
  <c r="X283" i="11"/>
  <c r="X273" i="11"/>
  <c r="X251" i="11"/>
  <c r="X241" i="11"/>
  <c r="X231" i="11"/>
  <c r="X219" i="11"/>
  <c r="X209" i="11"/>
  <c r="X199" i="11"/>
  <c r="X187" i="11"/>
  <c r="X177" i="11"/>
  <c r="X167" i="11"/>
  <c r="X155" i="11"/>
  <c r="X145" i="11"/>
  <c r="X135" i="11"/>
  <c r="X123" i="11"/>
  <c r="X113" i="11"/>
  <c r="X103" i="11"/>
  <c r="X91" i="11"/>
  <c r="X81" i="11"/>
  <c r="X71" i="11"/>
  <c r="X59" i="11"/>
  <c r="X49" i="11"/>
  <c r="X39" i="11"/>
  <c r="X27" i="11"/>
  <c r="X17" i="11"/>
  <c r="Y408" i="11"/>
  <c r="Y396" i="11"/>
  <c r="Y386" i="11"/>
  <c r="Y376" i="11"/>
  <c r="Y364" i="11"/>
  <c r="Y354" i="11"/>
  <c r="Y344" i="11"/>
  <c r="Y328" i="11"/>
  <c r="Y308" i="11"/>
  <c r="AD308" i="11" s="1"/>
  <c r="Y226" i="11"/>
  <c r="Y200" i="11"/>
  <c r="Y168" i="11"/>
  <c r="Y128" i="11"/>
  <c r="Y88" i="11"/>
  <c r="W407" i="11"/>
  <c r="Y407" i="11" s="1"/>
  <c r="W367" i="11"/>
  <c r="Y367" i="11" s="1"/>
  <c r="W279" i="11"/>
  <c r="Y279" i="11" s="1"/>
  <c r="W240" i="11"/>
  <c r="Y240" i="11" s="1"/>
  <c r="Y319" i="11"/>
  <c r="W263" i="11"/>
  <c r="Y263" i="11" s="1"/>
  <c r="W159" i="11"/>
  <c r="Y159" i="11" s="1"/>
  <c r="W382" i="11"/>
  <c r="Y382" i="11" s="1"/>
  <c r="X382" i="11"/>
  <c r="W342" i="11"/>
  <c r="Y342" i="11" s="1"/>
  <c r="X342" i="11"/>
  <c r="W292" i="11"/>
  <c r="Y292" i="11" s="1"/>
  <c r="W260" i="11"/>
  <c r="Y260" i="11" s="1"/>
  <c r="W212" i="11"/>
  <c r="Y212" i="11" s="1"/>
  <c r="AD212" i="11" s="1"/>
  <c r="W180" i="11"/>
  <c r="Y180" i="11" s="1"/>
  <c r="W148" i="11"/>
  <c r="Y148" i="11" s="1"/>
  <c r="W100" i="11"/>
  <c r="Y100" i="11" s="1"/>
  <c r="W68" i="11"/>
  <c r="Y68" i="11" s="1"/>
  <c r="X400" i="11"/>
  <c r="X208" i="11"/>
  <c r="X176" i="11"/>
  <c r="X132" i="11"/>
  <c r="X100" i="11"/>
  <c r="X48" i="11"/>
  <c r="X36" i="11"/>
  <c r="X182" i="11"/>
  <c r="X174" i="11"/>
  <c r="X166" i="11"/>
  <c r="X158" i="11"/>
  <c r="X150" i="11"/>
  <c r="X142" i="11"/>
  <c r="X134" i="11"/>
  <c r="X126" i="11"/>
  <c r="X118" i="11"/>
  <c r="X110" i="11"/>
  <c r="X102" i="11"/>
  <c r="X94" i="11"/>
  <c r="X86" i="11"/>
  <c r="X78" i="11"/>
  <c r="X70" i="11"/>
  <c r="X62" i="11"/>
  <c r="X54" i="11"/>
  <c r="X22" i="11"/>
  <c r="Y150" i="11"/>
  <c r="Y118" i="11"/>
  <c r="Y86" i="11"/>
  <c r="W189" i="11"/>
  <c r="Y189" i="11" s="1"/>
  <c r="W181" i="11"/>
  <c r="Y181" i="11" s="1"/>
  <c r="W173" i="11"/>
  <c r="Y173" i="11" s="1"/>
  <c r="W165" i="11"/>
  <c r="Y165" i="11" s="1"/>
  <c r="W157" i="11"/>
  <c r="Y157" i="11" s="1"/>
  <c r="W149" i="11"/>
  <c r="Y149" i="11" s="1"/>
  <c r="W141" i="11"/>
  <c r="Y141" i="11" s="1"/>
  <c r="W133" i="11"/>
  <c r="Y133" i="11" s="1"/>
  <c r="W125" i="11"/>
  <c r="Y125" i="11" s="1"/>
  <c r="W117" i="11"/>
  <c r="Y117" i="11" s="1"/>
  <c r="W109" i="11"/>
  <c r="Y109" i="11" s="1"/>
  <c r="W101" i="11"/>
  <c r="Y101" i="11" s="1"/>
  <c r="W93" i="11"/>
  <c r="Y93" i="11" s="1"/>
  <c r="W85" i="11"/>
  <c r="Y85" i="11" s="1"/>
  <c r="Y77" i="11"/>
  <c r="W69" i="11"/>
  <c r="Y69" i="11" s="1"/>
  <c r="W61" i="11"/>
  <c r="Y61" i="11" s="1"/>
  <c r="X189" i="11"/>
  <c r="X181" i="11"/>
  <c r="X173" i="11"/>
  <c r="X165" i="11"/>
  <c r="X157" i="11"/>
  <c r="X149" i="11"/>
  <c r="X141" i="11"/>
  <c r="X133" i="11"/>
  <c r="X125" i="11"/>
  <c r="X117" i="11"/>
  <c r="X109" i="11"/>
  <c r="X101" i="11"/>
  <c r="X93" i="11"/>
  <c r="X85" i="11"/>
  <c r="X77" i="11"/>
  <c r="X69" i="11"/>
  <c r="X61" i="11"/>
  <c r="X53" i="11"/>
  <c r="X45" i="11"/>
  <c r="X37" i="11"/>
  <c r="X29" i="11"/>
  <c r="X21" i="11"/>
  <c r="Y174" i="11"/>
  <c r="AD279" i="11" l="1"/>
  <c r="AD87" i="11"/>
  <c r="AD151" i="11"/>
  <c r="AD343" i="11"/>
  <c r="AD65" i="11"/>
  <c r="AD129" i="11"/>
  <c r="AD193" i="11"/>
  <c r="AD160" i="11"/>
  <c r="AD332" i="11"/>
  <c r="AD396" i="11"/>
  <c r="AD257" i="11"/>
  <c r="AD96" i="11"/>
  <c r="AD215" i="11"/>
  <c r="AD274" i="11"/>
  <c r="AD288" i="11"/>
  <c r="AD348" i="11"/>
  <c r="AD224" i="11"/>
  <c r="AD407" i="11"/>
  <c r="AD338" i="11"/>
  <c r="AD148" i="11"/>
  <c r="AD371" i="11"/>
  <c r="AD416" i="11"/>
  <c r="AD210" i="11"/>
  <c r="AD352" i="11"/>
  <c r="AD386" i="11"/>
  <c r="AD292" i="11"/>
  <c r="AD150" i="11"/>
  <c r="AD82" i="11"/>
  <c r="AD99" i="11"/>
  <c r="AD163" i="11"/>
  <c r="AD227" i="11"/>
  <c r="AD291" i="11"/>
  <c r="AD130" i="11"/>
  <c r="AD328" i="11"/>
  <c r="AD388" i="11"/>
  <c r="AD383" i="11"/>
  <c r="AD341" i="11"/>
  <c r="AD362" i="11"/>
  <c r="AD213" i="11"/>
  <c r="AD277" i="11"/>
  <c r="AD405" i="11"/>
  <c r="AD93" i="11"/>
  <c r="AD157" i="11"/>
  <c r="AD272" i="11"/>
  <c r="AD391" i="11"/>
  <c r="AD86" i="11"/>
  <c r="AD263" i="11"/>
  <c r="AD32" i="11"/>
  <c r="AD392" i="11"/>
  <c r="AD85" i="11"/>
  <c r="AD149" i="11"/>
  <c r="AD278" i="11"/>
  <c r="AD255" i="11"/>
  <c r="AD186" i="11"/>
  <c r="AD283" i="11"/>
  <c r="AD91" i="11"/>
  <c r="AD219" i="11"/>
  <c r="AD324" i="11"/>
  <c r="AD319" i="11"/>
  <c r="AD200" i="11"/>
  <c r="AD122" i="11"/>
  <c r="AD72" i="11"/>
  <c r="AD414" i="11"/>
  <c r="AD297" i="11"/>
  <c r="AD264" i="11"/>
  <c r="AD155" i="11"/>
  <c r="AD63" i="11"/>
  <c r="AD127" i="11"/>
  <c r="AD105" i="11"/>
  <c r="AD169" i="11"/>
  <c r="AD233" i="11"/>
  <c r="AD350" i="11"/>
  <c r="AD191" i="11"/>
  <c r="AD237" i="11"/>
  <c r="AD301" i="11"/>
  <c r="AD84" i="11"/>
  <c r="AD365" i="11"/>
  <c r="AD260" i="11"/>
  <c r="AD116" i="11"/>
  <c r="AD230" i="11"/>
  <c r="AD229" i="11"/>
  <c r="AD357" i="11"/>
  <c r="AD79" i="11"/>
  <c r="AD143" i="11"/>
  <c r="AD121" i="11"/>
  <c r="AD185" i="11"/>
  <c r="AD408" i="11"/>
  <c r="AD302" i="11"/>
  <c r="AD101" i="11"/>
  <c r="AD344" i="11"/>
  <c r="AD246" i="11"/>
  <c r="AD271" i="11"/>
  <c r="AD216" i="11"/>
  <c r="AD165" i="11"/>
  <c r="AD207" i="11"/>
  <c r="AD88" i="11"/>
  <c r="AD293" i="11"/>
  <c r="AD222" i="11"/>
  <c r="AD366" i="11"/>
  <c r="AD335" i="11"/>
  <c r="AD280" i="11"/>
  <c r="AD399" i="11"/>
  <c r="AD217" i="11"/>
  <c r="AD89" i="11"/>
  <c r="AD153" i="11"/>
  <c r="AD256" i="11"/>
  <c r="AD64" i="11"/>
  <c r="AD289" i="11"/>
  <c r="AD100" i="11"/>
  <c r="AD367" i="11"/>
  <c r="AD369" i="11"/>
  <c r="AD298" i="11"/>
  <c r="AD310" i="11"/>
  <c r="AD144" i="11"/>
  <c r="AD248" i="11"/>
  <c r="AD109" i="11"/>
  <c r="AD173" i="11"/>
  <c r="AD286" i="11"/>
  <c r="AD400" i="11"/>
  <c r="AD322" i="11"/>
  <c r="AD75" i="11"/>
  <c r="AD139" i="11"/>
  <c r="AD203" i="11"/>
  <c r="AD267" i="11"/>
  <c r="AD331" i="11"/>
  <c r="AD313" i="11"/>
  <c r="AD368" i="11"/>
  <c r="AD180" i="11"/>
  <c r="AD214" i="11"/>
  <c r="AD208" i="11"/>
  <c r="AD305" i="11"/>
  <c r="AD106" i="11"/>
  <c r="AD194" i="11"/>
  <c r="AD184" i="11"/>
  <c r="AD376" i="11"/>
  <c r="AD312" i="11"/>
  <c r="AD336" i="11"/>
  <c r="AD71" i="11"/>
  <c r="AD135" i="11"/>
  <c r="AD113" i="11"/>
  <c r="AD177" i="11"/>
  <c r="AD241" i="11"/>
  <c r="AD258" i="11"/>
  <c r="AD284" i="11"/>
  <c r="AD199" i="11"/>
  <c r="AD273" i="11"/>
  <c r="AD124" i="11"/>
  <c r="AD103" i="11"/>
  <c r="AD81" i="11"/>
  <c r="AD145" i="11"/>
  <c r="AD209" i="11"/>
  <c r="AD156" i="11"/>
  <c r="AD67" i="11"/>
  <c r="AD131" i="11"/>
  <c r="AD195" i="11"/>
  <c r="AD259" i="11"/>
  <c r="AD323" i="11"/>
  <c r="AD253" i="11"/>
  <c r="AD188" i="11"/>
  <c r="AD390" i="11"/>
  <c r="AD354" i="11"/>
  <c r="AD61" i="11"/>
  <c r="AD189" i="11"/>
  <c r="AD364" i="11"/>
  <c r="AD254" i="11"/>
  <c r="AD359" i="11"/>
  <c r="AD112" i="11"/>
  <c r="AD167" i="11"/>
  <c r="AD98" i="11"/>
  <c r="AD162" i="11"/>
  <c r="AD304" i="11"/>
  <c r="AD125" i="11"/>
  <c r="AD176" i="11"/>
  <c r="AD268" i="11"/>
  <c r="AD317" i="11"/>
  <c r="AD326" i="11"/>
  <c r="AD118" i="11"/>
  <c r="AD300" i="11"/>
  <c r="AD295" i="11"/>
  <c r="AD220" i="11"/>
  <c r="AD381" i="11"/>
  <c r="AD240" i="11"/>
  <c r="AD226" i="11"/>
  <c r="AD231" i="11"/>
  <c r="AD128" i="11"/>
  <c r="AD198" i="11"/>
  <c r="AD270" i="11"/>
  <c r="AD316" i="11"/>
  <c r="AD276" i="11"/>
  <c r="AD68" i="11"/>
  <c r="AD342" i="11"/>
  <c r="AD183" i="11"/>
  <c r="AD320" i="11"/>
  <c r="AD74" i="11"/>
  <c r="AD192" i="11"/>
  <c r="AD76" i="11"/>
  <c r="AD132" i="11"/>
  <c r="AD119" i="11"/>
  <c r="AD97" i="11"/>
  <c r="AD161" i="11"/>
  <c r="AD225" i="11"/>
  <c r="AD339" i="11"/>
  <c r="AD311" i="11"/>
  <c r="AD83" i="11"/>
  <c r="AD147" i="11"/>
  <c r="AD211" i="11"/>
  <c r="AD275" i="11"/>
  <c r="AD164" i="11"/>
  <c r="AD247" i="11"/>
  <c r="AD370" i="11"/>
  <c r="AD228" i="11"/>
  <c r="AD196" i="11"/>
  <c r="AD77" i="11"/>
  <c r="AD141" i="11"/>
  <c r="AD380" i="11"/>
  <c r="AD114" i="11"/>
  <c r="AD252" i="11"/>
  <c r="AD406" i="11"/>
  <c r="AD205" i="11"/>
  <c r="AD269" i="11"/>
  <c r="AD333" i="11"/>
  <c r="AD397" i="11"/>
  <c r="AD375" i="11"/>
  <c r="AD242" i="11"/>
  <c r="AD403" i="11"/>
  <c r="AD314" i="11"/>
  <c r="AD43" i="11"/>
  <c r="AD347" i="11"/>
  <c r="AD37" i="11"/>
  <c r="AD395" i="11"/>
  <c r="AD290" i="11"/>
  <c r="AD166" i="11"/>
  <c r="AD31" i="11"/>
  <c r="AD20" i="11"/>
  <c r="AD41" i="11"/>
  <c r="AD58" i="11"/>
  <c r="AD251" i="11"/>
  <c r="AD69" i="11"/>
  <c r="AD168" i="11"/>
  <c r="AD197" i="11"/>
  <c r="AD261" i="11"/>
  <c r="AD325" i="11"/>
  <c r="AD389" i="11"/>
  <c r="AD223" i="11"/>
  <c r="AD351" i="11"/>
  <c r="AD94" i="11"/>
  <c r="AD330" i="11"/>
  <c r="AD110" i="11"/>
  <c r="AD27" i="11"/>
  <c r="AD346" i="11"/>
  <c r="AD134" i="11"/>
  <c r="AD266" i="11"/>
  <c r="AD70" i="11"/>
  <c r="AD361" i="11"/>
  <c r="AD54" i="11"/>
  <c r="AD48" i="11"/>
  <c r="AD25" i="11"/>
  <c r="AD42" i="11"/>
  <c r="AD73" i="11"/>
  <c r="AD187" i="11"/>
  <c r="AD159" i="11"/>
  <c r="AD318" i="11"/>
  <c r="AD174" i="11"/>
  <c r="AD133" i="11"/>
  <c r="AD175" i="11"/>
  <c r="AD190" i="11"/>
  <c r="AD262" i="11"/>
  <c r="AD393" i="11"/>
  <c r="AD218" i="11"/>
  <c r="AD398" i="11"/>
  <c r="AD170" i="11"/>
  <c r="AD378" i="11"/>
  <c r="AD202" i="11"/>
  <c r="AD35" i="11"/>
  <c r="AD385" i="11"/>
  <c r="AD250" i="11"/>
  <c r="AD353" i="11"/>
  <c r="AD158" i="11"/>
  <c r="AD23" i="11"/>
  <c r="AD56" i="11"/>
  <c r="AD33" i="11"/>
  <c r="AD50" i="11"/>
  <c r="AD379" i="11"/>
  <c r="AD287" i="11"/>
  <c r="AD238" i="11"/>
  <c r="AD415" i="11"/>
  <c r="AD296" i="11"/>
  <c r="AD265" i="11"/>
  <c r="AD282" i="11"/>
  <c r="AD239" i="11"/>
  <c r="AD120" i="11"/>
  <c r="AD51" i="11"/>
  <c r="AD387" i="11"/>
  <c r="AD45" i="11"/>
  <c r="AD355" i="11"/>
  <c r="AD306" i="11"/>
  <c r="AD78" i="11"/>
  <c r="AD39" i="11"/>
  <c r="AD28" i="11"/>
  <c r="AD49" i="11"/>
  <c r="AD309" i="11"/>
  <c r="AD201" i="11"/>
  <c r="AD59" i="11"/>
  <c r="AD53" i="11"/>
  <c r="AD410" i="11"/>
  <c r="AD102" i="11"/>
  <c r="AD47" i="11"/>
  <c r="AD36" i="11"/>
  <c r="AD57" i="11"/>
  <c r="AD373" i="11"/>
  <c r="AD140" i="11"/>
  <c r="AD108" i="11"/>
  <c r="AD38" i="11"/>
  <c r="AD329" i="11"/>
  <c r="AD363" i="11"/>
  <c r="AD21" i="11"/>
  <c r="AD55" i="11"/>
  <c r="AD44" i="11"/>
  <c r="AD18" i="11"/>
  <c r="AD95" i="11"/>
  <c r="AD315" i="11"/>
  <c r="AD117" i="11"/>
  <c r="AD181" i="11"/>
  <c r="AD382" i="11"/>
  <c r="AD232" i="11"/>
  <c r="AD111" i="11"/>
  <c r="AD303" i="11"/>
  <c r="AD104" i="11"/>
  <c r="AD154" i="11"/>
  <c r="AD172" i="11"/>
  <c r="AD249" i="11"/>
  <c r="AD281" i="11"/>
  <c r="AD126" i="11"/>
  <c r="AD62" i="11"/>
  <c r="AD29" i="11"/>
  <c r="AD24" i="11"/>
  <c r="AD52" i="11"/>
  <c r="AD26" i="11"/>
  <c r="AD245" i="11"/>
  <c r="AD294" i="11"/>
  <c r="AD137" i="11"/>
  <c r="AD123" i="11"/>
  <c r="AD360" i="11"/>
  <c r="AD377" i="11"/>
  <c r="AD178" i="11"/>
  <c r="AD30" i="11"/>
  <c r="AD19" i="11"/>
  <c r="AD234" i="11"/>
  <c r="AD46" i="11"/>
  <c r="AD142" i="11"/>
  <c r="AD337" i="11"/>
  <c r="AD411" i="11"/>
  <c r="AD22" i="11"/>
  <c r="AD40" i="11"/>
  <c r="AD17" i="11"/>
  <c r="AD34" i="11"/>
  <c r="X16" i="11"/>
</calcChain>
</file>

<file path=xl/sharedStrings.xml><?xml version="1.0" encoding="utf-8"?>
<sst xmlns="http://schemas.openxmlformats.org/spreadsheetml/2006/main" count="156" uniqueCount="97">
  <si>
    <t>VS(V)</t>
  </si>
  <si>
    <t>Where:</t>
  </si>
  <si>
    <t>=</t>
  </si>
  <si>
    <t>V (typical)</t>
  </si>
  <si>
    <r>
      <t>V</t>
    </r>
    <r>
      <rPr>
        <vertAlign val="subscript"/>
        <sz val="10"/>
        <rFont val="Arial"/>
        <family val="2"/>
      </rPr>
      <t>(CS_REG)</t>
    </r>
  </si>
  <si>
    <t>mV (typical)</t>
  </si>
  <si>
    <t>Ω (ideal)</t>
  </si>
  <si>
    <t>Ω (actual)</t>
  </si>
  <si>
    <r>
      <t>I</t>
    </r>
    <r>
      <rPr>
        <vertAlign val="subscript"/>
        <sz val="10"/>
        <rFont val="Arial"/>
        <family val="2"/>
      </rPr>
      <t>(OUT_Tot)</t>
    </r>
  </si>
  <si>
    <t>mA (typical)</t>
  </si>
  <si>
    <t>RDS(ON)OUT</t>
  </si>
  <si>
    <t>RDS(ON)RES</t>
  </si>
  <si>
    <r>
      <t>V</t>
    </r>
    <r>
      <rPr>
        <vertAlign val="subscript"/>
        <sz val="10"/>
        <rFont val="Arial"/>
        <family val="2"/>
      </rPr>
      <t>(OUT1)</t>
    </r>
  </si>
  <si>
    <r>
      <t>R</t>
    </r>
    <r>
      <rPr>
        <vertAlign val="subscript"/>
        <sz val="10"/>
        <rFont val="Arial"/>
        <family val="2"/>
      </rPr>
      <t>(RES1)</t>
    </r>
  </si>
  <si>
    <r>
      <t>V</t>
    </r>
    <r>
      <rPr>
        <vertAlign val="subscript"/>
        <sz val="10"/>
        <rFont val="Arial"/>
        <family val="2"/>
      </rPr>
      <t>(OUT2)</t>
    </r>
  </si>
  <si>
    <r>
      <t>R</t>
    </r>
    <r>
      <rPr>
        <vertAlign val="subscript"/>
        <sz val="10"/>
        <rFont val="Arial"/>
        <family val="2"/>
      </rPr>
      <t>(RES2)</t>
    </r>
  </si>
  <si>
    <t>IRES1(mA)</t>
  </si>
  <si>
    <t>IOUT1(mA)</t>
  </si>
  <si>
    <t>PRES1(mW)</t>
  </si>
  <si>
    <t>IOUT2(mA)</t>
  </si>
  <si>
    <t>PRES2(mW)</t>
  </si>
  <si>
    <t>IRES2(mA)</t>
  </si>
  <si>
    <t>PDEV1(mW)</t>
  </si>
  <si>
    <t>PDEV2(mW)</t>
  </si>
  <si>
    <t>PDEV_Tot(mW)</t>
  </si>
  <si>
    <r>
      <t>I</t>
    </r>
    <r>
      <rPr>
        <vertAlign val="subscript"/>
        <sz val="10"/>
        <rFont val="Arial"/>
        <family val="2"/>
      </rPr>
      <t>(OUT2_Tot)</t>
    </r>
  </si>
  <si>
    <r>
      <t>I</t>
    </r>
    <r>
      <rPr>
        <vertAlign val="subscript"/>
        <sz val="10"/>
        <rFont val="Arial"/>
        <family val="2"/>
      </rPr>
      <t>(OUT1_Tot)</t>
    </r>
  </si>
  <si>
    <t>RES resistor calculation for current and thermal distribution</t>
  </si>
  <si>
    <t>Input total LED required forward voltage for string 1</t>
  </si>
  <si>
    <t>Input total LED required forward voltage for string 2</t>
  </si>
  <si>
    <t>Input LED current setup for string 1</t>
  </si>
  <si>
    <t>Input LED current setup for string 2</t>
  </si>
  <si>
    <t>V (minimum)</t>
  </si>
  <si>
    <t>V (maximum)</t>
  </si>
  <si>
    <r>
      <t>V</t>
    </r>
    <r>
      <rPr>
        <vertAlign val="subscript"/>
        <sz val="10"/>
        <rFont val="Arial"/>
        <family val="2"/>
      </rPr>
      <t>(OPEN_th_rising)</t>
    </r>
  </si>
  <si>
    <t>mV (maximum)</t>
  </si>
  <si>
    <r>
      <t>V</t>
    </r>
    <r>
      <rPr>
        <vertAlign val="subscript"/>
        <sz val="10"/>
        <rFont val="Arial"/>
        <family val="2"/>
      </rPr>
      <t>IL(DIAGEN)</t>
    </r>
  </si>
  <si>
    <r>
      <t>Input the value of R</t>
    </r>
    <r>
      <rPr>
        <vertAlign val="subscript"/>
        <sz val="10"/>
        <color rgb="FF002060"/>
        <rFont val="Arial"/>
        <family val="2"/>
      </rPr>
      <t>(RES1)</t>
    </r>
  </si>
  <si>
    <r>
      <t>Input the value of R</t>
    </r>
    <r>
      <rPr>
        <vertAlign val="subscript"/>
        <sz val="10"/>
        <color rgb="FF002060"/>
        <rFont val="Arial"/>
        <family val="2"/>
      </rPr>
      <t>(RES2)</t>
    </r>
  </si>
  <si>
    <r>
      <t>V</t>
    </r>
    <r>
      <rPr>
        <vertAlign val="subscript"/>
        <sz val="10"/>
        <rFont val="Arial"/>
        <family val="2"/>
      </rPr>
      <t>(OUTx)</t>
    </r>
  </si>
  <si>
    <t>Input the maximum LED forward voltage</t>
  </si>
  <si>
    <t>divider resistor value for R3 and R4 on PWM input pin.</t>
  </si>
  <si>
    <t>Input the minmum LED forward voltage</t>
  </si>
  <si>
    <r>
      <t>V</t>
    </r>
    <r>
      <rPr>
        <vertAlign val="subscript"/>
        <sz val="10"/>
        <rFont val="Arial"/>
        <family val="2"/>
      </rPr>
      <t>(DROPOUT)</t>
    </r>
  </si>
  <si>
    <t>If the LED is expected to be turned on in droput mode when SUPPLY voltage is lower than LED required minimum forward voltage, please do not use above equation for resistor divider selection for PWM pin.</t>
  </si>
  <si>
    <t>Input total output current for single string</t>
  </si>
  <si>
    <t>Notes</t>
  </si>
  <si>
    <t>1. This worksheet is designed for use with Microsoft Excel 2010 or later.  It's use is intended to assist hardware and firmware designers</t>
  </si>
  <si>
    <t>2. All worksheets have yellow input cells and light blue calculated cells. Grey cells are for device constants.</t>
  </si>
  <si>
    <t>3. Formulas and device constants used in the spreadsheet are locked to prohibit them from accidentally being overwritten or deleted.</t>
  </si>
  <si>
    <t>Disclaimer</t>
  </si>
  <si>
    <t>This product is designed as an aid for customers of Texas Instruments.  No warranties, either express</t>
  </si>
  <si>
    <t>or implied, with respect to this software or its fitness for any particular purpose is claimed by Texas</t>
  </si>
  <si>
    <t>Instruments or the author.  The software is licensed solely on an "as is" basis.  The entire risk as to its</t>
  </si>
  <si>
    <t>quality and performance is with the customer.</t>
  </si>
  <si>
    <t>TI recommends 10kΩ</t>
  </si>
  <si>
    <t>Current sense voltage</t>
  </si>
  <si>
    <r>
      <t>STEP 1: Determine the current sensing resistor, R</t>
    </r>
    <r>
      <rPr>
        <b/>
        <vertAlign val="subscript"/>
        <sz val="10"/>
        <rFont val="Arial"/>
        <family val="2"/>
      </rPr>
      <t>(SNSx)</t>
    </r>
  </si>
  <si>
    <t xml:space="preserve">mA </t>
  </si>
  <si>
    <r>
      <t>Typical value for V</t>
    </r>
    <r>
      <rPr>
        <vertAlign val="subscript"/>
        <sz val="10"/>
        <rFont val="Arial"/>
        <family val="2"/>
      </rPr>
      <t>(CS_REG)</t>
    </r>
  </si>
  <si>
    <r>
      <t>STEP 2: Design the current distribution between I</t>
    </r>
    <r>
      <rPr>
        <b/>
        <vertAlign val="subscript"/>
        <sz val="10"/>
        <rFont val="Arial"/>
        <family val="2"/>
      </rPr>
      <t>(OUTx)</t>
    </r>
    <r>
      <rPr>
        <b/>
        <sz val="10"/>
        <rFont val="Arial"/>
        <family val="2"/>
      </rPr>
      <t xml:space="preserve"> and I</t>
    </r>
    <r>
      <rPr>
        <b/>
        <vertAlign val="subscript"/>
        <sz val="10"/>
        <rFont val="Arial"/>
        <family val="2"/>
      </rPr>
      <t>(RESx)</t>
    </r>
    <r>
      <rPr>
        <b/>
        <sz val="10"/>
        <rFont val="Arial"/>
        <family val="2"/>
      </rPr>
      <t>, and calculate the current sharing resistor, R</t>
    </r>
    <r>
      <rPr>
        <b/>
        <vertAlign val="subscript"/>
        <sz val="10"/>
        <rFont val="Arial"/>
        <family val="2"/>
      </rPr>
      <t>(RESx)</t>
    </r>
  </si>
  <si>
    <r>
      <t>R</t>
    </r>
    <r>
      <rPr>
        <b/>
        <vertAlign val="subscript"/>
        <sz val="10"/>
        <rFont val="Arial"/>
        <family val="2"/>
      </rPr>
      <t>(SNSx)</t>
    </r>
  </si>
  <si>
    <r>
      <t xml:space="preserve">Calculated value of </t>
    </r>
    <r>
      <rPr>
        <b/>
        <sz val="10"/>
        <rFont val="Arial"/>
        <family val="2"/>
      </rPr>
      <t>R</t>
    </r>
    <r>
      <rPr>
        <b/>
        <vertAlign val="subscript"/>
        <sz val="10"/>
        <rFont val="Arial"/>
        <family val="2"/>
      </rPr>
      <t>(SNSx)</t>
    </r>
  </si>
  <si>
    <t>voltage divider resistor value for R1 and R2 on DIAGEN pin.</t>
  </si>
  <si>
    <t xml:space="preserve">STEP 4: Design the threshold voltage of SUPPLY to turn on and off each channel of LED, and calculate </t>
  </si>
  <si>
    <t>kΩ</t>
  </si>
  <si>
    <r>
      <t>V</t>
    </r>
    <r>
      <rPr>
        <vertAlign val="subscript"/>
        <sz val="10"/>
        <rFont val="Arial"/>
        <family val="2"/>
      </rPr>
      <t>(SUPPLY)</t>
    </r>
  </si>
  <si>
    <r>
      <t>R</t>
    </r>
    <r>
      <rPr>
        <b/>
        <vertAlign val="subscript"/>
        <sz val="10"/>
        <rFont val="Arial"/>
        <family val="2"/>
      </rPr>
      <t>(RESx)</t>
    </r>
  </si>
  <si>
    <r>
      <t xml:space="preserve">Calculated value of </t>
    </r>
    <r>
      <rPr>
        <b/>
        <sz val="10"/>
        <rFont val="Arial"/>
        <family val="2"/>
      </rPr>
      <t>R</t>
    </r>
    <r>
      <rPr>
        <b/>
        <vertAlign val="subscript"/>
        <sz val="10"/>
        <rFont val="Arial"/>
        <family val="2"/>
      </rPr>
      <t>(RESx)</t>
    </r>
  </si>
  <si>
    <t>Principle: Design the R(RESx) to consume appropriate 50% total power dissipation at typical supply operating voltage.</t>
  </si>
  <si>
    <r>
      <t>R</t>
    </r>
    <r>
      <rPr>
        <b/>
        <vertAlign val="subscript"/>
        <sz val="10"/>
        <rFont val="Arial"/>
        <family val="2"/>
      </rPr>
      <t>1</t>
    </r>
  </si>
  <si>
    <r>
      <t>R</t>
    </r>
    <r>
      <rPr>
        <b/>
        <vertAlign val="subscript"/>
        <sz val="10"/>
        <rFont val="Arial"/>
        <family val="2"/>
      </rPr>
      <t>2</t>
    </r>
  </si>
  <si>
    <r>
      <t>R</t>
    </r>
    <r>
      <rPr>
        <b/>
        <vertAlign val="subscript"/>
        <sz val="10"/>
        <rFont val="Arial"/>
        <family val="2"/>
      </rPr>
      <t>3</t>
    </r>
  </si>
  <si>
    <r>
      <t>R</t>
    </r>
    <r>
      <rPr>
        <b/>
        <vertAlign val="subscript"/>
        <sz val="10"/>
        <rFont val="Arial"/>
        <family val="2"/>
      </rPr>
      <t>4</t>
    </r>
  </si>
  <si>
    <t>STEP 3: Design the threshold voltage of SUPPLY to turn on and off each channel of LED, and calculate voltage</t>
  </si>
  <si>
    <t>Typical supply operating voltage</t>
  </si>
  <si>
    <r>
      <t xml:space="preserve">Calculated value of </t>
    </r>
    <r>
      <rPr>
        <b/>
        <sz val="10"/>
        <rFont val="Arial"/>
        <family val="2"/>
      </rPr>
      <t>R</t>
    </r>
    <r>
      <rPr>
        <b/>
        <vertAlign val="subscript"/>
        <sz val="10"/>
        <rFont val="Arial"/>
        <family val="2"/>
      </rPr>
      <t>1</t>
    </r>
  </si>
  <si>
    <r>
      <t xml:space="preserve">Calculated value of </t>
    </r>
    <r>
      <rPr>
        <b/>
        <sz val="10"/>
        <rFont val="Arial"/>
        <family val="2"/>
      </rPr>
      <t>R</t>
    </r>
    <r>
      <rPr>
        <b/>
        <vertAlign val="subscript"/>
        <sz val="10"/>
        <rFont val="Arial"/>
        <family val="2"/>
      </rPr>
      <t>3</t>
    </r>
  </si>
  <si>
    <t>Input total LED required forward voltage</t>
  </si>
  <si>
    <t>Vsupply</t>
  </si>
  <si>
    <t>V</t>
  </si>
  <si>
    <t>IRES1</t>
  </si>
  <si>
    <t>IOUT1</t>
  </si>
  <si>
    <t>PRES1</t>
  </si>
  <si>
    <t>mA</t>
  </si>
  <si>
    <t>mW</t>
  </si>
  <si>
    <t>PDEV1</t>
  </si>
  <si>
    <t>IRES2=</t>
  </si>
  <si>
    <t>IOUT2=</t>
  </si>
  <si>
    <t>PRES2=</t>
  </si>
  <si>
    <t>PDEV2=</t>
  </si>
  <si>
    <t>PDEV_Tot</t>
  </si>
  <si>
    <r>
      <t xml:space="preserve">To change or modify locked cells, use the password: </t>
    </r>
    <r>
      <rPr>
        <b/>
        <sz val="10"/>
        <color indexed="10"/>
        <rFont val="Arial"/>
        <family val="2"/>
      </rPr>
      <t>TPS92620</t>
    </r>
  </si>
  <si>
    <t>TPS92620-Q1 External Components Calculation Tool - RevA</t>
  </si>
  <si>
    <r>
      <t>V</t>
    </r>
    <r>
      <rPr>
        <vertAlign val="subscript"/>
        <sz val="10"/>
        <rFont val="Arial"/>
        <family val="2"/>
      </rPr>
      <t>IH(PWM)</t>
    </r>
  </si>
  <si>
    <r>
      <t>Typical value for V</t>
    </r>
    <r>
      <rPr>
        <vertAlign val="subscript"/>
        <sz val="10"/>
        <rFont val="Arial"/>
        <family val="2"/>
      </rPr>
      <t>(DROPOUT)</t>
    </r>
  </si>
  <si>
    <t>for TPS92620-Q1 external components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</si>
</sst>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0"/>
      <name val="Arial"/>
      <family val="2"/>
    </font>
    <font>
      <vertAlign val="subscript"/>
      <sz val="10"/>
      <name val="Arial"/>
      <family val="2"/>
    </font>
    <font>
      <b/>
      <sz val="10"/>
      <name val="Arial"/>
      <family val="2"/>
    </font>
    <font>
      <b/>
      <vertAlign val="subscript"/>
      <sz val="10"/>
      <name val="Arial"/>
      <family val="2"/>
    </font>
    <font>
      <sz val="10"/>
      <color rgb="FF002060"/>
      <name val="Arial"/>
      <family val="2"/>
    </font>
    <font>
      <b/>
      <sz val="16"/>
      <name val="Arial"/>
      <family val="2"/>
    </font>
    <font>
      <vertAlign val="subscript"/>
      <sz val="10"/>
      <color rgb="FF002060"/>
      <name val="Arial"/>
      <family val="2"/>
    </font>
    <font>
      <b/>
      <sz val="10"/>
      <color rgb="FFFF0000"/>
      <name val="Arial"/>
      <family val="2"/>
    </font>
    <font>
      <b/>
      <sz val="24"/>
      <name val="Arial"/>
      <family val="2"/>
    </font>
    <font>
      <sz val="12"/>
      <name val="MS Sans Serif"/>
      <family val="2"/>
    </font>
    <font>
      <b/>
      <sz val="18"/>
      <name val="Arial"/>
      <family val="2"/>
    </font>
    <font>
      <b/>
      <i/>
      <sz val="10"/>
      <name val="Arial"/>
      <family val="2"/>
    </font>
    <font>
      <b/>
      <i/>
      <sz val="16"/>
      <name val="Arial"/>
      <family val="2"/>
    </font>
    <font>
      <b/>
      <sz val="10"/>
      <color indexed="10"/>
      <name val="Arial"/>
      <family val="2"/>
    </font>
    <font>
      <b/>
      <sz val="12"/>
      <name val="Arial"/>
      <family val="2"/>
    </font>
    <font>
      <sz val="10"/>
      <color theme="0"/>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13"/>
        <bgColor indexed="64"/>
      </patternFill>
    </fill>
    <fill>
      <patternFill patternType="solid">
        <fgColor rgb="FF00B0F0"/>
        <bgColor indexed="64"/>
      </patternFill>
    </fill>
    <fill>
      <patternFill patternType="solid">
        <fgColor theme="0" tint="-0.249977111117893"/>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s>
  <cellStyleXfs count="1">
    <xf numFmtId="0" fontId="0" fillId="0" borderId="0"/>
  </cellStyleXfs>
  <cellXfs count="54">
    <xf numFmtId="0" fontId="0" fillId="0" borderId="0" xfId="0"/>
    <xf numFmtId="0" fontId="0" fillId="3" borderId="0" xfId="0" applyFill="1"/>
    <xf numFmtId="0" fontId="0" fillId="3" borderId="0" xfId="0" quotePrefix="1" applyFill="1"/>
    <xf numFmtId="0" fontId="0" fillId="3" borderId="0" xfId="0" applyFont="1" applyFill="1"/>
    <xf numFmtId="0" fontId="2" fillId="3" borderId="0" xfId="0" applyFont="1" applyFill="1"/>
    <xf numFmtId="0" fontId="0" fillId="3" borderId="0" xfId="0" applyFill="1" applyBorder="1"/>
    <xf numFmtId="0" fontId="0" fillId="3" borderId="3" xfId="0" applyFill="1" applyBorder="1"/>
    <xf numFmtId="0" fontId="0" fillId="0" borderId="0" xfId="0" applyFill="1" applyBorder="1" applyAlignment="1">
      <alignment horizontal="left"/>
    </xf>
    <xf numFmtId="0" fontId="0" fillId="3" borderId="3" xfId="0" applyFont="1" applyFill="1" applyBorder="1"/>
    <xf numFmtId="0" fontId="0" fillId="3" borderId="0" xfId="0" applyFont="1" applyFill="1" applyBorder="1"/>
    <xf numFmtId="164" fontId="0" fillId="3" borderId="0" xfId="0" applyNumberFormat="1" applyFill="1"/>
    <xf numFmtId="2" fontId="0" fillId="3" borderId="0" xfId="0" applyNumberFormat="1" applyFill="1"/>
    <xf numFmtId="0" fontId="0" fillId="3" borderId="4" xfId="0" applyFont="1" applyFill="1" applyBorder="1"/>
    <xf numFmtId="0" fontId="0" fillId="3" borderId="2" xfId="0" applyFont="1" applyFill="1" applyBorder="1"/>
    <xf numFmtId="0" fontId="4" fillId="3" borderId="0" xfId="0" applyFont="1" applyFill="1" applyBorder="1"/>
    <xf numFmtId="0" fontId="0" fillId="3" borderId="0" xfId="0" applyFill="1" applyAlignment="1"/>
    <xf numFmtId="0" fontId="5" fillId="3" borderId="0" xfId="0" applyFont="1" applyFill="1"/>
    <xf numFmtId="0" fontId="7" fillId="3" borderId="0" xfId="0" applyFont="1" applyFill="1"/>
    <xf numFmtId="0" fontId="0" fillId="3" borderId="3" xfId="0" applyFont="1" applyFill="1" applyBorder="1" applyAlignment="1">
      <alignment horizontal="left"/>
    </xf>
    <xf numFmtId="0" fontId="0" fillId="2" borderId="4"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4" borderId="5"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0" xfId="0" applyFill="1" applyBorder="1" applyProtection="1"/>
    <xf numFmtId="0" fontId="0" fillId="4" borderId="9" xfId="0" applyFill="1" applyBorder="1" applyProtection="1"/>
    <xf numFmtId="0" fontId="8" fillId="4" borderId="0" xfId="0" applyFont="1" applyFill="1" applyBorder="1" applyProtection="1"/>
    <xf numFmtId="0" fontId="9" fillId="4" borderId="0" xfId="0" applyFont="1" applyFill="1" applyBorder="1" applyProtection="1"/>
    <xf numFmtId="0" fontId="10" fillId="4" borderId="0" xfId="0" applyFont="1" applyFill="1" applyBorder="1" applyProtection="1"/>
    <xf numFmtId="0" fontId="11" fillId="4" borderId="0" xfId="0" applyFont="1" applyFill="1" applyProtection="1"/>
    <xf numFmtId="0" fontId="0" fillId="4" borderId="0" xfId="0" applyFill="1" applyProtection="1"/>
    <xf numFmtId="0" fontId="12" fillId="4" borderId="0" xfId="0" applyFont="1" applyFill="1" applyProtection="1"/>
    <xf numFmtId="0" fontId="14" fillId="4" borderId="0" xfId="0" applyFont="1" applyFill="1" applyBorder="1" applyProtection="1"/>
    <xf numFmtId="0" fontId="0" fillId="4" borderId="10" xfId="0" applyFill="1" applyBorder="1" applyProtection="1"/>
    <xf numFmtId="0" fontId="0" fillId="4" borderId="11" xfId="0" applyFill="1" applyBorder="1" applyProtection="1"/>
    <xf numFmtId="0" fontId="0" fillId="4" borderId="12" xfId="0" applyFill="1" applyBorder="1" applyProtection="1"/>
    <xf numFmtId="0" fontId="0" fillId="4" borderId="0" xfId="0" applyFont="1" applyFill="1" applyBorder="1" applyProtection="1"/>
    <xf numFmtId="0" fontId="0" fillId="5" borderId="1" xfId="0" applyFill="1" applyBorder="1" applyAlignment="1">
      <alignment horizontal="left"/>
    </xf>
    <xf numFmtId="0" fontId="0" fillId="6" borderId="3" xfId="0" applyFill="1" applyBorder="1" applyAlignment="1">
      <alignment horizontal="left"/>
    </xf>
    <xf numFmtId="0" fontId="0" fillId="6" borderId="3" xfId="0" applyFill="1" applyBorder="1" applyAlignment="1" applyProtection="1">
      <alignment horizontal="left"/>
    </xf>
    <xf numFmtId="2" fontId="0" fillId="5" borderId="3" xfId="0" applyNumberFormat="1" applyFill="1" applyBorder="1" applyAlignment="1">
      <alignment horizontal="left"/>
    </xf>
    <xf numFmtId="0" fontId="0" fillId="3" borderId="0" xfId="0" applyFill="1" applyAlignment="1">
      <alignment horizontal="right"/>
    </xf>
    <xf numFmtId="0" fontId="0" fillId="3" borderId="0" xfId="0" applyFill="1"/>
    <xf numFmtId="0" fontId="0" fillId="3" borderId="0" xfId="0" quotePrefix="1" applyFill="1"/>
    <xf numFmtId="0" fontId="0" fillId="3" borderId="0" xfId="0" applyFill="1" applyBorder="1"/>
    <xf numFmtId="0" fontId="0" fillId="3" borderId="3" xfId="0" applyFont="1" applyFill="1" applyBorder="1"/>
    <xf numFmtId="0" fontId="4" fillId="3" borderId="0" xfId="0" applyFont="1" applyFill="1" applyBorder="1"/>
    <xf numFmtId="0" fontId="0" fillId="6" borderId="3" xfId="0" applyFill="1" applyBorder="1" applyAlignment="1" applyProtection="1">
      <alignment horizontal="left"/>
    </xf>
    <xf numFmtId="0" fontId="15" fillId="3" borderId="0" xfId="0" applyFont="1" applyFill="1"/>
    <xf numFmtId="164" fontId="15" fillId="3" borderId="0" xfId="0" applyNumberFormat="1" applyFont="1" applyFill="1"/>
    <xf numFmtId="2" fontId="15" fillId="3" borderId="0" xfId="0" applyNumberFormat="1" applyFont="1" applyFill="1"/>
    <xf numFmtId="0" fontId="0" fillId="5" borderId="3" xfId="0" applyFill="1" applyBorder="1" applyAlignment="1" applyProtection="1">
      <alignment horizontal="left"/>
    </xf>
    <xf numFmtId="0" fontId="2" fillId="3" borderId="0" xfId="0" applyFont="1" applyFill="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String 1</a:t>
            </a:r>
          </a:p>
        </c:rich>
      </c:tx>
      <c:overlay val="1"/>
    </c:title>
    <c:autoTitleDeleted val="0"/>
    <c:plotArea>
      <c:layout>
        <c:manualLayout>
          <c:layoutTarget val="inner"/>
          <c:xMode val="edge"/>
          <c:yMode val="edge"/>
          <c:x val="0.12528875931847758"/>
          <c:y val="5.012746772067949E-2"/>
          <c:w val="0.81936495742910187"/>
          <c:h val="0.70917347951123333"/>
        </c:manualLayout>
      </c:layout>
      <c:scatterChart>
        <c:scatterStyle val="smoothMarker"/>
        <c:varyColors val="0"/>
        <c:ser>
          <c:idx val="6"/>
          <c:order val="0"/>
          <c:tx>
            <c:strRef>
              <c:f>'RES power distribution'!$V$15</c:f>
              <c:strCache>
                <c:ptCount val="1"/>
                <c:pt idx="0">
                  <c:v>IRES1(mA)</c:v>
                </c:pt>
              </c:strCache>
            </c:strRef>
          </c:tx>
          <c:marker>
            <c:symbol val="none"/>
          </c:marker>
          <c:xVal>
            <c:numRef>
              <c:f>'RES power distribution'!$U$16:$U$416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distribution'!$V$16:$V$416</c:f>
              <c:numCache>
                <c:formatCode>0.00</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2.192982456140359</c:v>
                </c:pt>
                <c:pt idx="48">
                  <c:v>6.5789473684210442</c:v>
                </c:pt>
                <c:pt idx="49">
                  <c:v>10.964912280701769</c:v>
                </c:pt>
                <c:pt idx="50">
                  <c:v>15.350877192982455</c:v>
                </c:pt>
                <c:pt idx="51">
                  <c:v>19.73684210526314</c:v>
                </c:pt>
                <c:pt idx="52">
                  <c:v>24.122807017543867</c:v>
                </c:pt>
                <c:pt idx="53">
                  <c:v>28.508771929824555</c:v>
                </c:pt>
                <c:pt idx="54">
                  <c:v>32.894736842105274</c:v>
                </c:pt>
                <c:pt idx="55">
                  <c:v>37.280701754385966</c:v>
                </c:pt>
                <c:pt idx="56">
                  <c:v>41.66666666666665</c:v>
                </c:pt>
                <c:pt idx="57">
                  <c:v>46.052631578947377</c:v>
                </c:pt>
                <c:pt idx="58">
                  <c:v>50.438596491228068</c:v>
                </c:pt>
                <c:pt idx="59">
                  <c:v>54.824561403508788</c:v>
                </c:pt>
                <c:pt idx="60">
                  <c:v>59.21052631578948</c:v>
                </c:pt>
                <c:pt idx="61">
                  <c:v>63.596491228070164</c:v>
                </c:pt>
                <c:pt idx="62">
                  <c:v>67.982456140350877</c:v>
                </c:pt>
                <c:pt idx="63">
                  <c:v>72.368421052631561</c:v>
                </c:pt>
                <c:pt idx="64">
                  <c:v>76.754385964912302</c:v>
                </c:pt>
                <c:pt idx="65">
                  <c:v>81.140350877192986</c:v>
                </c:pt>
                <c:pt idx="66">
                  <c:v>85.526315789473671</c:v>
                </c:pt>
                <c:pt idx="67">
                  <c:v>89.912280701754383</c:v>
                </c:pt>
                <c:pt idx="68">
                  <c:v>94.298245614035082</c:v>
                </c:pt>
                <c:pt idx="69">
                  <c:v>98.684210526315809</c:v>
                </c:pt>
                <c:pt idx="70">
                  <c:v>103.07017543859649</c:v>
                </c:pt>
                <c:pt idx="71">
                  <c:v>107.45614035087718</c:v>
                </c:pt>
                <c:pt idx="72">
                  <c:v>111.8421052631579</c:v>
                </c:pt>
                <c:pt idx="73">
                  <c:v>116.22807017543859</c:v>
                </c:pt>
                <c:pt idx="74">
                  <c:v>120.61403508771932</c:v>
                </c:pt>
                <c:pt idx="75">
                  <c:v>125</c:v>
                </c:pt>
                <c:pt idx="76">
                  <c:v>129.38596491228068</c:v>
                </c:pt>
                <c:pt idx="77">
                  <c:v>133.7719298245614</c:v>
                </c:pt>
                <c:pt idx="78">
                  <c:v>138.15789473684208</c:v>
                </c:pt>
                <c:pt idx="79">
                  <c:v>142.54385964912282</c:v>
                </c:pt>
                <c:pt idx="80">
                  <c:v>146.92982456140354</c:v>
                </c:pt>
                <c:pt idx="81">
                  <c:v>151.31578947368419</c:v>
                </c:pt>
                <c:pt idx="82">
                  <c:v>155.70175438596488</c:v>
                </c:pt>
                <c:pt idx="83">
                  <c:v>160.08771929824564</c:v>
                </c:pt>
                <c:pt idx="84">
                  <c:v>164.47368421052633</c:v>
                </c:pt>
                <c:pt idx="85">
                  <c:v>168.85964912280701</c:v>
                </c:pt>
                <c:pt idx="86">
                  <c:v>173.2456140350877</c:v>
                </c:pt>
                <c:pt idx="87">
                  <c:v>177.63157894736835</c:v>
                </c:pt>
                <c:pt idx="88">
                  <c:v>182.01754385964912</c:v>
                </c:pt>
                <c:pt idx="89">
                  <c:v>186.40350877192981</c:v>
                </c:pt>
                <c:pt idx="90">
                  <c:v>190.78947368421052</c:v>
                </c:pt>
                <c:pt idx="91">
                  <c:v>195.1754385964912</c:v>
                </c:pt>
                <c:pt idx="92">
                  <c:v>196</c:v>
                </c:pt>
                <c:pt idx="93">
                  <c:v>196</c:v>
                </c:pt>
                <c:pt idx="94">
                  <c:v>196</c:v>
                </c:pt>
                <c:pt idx="95">
                  <c:v>196</c:v>
                </c:pt>
                <c:pt idx="96">
                  <c:v>196</c:v>
                </c:pt>
                <c:pt idx="97">
                  <c:v>196</c:v>
                </c:pt>
                <c:pt idx="98">
                  <c:v>196</c:v>
                </c:pt>
                <c:pt idx="99">
                  <c:v>196</c:v>
                </c:pt>
                <c:pt idx="100">
                  <c:v>196</c:v>
                </c:pt>
                <c:pt idx="101">
                  <c:v>196</c:v>
                </c:pt>
                <c:pt idx="102">
                  <c:v>196</c:v>
                </c:pt>
                <c:pt idx="103">
                  <c:v>196</c:v>
                </c:pt>
                <c:pt idx="104">
                  <c:v>196</c:v>
                </c:pt>
                <c:pt idx="105">
                  <c:v>196</c:v>
                </c:pt>
                <c:pt idx="106">
                  <c:v>196</c:v>
                </c:pt>
                <c:pt idx="107">
                  <c:v>196</c:v>
                </c:pt>
                <c:pt idx="108">
                  <c:v>196</c:v>
                </c:pt>
                <c:pt idx="109">
                  <c:v>196</c:v>
                </c:pt>
                <c:pt idx="110">
                  <c:v>196</c:v>
                </c:pt>
                <c:pt idx="111">
                  <c:v>196</c:v>
                </c:pt>
                <c:pt idx="112">
                  <c:v>196</c:v>
                </c:pt>
                <c:pt idx="113">
                  <c:v>196</c:v>
                </c:pt>
                <c:pt idx="114">
                  <c:v>196</c:v>
                </c:pt>
                <c:pt idx="115">
                  <c:v>196</c:v>
                </c:pt>
                <c:pt idx="116">
                  <c:v>196</c:v>
                </c:pt>
                <c:pt idx="117">
                  <c:v>196</c:v>
                </c:pt>
                <c:pt idx="118">
                  <c:v>196</c:v>
                </c:pt>
                <c:pt idx="119">
                  <c:v>196</c:v>
                </c:pt>
                <c:pt idx="120">
                  <c:v>196</c:v>
                </c:pt>
                <c:pt idx="121">
                  <c:v>196</c:v>
                </c:pt>
                <c:pt idx="122">
                  <c:v>196</c:v>
                </c:pt>
                <c:pt idx="123">
                  <c:v>196</c:v>
                </c:pt>
                <c:pt idx="124">
                  <c:v>196</c:v>
                </c:pt>
                <c:pt idx="125">
                  <c:v>196</c:v>
                </c:pt>
                <c:pt idx="126">
                  <c:v>196</c:v>
                </c:pt>
                <c:pt idx="127">
                  <c:v>196</c:v>
                </c:pt>
                <c:pt idx="128">
                  <c:v>196</c:v>
                </c:pt>
                <c:pt idx="129">
                  <c:v>196</c:v>
                </c:pt>
                <c:pt idx="130">
                  <c:v>196</c:v>
                </c:pt>
                <c:pt idx="131">
                  <c:v>196</c:v>
                </c:pt>
                <c:pt idx="132">
                  <c:v>196</c:v>
                </c:pt>
                <c:pt idx="133">
                  <c:v>196</c:v>
                </c:pt>
                <c:pt idx="134">
                  <c:v>196</c:v>
                </c:pt>
                <c:pt idx="135">
                  <c:v>196</c:v>
                </c:pt>
                <c:pt idx="136">
                  <c:v>196</c:v>
                </c:pt>
                <c:pt idx="137">
                  <c:v>196</c:v>
                </c:pt>
                <c:pt idx="138">
                  <c:v>196</c:v>
                </c:pt>
                <c:pt idx="139">
                  <c:v>196</c:v>
                </c:pt>
                <c:pt idx="140">
                  <c:v>196</c:v>
                </c:pt>
                <c:pt idx="141">
                  <c:v>196</c:v>
                </c:pt>
                <c:pt idx="142">
                  <c:v>196</c:v>
                </c:pt>
                <c:pt idx="143">
                  <c:v>196</c:v>
                </c:pt>
                <c:pt idx="144">
                  <c:v>196</c:v>
                </c:pt>
                <c:pt idx="145">
                  <c:v>196</c:v>
                </c:pt>
                <c:pt idx="146">
                  <c:v>196</c:v>
                </c:pt>
                <c:pt idx="147">
                  <c:v>196</c:v>
                </c:pt>
                <c:pt idx="148">
                  <c:v>196</c:v>
                </c:pt>
                <c:pt idx="149">
                  <c:v>196</c:v>
                </c:pt>
                <c:pt idx="150">
                  <c:v>196</c:v>
                </c:pt>
                <c:pt idx="151">
                  <c:v>196</c:v>
                </c:pt>
                <c:pt idx="152">
                  <c:v>196</c:v>
                </c:pt>
                <c:pt idx="153">
                  <c:v>196</c:v>
                </c:pt>
                <c:pt idx="154">
                  <c:v>196</c:v>
                </c:pt>
                <c:pt idx="155">
                  <c:v>196</c:v>
                </c:pt>
                <c:pt idx="156">
                  <c:v>196</c:v>
                </c:pt>
                <c:pt idx="157">
                  <c:v>196</c:v>
                </c:pt>
                <c:pt idx="158">
                  <c:v>196</c:v>
                </c:pt>
                <c:pt idx="159">
                  <c:v>196</c:v>
                </c:pt>
                <c:pt idx="160">
                  <c:v>196</c:v>
                </c:pt>
                <c:pt idx="161">
                  <c:v>196</c:v>
                </c:pt>
                <c:pt idx="162">
                  <c:v>196</c:v>
                </c:pt>
                <c:pt idx="163">
                  <c:v>196</c:v>
                </c:pt>
                <c:pt idx="164">
                  <c:v>196</c:v>
                </c:pt>
                <c:pt idx="165">
                  <c:v>196</c:v>
                </c:pt>
                <c:pt idx="166">
                  <c:v>196</c:v>
                </c:pt>
                <c:pt idx="167">
                  <c:v>196</c:v>
                </c:pt>
                <c:pt idx="168">
                  <c:v>196</c:v>
                </c:pt>
                <c:pt idx="169">
                  <c:v>196</c:v>
                </c:pt>
                <c:pt idx="170">
                  <c:v>196</c:v>
                </c:pt>
                <c:pt idx="171">
                  <c:v>196</c:v>
                </c:pt>
                <c:pt idx="172">
                  <c:v>196</c:v>
                </c:pt>
                <c:pt idx="173">
                  <c:v>196</c:v>
                </c:pt>
                <c:pt idx="174">
                  <c:v>196</c:v>
                </c:pt>
                <c:pt idx="175">
                  <c:v>196</c:v>
                </c:pt>
                <c:pt idx="176">
                  <c:v>196</c:v>
                </c:pt>
                <c:pt idx="177">
                  <c:v>196</c:v>
                </c:pt>
                <c:pt idx="178">
                  <c:v>196</c:v>
                </c:pt>
                <c:pt idx="179">
                  <c:v>196</c:v>
                </c:pt>
                <c:pt idx="180">
                  <c:v>196</c:v>
                </c:pt>
                <c:pt idx="181">
                  <c:v>196</c:v>
                </c:pt>
                <c:pt idx="182">
                  <c:v>196</c:v>
                </c:pt>
                <c:pt idx="183">
                  <c:v>196</c:v>
                </c:pt>
                <c:pt idx="184">
                  <c:v>196</c:v>
                </c:pt>
                <c:pt idx="185">
                  <c:v>196</c:v>
                </c:pt>
                <c:pt idx="186">
                  <c:v>196</c:v>
                </c:pt>
                <c:pt idx="187">
                  <c:v>196</c:v>
                </c:pt>
                <c:pt idx="188">
                  <c:v>196</c:v>
                </c:pt>
                <c:pt idx="189">
                  <c:v>196</c:v>
                </c:pt>
                <c:pt idx="190">
                  <c:v>196</c:v>
                </c:pt>
                <c:pt idx="191">
                  <c:v>196</c:v>
                </c:pt>
                <c:pt idx="192">
                  <c:v>196</c:v>
                </c:pt>
                <c:pt idx="193">
                  <c:v>196</c:v>
                </c:pt>
                <c:pt idx="194">
                  <c:v>196</c:v>
                </c:pt>
                <c:pt idx="195">
                  <c:v>196</c:v>
                </c:pt>
                <c:pt idx="196">
                  <c:v>196</c:v>
                </c:pt>
                <c:pt idx="197">
                  <c:v>196</c:v>
                </c:pt>
                <c:pt idx="198">
                  <c:v>196</c:v>
                </c:pt>
                <c:pt idx="199">
                  <c:v>196</c:v>
                </c:pt>
                <c:pt idx="200">
                  <c:v>196</c:v>
                </c:pt>
                <c:pt idx="201">
                  <c:v>196</c:v>
                </c:pt>
                <c:pt idx="202">
                  <c:v>196</c:v>
                </c:pt>
                <c:pt idx="203">
                  <c:v>196</c:v>
                </c:pt>
                <c:pt idx="204">
                  <c:v>196</c:v>
                </c:pt>
                <c:pt idx="205">
                  <c:v>196</c:v>
                </c:pt>
                <c:pt idx="206">
                  <c:v>196</c:v>
                </c:pt>
                <c:pt idx="207">
                  <c:v>196</c:v>
                </c:pt>
                <c:pt idx="208">
                  <c:v>196</c:v>
                </c:pt>
                <c:pt idx="209">
                  <c:v>196</c:v>
                </c:pt>
                <c:pt idx="210">
                  <c:v>196</c:v>
                </c:pt>
                <c:pt idx="211">
                  <c:v>196</c:v>
                </c:pt>
                <c:pt idx="212">
                  <c:v>196</c:v>
                </c:pt>
                <c:pt idx="213">
                  <c:v>196</c:v>
                </c:pt>
                <c:pt idx="214">
                  <c:v>196</c:v>
                </c:pt>
                <c:pt idx="215">
                  <c:v>196</c:v>
                </c:pt>
                <c:pt idx="216">
                  <c:v>196</c:v>
                </c:pt>
                <c:pt idx="217">
                  <c:v>196</c:v>
                </c:pt>
                <c:pt idx="218">
                  <c:v>196</c:v>
                </c:pt>
                <c:pt idx="219">
                  <c:v>196</c:v>
                </c:pt>
                <c:pt idx="220">
                  <c:v>196</c:v>
                </c:pt>
                <c:pt idx="221">
                  <c:v>196</c:v>
                </c:pt>
                <c:pt idx="222">
                  <c:v>196</c:v>
                </c:pt>
                <c:pt idx="223">
                  <c:v>196</c:v>
                </c:pt>
                <c:pt idx="224">
                  <c:v>196</c:v>
                </c:pt>
                <c:pt idx="225">
                  <c:v>196</c:v>
                </c:pt>
                <c:pt idx="226">
                  <c:v>196</c:v>
                </c:pt>
                <c:pt idx="227">
                  <c:v>196</c:v>
                </c:pt>
                <c:pt idx="228">
                  <c:v>196</c:v>
                </c:pt>
                <c:pt idx="229">
                  <c:v>196</c:v>
                </c:pt>
                <c:pt idx="230">
                  <c:v>196</c:v>
                </c:pt>
                <c:pt idx="231">
                  <c:v>196</c:v>
                </c:pt>
                <c:pt idx="232">
                  <c:v>196</c:v>
                </c:pt>
                <c:pt idx="233">
                  <c:v>196</c:v>
                </c:pt>
                <c:pt idx="234">
                  <c:v>196</c:v>
                </c:pt>
                <c:pt idx="235">
                  <c:v>196</c:v>
                </c:pt>
                <c:pt idx="236">
                  <c:v>196</c:v>
                </c:pt>
                <c:pt idx="237">
                  <c:v>196</c:v>
                </c:pt>
                <c:pt idx="238">
                  <c:v>196</c:v>
                </c:pt>
                <c:pt idx="239">
                  <c:v>196</c:v>
                </c:pt>
                <c:pt idx="240">
                  <c:v>196</c:v>
                </c:pt>
                <c:pt idx="241">
                  <c:v>196</c:v>
                </c:pt>
                <c:pt idx="242">
                  <c:v>196</c:v>
                </c:pt>
                <c:pt idx="243">
                  <c:v>196</c:v>
                </c:pt>
                <c:pt idx="244">
                  <c:v>196</c:v>
                </c:pt>
                <c:pt idx="245">
                  <c:v>196</c:v>
                </c:pt>
                <c:pt idx="246">
                  <c:v>196</c:v>
                </c:pt>
                <c:pt idx="247">
                  <c:v>196</c:v>
                </c:pt>
                <c:pt idx="248">
                  <c:v>196</c:v>
                </c:pt>
                <c:pt idx="249">
                  <c:v>196</c:v>
                </c:pt>
                <c:pt idx="250">
                  <c:v>196</c:v>
                </c:pt>
                <c:pt idx="251">
                  <c:v>196</c:v>
                </c:pt>
                <c:pt idx="252">
                  <c:v>196</c:v>
                </c:pt>
                <c:pt idx="253">
                  <c:v>196</c:v>
                </c:pt>
                <c:pt idx="254">
                  <c:v>196</c:v>
                </c:pt>
                <c:pt idx="255">
                  <c:v>196</c:v>
                </c:pt>
                <c:pt idx="256">
                  <c:v>196</c:v>
                </c:pt>
                <c:pt idx="257">
                  <c:v>196</c:v>
                </c:pt>
                <c:pt idx="258">
                  <c:v>196</c:v>
                </c:pt>
                <c:pt idx="259">
                  <c:v>196</c:v>
                </c:pt>
                <c:pt idx="260">
                  <c:v>196</c:v>
                </c:pt>
                <c:pt idx="261">
                  <c:v>196</c:v>
                </c:pt>
                <c:pt idx="262">
                  <c:v>196</c:v>
                </c:pt>
                <c:pt idx="263">
                  <c:v>196</c:v>
                </c:pt>
                <c:pt idx="264">
                  <c:v>196</c:v>
                </c:pt>
                <c:pt idx="265">
                  <c:v>196</c:v>
                </c:pt>
                <c:pt idx="266">
                  <c:v>196</c:v>
                </c:pt>
                <c:pt idx="267">
                  <c:v>196</c:v>
                </c:pt>
                <c:pt idx="268">
                  <c:v>196</c:v>
                </c:pt>
                <c:pt idx="269">
                  <c:v>196</c:v>
                </c:pt>
                <c:pt idx="270">
                  <c:v>196</c:v>
                </c:pt>
                <c:pt idx="271">
                  <c:v>196</c:v>
                </c:pt>
                <c:pt idx="272">
                  <c:v>196</c:v>
                </c:pt>
                <c:pt idx="273">
                  <c:v>196</c:v>
                </c:pt>
                <c:pt idx="274">
                  <c:v>196</c:v>
                </c:pt>
                <c:pt idx="275">
                  <c:v>196</c:v>
                </c:pt>
                <c:pt idx="276">
                  <c:v>196</c:v>
                </c:pt>
                <c:pt idx="277">
                  <c:v>196</c:v>
                </c:pt>
                <c:pt idx="278">
                  <c:v>196</c:v>
                </c:pt>
                <c:pt idx="279">
                  <c:v>196</c:v>
                </c:pt>
                <c:pt idx="280">
                  <c:v>196</c:v>
                </c:pt>
                <c:pt idx="281">
                  <c:v>196</c:v>
                </c:pt>
                <c:pt idx="282">
                  <c:v>196</c:v>
                </c:pt>
                <c:pt idx="283">
                  <c:v>196</c:v>
                </c:pt>
                <c:pt idx="284">
                  <c:v>196</c:v>
                </c:pt>
                <c:pt idx="285">
                  <c:v>196</c:v>
                </c:pt>
                <c:pt idx="286">
                  <c:v>196</c:v>
                </c:pt>
                <c:pt idx="287">
                  <c:v>196</c:v>
                </c:pt>
                <c:pt idx="288">
                  <c:v>196</c:v>
                </c:pt>
                <c:pt idx="289">
                  <c:v>196</c:v>
                </c:pt>
                <c:pt idx="290">
                  <c:v>196</c:v>
                </c:pt>
                <c:pt idx="291">
                  <c:v>196</c:v>
                </c:pt>
                <c:pt idx="292">
                  <c:v>196</c:v>
                </c:pt>
                <c:pt idx="293">
                  <c:v>196</c:v>
                </c:pt>
                <c:pt idx="294">
                  <c:v>196</c:v>
                </c:pt>
                <c:pt idx="295">
                  <c:v>196</c:v>
                </c:pt>
                <c:pt idx="296">
                  <c:v>196</c:v>
                </c:pt>
                <c:pt idx="297">
                  <c:v>196</c:v>
                </c:pt>
                <c:pt idx="298">
                  <c:v>196</c:v>
                </c:pt>
                <c:pt idx="299">
                  <c:v>196</c:v>
                </c:pt>
                <c:pt idx="300">
                  <c:v>196</c:v>
                </c:pt>
                <c:pt idx="301">
                  <c:v>196</c:v>
                </c:pt>
                <c:pt idx="302">
                  <c:v>196</c:v>
                </c:pt>
                <c:pt idx="303">
                  <c:v>196</c:v>
                </c:pt>
                <c:pt idx="304">
                  <c:v>196</c:v>
                </c:pt>
                <c:pt idx="305">
                  <c:v>196</c:v>
                </c:pt>
                <c:pt idx="306">
                  <c:v>196</c:v>
                </c:pt>
                <c:pt idx="307">
                  <c:v>196</c:v>
                </c:pt>
                <c:pt idx="308">
                  <c:v>196</c:v>
                </c:pt>
                <c:pt idx="309">
                  <c:v>196</c:v>
                </c:pt>
                <c:pt idx="310">
                  <c:v>196</c:v>
                </c:pt>
                <c:pt idx="311">
                  <c:v>196</c:v>
                </c:pt>
                <c:pt idx="312">
                  <c:v>196</c:v>
                </c:pt>
                <c:pt idx="313">
                  <c:v>196</c:v>
                </c:pt>
                <c:pt idx="314">
                  <c:v>196</c:v>
                </c:pt>
                <c:pt idx="315">
                  <c:v>196</c:v>
                </c:pt>
                <c:pt idx="316">
                  <c:v>196</c:v>
                </c:pt>
                <c:pt idx="317">
                  <c:v>196</c:v>
                </c:pt>
                <c:pt idx="318">
                  <c:v>196</c:v>
                </c:pt>
                <c:pt idx="319">
                  <c:v>196</c:v>
                </c:pt>
                <c:pt idx="320">
                  <c:v>196</c:v>
                </c:pt>
                <c:pt idx="321">
                  <c:v>196</c:v>
                </c:pt>
                <c:pt idx="322">
                  <c:v>196</c:v>
                </c:pt>
                <c:pt idx="323">
                  <c:v>196</c:v>
                </c:pt>
                <c:pt idx="324">
                  <c:v>196</c:v>
                </c:pt>
                <c:pt idx="325">
                  <c:v>196</c:v>
                </c:pt>
                <c:pt idx="326">
                  <c:v>196</c:v>
                </c:pt>
                <c:pt idx="327">
                  <c:v>196</c:v>
                </c:pt>
                <c:pt idx="328">
                  <c:v>196</c:v>
                </c:pt>
                <c:pt idx="329">
                  <c:v>196</c:v>
                </c:pt>
                <c:pt idx="330">
                  <c:v>196</c:v>
                </c:pt>
                <c:pt idx="331">
                  <c:v>196</c:v>
                </c:pt>
                <c:pt idx="332">
                  <c:v>196</c:v>
                </c:pt>
                <c:pt idx="333">
                  <c:v>196</c:v>
                </c:pt>
                <c:pt idx="334">
                  <c:v>196</c:v>
                </c:pt>
                <c:pt idx="335">
                  <c:v>196</c:v>
                </c:pt>
                <c:pt idx="336">
                  <c:v>196</c:v>
                </c:pt>
                <c:pt idx="337">
                  <c:v>196</c:v>
                </c:pt>
                <c:pt idx="338">
                  <c:v>196</c:v>
                </c:pt>
                <c:pt idx="339">
                  <c:v>196</c:v>
                </c:pt>
                <c:pt idx="340">
                  <c:v>196</c:v>
                </c:pt>
                <c:pt idx="341">
                  <c:v>196</c:v>
                </c:pt>
                <c:pt idx="342">
                  <c:v>196</c:v>
                </c:pt>
                <c:pt idx="343">
                  <c:v>196</c:v>
                </c:pt>
                <c:pt idx="344">
                  <c:v>196</c:v>
                </c:pt>
                <c:pt idx="345">
                  <c:v>196</c:v>
                </c:pt>
                <c:pt idx="346">
                  <c:v>196</c:v>
                </c:pt>
                <c:pt idx="347">
                  <c:v>196</c:v>
                </c:pt>
                <c:pt idx="348">
                  <c:v>196</c:v>
                </c:pt>
                <c:pt idx="349">
                  <c:v>196</c:v>
                </c:pt>
                <c:pt idx="350">
                  <c:v>196</c:v>
                </c:pt>
                <c:pt idx="351">
                  <c:v>196</c:v>
                </c:pt>
                <c:pt idx="352">
                  <c:v>196</c:v>
                </c:pt>
                <c:pt idx="353">
                  <c:v>196</c:v>
                </c:pt>
                <c:pt idx="354">
                  <c:v>196</c:v>
                </c:pt>
                <c:pt idx="355">
                  <c:v>196</c:v>
                </c:pt>
                <c:pt idx="356">
                  <c:v>196</c:v>
                </c:pt>
                <c:pt idx="357">
                  <c:v>196</c:v>
                </c:pt>
                <c:pt idx="358">
                  <c:v>196</c:v>
                </c:pt>
                <c:pt idx="359">
                  <c:v>196</c:v>
                </c:pt>
                <c:pt idx="360">
                  <c:v>196</c:v>
                </c:pt>
                <c:pt idx="361">
                  <c:v>196</c:v>
                </c:pt>
                <c:pt idx="362">
                  <c:v>196</c:v>
                </c:pt>
                <c:pt idx="363">
                  <c:v>196</c:v>
                </c:pt>
                <c:pt idx="364">
                  <c:v>196</c:v>
                </c:pt>
                <c:pt idx="365">
                  <c:v>196</c:v>
                </c:pt>
                <c:pt idx="366">
                  <c:v>196</c:v>
                </c:pt>
                <c:pt idx="367">
                  <c:v>196</c:v>
                </c:pt>
                <c:pt idx="368">
                  <c:v>196</c:v>
                </c:pt>
                <c:pt idx="369">
                  <c:v>196</c:v>
                </c:pt>
                <c:pt idx="370">
                  <c:v>196</c:v>
                </c:pt>
                <c:pt idx="371">
                  <c:v>196</c:v>
                </c:pt>
                <c:pt idx="372">
                  <c:v>196</c:v>
                </c:pt>
                <c:pt idx="373">
                  <c:v>196</c:v>
                </c:pt>
                <c:pt idx="374">
                  <c:v>196</c:v>
                </c:pt>
                <c:pt idx="375">
                  <c:v>196</c:v>
                </c:pt>
                <c:pt idx="376">
                  <c:v>196</c:v>
                </c:pt>
                <c:pt idx="377">
                  <c:v>196</c:v>
                </c:pt>
                <c:pt idx="378">
                  <c:v>196</c:v>
                </c:pt>
                <c:pt idx="379">
                  <c:v>196</c:v>
                </c:pt>
                <c:pt idx="380">
                  <c:v>196</c:v>
                </c:pt>
                <c:pt idx="381">
                  <c:v>196</c:v>
                </c:pt>
                <c:pt idx="382">
                  <c:v>196</c:v>
                </c:pt>
                <c:pt idx="383">
                  <c:v>196</c:v>
                </c:pt>
                <c:pt idx="384">
                  <c:v>196</c:v>
                </c:pt>
                <c:pt idx="385">
                  <c:v>196</c:v>
                </c:pt>
                <c:pt idx="386">
                  <c:v>196</c:v>
                </c:pt>
                <c:pt idx="387">
                  <c:v>196</c:v>
                </c:pt>
                <c:pt idx="388">
                  <c:v>196</c:v>
                </c:pt>
                <c:pt idx="389">
                  <c:v>196</c:v>
                </c:pt>
                <c:pt idx="390">
                  <c:v>196</c:v>
                </c:pt>
                <c:pt idx="391">
                  <c:v>196</c:v>
                </c:pt>
                <c:pt idx="392">
                  <c:v>196</c:v>
                </c:pt>
                <c:pt idx="393">
                  <c:v>196</c:v>
                </c:pt>
                <c:pt idx="394">
                  <c:v>196</c:v>
                </c:pt>
                <c:pt idx="395">
                  <c:v>196</c:v>
                </c:pt>
                <c:pt idx="396">
                  <c:v>196</c:v>
                </c:pt>
                <c:pt idx="397">
                  <c:v>196</c:v>
                </c:pt>
                <c:pt idx="398">
                  <c:v>196</c:v>
                </c:pt>
                <c:pt idx="399">
                  <c:v>196</c:v>
                </c:pt>
                <c:pt idx="400">
                  <c:v>196</c:v>
                </c:pt>
              </c:numCache>
            </c:numRef>
          </c:yVal>
          <c:smooth val="1"/>
          <c:extLst>
            <c:ext xmlns:c16="http://schemas.microsoft.com/office/drawing/2014/chart" uri="{C3380CC4-5D6E-409C-BE32-E72D297353CC}">
              <c16:uniqueId val="{00000000-A449-4C25-ADA2-3796BAF295C0}"/>
            </c:ext>
          </c:extLst>
        </c:ser>
        <c:ser>
          <c:idx val="7"/>
          <c:order val="1"/>
          <c:tx>
            <c:strRef>
              <c:f>'RES power distribution'!$W$15</c:f>
              <c:strCache>
                <c:ptCount val="1"/>
                <c:pt idx="0">
                  <c:v>IOUT1(mA)</c:v>
                </c:pt>
              </c:strCache>
            </c:strRef>
          </c:tx>
          <c:marker>
            <c:symbol val="none"/>
          </c:marker>
          <c:xVal>
            <c:numRef>
              <c:f>'RES power distribution'!$U$16:$U$416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distribution'!$W$16:$W$416</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197.80701754385964</c:v>
                </c:pt>
                <c:pt idx="48">
                  <c:v>193.42105263157896</c:v>
                </c:pt>
                <c:pt idx="49">
                  <c:v>189.03508771929822</c:v>
                </c:pt>
                <c:pt idx="50">
                  <c:v>184.64912280701753</c:v>
                </c:pt>
                <c:pt idx="51">
                  <c:v>180.26315789473685</c:v>
                </c:pt>
                <c:pt idx="52">
                  <c:v>175.87719298245614</c:v>
                </c:pt>
                <c:pt idx="53">
                  <c:v>171.49122807017545</c:v>
                </c:pt>
                <c:pt idx="54">
                  <c:v>167.10526315789474</c:v>
                </c:pt>
                <c:pt idx="55">
                  <c:v>162.71929824561403</c:v>
                </c:pt>
                <c:pt idx="56">
                  <c:v>158.33333333333334</c:v>
                </c:pt>
                <c:pt idx="57">
                  <c:v>153.94736842105263</c:v>
                </c:pt>
                <c:pt idx="58">
                  <c:v>149.56140350877195</c:v>
                </c:pt>
                <c:pt idx="59">
                  <c:v>145.1754385964912</c:v>
                </c:pt>
                <c:pt idx="60">
                  <c:v>140.78947368421052</c:v>
                </c:pt>
                <c:pt idx="61">
                  <c:v>136.40350877192984</c:v>
                </c:pt>
                <c:pt idx="62">
                  <c:v>132.01754385964912</c:v>
                </c:pt>
                <c:pt idx="63">
                  <c:v>127.63157894736844</c:v>
                </c:pt>
                <c:pt idx="64">
                  <c:v>123.2456140350877</c:v>
                </c:pt>
                <c:pt idx="65">
                  <c:v>118.85964912280701</c:v>
                </c:pt>
                <c:pt idx="66">
                  <c:v>114.47368421052633</c:v>
                </c:pt>
                <c:pt idx="67">
                  <c:v>110.08771929824562</c:v>
                </c:pt>
                <c:pt idx="68">
                  <c:v>105.70175438596492</c:v>
                </c:pt>
                <c:pt idx="69">
                  <c:v>101.31578947368419</c:v>
                </c:pt>
                <c:pt idx="70">
                  <c:v>96.929824561403507</c:v>
                </c:pt>
                <c:pt idx="71">
                  <c:v>92.543859649122822</c:v>
                </c:pt>
                <c:pt idx="72">
                  <c:v>88.157894736842096</c:v>
                </c:pt>
                <c:pt idx="73">
                  <c:v>83.771929824561411</c:v>
                </c:pt>
                <c:pt idx="74">
                  <c:v>79.385964912280684</c:v>
                </c:pt>
                <c:pt idx="75">
                  <c:v>75</c:v>
                </c:pt>
                <c:pt idx="76">
                  <c:v>70.614035087719316</c:v>
                </c:pt>
                <c:pt idx="77">
                  <c:v>66.228070175438603</c:v>
                </c:pt>
                <c:pt idx="78">
                  <c:v>61.842105263157919</c:v>
                </c:pt>
                <c:pt idx="79">
                  <c:v>57.456140350877178</c:v>
                </c:pt>
                <c:pt idx="80">
                  <c:v>53.070175438596465</c:v>
                </c:pt>
                <c:pt idx="81">
                  <c:v>48.684210526315809</c:v>
                </c:pt>
                <c:pt idx="82">
                  <c:v>44.298245614035125</c:v>
                </c:pt>
                <c:pt idx="83">
                  <c:v>39.912280701754355</c:v>
                </c:pt>
                <c:pt idx="84">
                  <c:v>35.526315789473671</c:v>
                </c:pt>
                <c:pt idx="85">
                  <c:v>31.140350877192986</c:v>
                </c:pt>
                <c:pt idx="86">
                  <c:v>26.754385964912302</c:v>
                </c:pt>
                <c:pt idx="87">
                  <c:v>22.368421052631646</c:v>
                </c:pt>
                <c:pt idx="88">
                  <c:v>17.982456140350877</c:v>
                </c:pt>
                <c:pt idx="89">
                  <c:v>13.596491228070192</c:v>
                </c:pt>
                <c:pt idx="90">
                  <c:v>9.2105263157894797</c:v>
                </c:pt>
                <c:pt idx="91">
                  <c:v>4.8245614035087954</c:v>
                </c:pt>
                <c:pt idx="92">
                  <c:v>4</c:v>
                </c:pt>
                <c:pt idx="93">
                  <c:v>4</c:v>
                </c:pt>
                <c:pt idx="94">
                  <c:v>4</c:v>
                </c:pt>
                <c:pt idx="95">
                  <c:v>4</c:v>
                </c:pt>
                <c:pt idx="96">
                  <c:v>4</c:v>
                </c:pt>
                <c:pt idx="97">
                  <c:v>4</c:v>
                </c:pt>
                <c:pt idx="98">
                  <c:v>4</c:v>
                </c:pt>
                <c:pt idx="99">
                  <c:v>4</c:v>
                </c:pt>
                <c:pt idx="100">
                  <c:v>4</c:v>
                </c:pt>
                <c:pt idx="101">
                  <c:v>4</c:v>
                </c:pt>
                <c:pt idx="102">
                  <c:v>4</c:v>
                </c:pt>
                <c:pt idx="103">
                  <c:v>4</c:v>
                </c:pt>
                <c:pt idx="104">
                  <c:v>4</c:v>
                </c:pt>
                <c:pt idx="105">
                  <c:v>4</c:v>
                </c:pt>
                <c:pt idx="106">
                  <c:v>4</c:v>
                </c:pt>
                <c:pt idx="107">
                  <c:v>4</c:v>
                </c:pt>
                <c:pt idx="108">
                  <c:v>4</c:v>
                </c:pt>
                <c:pt idx="109">
                  <c:v>4</c:v>
                </c:pt>
                <c:pt idx="110">
                  <c:v>4</c:v>
                </c:pt>
                <c:pt idx="111">
                  <c:v>4</c:v>
                </c:pt>
                <c:pt idx="112">
                  <c:v>4</c:v>
                </c:pt>
                <c:pt idx="113">
                  <c:v>4</c:v>
                </c:pt>
                <c:pt idx="114">
                  <c:v>4</c:v>
                </c:pt>
                <c:pt idx="115">
                  <c:v>4</c:v>
                </c:pt>
                <c:pt idx="116">
                  <c:v>4</c:v>
                </c:pt>
                <c:pt idx="117">
                  <c:v>4</c:v>
                </c:pt>
                <c:pt idx="118">
                  <c:v>4</c:v>
                </c:pt>
                <c:pt idx="119">
                  <c:v>4</c:v>
                </c:pt>
                <c:pt idx="120">
                  <c:v>4</c:v>
                </c:pt>
                <c:pt idx="121">
                  <c:v>4</c:v>
                </c:pt>
                <c:pt idx="122">
                  <c:v>4</c:v>
                </c:pt>
                <c:pt idx="123">
                  <c:v>4</c:v>
                </c:pt>
                <c:pt idx="124">
                  <c:v>4</c:v>
                </c:pt>
                <c:pt idx="125">
                  <c:v>4</c:v>
                </c:pt>
                <c:pt idx="126">
                  <c:v>4</c:v>
                </c:pt>
                <c:pt idx="127">
                  <c:v>4</c:v>
                </c:pt>
                <c:pt idx="128">
                  <c:v>4</c:v>
                </c:pt>
                <c:pt idx="129">
                  <c:v>4</c:v>
                </c:pt>
                <c:pt idx="130">
                  <c:v>4</c:v>
                </c:pt>
                <c:pt idx="131">
                  <c:v>4</c:v>
                </c:pt>
                <c:pt idx="132">
                  <c:v>4</c:v>
                </c:pt>
                <c:pt idx="133">
                  <c:v>4</c:v>
                </c:pt>
                <c:pt idx="134">
                  <c:v>4</c:v>
                </c:pt>
                <c:pt idx="135">
                  <c:v>4</c:v>
                </c:pt>
                <c:pt idx="136">
                  <c:v>4</c:v>
                </c:pt>
                <c:pt idx="137">
                  <c:v>4</c:v>
                </c:pt>
                <c:pt idx="138">
                  <c:v>4</c:v>
                </c:pt>
                <c:pt idx="139">
                  <c:v>4</c:v>
                </c:pt>
                <c:pt idx="140">
                  <c:v>4</c:v>
                </c:pt>
                <c:pt idx="141">
                  <c:v>4</c:v>
                </c:pt>
                <c:pt idx="142">
                  <c:v>4</c:v>
                </c:pt>
                <c:pt idx="143">
                  <c:v>4</c:v>
                </c:pt>
                <c:pt idx="144">
                  <c:v>4</c:v>
                </c:pt>
                <c:pt idx="145">
                  <c:v>4</c:v>
                </c:pt>
                <c:pt idx="146">
                  <c:v>4</c:v>
                </c:pt>
                <c:pt idx="147">
                  <c:v>4</c:v>
                </c:pt>
                <c:pt idx="148">
                  <c:v>4</c:v>
                </c:pt>
                <c:pt idx="149">
                  <c:v>4</c:v>
                </c:pt>
                <c:pt idx="150">
                  <c:v>4</c:v>
                </c:pt>
                <c:pt idx="151">
                  <c:v>4</c:v>
                </c:pt>
                <c:pt idx="152">
                  <c:v>4</c:v>
                </c:pt>
                <c:pt idx="153">
                  <c:v>4</c:v>
                </c:pt>
                <c:pt idx="154">
                  <c:v>4</c:v>
                </c:pt>
                <c:pt idx="155">
                  <c:v>4</c:v>
                </c:pt>
                <c:pt idx="156">
                  <c:v>4</c:v>
                </c:pt>
                <c:pt idx="157">
                  <c:v>4</c:v>
                </c:pt>
                <c:pt idx="158">
                  <c:v>4</c:v>
                </c:pt>
                <c:pt idx="159">
                  <c:v>4</c:v>
                </c:pt>
                <c:pt idx="160">
                  <c:v>4</c:v>
                </c:pt>
                <c:pt idx="161">
                  <c:v>4</c:v>
                </c:pt>
                <c:pt idx="162">
                  <c:v>4</c:v>
                </c:pt>
                <c:pt idx="163">
                  <c:v>4</c:v>
                </c:pt>
                <c:pt idx="164">
                  <c:v>4</c:v>
                </c:pt>
                <c:pt idx="165">
                  <c:v>4</c:v>
                </c:pt>
                <c:pt idx="166">
                  <c:v>4</c:v>
                </c:pt>
                <c:pt idx="167">
                  <c:v>4</c:v>
                </c:pt>
                <c:pt idx="168">
                  <c:v>4</c:v>
                </c:pt>
                <c:pt idx="169">
                  <c:v>4</c:v>
                </c:pt>
                <c:pt idx="170">
                  <c:v>4</c:v>
                </c:pt>
                <c:pt idx="171">
                  <c:v>4</c:v>
                </c:pt>
                <c:pt idx="172">
                  <c:v>4</c:v>
                </c:pt>
                <c:pt idx="173">
                  <c:v>4</c:v>
                </c:pt>
                <c:pt idx="174">
                  <c:v>4</c:v>
                </c:pt>
                <c:pt idx="175">
                  <c:v>4</c:v>
                </c:pt>
                <c:pt idx="176">
                  <c:v>4</c:v>
                </c:pt>
                <c:pt idx="177">
                  <c:v>4</c:v>
                </c:pt>
                <c:pt idx="178">
                  <c:v>4</c:v>
                </c:pt>
                <c:pt idx="179">
                  <c:v>4</c:v>
                </c:pt>
                <c:pt idx="180">
                  <c:v>4</c:v>
                </c:pt>
                <c:pt idx="181">
                  <c:v>4</c:v>
                </c:pt>
                <c:pt idx="182">
                  <c:v>4</c:v>
                </c:pt>
                <c:pt idx="183">
                  <c:v>4</c:v>
                </c:pt>
                <c:pt idx="184">
                  <c:v>4</c:v>
                </c:pt>
                <c:pt idx="185">
                  <c:v>4</c:v>
                </c:pt>
                <c:pt idx="186">
                  <c:v>4</c:v>
                </c:pt>
                <c:pt idx="187">
                  <c:v>4</c:v>
                </c:pt>
                <c:pt idx="188">
                  <c:v>4</c:v>
                </c:pt>
                <c:pt idx="189">
                  <c:v>4</c:v>
                </c:pt>
                <c:pt idx="190">
                  <c:v>4</c:v>
                </c:pt>
                <c:pt idx="191">
                  <c:v>4</c:v>
                </c:pt>
                <c:pt idx="192">
                  <c:v>4</c:v>
                </c:pt>
                <c:pt idx="193">
                  <c:v>4</c:v>
                </c:pt>
                <c:pt idx="194">
                  <c:v>4</c:v>
                </c:pt>
                <c:pt idx="195">
                  <c:v>4</c:v>
                </c:pt>
                <c:pt idx="196">
                  <c:v>4</c:v>
                </c:pt>
                <c:pt idx="197">
                  <c:v>4</c:v>
                </c:pt>
                <c:pt idx="198">
                  <c:v>4</c:v>
                </c:pt>
                <c:pt idx="199">
                  <c:v>4</c:v>
                </c:pt>
                <c:pt idx="200">
                  <c:v>4</c:v>
                </c:pt>
                <c:pt idx="201">
                  <c:v>4</c:v>
                </c:pt>
                <c:pt idx="202">
                  <c:v>4</c:v>
                </c:pt>
                <c:pt idx="203">
                  <c:v>4</c:v>
                </c:pt>
                <c:pt idx="204">
                  <c:v>4</c:v>
                </c:pt>
                <c:pt idx="205">
                  <c:v>4</c:v>
                </c:pt>
                <c:pt idx="206">
                  <c:v>4</c:v>
                </c:pt>
                <c:pt idx="207">
                  <c:v>4</c:v>
                </c:pt>
                <c:pt idx="208">
                  <c:v>4</c:v>
                </c:pt>
                <c:pt idx="209">
                  <c:v>4</c:v>
                </c:pt>
                <c:pt idx="210">
                  <c:v>4</c:v>
                </c:pt>
                <c:pt idx="211">
                  <c:v>4</c:v>
                </c:pt>
                <c:pt idx="212">
                  <c:v>4</c:v>
                </c:pt>
                <c:pt idx="213">
                  <c:v>4</c:v>
                </c:pt>
                <c:pt idx="214">
                  <c:v>4</c:v>
                </c:pt>
                <c:pt idx="215">
                  <c:v>4</c:v>
                </c:pt>
                <c:pt idx="216">
                  <c:v>4</c:v>
                </c:pt>
                <c:pt idx="217">
                  <c:v>4</c:v>
                </c:pt>
                <c:pt idx="218">
                  <c:v>4</c:v>
                </c:pt>
                <c:pt idx="219">
                  <c:v>4</c:v>
                </c:pt>
                <c:pt idx="220">
                  <c:v>4</c:v>
                </c:pt>
                <c:pt idx="221">
                  <c:v>4</c:v>
                </c:pt>
                <c:pt idx="222">
                  <c:v>4</c:v>
                </c:pt>
                <c:pt idx="223">
                  <c:v>4</c:v>
                </c:pt>
                <c:pt idx="224">
                  <c:v>4</c:v>
                </c:pt>
                <c:pt idx="225">
                  <c:v>4</c:v>
                </c:pt>
                <c:pt idx="226">
                  <c:v>4</c:v>
                </c:pt>
                <c:pt idx="227">
                  <c:v>4</c:v>
                </c:pt>
                <c:pt idx="228">
                  <c:v>4</c:v>
                </c:pt>
                <c:pt idx="229">
                  <c:v>4</c:v>
                </c:pt>
                <c:pt idx="230">
                  <c:v>4</c:v>
                </c:pt>
                <c:pt idx="231">
                  <c:v>4</c:v>
                </c:pt>
                <c:pt idx="232">
                  <c:v>4</c:v>
                </c:pt>
                <c:pt idx="233">
                  <c:v>4</c:v>
                </c:pt>
                <c:pt idx="234">
                  <c:v>4</c:v>
                </c:pt>
                <c:pt idx="235">
                  <c:v>4</c:v>
                </c:pt>
                <c:pt idx="236">
                  <c:v>4</c:v>
                </c:pt>
                <c:pt idx="237">
                  <c:v>4</c:v>
                </c:pt>
                <c:pt idx="238">
                  <c:v>4</c:v>
                </c:pt>
                <c:pt idx="239">
                  <c:v>4</c:v>
                </c:pt>
                <c:pt idx="240">
                  <c:v>4</c:v>
                </c:pt>
                <c:pt idx="241">
                  <c:v>4</c:v>
                </c:pt>
                <c:pt idx="242">
                  <c:v>4</c:v>
                </c:pt>
                <c:pt idx="243">
                  <c:v>4</c:v>
                </c:pt>
                <c:pt idx="244">
                  <c:v>4</c:v>
                </c:pt>
                <c:pt idx="245">
                  <c:v>4</c:v>
                </c:pt>
                <c:pt idx="246">
                  <c:v>4</c:v>
                </c:pt>
                <c:pt idx="247">
                  <c:v>4</c:v>
                </c:pt>
                <c:pt idx="248">
                  <c:v>4</c:v>
                </c:pt>
                <c:pt idx="249">
                  <c:v>4</c:v>
                </c:pt>
                <c:pt idx="250">
                  <c:v>4</c:v>
                </c:pt>
                <c:pt idx="251">
                  <c:v>4</c:v>
                </c:pt>
                <c:pt idx="252">
                  <c:v>4</c:v>
                </c:pt>
                <c:pt idx="253">
                  <c:v>4</c:v>
                </c:pt>
                <c:pt idx="254">
                  <c:v>4</c:v>
                </c:pt>
                <c:pt idx="255">
                  <c:v>4</c:v>
                </c:pt>
                <c:pt idx="256">
                  <c:v>4</c:v>
                </c:pt>
                <c:pt idx="257">
                  <c:v>4</c:v>
                </c:pt>
                <c:pt idx="258">
                  <c:v>4</c:v>
                </c:pt>
                <c:pt idx="259">
                  <c:v>4</c:v>
                </c:pt>
                <c:pt idx="260">
                  <c:v>4</c:v>
                </c:pt>
                <c:pt idx="261">
                  <c:v>4</c:v>
                </c:pt>
                <c:pt idx="262">
                  <c:v>4</c:v>
                </c:pt>
                <c:pt idx="263">
                  <c:v>4</c:v>
                </c:pt>
                <c:pt idx="264">
                  <c:v>4</c:v>
                </c:pt>
                <c:pt idx="265">
                  <c:v>4</c:v>
                </c:pt>
                <c:pt idx="266">
                  <c:v>4</c:v>
                </c:pt>
                <c:pt idx="267">
                  <c:v>4</c:v>
                </c:pt>
                <c:pt idx="268">
                  <c:v>4</c:v>
                </c:pt>
                <c:pt idx="269">
                  <c:v>4</c:v>
                </c:pt>
                <c:pt idx="270">
                  <c:v>4</c:v>
                </c:pt>
                <c:pt idx="271">
                  <c:v>4</c:v>
                </c:pt>
                <c:pt idx="272">
                  <c:v>4</c:v>
                </c:pt>
                <c:pt idx="273">
                  <c:v>4</c:v>
                </c:pt>
                <c:pt idx="274">
                  <c:v>4</c:v>
                </c:pt>
                <c:pt idx="275">
                  <c:v>4</c:v>
                </c:pt>
                <c:pt idx="276">
                  <c:v>4</c:v>
                </c:pt>
                <c:pt idx="277">
                  <c:v>4</c:v>
                </c:pt>
                <c:pt idx="278">
                  <c:v>4</c:v>
                </c:pt>
                <c:pt idx="279">
                  <c:v>4</c:v>
                </c:pt>
                <c:pt idx="280">
                  <c:v>4</c:v>
                </c:pt>
                <c:pt idx="281">
                  <c:v>4</c:v>
                </c:pt>
                <c:pt idx="282">
                  <c:v>4</c:v>
                </c:pt>
                <c:pt idx="283">
                  <c:v>4</c:v>
                </c:pt>
                <c:pt idx="284">
                  <c:v>4</c:v>
                </c:pt>
                <c:pt idx="285">
                  <c:v>4</c:v>
                </c:pt>
                <c:pt idx="286">
                  <c:v>4</c:v>
                </c:pt>
                <c:pt idx="287">
                  <c:v>4</c:v>
                </c:pt>
                <c:pt idx="288">
                  <c:v>4</c:v>
                </c:pt>
                <c:pt idx="289">
                  <c:v>4</c:v>
                </c:pt>
                <c:pt idx="290">
                  <c:v>4</c:v>
                </c:pt>
                <c:pt idx="291">
                  <c:v>4</c:v>
                </c:pt>
                <c:pt idx="292">
                  <c:v>4</c:v>
                </c:pt>
                <c:pt idx="293">
                  <c:v>4</c:v>
                </c:pt>
                <c:pt idx="294">
                  <c:v>4</c:v>
                </c:pt>
                <c:pt idx="295">
                  <c:v>4</c:v>
                </c:pt>
                <c:pt idx="296">
                  <c:v>4</c:v>
                </c:pt>
                <c:pt idx="297">
                  <c:v>4</c:v>
                </c:pt>
                <c:pt idx="298">
                  <c:v>4</c:v>
                </c:pt>
                <c:pt idx="299">
                  <c:v>4</c:v>
                </c:pt>
                <c:pt idx="300">
                  <c:v>4</c:v>
                </c:pt>
                <c:pt idx="301">
                  <c:v>4</c:v>
                </c:pt>
                <c:pt idx="302">
                  <c:v>4</c:v>
                </c:pt>
                <c:pt idx="303">
                  <c:v>4</c:v>
                </c:pt>
                <c:pt idx="304">
                  <c:v>4</c:v>
                </c:pt>
                <c:pt idx="305">
                  <c:v>4</c:v>
                </c:pt>
                <c:pt idx="306">
                  <c:v>4</c:v>
                </c:pt>
                <c:pt idx="307">
                  <c:v>4</c:v>
                </c:pt>
                <c:pt idx="308">
                  <c:v>4</c:v>
                </c:pt>
                <c:pt idx="309">
                  <c:v>4</c:v>
                </c:pt>
                <c:pt idx="310">
                  <c:v>4</c:v>
                </c:pt>
                <c:pt idx="311">
                  <c:v>4</c:v>
                </c:pt>
                <c:pt idx="312">
                  <c:v>4</c:v>
                </c:pt>
                <c:pt idx="313">
                  <c:v>4</c:v>
                </c:pt>
                <c:pt idx="314">
                  <c:v>4</c:v>
                </c:pt>
                <c:pt idx="315">
                  <c:v>4</c:v>
                </c:pt>
                <c:pt idx="316">
                  <c:v>4</c:v>
                </c:pt>
                <c:pt idx="317">
                  <c:v>4</c:v>
                </c:pt>
                <c:pt idx="318">
                  <c:v>4</c:v>
                </c:pt>
                <c:pt idx="319">
                  <c:v>4</c:v>
                </c:pt>
                <c:pt idx="320">
                  <c:v>4</c:v>
                </c:pt>
                <c:pt idx="321">
                  <c:v>4</c:v>
                </c:pt>
                <c:pt idx="322">
                  <c:v>4</c:v>
                </c:pt>
                <c:pt idx="323">
                  <c:v>4</c:v>
                </c:pt>
                <c:pt idx="324">
                  <c:v>4</c:v>
                </c:pt>
                <c:pt idx="325">
                  <c:v>4</c:v>
                </c:pt>
                <c:pt idx="326">
                  <c:v>4</c:v>
                </c:pt>
                <c:pt idx="327">
                  <c:v>4</c:v>
                </c:pt>
                <c:pt idx="328">
                  <c:v>4</c:v>
                </c:pt>
                <c:pt idx="329">
                  <c:v>4</c:v>
                </c:pt>
                <c:pt idx="330">
                  <c:v>4</c:v>
                </c:pt>
                <c:pt idx="331">
                  <c:v>4</c:v>
                </c:pt>
                <c:pt idx="332">
                  <c:v>4</c:v>
                </c:pt>
                <c:pt idx="333">
                  <c:v>4</c:v>
                </c:pt>
                <c:pt idx="334">
                  <c:v>4</c:v>
                </c:pt>
                <c:pt idx="335">
                  <c:v>4</c:v>
                </c:pt>
                <c:pt idx="336">
                  <c:v>4</c:v>
                </c:pt>
                <c:pt idx="337">
                  <c:v>4</c:v>
                </c:pt>
                <c:pt idx="338">
                  <c:v>4</c:v>
                </c:pt>
                <c:pt idx="339">
                  <c:v>4</c:v>
                </c:pt>
                <c:pt idx="340">
                  <c:v>4</c:v>
                </c:pt>
                <c:pt idx="341">
                  <c:v>4</c:v>
                </c:pt>
                <c:pt idx="342">
                  <c:v>4</c:v>
                </c:pt>
                <c:pt idx="343">
                  <c:v>4</c:v>
                </c:pt>
                <c:pt idx="344">
                  <c:v>4</c:v>
                </c:pt>
                <c:pt idx="345">
                  <c:v>4</c:v>
                </c:pt>
                <c:pt idx="346">
                  <c:v>4</c:v>
                </c:pt>
                <c:pt idx="347">
                  <c:v>4</c:v>
                </c:pt>
                <c:pt idx="348">
                  <c:v>4</c:v>
                </c:pt>
                <c:pt idx="349">
                  <c:v>4</c:v>
                </c:pt>
                <c:pt idx="350">
                  <c:v>4</c:v>
                </c:pt>
                <c:pt idx="351">
                  <c:v>4</c:v>
                </c:pt>
                <c:pt idx="352">
                  <c:v>4</c:v>
                </c:pt>
                <c:pt idx="353">
                  <c:v>4</c:v>
                </c:pt>
                <c:pt idx="354">
                  <c:v>4</c:v>
                </c:pt>
                <c:pt idx="355">
                  <c:v>4</c:v>
                </c:pt>
                <c:pt idx="356">
                  <c:v>4</c:v>
                </c:pt>
                <c:pt idx="357">
                  <c:v>4</c:v>
                </c:pt>
                <c:pt idx="358">
                  <c:v>4</c:v>
                </c:pt>
                <c:pt idx="359">
                  <c:v>4</c:v>
                </c:pt>
                <c:pt idx="360">
                  <c:v>4</c:v>
                </c:pt>
                <c:pt idx="361">
                  <c:v>4</c:v>
                </c:pt>
                <c:pt idx="362">
                  <c:v>4</c:v>
                </c:pt>
                <c:pt idx="363">
                  <c:v>4</c:v>
                </c:pt>
                <c:pt idx="364">
                  <c:v>4</c:v>
                </c:pt>
                <c:pt idx="365">
                  <c:v>4</c:v>
                </c:pt>
                <c:pt idx="366">
                  <c:v>4</c:v>
                </c:pt>
                <c:pt idx="367">
                  <c:v>4</c:v>
                </c:pt>
                <c:pt idx="368">
                  <c:v>4</c:v>
                </c:pt>
                <c:pt idx="369">
                  <c:v>4</c:v>
                </c:pt>
                <c:pt idx="370">
                  <c:v>4</c:v>
                </c:pt>
                <c:pt idx="371">
                  <c:v>4</c:v>
                </c:pt>
                <c:pt idx="372">
                  <c:v>4</c:v>
                </c:pt>
                <c:pt idx="373">
                  <c:v>4</c:v>
                </c:pt>
                <c:pt idx="374">
                  <c:v>4</c:v>
                </c:pt>
                <c:pt idx="375">
                  <c:v>4</c:v>
                </c:pt>
                <c:pt idx="376">
                  <c:v>4</c:v>
                </c:pt>
                <c:pt idx="377">
                  <c:v>4</c:v>
                </c:pt>
                <c:pt idx="378">
                  <c:v>4</c:v>
                </c:pt>
                <c:pt idx="379">
                  <c:v>4</c:v>
                </c:pt>
                <c:pt idx="380">
                  <c:v>4</c:v>
                </c:pt>
                <c:pt idx="381">
                  <c:v>4</c:v>
                </c:pt>
                <c:pt idx="382">
                  <c:v>4</c:v>
                </c:pt>
                <c:pt idx="383">
                  <c:v>4</c:v>
                </c:pt>
                <c:pt idx="384">
                  <c:v>4</c:v>
                </c:pt>
                <c:pt idx="385">
                  <c:v>4</c:v>
                </c:pt>
                <c:pt idx="386">
                  <c:v>4</c:v>
                </c:pt>
                <c:pt idx="387">
                  <c:v>4</c:v>
                </c:pt>
                <c:pt idx="388">
                  <c:v>4</c:v>
                </c:pt>
                <c:pt idx="389">
                  <c:v>4</c:v>
                </c:pt>
                <c:pt idx="390">
                  <c:v>4</c:v>
                </c:pt>
                <c:pt idx="391">
                  <c:v>4</c:v>
                </c:pt>
                <c:pt idx="392">
                  <c:v>4</c:v>
                </c:pt>
                <c:pt idx="393">
                  <c:v>4</c:v>
                </c:pt>
                <c:pt idx="394">
                  <c:v>4</c:v>
                </c:pt>
                <c:pt idx="395">
                  <c:v>4</c:v>
                </c:pt>
                <c:pt idx="396">
                  <c:v>4</c:v>
                </c:pt>
                <c:pt idx="397">
                  <c:v>4</c:v>
                </c:pt>
                <c:pt idx="398">
                  <c:v>4</c:v>
                </c:pt>
                <c:pt idx="399">
                  <c:v>4</c:v>
                </c:pt>
                <c:pt idx="400">
                  <c:v>4</c:v>
                </c:pt>
              </c:numCache>
            </c:numRef>
          </c:yVal>
          <c:smooth val="1"/>
          <c:extLst>
            <c:ext xmlns:c16="http://schemas.microsoft.com/office/drawing/2014/chart" uri="{C3380CC4-5D6E-409C-BE32-E72D297353CC}">
              <c16:uniqueId val="{00000001-A449-4C25-ADA2-3796BAF295C0}"/>
            </c:ext>
          </c:extLst>
        </c:ser>
        <c:dLbls>
          <c:showLegendKey val="0"/>
          <c:showVal val="0"/>
          <c:showCatName val="0"/>
          <c:showSerName val="0"/>
          <c:showPercent val="0"/>
          <c:showBubbleSize val="0"/>
        </c:dLbls>
        <c:axId val="165821440"/>
        <c:axId val="165852288"/>
      </c:scatterChart>
      <c:valAx>
        <c:axId val="165821440"/>
        <c:scaling>
          <c:orientation val="minMax"/>
          <c:max val="20"/>
          <c:min val="0"/>
        </c:scaling>
        <c:delete val="0"/>
        <c:axPos val="b"/>
        <c:minorGridlines/>
        <c:title>
          <c:tx>
            <c:rich>
              <a:bodyPr/>
              <a:lstStyle/>
              <a:p>
                <a:pPr>
                  <a:defRPr/>
                </a:pPr>
                <a:r>
                  <a:rPr lang="en-US"/>
                  <a:t>Supply</a:t>
                </a:r>
                <a:r>
                  <a:rPr lang="en-US" baseline="0"/>
                  <a:t> Voltage (V)</a:t>
                </a:r>
                <a:endParaRPr lang="en-US"/>
              </a:p>
            </c:rich>
          </c:tx>
          <c:overlay val="0"/>
        </c:title>
        <c:numFmt formatCode="0.0" sourceLinked="1"/>
        <c:majorTickMark val="out"/>
        <c:minorTickMark val="none"/>
        <c:tickLblPos val="nextTo"/>
        <c:crossAx val="165852288"/>
        <c:crossesAt val="0"/>
        <c:crossBetween val="midCat"/>
        <c:majorUnit val="5"/>
      </c:valAx>
      <c:valAx>
        <c:axId val="165852288"/>
        <c:scaling>
          <c:orientation val="minMax"/>
          <c:max val="260"/>
          <c:min val="0"/>
        </c:scaling>
        <c:delete val="0"/>
        <c:axPos val="l"/>
        <c:majorGridlines/>
        <c:title>
          <c:tx>
            <c:rich>
              <a:bodyPr rot="-5400000" vert="horz"/>
              <a:lstStyle/>
              <a:p>
                <a:pPr>
                  <a:defRPr/>
                </a:pPr>
                <a:r>
                  <a:rPr lang="en-US"/>
                  <a:t>String Current (mA)</a:t>
                </a:r>
              </a:p>
            </c:rich>
          </c:tx>
          <c:overlay val="0"/>
        </c:title>
        <c:numFmt formatCode="0" sourceLinked="0"/>
        <c:majorTickMark val="out"/>
        <c:minorTickMark val="none"/>
        <c:tickLblPos val="nextTo"/>
        <c:crossAx val="165821440"/>
        <c:crossesAt val="0"/>
        <c:crossBetween val="midCat"/>
      </c:valAx>
    </c:plotArea>
    <c:legend>
      <c:legendPos val="b"/>
      <c:layout>
        <c:manualLayout>
          <c:xMode val="edge"/>
          <c:yMode val="edge"/>
          <c:x val="0.23415034248767688"/>
          <c:y val="0.90796286528777204"/>
          <c:w val="0.55143902314129289"/>
          <c:h val="7.0962490950198978E-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String 1</a:t>
            </a:r>
          </a:p>
        </c:rich>
      </c:tx>
      <c:overlay val="1"/>
    </c:title>
    <c:autoTitleDeleted val="0"/>
    <c:plotArea>
      <c:layout>
        <c:manualLayout>
          <c:layoutTarget val="inner"/>
          <c:xMode val="edge"/>
          <c:yMode val="edge"/>
          <c:x val="0.16482642619745638"/>
          <c:y val="5.3261045712304396E-2"/>
          <c:w val="0.75704805799033703"/>
          <c:h val="0.71368574219942227"/>
        </c:manualLayout>
      </c:layout>
      <c:scatterChart>
        <c:scatterStyle val="smoothMarker"/>
        <c:varyColors val="0"/>
        <c:ser>
          <c:idx val="0"/>
          <c:order val="0"/>
          <c:tx>
            <c:strRef>
              <c:f>'RES power distribution'!$X$15</c:f>
              <c:strCache>
                <c:ptCount val="1"/>
                <c:pt idx="0">
                  <c:v>PRES1(mW)</c:v>
                </c:pt>
              </c:strCache>
            </c:strRef>
          </c:tx>
          <c:marker>
            <c:symbol val="none"/>
          </c:marker>
          <c:xVal>
            <c:numRef>
              <c:f>'RES power distribution'!$U$16:$U$416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distribution'!$X$16:$X$416</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9.6183441058788038E-2</c:v>
                </c:pt>
                <c:pt idx="48">
                  <c:v>0.8656509695290836</c:v>
                </c:pt>
                <c:pt idx="49">
                  <c:v>2.4045860264696892</c:v>
                </c:pt>
                <c:pt idx="50">
                  <c:v>4.7129886118805784</c:v>
                </c:pt>
                <c:pt idx="51">
                  <c:v>7.7908587257617583</c:v>
                </c:pt>
                <c:pt idx="52">
                  <c:v>11.638196368113272</c:v>
                </c:pt>
                <c:pt idx="53">
                  <c:v>16.255001538935048</c:v>
                </c:pt>
                <c:pt idx="54">
                  <c:v>21.641274238227162</c:v>
                </c:pt>
                <c:pt idx="55">
                  <c:v>27.797014465989538</c:v>
                </c:pt>
                <c:pt idx="56">
                  <c:v>34.7222222222222</c:v>
                </c:pt>
                <c:pt idx="57">
                  <c:v>42.416897506925224</c:v>
                </c:pt>
                <c:pt idx="58">
                  <c:v>50.881040320098485</c:v>
                </c:pt>
                <c:pt idx="59">
                  <c:v>60.114650661742111</c:v>
                </c:pt>
                <c:pt idx="60">
                  <c:v>70.117728531855974</c:v>
                </c:pt>
                <c:pt idx="61">
                  <c:v>80.890273930440102</c:v>
                </c:pt>
                <c:pt idx="62">
                  <c:v>92.432286857494617</c:v>
                </c:pt>
                <c:pt idx="63">
                  <c:v>104.74376731301935</c:v>
                </c:pt>
                <c:pt idx="64">
                  <c:v>117.82471529701454</c:v>
                </c:pt>
                <c:pt idx="65">
                  <c:v>131.67513080947987</c:v>
                </c:pt>
                <c:pt idx="66">
                  <c:v>146.29501385041547</c:v>
                </c:pt>
                <c:pt idx="67">
                  <c:v>161.68436441982146</c:v>
                </c:pt>
                <c:pt idx="68">
                  <c:v>177.84318251769773</c:v>
                </c:pt>
                <c:pt idx="69">
                  <c:v>194.77146814404441</c:v>
                </c:pt>
                <c:pt idx="70">
                  <c:v>212.46922129886121</c:v>
                </c:pt>
                <c:pt idx="71">
                  <c:v>230.93644198214827</c:v>
                </c:pt>
                <c:pt idx="72">
                  <c:v>250.17313019390585</c:v>
                </c:pt>
                <c:pt idx="73">
                  <c:v>270.17928593413359</c:v>
                </c:pt>
                <c:pt idx="74">
                  <c:v>290.95490920283174</c:v>
                </c:pt>
                <c:pt idx="75">
                  <c:v>312.5</c:v>
                </c:pt>
                <c:pt idx="76">
                  <c:v>334.81455832563859</c:v>
                </c:pt>
                <c:pt idx="77">
                  <c:v>357.89858417974756</c:v>
                </c:pt>
                <c:pt idx="78">
                  <c:v>381.75207756232675</c:v>
                </c:pt>
                <c:pt idx="79">
                  <c:v>406.37503847337649</c:v>
                </c:pt>
                <c:pt idx="80">
                  <c:v>431.76746691289645</c:v>
                </c:pt>
                <c:pt idx="81">
                  <c:v>457.92936288088629</c:v>
                </c:pt>
                <c:pt idx="82">
                  <c:v>484.86072637734668</c:v>
                </c:pt>
                <c:pt idx="83">
                  <c:v>512.5615574022778</c:v>
                </c:pt>
                <c:pt idx="84">
                  <c:v>541.03185595567879</c:v>
                </c:pt>
                <c:pt idx="85">
                  <c:v>570.27162203754995</c:v>
                </c:pt>
                <c:pt idx="86">
                  <c:v>600.28085564789149</c:v>
                </c:pt>
                <c:pt idx="87">
                  <c:v>631.05955678670307</c:v>
                </c:pt>
                <c:pt idx="88">
                  <c:v>662.60772545398584</c:v>
                </c:pt>
                <c:pt idx="89">
                  <c:v>694.92536164973819</c:v>
                </c:pt>
                <c:pt idx="90">
                  <c:v>728.01246537396116</c:v>
                </c:pt>
                <c:pt idx="91">
                  <c:v>761.86903662665407</c:v>
                </c:pt>
                <c:pt idx="92">
                  <c:v>768.32</c:v>
                </c:pt>
                <c:pt idx="93">
                  <c:v>768.32</c:v>
                </c:pt>
                <c:pt idx="94">
                  <c:v>768.32</c:v>
                </c:pt>
                <c:pt idx="95">
                  <c:v>768.32</c:v>
                </c:pt>
                <c:pt idx="96">
                  <c:v>768.32</c:v>
                </c:pt>
                <c:pt idx="97">
                  <c:v>768.32</c:v>
                </c:pt>
                <c:pt idx="98">
                  <c:v>768.32</c:v>
                </c:pt>
                <c:pt idx="99">
                  <c:v>768.32</c:v>
                </c:pt>
                <c:pt idx="100">
                  <c:v>768.32</c:v>
                </c:pt>
                <c:pt idx="101">
                  <c:v>768.32</c:v>
                </c:pt>
                <c:pt idx="102">
                  <c:v>768.32</c:v>
                </c:pt>
                <c:pt idx="103">
                  <c:v>768.32</c:v>
                </c:pt>
                <c:pt idx="104">
                  <c:v>768.32</c:v>
                </c:pt>
                <c:pt idx="105">
                  <c:v>768.32</c:v>
                </c:pt>
                <c:pt idx="106">
                  <c:v>768.32</c:v>
                </c:pt>
                <c:pt idx="107">
                  <c:v>768.32</c:v>
                </c:pt>
                <c:pt idx="108">
                  <c:v>768.32</c:v>
                </c:pt>
                <c:pt idx="109">
                  <c:v>768.32</c:v>
                </c:pt>
                <c:pt idx="110">
                  <c:v>768.32</c:v>
                </c:pt>
                <c:pt idx="111">
                  <c:v>768.32</c:v>
                </c:pt>
                <c:pt idx="112">
                  <c:v>768.32</c:v>
                </c:pt>
                <c:pt idx="113">
                  <c:v>768.32</c:v>
                </c:pt>
                <c:pt idx="114">
                  <c:v>768.32</c:v>
                </c:pt>
                <c:pt idx="115">
                  <c:v>768.32</c:v>
                </c:pt>
                <c:pt idx="116">
                  <c:v>768.32</c:v>
                </c:pt>
                <c:pt idx="117">
                  <c:v>768.32</c:v>
                </c:pt>
                <c:pt idx="118">
                  <c:v>768.32</c:v>
                </c:pt>
                <c:pt idx="119">
                  <c:v>768.32</c:v>
                </c:pt>
                <c:pt idx="120">
                  <c:v>768.32</c:v>
                </c:pt>
                <c:pt idx="121">
                  <c:v>768.32</c:v>
                </c:pt>
                <c:pt idx="122">
                  <c:v>768.32</c:v>
                </c:pt>
                <c:pt idx="123">
                  <c:v>768.32</c:v>
                </c:pt>
                <c:pt idx="124">
                  <c:v>768.32</c:v>
                </c:pt>
                <c:pt idx="125">
                  <c:v>768.32</c:v>
                </c:pt>
                <c:pt idx="126">
                  <c:v>768.32</c:v>
                </c:pt>
                <c:pt idx="127">
                  <c:v>768.32</c:v>
                </c:pt>
                <c:pt idx="128">
                  <c:v>768.32</c:v>
                </c:pt>
                <c:pt idx="129">
                  <c:v>768.32</c:v>
                </c:pt>
                <c:pt idx="130">
                  <c:v>768.32</c:v>
                </c:pt>
                <c:pt idx="131">
                  <c:v>768.32</c:v>
                </c:pt>
                <c:pt idx="132">
                  <c:v>768.32</c:v>
                </c:pt>
                <c:pt idx="133">
                  <c:v>768.32</c:v>
                </c:pt>
                <c:pt idx="134">
                  <c:v>768.32</c:v>
                </c:pt>
                <c:pt idx="135">
                  <c:v>768.32</c:v>
                </c:pt>
                <c:pt idx="136">
                  <c:v>768.32</c:v>
                </c:pt>
                <c:pt idx="137">
                  <c:v>768.32</c:v>
                </c:pt>
                <c:pt idx="138">
                  <c:v>768.32</c:v>
                </c:pt>
                <c:pt idx="139">
                  <c:v>768.32</c:v>
                </c:pt>
                <c:pt idx="140">
                  <c:v>768.32</c:v>
                </c:pt>
                <c:pt idx="141">
                  <c:v>768.32</c:v>
                </c:pt>
                <c:pt idx="142">
                  <c:v>768.32</c:v>
                </c:pt>
                <c:pt idx="143">
                  <c:v>768.32</c:v>
                </c:pt>
                <c:pt idx="144">
                  <c:v>768.32</c:v>
                </c:pt>
                <c:pt idx="145">
                  <c:v>768.32</c:v>
                </c:pt>
                <c:pt idx="146">
                  <c:v>768.32</c:v>
                </c:pt>
                <c:pt idx="147">
                  <c:v>768.32</c:v>
                </c:pt>
                <c:pt idx="148">
                  <c:v>768.32</c:v>
                </c:pt>
                <c:pt idx="149">
                  <c:v>768.32</c:v>
                </c:pt>
                <c:pt idx="150">
                  <c:v>768.32</c:v>
                </c:pt>
                <c:pt idx="151">
                  <c:v>768.32</c:v>
                </c:pt>
                <c:pt idx="152">
                  <c:v>768.32</c:v>
                </c:pt>
                <c:pt idx="153">
                  <c:v>768.32</c:v>
                </c:pt>
                <c:pt idx="154">
                  <c:v>768.32</c:v>
                </c:pt>
                <c:pt idx="155">
                  <c:v>768.32</c:v>
                </c:pt>
                <c:pt idx="156">
                  <c:v>768.32</c:v>
                </c:pt>
                <c:pt idx="157">
                  <c:v>768.32</c:v>
                </c:pt>
                <c:pt idx="158">
                  <c:v>768.32</c:v>
                </c:pt>
                <c:pt idx="159">
                  <c:v>768.32</c:v>
                </c:pt>
                <c:pt idx="160">
                  <c:v>768.32</c:v>
                </c:pt>
                <c:pt idx="161">
                  <c:v>768.32</c:v>
                </c:pt>
                <c:pt idx="162">
                  <c:v>768.32</c:v>
                </c:pt>
                <c:pt idx="163">
                  <c:v>768.32</c:v>
                </c:pt>
                <c:pt idx="164">
                  <c:v>768.32</c:v>
                </c:pt>
                <c:pt idx="165">
                  <c:v>768.32</c:v>
                </c:pt>
                <c:pt idx="166">
                  <c:v>768.32</c:v>
                </c:pt>
                <c:pt idx="167">
                  <c:v>768.32</c:v>
                </c:pt>
                <c:pt idx="168">
                  <c:v>768.32</c:v>
                </c:pt>
                <c:pt idx="169">
                  <c:v>768.32</c:v>
                </c:pt>
                <c:pt idx="170">
                  <c:v>768.32</c:v>
                </c:pt>
                <c:pt idx="171">
                  <c:v>768.32</c:v>
                </c:pt>
                <c:pt idx="172">
                  <c:v>768.32</c:v>
                </c:pt>
                <c:pt idx="173">
                  <c:v>768.32</c:v>
                </c:pt>
                <c:pt idx="174">
                  <c:v>768.32</c:v>
                </c:pt>
                <c:pt idx="175">
                  <c:v>768.32</c:v>
                </c:pt>
                <c:pt idx="176">
                  <c:v>768.32</c:v>
                </c:pt>
                <c:pt idx="177">
                  <c:v>768.32</c:v>
                </c:pt>
                <c:pt idx="178">
                  <c:v>768.32</c:v>
                </c:pt>
                <c:pt idx="179">
                  <c:v>768.32</c:v>
                </c:pt>
                <c:pt idx="180">
                  <c:v>768.32</c:v>
                </c:pt>
                <c:pt idx="181">
                  <c:v>768.32</c:v>
                </c:pt>
                <c:pt idx="182">
                  <c:v>768.32</c:v>
                </c:pt>
                <c:pt idx="183">
                  <c:v>768.32</c:v>
                </c:pt>
                <c:pt idx="184">
                  <c:v>768.32</c:v>
                </c:pt>
                <c:pt idx="185">
                  <c:v>768.32</c:v>
                </c:pt>
                <c:pt idx="186">
                  <c:v>768.32</c:v>
                </c:pt>
                <c:pt idx="187">
                  <c:v>768.32</c:v>
                </c:pt>
                <c:pt idx="188">
                  <c:v>768.32</c:v>
                </c:pt>
                <c:pt idx="189">
                  <c:v>768.32</c:v>
                </c:pt>
                <c:pt idx="190">
                  <c:v>768.32</c:v>
                </c:pt>
                <c:pt idx="191">
                  <c:v>768.32</c:v>
                </c:pt>
                <c:pt idx="192">
                  <c:v>768.32</c:v>
                </c:pt>
                <c:pt idx="193">
                  <c:v>768.32</c:v>
                </c:pt>
                <c:pt idx="194">
                  <c:v>768.32</c:v>
                </c:pt>
                <c:pt idx="195">
                  <c:v>768.32</c:v>
                </c:pt>
                <c:pt idx="196">
                  <c:v>768.32</c:v>
                </c:pt>
                <c:pt idx="197">
                  <c:v>768.32</c:v>
                </c:pt>
                <c:pt idx="198">
                  <c:v>768.32</c:v>
                </c:pt>
                <c:pt idx="199">
                  <c:v>768.32</c:v>
                </c:pt>
                <c:pt idx="200">
                  <c:v>768.32</c:v>
                </c:pt>
                <c:pt idx="201">
                  <c:v>768.32</c:v>
                </c:pt>
                <c:pt idx="202">
                  <c:v>768.32</c:v>
                </c:pt>
                <c:pt idx="203">
                  <c:v>768.32</c:v>
                </c:pt>
                <c:pt idx="204">
                  <c:v>768.32</c:v>
                </c:pt>
                <c:pt idx="205">
                  <c:v>768.32</c:v>
                </c:pt>
                <c:pt idx="206">
                  <c:v>768.32</c:v>
                </c:pt>
                <c:pt idx="207">
                  <c:v>768.32</c:v>
                </c:pt>
                <c:pt idx="208">
                  <c:v>768.32</c:v>
                </c:pt>
                <c:pt idx="209">
                  <c:v>768.32</c:v>
                </c:pt>
                <c:pt idx="210">
                  <c:v>768.32</c:v>
                </c:pt>
                <c:pt idx="211">
                  <c:v>768.32</c:v>
                </c:pt>
                <c:pt idx="212">
                  <c:v>768.32</c:v>
                </c:pt>
                <c:pt idx="213">
                  <c:v>768.32</c:v>
                </c:pt>
                <c:pt idx="214">
                  <c:v>768.32</c:v>
                </c:pt>
                <c:pt idx="215">
                  <c:v>768.32</c:v>
                </c:pt>
                <c:pt idx="216">
                  <c:v>768.32</c:v>
                </c:pt>
                <c:pt idx="217">
                  <c:v>768.32</c:v>
                </c:pt>
                <c:pt idx="218">
                  <c:v>768.32</c:v>
                </c:pt>
                <c:pt idx="219">
                  <c:v>768.32</c:v>
                </c:pt>
                <c:pt idx="220">
                  <c:v>768.32</c:v>
                </c:pt>
                <c:pt idx="221">
                  <c:v>768.32</c:v>
                </c:pt>
                <c:pt idx="222">
                  <c:v>768.32</c:v>
                </c:pt>
                <c:pt idx="223">
                  <c:v>768.32</c:v>
                </c:pt>
                <c:pt idx="224">
                  <c:v>768.32</c:v>
                </c:pt>
                <c:pt idx="225">
                  <c:v>768.32</c:v>
                </c:pt>
                <c:pt idx="226">
                  <c:v>768.32</c:v>
                </c:pt>
                <c:pt idx="227">
                  <c:v>768.32</c:v>
                </c:pt>
                <c:pt idx="228">
                  <c:v>768.32</c:v>
                </c:pt>
                <c:pt idx="229">
                  <c:v>768.32</c:v>
                </c:pt>
                <c:pt idx="230">
                  <c:v>768.32</c:v>
                </c:pt>
                <c:pt idx="231">
                  <c:v>768.32</c:v>
                </c:pt>
                <c:pt idx="232">
                  <c:v>768.32</c:v>
                </c:pt>
                <c:pt idx="233">
                  <c:v>768.32</c:v>
                </c:pt>
                <c:pt idx="234">
                  <c:v>768.32</c:v>
                </c:pt>
                <c:pt idx="235">
                  <c:v>768.32</c:v>
                </c:pt>
                <c:pt idx="236">
                  <c:v>768.32</c:v>
                </c:pt>
                <c:pt idx="237">
                  <c:v>768.32</c:v>
                </c:pt>
                <c:pt idx="238">
                  <c:v>768.32</c:v>
                </c:pt>
                <c:pt idx="239">
                  <c:v>768.32</c:v>
                </c:pt>
                <c:pt idx="240">
                  <c:v>768.32</c:v>
                </c:pt>
                <c:pt idx="241">
                  <c:v>768.32</c:v>
                </c:pt>
                <c:pt idx="242">
                  <c:v>768.32</c:v>
                </c:pt>
                <c:pt idx="243">
                  <c:v>768.32</c:v>
                </c:pt>
                <c:pt idx="244">
                  <c:v>768.32</c:v>
                </c:pt>
                <c:pt idx="245">
                  <c:v>768.32</c:v>
                </c:pt>
                <c:pt idx="246">
                  <c:v>768.32</c:v>
                </c:pt>
                <c:pt idx="247">
                  <c:v>768.32</c:v>
                </c:pt>
                <c:pt idx="248">
                  <c:v>768.32</c:v>
                </c:pt>
                <c:pt idx="249">
                  <c:v>768.32</c:v>
                </c:pt>
                <c:pt idx="250">
                  <c:v>768.32</c:v>
                </c:pt>
                <c:pt idx="251">
                  <c:v>768.32</c:v>
                </c:pt>
                <c:pt idx="252">
                  <c:v>768.32</c:v>
                </c:pt>
                <c:pt idx="253">
                  <c:v>768.32</c:v>
                </c:pt>
                <c:pt idx="254">
                  <c:v>768.32</c:v>
                </c:pt>
                <c:pt idx="255">
                  <c:v>768.32</c:v>
                </c:pt>
                <c:pt idx="256">
                  <c:v>768.32</c:v>
                </c:pt>
                <c:pt idx="257">
                  <c:v>768.32</c:v>
                </c:pt>
                <c:pt idx="258">
                  <c:v>768.32</c:v>
                </c:pt>
                <c:pt idx="259">
                  <c:v>768.32</c:v>
                </c:pt>
                <c:pt idx="260">
                  <c:v>768.32</c:v>
                </c:pt>
                <c:pt idx="261">
                  <c:v>768.32</c:v>
                </c:pt>
                <c:pt idx="262">
                  <c:v>768.32</c:v>
                </c:pt>
                <c:pt idx="263">
                  <c:v>768.32</c:v>
                </c:pt>
                <c:pt idx="264">
                  <c:v>768.32</c:v>
                </c:pt>
                <c:pt idx="265">
                  <c:v>768.32</c:v>
                </c:pt>
                <c:pt idx="266">
                  <c:v>768.32</c:v>
                </c:pt>
                <c:pt idx="267">
                  <c:v>768.32</c:v>
                </c:pt>
                <c:pt idx="268">
                  <c:v>768.32</c:v>
                </c:pt>
                <c:pt idx="269">
                  <c:v>768.32</c:v>
                </c:pt>
                <c:pt idx="270">
                  <c:v>768.32</c:v>
                </c:pt>
                <c:pt idx="271">
                  <c:v>768.32</c:v>
                </c:pt>
                <c:pt idx="272">
                  <c:v>768.32</c:v>
                </c:pt>
                <c:pt idx="273">
                  <c:v>768.32</c:v>
                </c:pt>
                <c:pt idx="274">
                  <c:v>768.32</c:v>
                </c:pt>
                <c:pt idx="275">
                  <c:v>768.32</c:v>
                </c:pt>
                <c:pt idx="276">
                  <c:v>768.32</c:v>
                </c:pt>
                <c:pt idx="277">
                  <c:v>768.32</c:v>
                </c:pt>
                <c:pt idx="278">
                  <c:v>768.32</c:v>
                </c:pt>
                <c:pt idx="279">
                  <c:v>768.32</c:v>
                </c:pt>
                <c:pt idx="280">
                  <c:v>768.32</c:v>
                </c:pt>
                <c:pt idx="281">
                  <c:v>768.32</c:v>
                </c:pt>
                <c:pt idx="282">
                  <c:v>768.32</c:v>
                </c:pt>
                <c:pt idx="283">
                  <c:v>768.32</c:v>
                </c:pt>
                <c:pt idx="284">
                  <c:v>768.32</c:v>
                </c:pt>
                <c:pt idx="285">
                  <c:v>768.32</c:v>
                </c:pt>
                <c:pt idx="286">
                  <c:v>768.32</c:v>
                </c:pt>
                <c:pt idx="287">
                  <c:v>768.32</c:v>
                </c:pt>
                <c:pt idx="288">
                  <c:v>768.32</c:v>
                </c:pt>
                <c:pt idx="289">
                  <c:v>768.32</c:v>
                </c:pt>
                <c:pt idx="290">
                  <c:v>768.32</c:v>
                </c:pt>
                <c:pt idx="291">
                  <c:v>768.32</c:v>
                </c:pt>
                <c:pt idx="292">
                  <c:v>768.32</c:v>
                </c:pt>
                <c:pt idx="293">
                  <c:v>768.32</c:v>
                </c:pt>
                <c:pt idx="294">
                  <c:v>768.32</c:v>
                </c:pt>
                <c:pt idx="295">
                  <c:v>768.32</c:v>
                </c:pt>
                <c:pt idx="296">
                  <c:v>768.32</c:v>
                </c:pt>
                <c:pt idx="297">
                  <c:v>768.32</c:v>
                </c:pt>
                <c:pt idx="298">
                  <c:v>768.32</c:v>
                </c:pt>
                <c:pt idx="299">
                  <c:v>768.32</c:v>
                </c:pt>
                <c:pt idx="300">
                  <c:v>768.32</c:v>
                </c:pt>
                <c:pt idx="301">
                  <c:v>768.32</c:v>
                </c:pt>
                <c:pt idx="302">
                  <c:v>768.32</c:v>
                </c:pt>
                <c:pt idx="303">
                  <c:v>768.32</c:v>
                </c:pt>
                <c:pt idx="304">
                  <c:v>768.32</c:v>
                </c:pt>
                <c:pt idx="305">
                  <c:v>768.32</c:v>
                </c:pt>
                <c:pt idx="306">
                  <c:v>768.32</c:v>
                </c:pt>
                <c:pt idx="307">
                  <c:v>768.32</c:v>
                </c:pt>
                <c:pt idx="308">
                  <c:v>768.32</c:v>
                </c:pt>
                <c:pt idx="309">
                  <c:v>768.32</c:v>
                </c:pt>
                <c:pt idx="310">
                  <c:v>768.32</c:v>
                </c:pt>
                <c:pt idx="311">
                  <c:v>768.32</c:v>
                </c:pt>
                <c:pt idx="312">
                  <c:v>768.32</c:v>
                </c:pt>
                <c:pt idx="313">
                  <c:v>768.32</c:v>
                </c:pt>
                <c:pt idx="314">
                  <c:v>768.32</c:v>
                </c:pt>
                <c:pt idx="315">
                  <c:v>768.32</c:v>
                </c:pt>
                <c:pt idx="316">
                  <c:v>768.32</c:v>
                </c:pt>
                <c:pt idx="317">
                  <c:v>768.32</c:v>
                </c:pt>
                <c:pt idx="318">
                  <c:v>768.32</c:v>
                </c:pt>
                <c:pt idx="319">
                  <c:v>768.32</c:v>
                </c:pt>
                <c:pt idx="320">
                  <c:v>768.32</c:v>
                </c:pt>
                <c:pt idx="321">
                  <c:v>768.32</c:v>
                </c:pt>
                <c:pt idx="322">
                  <c:v>768.32</c:v>
                </c:pt>
                <c:pt idx="323">
                  <c:v>768.32</c:v>
                </c:pt>
                <c:pt idx="324">
                  <c:v>768.32</c:v>
                </c:pt>
                <c:pt idx="325">
                  <c:v>768.32</c:v>
                </c:pt>
                <c:pt idx="326">
                  <c:v>768.32</c:v>
                </c:pt>
                <c:pt idx="327">
                  <c:v>768.32</c:v>
                </c:pt>
                <c:pt idx="328">
                  <c:v>768.32</c:v>
                </c:pt>
                <c:pt idx="329">
                  <c:v>768.32</c:v>
                </c:pt>
                <c:pt idx="330">
                  <c:v>768.32</c:v>
                </c:pt>
                <c:pt idx="331">
                  <c:v>768.32</c:v>
                </c:pt>
                <c:pt idx="332">
                  <c:v>768.32</c:v>
                </c:pt>
                <c:pt idx="333">
                  <c:v>768.32</c:v>
                </c:pt>
                <c:pt idx="334">
                  <c:v>768.32</c:v>
                </c:pt>
                <c:pt idx="335">
                  <c:v>768.32</c:v>
                </c:pt>
                <c:pt idx="336">
                  <c:v>768.32</c:v>
                </c:pt>
                <c:pt idx="337">
                  <c:v>768.32</c:v>
                </c:pt>
                <c:pt idx="338">
                  <c:v>768.32</c:v>
                </c:pt>
                <c:pt idx="339">
                  <c:v>768.32</c:v>
                </c:pt>
                <c:pt idx="340">
                  <c:v>768.32</c:v>
                </c:pt>
                <c:pt idx="341">
                  <c:v>768.32</c:v>
                </c:pt>
                <c:pt idx="342">
                  <c:v>768.32</c:v>
                </c:pt>
                <c:pt idx="343">
                  <c:v>768.32</c:v>
                </c:pt>
                <c:pt idx="344">
                  <c:v>768.32</c:v>
                </c:pt>
                <c:pt idx="345">
                  <c:v>768.32</c:v>
                </c:pt>
                <c:pt idx="346">
                  <c:v>768.32</c:v>
                </c:pt>
                <c:pt idx="347">
                  <c:v>768.32</c:v>
                </c:pt>
                <c:pt idx="348">
                  <c:v>768.32</c:v>
                </c:pt>
                <c:pt idx="349">
                  <c:v>768.32</c:v>
                </c:pt>
                <c:pt idx="350">
                  <c:v>768.32</c:v>
                </c:pt>
                <c:pt idx="351">
                  <c:v>768.32</c:v>
                </c:pt>
                <c:pt idx="352">
                  <c:v>768.32</c:v>
                </c:pt>
                <c:pt idx="353">
                  <c:v>768.32</c:v>
                </c:pt>
                <c:pt idx="354">
                  <c:v>768.32</c:v>
                </c:pt>
                <c:pt idx="355">
                  <c:v>768.32</c:v>
                </c:pt>
                <c:pt idx="356">
                  <c:v>768.32</c:v>
                </c:pt>
                <c:pt idx="357">
                  <c:v>768.32</c:v>
                </c:pt>
                <c:pt idx="358">
                  <c:v>768.32</c:v>
                </c:pt>
                <c:pt idx="359">
                  <c:v>768.32</c:v>
                </c:pt>
                <c:pt idx="360">
                  <c:v>768.32</c:v>
                </c:pt>
                <c:pt idx="361">
                  <c:v>768.32</c:v>
                </c:pt>
                <c:pt idx="362">
                  <c:v>768.32</c:v>
                </c:pt>
                <c:pt idx="363">
                  <c:v>768.32</c:v>
                </c:pt>
                <c:pt idx="364">
                  <c:v>768.32</c:v>
                </c:pt>
                <c:pt idx="365">
                  <c:v>768.32</c:v>
                </c:pt>
                <c:pt idx="366">
                  <c:v>768.32</c:v>
                </c:pt>
                <c:pt idx="367">
                  <c:v>768.32</c:v>
                </c:pt>
                <c:pt idx="368">
                  <c:v>768.32</c:v>
                </c:pt>
                <c:pt idx="369">
                  <c:v>768.32</c:v>
                </c:pt>
                <c:pt idx="370">
                  <c:v>768.32</c:v>
                </c:pt>
                <c:pt idx="371">
                  <c:v>768.32</c:v>
                </c:pt>
                <c:pt idx="372">
                  <c:v>768.32</c:v>
                </c:pt>
                <c:pt idx="373">
                  <c:v>768.32</c:v>
                </c:pt>
                <c:pt idx="374">
                  <c:v>768.32</c:v>
                </c:pt>
                <c:pt idx="375">
                  <c:v>768.32</c:v>
                </c:pt>
                <c:pt idx="376">
                  <c:v>768.32</c:v>
                </c:pt>
                <c:pt idx="377">
                  <c:v>768.32</c:v>
                </c:pt>
                <c:pt idx="378">
                  <c:v>768.32</c:v>
                </c:pt>
                <c:pt idx="379">
                  <c:v>768.32</c:v>
                </c:pt>
                <c:pt idx="380">
                  <c:v>768.32</c:v>
                </c:pt>
                <c:pt idx="381">
                  <c:v>768.32</c:v>
                </c:pt>
                <c:pt idx="382">
                  <c:v>768.32</c:v>
                </c:pt>
                <c:pt idx="383">
                  <c:v>768.32</c:v>
                </c:pt>
                <c:pt idx="384">
                  <c:v>768.32</c:v>
                </c:pt>
                <c:pt idx="385">
                  <c:v>768.32</c:v>
                </c:pt>
                <c:pt idx="386">
                  <c:v>768.32</c:v>
                </c:pt>
                <c:pt idx="387">
                  <c:v>768.32</c:v>
                </c:pt>
                <c:pt idx="388">
                  <c:v>768.32</c:v>
                </c:pt>
                <c:pt idx="389">
                  <c:v>768.32</c:v>
                </c:pt>
                <c:pt idx="390">
                  <c:v>768.32</c:v>
                </c:pt>
                <c:pt idx="391">
                  <c:v>768.32</c:v>
                </c:pt>
                <c:pt idx="392">
                  <c:v>768.32</c:v>
                </c:pt>
                <c:pt idx="393">
                  <c:v>768.32</c:v>
                </c:pt>
                <c:pt idx="394">
                  <c:v>768.32</c:v>
                </c:pt>
                <c:pt idx="395">
                  <c:v>768.32</c:v>
                </c:pt>
                <c:pt idx="396">
                  <c:v>768.32</c:v>
                </c:pt>
                <c:pt idx="397">
                  <c:v>768.32</c:v>
                </c:pt>
                <c:pt idx="398">
                  <c:v>768.32</c:v>
                </c:pt>
                <c:pt idx="399">
                  <c:v>768.32</c:v>
                </c:pt>
                <c:pt idx="400">
                  <c:v>768.32</c:v>
                </c:pt>
              </c:numCache>
            </c:numRef>
          </c:yVal>
          <c:smooth val="1"/>
          <c:extLst>
            <c:ext xmlns:c16="http://schemas.microsoft.com/office/drawing/2014/chart" uri="{C3380CC4-5D6E-409C-BE32-E72D297353CC}">
              <c16:uniqueId val="{00000000-EEBC-4599-A377-C927B2EDEE3C}"/>
            </c:ext>
          </c:extLst>
        </c:ser>
        <c:ser>
          <c:idx val="1"/>
          <c:order val="1"/>
          <c:tx>
            <c:strRef>
              <c:f>'RES power distribution'!$Y$15</c:f>
              <c:strCache>
                <c:ptCount val="1"/>
                <c:pt idx="0">
                  <c:v>PDEV1(mW)</c:v>
                </c:pt>
              </c:strCache>
            </c:strRef>
          </c:tx>
          <c:marker>
            <c:symbol val="none"/>
          </c:marker>
          <c:xVal>
            <c:numRef>
              <c:f>'RES power distribution'!$U$16:$U$416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distribution'!$Y$16:$Y$416</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9.9038165589412479</c:v>
                </c:pt>
                <c:pt idx="48">
                  <c:v>29.134349030470883</c:v>
                </c:pt>
                <c:pt idx="49">
                  <c:v>47.595413973530377</c:v>
                </c:pt>
                <c:pt idx="50">
                  <c:v>65.287011388119424</c:v>
                </c:pt>
                <c:pt idx="51">
                  <c:v>82.209141274238164</c:v>
                </c:pt>
                <c:pt idx="52">
                  <c:v>98.361803631886758</c:v>
                </c:pt>
                <c:pt idx="53">
                  <c:v>113.74499846106492</c:v>
                </c:pt>
                <c:pt idx="54">
                  <c:v>128.35872576177292</c:v>
                </c:pt>
                <c:pt idx="55">
                  <c:v>142.20298553401045</c:v>
                </c:pt>
                <c:pt idx="56">
                  <c:v>155.27777777777774</c:v>
                </c:pt>
                <c:pt idx="57">
                  <c:v>167.58310249307482</c:v>
                </c:pt>
                <c:pt idx="58">
                  <c:v>179.11895967990151</c:v>
                </c:pt>
                <c:pt idx="59">
                  <c:v>189.88534933825798</c:v>
                </c:pt>
                <c:pt idx="60">
                  <c:v>199.88227146814404</c:v>
                </c:pt>
                <c:pt idx="61">
                  <c:v>209.10972606955983</c:v>
                </c:pt>
                <c:pt idx="62">
                  <c:v>217.56771314250543</c:v>
                </c:pt>
                <c:pt idx="63">
                  <c:v>225.25623268698064</c:v>
                </c:pt>
                <c:pt idx="64">
                  <c:v>232.17528470298555</c:v>
                </c:pt>
                <c:pt idx="65">
                  <c:v>238.32486919052016</c:v>
                </c:pt>
                <c:pt idx="66">
                  <c:v>243.7049861495845</c:v>
                </c:pt>
                <c:pt idx="67">
                  <c:v>248.31563558017857</c:v>
                </c:pt>
                <c:pt idx="68">
                  <c:v>252.15681748230227</c:v>
                </c:pt>
                <c:pt idx="69">
                  <c:v>255.22853185595568</c:v>
                </c:pt>
                <c:pt idx="70">
                  <c:v>257.53077870113884</c:v>
                </c:pt>
                <c:pt idx="71">
                  <c:v>259.06355801785162</c:v>
                </c:pt>
                <c:pt idx="72">
                  <c:v>259.82686980609424</c:v>
                </c:pt>
                <c:pt idx="73">
                  <c:v>259.82071406586641</c:v>
                </c:pt>
                <c:pt idx="74">
                  <c:v>259.04509079716831</c:v>
                </c:pt>
                <c:pt idx="75">
                  <c:v>257.5</c:v>
                </c:pt>
                <c:pt idx="76">
                  <c:v>255.18544167436141</c:v>
                </c:pt>
                <c:pt idx="77">
                  <c:v>252.10141582025244</c:v>
                </c:pt>
                <c:pt idx="78">
                  <c:v>248.24792243767325</c:v>
                </c:pt>
                <c:pt idx="79">
                  <c:v>243.62496152662359</c:v>
                </c:pt>
                <c:pt idx="80">
                  <c:v>238.2325330871036</c:v>
                </c:pt>
                <c:pt idx="81">
                  <c:v>232.07063711911366</c:v>
                </c:pt>
                <c:pt idx="82">
                  <c:v>225.13927362265315</c:v>
                </c:pt>
                <c:pt idx="83">
                  <c:v>217.43844259772231</c:v>
                </c:pt>
                <c:pt idx="84">
                  <c:v>208.96814404432132</c:v>
                </c:pt>
                <c:pt idx="85">
                  <c:v>199.72837796245</c:v>
                </c:pt>
                <c:pt idx="86">
                  <c:v>189.71914435210846</c:v>
                </c:pt>
                <c:pt idx="87">
                  <c:v>178.9404432132967</c:v>
                </c:pt>
                <c:pt idx="88">
                  <c:v>167.39227454601422</c:v>
                </c:pt>
                <c:pt idx="89">
                  <c:v>155.07463835026172</c:v>
                </c:pt>
                <c:pt idx="90">
                  <c:v>141.98753462603872</c:v>
                </c:pt>
                <c:pt idx="91">
                  <c:v>128.13096337334571</c:v>
                </c:pt>
                <c:pt idx="92">
                  <c:v>141.67999999999981</c:v>
                </c:pt>
                <c:pt idx="93">
                  <c:v>161.68000000000009</c:v>
                </c:pt>
                <c:pt idx="94">
                  <c:v>181.68</c:v>
                </c:pt>
                <c:pt idx="95">
                  <c:v>201.67999999999995</c:v>
                </c:pt>
                <c:pt idx="96">
                  <c:v>221.67999999999989</c:v>
                </c:pt>
                <c:pt idx="97">
                  <c:v>241.67999999999978</c:v>
                </c:pt>
                <c:pt idx="98">
                  <c:v>261.68000000000012</c:v>
                </c:pt>
                <c:pt idx="99">
                  <c:v>281.68</c:v>
                </c:pt>
                <c:pt idx="100">
                  <c:v>301.67999999999995</c:v>
                </c:pt>
                <c:pt idx="101">
                  <c:v>321.67999999999989</c:v>
                </c:pt>
                <c:pt idx="102">
                  <c:v>341.67999999999978</c:v>
                </c:pt>
                <c:pt idx="103">
                  <c:v>361.68000000000012</c:v>
                </c:pt>
                <c:pt idx="104">
                  <c:v>381.68</c:v>
                </c:pt>
                <c:pt idx="105">
                  <c:v>401.67999999999995</c:v>
                </c:pt>
                <c:pt idx="106">
                  <c:v>421.67999999999989</c:v>
                </c:pt>
                <c:pt idx="107">
                  <c:v>441.67999999999978</c:v>
                </c:pt>
                <c:pt idx="108">
                  <c:v>461.68000000000012</c:v>
                </c:pt>
                <c:pt idx="109">
                  <c:v>481.68</c:v>
                </c:pt>
                <c:pt idx="110">
                  <c:v>501.67999999999995</c:v>
                </c:pt>
                <c:pt idx="111">
                  <c:v>521.67999999999984</c:v>
                </c:pt>
                <c:pt idx="112">
                  <c:v>541.67999999999984</c:v>
                </c:pt>
                <c:pt idx="113">
                  <c:v>561.68000000000006</c:v>
                </c:pt>
                <c:pt idx="114">
                  <c:v>581.68000000000006</c:v>
                </c:pt>
                <c:pt idx="115">
                  <c:v>601.67999999999995</c:v>
                </c:pt>
                <c:pt idx="116">
                  <c:v>621.67999999999984</c:v>
                </c:pt>
                <c:pt idx="117">
                  <c:v>641.67999999999984</c:v>
                </c:pt>
                <c:pt idx="118">
                  <c:v>661.68000000000006</c:v>
                </c:pt>
                <c:pt idx="119">
                  <c:v>681.68000000000006</c:v>
                </c:pt>
                <c:pt idx="120">
                  <c:v>701.68</c:v>
                </c:pt>
                <c:pt idx="121">
                  <c:v>721.67999999999984</c:v>
                </c:pt>
                <c:pt idx="122">
                  <c:v>741.67999999999984</c:v>
                </c:pt>
                <c:pt idx="123">
                  <c:v>761.68000000000006</c:v>
                </c:pt>
                <c:pt idx="124">
                  <c:v>781.68000000000006</c:v>
                </c:pt>
                <c:pt idx="125">
                  <c:v>801.68</c:v>
                </c:pt>
                <c:pt idx="126">
                  <c:v>821.67999999999984</c:v>
                </c:pt>
                <c:pt idx="127">
                  <c:v>841.67999999999984</c:v>
                </c:pt>
                <c:pt idx="128">
                  <c:v>861.68000000000006</c:v>
                </c:pt>
                <c:pt idx="129">
                  <c:v>881.68000000000006</c:v>
                </c:pt>
                <c:pt idx="130">
                  <c:v>901.68</c:v>
                </c:pt>
                <c:pt idx="131">
                  <c:v>921.67999999999984</c:v>
                </c:pt>
                <c:pt idx="132">
                  <c:v>941.67999999999984</c:v>
                </c:pt>
                <c:pt idx="133">
                  <c:v>961.68000000000006</c:v>
                </c:pt>
                <c:pt idx="134">
                  <c:v>981.68000000000006</c:v>
                </c:pt>
                <c:pt idx="135">
                  <c:v>1001.68</c:v>
                </c:pt>
                <c:pt idx="136">
                  <c:v>1021.6799999999998</c:v>
                </c:pt>
                <c:pt idx="137">
                  <c:v>1041.6799999999998</c:v>
                </c:pt>
                <c:pt idx="138">
                  <c:v>1061.68</c:v>
                </c:pt>
                <c:pt idx="139">
                  <c:v>1081.68</c:v>
                </c:pt>
                <c:pt idx="140">
                  <c:v>1101.68</c:v>
                </c:pt>
                <c:pt idx="141">
                  <c:v>1121.6799999999998</c:v>
                </c:pt>
                <c:pt idx="142">
                  <c:v>1141.6799999999998</c:v>
                </c:pt>
                <c:pt idx="143">
                  <c:v>1161.68</c:v>
                </c:pt>
                <c:pt idx="144">
                  <c:v>1181.68</c:v>
                </c:pt>
                <c:pt idx="145">
                  <c:v>1201.68</c:v>
                </c:pt>
                <c:pt idx="146">
                  <c:v>1221.6799999999998</c:v>
                </c:pt>
                <c:pt idx="147">
                  <c:v>1241.6799999999998</c:v>
                </c:pt>
                <c:pt idx="148">
                  <c:v>1261.68</c:v>
                </c:pt>
                <c:pt idx="149">
                  <c:v>1281.68</c:v>
                </c:pt>
                <c:pt idx="150">
                  <c:v>1301.68</c:v>
                </c:pt>
                <c:pt idx="151">
                  <c:v>1321.6799999999998</c:v>
                </c:pt>
                <c:pt idx="152">
                  <c:v>1341.6799999999998</c:v>
                </c:pt>
                <c:pt idx="153">
                  <c:v>1361.68</c:v>
                </c:pt>
                <c:pt idx="154">
                  <c:v>1381.68</c:v>
                </c:pt>
                <c:pt idx="155">
                  <c:v>1401.68</c:v>
                </c:pt>
                <c:pt idx="156">
                  <c:v>1421.6799999999998</c:v>
                </c:pt>
                <c:pt idx="157">
                  <c:v>1441.6799999999998</c:v>
                </c:pt>
                <c:pt idx="158">
                  <c:v>1461.68</c:v>
                </c:pt>
                <c:pt idx="159">
                  <c:v>1481.68</c:v>
                </c:pt>
                <c:pt idx="160">
                  <c:v>1501.68</c:v>
                </c:pt>
                <c:pt idx="161">
                  <c:v>1521.68</c:v>
                </c:pt>
                <c:pt idx="162">
                  <c:v>1541.6799999999998</c:v>
                </c:pt>
                <c:pt idx="163">
                  <c:v>1561.68</c:v>
                </c:pt>
                <c:pt idx="164">
                  <c:v>1581.6799999999996</c:v>
                </c:pt>
                <c:pt idx="165">
                  <c:v>1601.68</c:v>
                </c:pt>
                <c:pt idx="166">
                  <c:v>1621.68</c:v>
                </c:pt>
                <c:pt idx="167">
                  <c:v>1641.6799999999998</c:v>
                </c:pt>
                <c:pt idx="168">
                  <c:v>1661.68</c:v>
                </c:pt>
                <c:pt idx="169">
                  <c:v>1681.6799999999996</c:v>
                </c:pt>
                <c:pt idx="170">
                  <c:v>1701.68</c:v>
                </c:pt>
                <c:pt idx="171">
                  <c:v>1721.68</c:v>
                </c:pt>
                <c:pt idx="172">
                  <c:v>1741.6799999999998</c:v>
                </c:pt>
                <c:pt idx="173">
                  <c:v>1761.68</c:v>
                </c:pt>
                <c:pt idx="174">
                  <c:v>1781.6799999999996</c:v>
                </c:pt>
                <c:pt idx="175">
                  <c:v>1801.68</c:v>
                </c:pt>
                <c:pt idx="176">
                  <c:v>1821.68</c:v>
                </c:pt>
                <c:pt idx="177">
                  <c:v>1841.6799999999998</c:v>
                </c:pt>
                <c:pt idx="178">
                  <c:v>1861.68</c:v>
                </c:pt>
                <c:pt idx="179">
                  <c:v>1881.6799999999996</c:v>
                </c:pt>
                <c:pt idx="180">
                  <c:v>1901.68</c:v>
                </c:pt>
                <c:pt idx="181">
                  <c:v>1921.68</c:v>
                </c:pt>
                <c:pt idx="182">
                  <c:v>1941.6799999999998</c:v>
                </c:pt>
                <c:pt idx="183">
                  <c:v>1961.68</c:v>
                </c:pt>
                <c:pt idx="184">
                  <c:v>1981.6799999999996</c:v>
                </c:pt>
                <c:pt idx="185">
                  <c:v>2001.68</c:v>
                </c:pt>
                <c:pt idx="186">
                  <c:v>2021.68</c:v>
                </c:pt>
                <c:pt idx="187">
                  <c:v>2041.6799999999998</c:v>
                </c:pt>
                <c:pt idx="188">
                  <c:v>2061.6800000000003</c:v>
                </c:pt>
                <c:pt idx="189">
                  <c:v>2081.6799999999994</c:v>
                </c:pt>
                <c:pt idx="190">
                  <c:v>2101.6799999999998</c:v>
                </c:pt>
                <c:pt idx="191">
                  <c:v>2121.6800000000003</c:v>
                </c:pt>
                <c:pt idx="192">
                  <c:v>2141.6799999999998</c:v>
                </c:pt>
                <c:pt idx="193">
                  <c:v>2161.6799999999998</c:v>
                </c:pt>
                <c:pt idx="194">
                  <c:v>2181.6799999999998</c:v>
                </c:pt>
                <c:pt idx="195">
                  <c:v>2201.6799999999998</c:v>
                </c:pt>
                <c:pt idx="196">
                  <c:v>2221.6800000000003</c:v>
                </c:pt>
                <c:pt idx="197">
                  <c:v>2241.6799999999998</c:v>
                </c:pt>
                <c:pt idx="198">
                  <c:v>2261.6799999999998</c:v>
                </c:pt>
                <c:pt idx="199">
                  <c:v>2281.6799999999998</c:v>
                </c:pt>
                <c:pt idx="200">
                  <c:v>2301.6799999999998</c:v>
                </c:pt>
                <c:pt idx="201">
                  <c:v>2321.6800000000003</c:v>
                </c:pt>
                <c:pt idx="202">
                  <c:v>2341.6799999999998</c:v>
                </c:pt>
                <c:pt idx="203">
                  <c:v>2361.6799999999998</c:v>
                </c:pt>
                <c:pt idx="204">
                  <c:v>2381.6799999999998</c:v>
                </c:pt>
                <c:pt idx="205">
                  <c:v>2401.6799999999998</c:v>
                </c:pt>
                <c:pt idx="206">
                  <c:v>2421.6800000000003</c:v>
                </c:pt>
                <c:pt idx="207">
                  <c:v>2441.6799999999998</c:v>
                </c:pt>
                <c:pt idx="208">
                  <c:v>2461.6800000000003</c:v>
                </c:pt>
                <c:pt idx="209">
                  <c:v>2481.6799999999998</c:v>
                </c:pt>
                <c:pt idx="210">
                  <c:v>2501.6800000000003</c:v>
                </c:pt>
                <c:pt idx="211">
                  <c:v>2521.6800000000007</c:v>
                </c:pt>
                <c:pt idx="212">
                  <c:v>2541.6799999999998</c:v>
                </c:pt>
                <c:pt idx="213">
                  <c:v>2561.6800000000003</c:v>
                </c:pt>
                <c:pt idx="214">
                  <c:v>2581.6799999999998</c:v>
                </c:pt>
                <c:pt idx="215">
                  <c:v>2601.6800000000003</c:v>
                </c:pt>
                <c:pt idx="216">
                  <c:v>2621.6800000000007</c:v>
                </c:pt>
                <c:pt idx="217">
                  <c:v>2641.68</c:v>
                </c:pt>
                <c:pt idx="218">
                  <c:v>2661.6800000000003</c:v>
                </c:pt>
                <c:pt idx="219">
                  <c:v>2681.68</c:v>
                </c:pt>
                <c:pt idx="220">
                  <c:v>2701.6800000000003</c:v>
                </c:pt>
                <c:pt idx="221">
                  <c:v>2721.6800000000007</c:v>
                </c:pt>
                <c:pt idx="222">
                  <c:v>2741.68</c:v>
                </c:pt>
                <c:pt idx="223">
                  <c:v>2761.6800000000003</c:v>
                </c:pt>
                <c:pt idx="224">
                  <c:v>2781.68</c:v>
                </c:pt>
                <c:pt idx="225">
                  <c:v>2801.6800000000003</c:v>
                </c:pt>
                <c:pt idx="226">
                  <c:v>2821.6800000000007</c:v>
                </c:pt>
                <c:pt idx="227">
                  <c:v>2841.68</c:v>
                </c:pt>
                <c:pt idx="228">
                  <c:v>2861.6800000000003</c:v>
                </c:pt>
                <c:pt idx="229">
                  <c:v>2881.68</c:v>
                </c:pt>
                <c:pt idx="230">
                  <c:v>2901.6800000000003</c:v>
                </c:pt>
                <c:pt idx="231">
                  <c:v>2921.6800000000007</c:v>
                </c:pt>
                <c:pt idx="232">
                  <c:v>2941.68</c:v>
                </c:pt>
                <c:pt idx="233">
                  <c:v>2961.6800000000003</c:v>
                </c:pt>
                <c:pt idx="234">
                  <c:v>2981.68</c:v>
                </c:pt>
                <c:pt idx="235">
                  <c:v>3001.6800000000003</c:v>
                </c:pt>
                <c:pt idx="236">
                  <c:v>3021.6800000000007</c:v>
                </c:pt>
                <c:pt idx="237">
                  <c:v>3041.68</c:v>
                </c:pt>
                <c:pt idx="238">
                  <c:v>3061.6800000000003</c:v>
                </c:pt>
                <c:pt idx="239">
                  <c:v>3081.68</c:v>
                </c:pt>
                <c:pt idx="240">
                  <c:v>3101.6800000000003</c:v>
                </c:pt>
                <c:pt idx="241">
                  <c:v>3121.6800000000007</c:v>
                </c:pt>
                <c:pt idx="242">
                  <c:v>3141.68</c:v>
                </c:pt>
                <c:pt idx="243">
                  <c:v>3161.6800000000003</c:v>
                </c:pt>
                <c:pt idx="244">
                  <c:v>3181.68</c:v>
                </c:pt>
                <c:pt idx="245">
                  <c:v>3201.6800000000003</c:v>
                </c:pt>
                <c:pt idx="246">
                  <c:v>3221.6800000000003</c:v>
                </c:pt>
                <c:pt idx="247">
                  <c:v>3241.6800000000003</c:v>
                </c:pt>
                <c:pt idx="248">
                  <c:v>3261.6800000000007</c:v>
                </c:pt>
                <c:pt idx="249">
                  <c:v>3281.68</c:v>
                </c:pt>
                <c:pt idx="250">
                  <c:v>3301.68</c:v>
                </c:pt>
                <c:pt idx="251">
                  <c:v>3321.6800000000003</c:v>
                </c:pt>
                <c:pt idx="252">
                  <c:v>3341.6800000000003</c:v>
                </c:pt>
                <c:pt idx="253">
                  <c:v>3361.6800000000007</c:v>
                </c:pt>
                <c:pt idx="254">
                  <c:v>3381.68</c:v>
                </c:pt>
                <c:pt idx="255">
                  <c:v>3401.68</c:v>
                </c:pt>
                <c:pt idx="256">
                  <c:v>3421.6800000000003</c:v>
                </c:pt>
                <c:pt idx="257">
                  <c:v>3441.6800000000003</c:v>
                </c:pt>
                <c:pt idx="258">
                  <c:v>3461.6800000000007</c:v>
                </c:pt>
                <c:pt idx="259">
                  <c:v>3481.68</c:v>
                </c:pt>
                <c:pt idx="260">
                  <c:v>3501.68</c:v>
                </c:pt>
                <c:pt idx="261">
                  <c:v>3521.6800000000003</c:v>
                </c:pt>
                <c:pt idx="262">
                  <c:v>3541.6800000000003</c:v>
                </c:pt>
                <c:pt idx="263">
                  <c:v>3561.6800000000007</c:v>
                </c:pt>
                <c:pt idx="264">
                  <c:v>3581.68</c:v>
                </c:pt>
                <c:pt idx="265">
                  <c:v>3601.68</c:v>
                </c:pt>
                <c:pt idx="266">
                  <c:v>3621.6800000000003</c:v>
                </c:pt>
                <c:pt idx="267">
                  <c:v>3641.6800000000003</c:v>
                </c:pt>
                <c:pt idx="268">
                  <c:v>3661.6800000000007</c:v>
                </c:pt>
                <c:pt idx="269">
                  <c:v>3681.68</c:v>
                </c:pt>
                <c:pt idx="270">
                  <c:v>3701.68</c:v>
                </c:pt>
                <c:pt idx="271">
                  <c:v>3721.6800000000003</c:v>
                </c:pt>
                <c:pt idx="272">
                  <c:v>3741.6800000000003</c:v>
                </c:pt>
                <c:pt idx="273">
                  <c:v>3761.6800000000007</c:v>
                </c:pt>
                <c:pt idx="274">
                  <c:v>3781.68</c:v>
                </c:pt>
                <c:pt idx="275">
                  <c:v>3801.68</c:v>
                </c:pt>
                <c:pt idx="276">
                  <c:v>3821.6800000000003</c:v>
                </c:pt>
                <c:pt idx="277">
                  <c:v>3841.6800000000003</c:v>
                </c:pt>
                <c:pt idx="278">
                  <c:v>3861.6800000000007</c:v>
                </c:pt>
                <c:pt idx="279">
                  <c:v>3881.68</c:v>
                </c:pt>
                <c:pt idx="280">
                  <c:v>3901.68</c:v>
                </c:pt>
                <c:pt idx="281">
                  <c:v>3921.6800000000003</c:v>
                </c:pt>
                <c:pt idx="282">
                  <c:v>3941.6800000000003</c:v>
                </c:pt>
                <c:pt idx="283">
                  <c:v>3961.6800000000007</c:v>
                </c:pt>
                <c:pt idx="284">
                  <c:v>3981.68</c:v>
                </c:pt>
                <c:pt idx="285">
                  <c:v>4001.68</c:v>
                </c:pt>
                <c:pt idx="286">
                  <c:v>4021.6800000000003</c:v>
                </c:pt>
                <c:pt idx="287">
                  <c:v>4041.6800000000003</c:v>
                </c:pt>
                <c:pt idx="288">
                  <c:v>4061.6800000000007</c:v>
                </c:pt>
                <c:pt idx="289">
                  <c:v>4081.68</c:v>
                </c:pt>
                <c:pt idx="290">
                  <c:v>4101.6799999999994</c:v>
                </c:pt>
                <c:pt idx="291">
                  <c:v>4121.68</c:v>
                </c:pt>
                <c:pt idx="292">
                  <c:v>4141.68</c:v>
                </c:pt>
                <c:pt idx="293">
                  <c:v>4161.6800000000012</c:v>
                </c:pt>
                <c:pt idx="294">
                  <c:v>4181.68</c:v>
                </c:pt>
                <c:pt idx="295">
                  <c:v>4201.6799999999994</c:v>
                </c:pt>
                <c:pt idx="296">
                  <c:v>4221.68</c:v>
                </c:pt>
                <c:pt idx="297">
                  <c:v>4241.68</c:v>
                </c:pt>
                <c:pt idx="298">
                  <c:v>4261.6800000000012</c:v>
                </c:pt>
                <c:pt idx="299">
                  <c:v>4281.6799999999994</c:v>
                </c:pt>
                <c:pt idx="300">
                  <c:v>4301.6799999999994</c:v>
                </c:pt>
                <c:pt idx="301">
                  <c:v>4321.68</c:v>
                </c:pt>
                <c:pt idx="302">
                  <c:v>4341.68</c:v>
                </c:pt>
                <c:pt idx="303">
                  <c:v>4361.6800000000012</c:v>
                </c:pt>
                <c:pt idx="304">
                  <c:v>4381.6799999999994</c:v>
                </c:pt>
                <c:pt idx="305">
                  <c:v>4401.6799999999994</c:v>
                </c:pt>
                <c:pt idx="306">
                  <c:v>4421.68</c:v>
                </c:pt>
                <c:pt idx="307">
                  <c:v>4441.68</c:v>
                </c:pt>
                <c:pt idx="308">
                  <c:v>4461.6800000000012</c:v>
                </c:pt>
                <c:pt idx="309">
                  <c:v>4481.6799999999994</c:v>
                </c:pt>
                <c:pt idx="310">
                  <c:v>4501.6799999999994</c:v>
                </c:pt>
                <c:pt idx="311">
                  <c:v>4521.68</c:v>
                </c:pt>
                <c:pt idx="312">
                  <c:v>4541.68</c:v>
                </c:pt>
                <c:pt idx="313">
                  <c:v>4561.6800000000012</c:v>
                </c:pt>
                <c:pt idx="314">
                  <c:v>4581.6799999999994</c:v>
                </c:pt>
                <c:pt idx="315">
                  <c:v>4601.6799999999994</c:v>
                </c:pt>
                <c:pt idx="316">
                  <c:v>4621.68</c:v>
                </c:pt>
                <c:pt idx="317">
                  <c:v>4641.68</c:v>
                </c:pt>
                <c:pt idx="318">
                  <c:v>4661.6800000000012</c:v>
                </c:pt>
                <c:pt idx="319">
                  <c:v>4681.6799999999994</c:v>
                </c:pt>
                <c:pt idx="320">
                  <c:v>4701.6799999999994</c:v>
                </c:pt>
                <c:pt idx="321">
                  <c:v>4721.68</c:v>
                </c:pt>
                <c:pt idx="322">
                  <c:v>4741.68</c:v>
                </c:pt>
                <c:pt idx="323">
                  <c:v>4761.6799999999994</c:v>
                </c:pt>
                <c:pt idx="324">
                  <c:v>4781.6799999999994</c:v>
                </c:pt>
                <c:pt idx="325">
                  <c:v>4801.6799999999994</c:v>
                </c:pt>
                <c:pt idx="326">
                  <c:v>4821.68</c:v>
                </c:pt>
                <c:pt idx="327">
                  <c:v>4841.68</c:v>
                </c:pt>
                <c:pt idx="328">
                  <c:v>4861.6799999999994</c:v>
                </c:pt>
                <c:pt idx="329">
                  <c:v>4881.6799999999994</c:v>
                </c:pt>
                <c:pt idx="330">
                  <c:v>4901.6799999999994</c:v>
                </c:pt>
                <c:pt idx="331">
                  <c:v>4921.68</c:v>
                </c:pt>
                <c:pt idx="332">
                  <c:v>4941.68</c:v>
                </c:pt>
                <c:pt idx="333">
                  <c:v>4961.6799999999994</c:v>
                </c:pt>
                <c:pt idx="334">
                  <c:v>4981.6799999999994</c:v>
                </c:pt>
                <c:pt idx="335">
                  <c:v>5001.6799999999994</c:v>
                </c:pt>
                <c:pt idx="336">
                  <c:v>5021.68</c:v>
                </c:pt>
                <c:pt idx="337">
                  <c:v>5041.68</c:v>
                </c:pt>
                <c:pt idx="338">
                  <c:v>5061.6799999999994</c:v>
                </c:pt>
                <c:pt idx="339">
                  <c:v>5081.6799999999994</c:v>
                </c:pt>
                <c:pt idx="340">
                  <c:v>5101.6799999999994</c:v>
                </c:pt>
                <c:pt idx="341">
                  <c:v>5121.68</c:v>
                </c:pt>
                <c:pt idx="342">
                  <c:v>5141.68</c:v>
                </c:pt>
                <c:pt idx="343">
                  <c:v>5161.6799999999994</c:v>
                </c:pt>
                <c:pt idx="344">
                  <c:v>5181.6799999999994</c:v>
                </c:pt>
                <c:pt idx="345">
                  <c:v>5201.6799999999994</c:v>
                </c:pt>
                <c:pt idx="346">
                  <c:v>5221.68</c:v>
                </c:pt>
                <c:pt idx="347">
                  <c:v>5241.68</c:v>
                </c:pt>
                <c:pt idx="348">
                  <c:v>5261.6799999999994</c:v>
                </c:pt>
                <c:pt idx="349">
                  <c:v>5281.6799999999994</c:v>
                </c:pt>
                <c:pt idx="350">
                  <c:v>5301.6799999999994</c:v>
                </c:pt>
                <c:pt idx="351">
                  <c:v>5321.68</c:v>
                </c:pt>
                <c:pt idx="352">
                  <c:v>5341.68</c:v>
                </c:pt>
                <c:pt idx="353">
                  <c:v>5361.6799999999994</c:v>
                </c:pt>
                <c:pt idx="354">
                  <c:v>5381.6799999999994</c:v>
                </c:pt>
                <c:pt idx="355">
                  <c:v>5401.6799999999994</c:v>
                </c:pt>
                <c:pt idx="356">
                  <c:v>5421.68</c:v>
                </c:pt>
                <c:pt idx="357">
                  <c:v>5441.68</c:v>
                </c:pt>
                <c:pt idx="358">
                  <c:v>5461.6799999999994</c:v>
                </c:pt>
                <c:pt idx="359">
                  <c:v>5481.6799999999994</c:v>
                </c:pt>
                <c:pt idx="360">
                  <c:v>5501.6799999999994</c:v>
                </c:pt>
                <c:pt idx="361">
                  <c:v>5521.68</c:v>
                </c:pt>
                <c:pt idx="362">
                  <c:v>5541.68</c:v>
                </c:pt>
                <c:pt idx="363">
                  <c:v>5561.6799999999994</c:v>
                </c:pt>
                <c:pt idx="364">
                  <c:v>5581.6799999999994</c:v>
                </c:pt>
                <c:pt idx="365">
                  <c:v>5601.6799999999994</c:v>
                </c:pt>
                <c:pt idx="366">
                  <c:v>5621.68</c:v>
                </c:pt>
                <c:pt idx="367">
                  <c:v>5641.68</c:v>
                </c:pt>
                <c:pt idx="368">
                  <c:v>5661.6799999999994</c:v>
                </c:pt>
                <c:pt idx="369">
                  <c:v>5681.6799999999994</c:v>
                </c:pt>
                <c:pt idx="370">
                  <c:v>5701.6799999999994</c:v>
                </c:pt>
                <c:pt idx="371">
                  <c:v>5721.68</c:v>
                </c:pt>
                <c:pt idx="372">
                  <c:v>5741.68</c:v>
                </c:pt>
                <c:pt idx="373">
                  <c:v>5761.6799999999994</c:v>
                </c:pt>
                <c:pt idx="374">
                  <c:v>5781.6799999999994</c:v>
                </c:pt>
                <c:pt idx="375">
                  <c:v>5801.6799999999994</c:v>
                </c:pt>
                <c:pt idx="376">
                  <c:v>5821.68</c:v>
                </c:pt>
                <c:pt idx="377">
                  <c:v>5841.68</c:v>
                </c:pt>
                <c:pt idx="378">
                  <c:v>5861.6799999999994</c:v>
                </c:pt>
                <c:pt idx="379">
                  <c:v>5881.6799999999994</c:v>
                </c:pt>
                <c:pt idx="380">
                  <c:v>5901.6799999999994</c:v>
                </c:pt>
                <c:pt idx="381">
                  <c:v>5921.68</c:v>
                </c:pt>
                <c:pt idx="382">
                  <c:v>5941.68</c:v>
                </c:pt>
                <c:pt idx="383">
                  <c:v>5961.6799999999994</c:v>
                </c:pt>
                <c:pt idx="384">
                  <c:v>5981.6799999999994</c:v>
                </c:pt>
                <c:pt idx="385">
                  <c:v>6001.6799999999994</c:v>
                </c:pt>
                <c:pt idx="386">
                  <c:v>6021.68</c:v>
                </c:pt>
                <c:pt idx="387">
                  <c:v>6041.68</c:v>
                </c:pt>
                <c:pt idx="388">
                  <c:v>6061.6799999999994</c:v>
                </c:pt>
                <c:pt idx="389">
                  <c:v>6081.6799999999994</c:v>
                </c:pt>
                <c:pt idx="390">
                  <c:v>6101.6799999999994</c:v>
                </c:pt>
                <c:pt idx="391">
                  <c:v>6121.68</c:v>
                </c:pt>
                <c:pt idx="392">
                  <c:v>6141.68</c:v>
                </c:pt>
                <c:pt idx="393">
                  <c:v>6161.6799999999994</c:v>
                </c:pt>
                <c:pt idx="394">
                  <c:v>6181.6799999999994</c:v>
                </c:pt>
                <c:pt idx="395">
                  <c:v>6201.6799999999994</c:v>
                </c:pt>
                <c:pt idx="396">
                  <c:v>6221.68</c:v>
                </c:pt>
                <c:pt idx="397">
                  <c:v>6241.68</c:v>
                </c:pt>
                <c:pt idx="398">
                  <c:v>6261.6799999999994</c:v>
                </c:pt>
                <c:pt idx="399">
                  <c:v>6281.6799999999994</c:v>
                </c:pt>
                <c:pt idx="400">
                  <c:v>6301.6799999999994</c:v>
                </c:pt>
              </c:numCache>
            </c:numRef>
          </c:yVal>
          <c:smooth val="1"/>
          <c:extLst>
            <c:ext xmlns:c16="http://schemas.microsoft.com/office/drawing/2014/chart" uri="{C3380CC4-5D6E-409C-BE32-E72D297353CC}">
              <c16:uniqueId val="{00000001-EEBC-4599-A377-C927B2EDEE3C}"/>
            </c:ext>
          </c:extLst>
        </c:ser>
        <c:dLbls>
          <c:showLegendKey val="0"/>
          <c:showVal val="0"/>
          <c:showCatName val="0"/>
          <c:showSerName val="0"/>
          <c:showPercent val="0"/>
          <c:showBubbleSize val="0"/>
        </c:dLbls>
        <c:axId val="166281984"/>
        <c:axId val="166283904"/>
      </c:scatterChart>
      <c:valAx>
        <c:axId val="166281984"/>
        <c:scaling>
          <c:orientation val="minMax"/>
          <c:max val="20"/>
          <c:min val="0"/>
        </c:scaling>
        <c:delete val="0"/>
        <c:axPos val="b"/>
        <c:minorGridlines/>
        <c:title>
          <c:tx>
            <c:rich>
              <a:bodyPr/>
              <a:lstStyle/>
              <a:p>
                <a:pPr>
                  <a:defRPr/>
                </a:pPr>
                <a:r>
                  <a:rPr lang="en-US"/>
                  <a:t>Supply Voltage</a:t>
                </a:r>
                <a:r>
                  <a:rPr lang="en-US" baseline="0"/>
                  <a:t> (V)</a:t>
                </a:r>
                <a:endParaRPr lang="en-US"/>
              </a:p>
            </c:rich>
          </c:tx>
          <c:overlay val="0"/>
        </c:title>
        <c:numFmt formatCode="0.0" sourceLinked="1"/>
        <c:majorTickMark val="out"/>
        <c:minorTickMark val="none"/>
        <c:tickLblPos val="nextTo"/>
        <c:crossAx val="166283904"/>
        <c:crosses val="autoZero"/>
        <c:crossBetween val="midCat"/>
        <c:majorUnit val="5"/>
      </c:valAx>
      <c:valAx>
        <c:axId val="166283904"/>
        <c:scaling>
          <c:orientation val="minMax"/>
          <c:max val="3500"/>
          <c:min val="0"/>
        </c:scaling>
        <c:delete val="0"/>
        <c:axPos val="l"/>
        <c:majorGridlines/>
        <c:title>
          <c:tx>
            <c:rich>
              <a:bodyPr rot="-5400000" vert="horz"/>
              <a:lstStyle/>
              <a:p>
                <a:pPr>
                  <a:defRPr/>
                </a:pPr>
                <a:r>
                  <a:rPr lang="en-US"/>
                  <a:t>Power Dissipation (mW)</a:t>
                </a:r>
              </a:p>
            </c:rich>
          </c:tx>
          <c:layout>
            <c:manualLayout>
              <c:xMode val="edge"/>
              <c:yMode val="edge"/>
              <c:x val="2.78472035124748E-3"/>
              <c:y val="0.29330928428252406"/>
            </c:manualLayout>
          </c:layout>
          <c:overlay val="0"/>
        </c:title>
        <c:numFmt formatCode="#,##0" sourceLinked="0"/>
        <c:majorTickMark val="out"/>
        <c:minorTickMark val="none"/>
        <c:tickLblPos val="nextTo"/>
        <c:crossAx val="166281984"/>
        <c:crosses val="autoZero"/>
        <c:crossBetween val="midCat"/>
      </c:valAx>
    </c:plotArea>
    <c:legend>
      <c:legendPos val="b"/>
      <c:layout>
        <c:manualLayout>
          <c:xMode val="edge"/>
          <c:yMode val="edge"/>
          <c:x val="0.23090709470072512"/>
          <c:y val="0.90522924320785247"/>
          <c:w val="0.59235351316003881"/>
          <c:h val="7.2243300555572501E-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String 2</a:t>
            </a:r>
          </a:p>
        </c:rich>
      </c:tx>
      <c:overlay val="1"/>
    </c:title>
    <c:autoTitleDeleted val="0"/>
    <c:plotArea>
      <c:layout>
        <c:manualLayout>
          <c:layoutTarget val="inner"/>
          <c:xMode val="edge"/>
          <c:yMode val="edge"/>
          <c:x val="0.12528875931847758"/>
          <c:y val="5.012746772067949E-2"/>
          <c:w val="0.81936495742910187"/>
          <c:h val="0.70917347951123333"/>
        </c:manualLayout>
      </c:layout>
      <c:scatterChart>
        <c:scatterStyle val="smoothMarker"/>
        <c:varyColors val="0"/>
        <c:ser>
          <c:idx val="6"/>
          <c:order val="0"/>
          <c:tx>
            <c:strRef>
              <c:f>'RES power distribution'!$Z$15</c:f>
              <c:strCache>
                <c:ptCount val="1"/>
                <c:pt idx="0">
                  <c:v>IRES2(mA)</c:v>
                </c:pt>
              </c:strCache>
            </c:strRef>
          </c:tx>
          <c:marker>
            <c:symbol val="none"/>
          </c:marker>
          <c:xVal>
            <c:numRef>
              <c:f>'RES power distribution'!$U$16:$U$416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distribution'!$Z$16:$Z$416</c:f>
              <c:numCache>
                <c:formatCode>0.00</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2.192982456140359</c:v>
                </c:pt>
                <c:pt idx="48">
                  <c:v>6.5789473684210442</c:v>
                </c:pt>
                <c:pt idx="49">
                  <c:v>10.964912280701769</c:v>
                </c:pt>
                <c:pt idx="50">
                  <c:v>15.350877192982455</c:v>
                </c:pt>
                <c:pt idx="51">
                  <c:v>19.73684210526314</c:v>
                </c:pt>
                <c:pt idx="52">
                  <c:v>24.122807017543867</c:v>
                </c:pt>
                <c:pt idx="53">
                  <c:v>28.508771929824555</c:v>
                </c:pt>
                <c:pt idx="54">
                  <c:v>32.894736842105274</c:v>
                </c:pt>
                <c:pt idx="55">
                  <c:v>37.280701754385966</c:v>
                </c:pt>
                <c:pt idx="56">
                  <c:v>41.66666666666665</c:v>
                </c:pt>
                <c:pt idx="57">
                  <c:v>46.052631578947377</c:v>
                </c:pt>
                <c:pt idx="58">
                  <c:v>50.438596491228068</c:v>
                </c:pt>
                <c:pt idx="59">
                  <c:v>54.824561403508788</c:v>
                </c:pt>
                <c:pt idx="60">
                  <c:v>59.21052631578948</c:v>
                </c:pt>
                <c:pt idx="61">
                  <c:v>63.596491228070164</c:v>
                </c:pt>
                <c:pt idx="62">
                  <c:v>67.982456140350877</c:v>
                </c:pt>
                <c:pt idx="63">
                  <c:v>72.368421052631561</c:v>
                </c:pt>
                <c:pt idx="64">
                  <c:v>76.754385964912302</c:v>
                </c:pt>
                <c:pt idx="65">
                  <c:v>81.140350877192986</c:v>
                </c:pt>
                <c:pt idx="66">
                  <c:v>85.526315789473671</c:v>
                </c:pt>
                <c:pt idx="67">
                  <c:v>89.912280701754383</c:v>
                </c:pt>
                <c:pt idx="68">
                  <c:v>94.298245614035082</c:v>
                </c:pt>
                <c:pt idx="69">
                  <c:v>98.684210526315809</c:v>
                </c:pt>
                <c:pt idx="70">
                  <c:v>103.07017543859649</c:v>
                </c:pt>
                <c:pt idx="71">
                  <c:v>107.45614035087718</c:v>
                </c:pt>
                <c:pt idx="72">
                  <c:v>111.8421052631579</c:v>
                </c:pt>
                <c:pt idx="73">
                  <c:v>116.22807017543859</c:v>
                </c:pt>
                <c:pt idx="74">
                  <c:v>120.61403508771932</c:v>
                </c:pt>
                <c:pt idx="75">
                  <c:v>125</c:v>
                </c:pt>
                <c:pt idx="76">
                  <c:v>129.38596491228068</c:v>
                </c:pt>
                <c:pt idx="77">
                  <c:v>133.7719298245614</c:v>
                </c:pt>
                <c:pt idx="78">
                  <c:v>138.15789473684208</c:v>
                </c:pt>
                <c:pt idx="79">
                  <c:v>142.54385964912282</c:v>
                </c:pt>
                <c:pt idx="80">
                  <c:v>146.92982456140354</c:v>
                </c:pt>
                <c:pt idx="81">
                  <c:v>151.31578947368419</c:v>
                </c:pt>
                <c:pt idx="82">
                  <c:v>155.70175438596488</c:v>
                </c:pt>
                <c:pt idx="83">
                  <c:v>160.08771929824564</c:v>
                </c:pt>
                <c:pt idx="84">
                  <c:v>164.47368421052633</c:v>
                </c:pt>
                <c:pt idx="85">
                  <c:v>168.85964912280701</c:v>
                </c:pt>
                <c:pt idx="86">
                  <c:v>173.2456140350877</c:v>
                </c:pt>
                <c:pt idx="87">
                  <c:v>177.63157894736835</c:v>
                </c:pt>
                <c:pt idx="88">
                  <c:v>182.01754385964912</c:v>
                </c:pt>
                <c:pt idx="89">
                  <c:v>186.40350877192981</c:v>
                </c:pt>
                <c:pt idx="90">
                  <c:v>190.78947368421052</c:v>
                </c:pt>
                <c:pt idx="91">
                  <c:v>195.1754385964912</c:v>
                </c:pt>
                <c:pt idx="92">
                  <c:v>196</c:v>
                </c:pt>
                <c:pt idx="93">
                  <c:v>196</c:v>
                </c:pt>
                <c:pt idx="94">
                  <c:v>196</c:v>
                </c:pt>
                <c:pt idx="95">
                  <c:v>196</c:v>
                </c:pt>
                <c:pt idx="96">
                  <c:v>196</c:v>
                </c:pt>
                <c:pt idx="97">
                  <c:v>196</c:v>
                </c:pt>
                <c:pt idx="98">
                  <c:v>196</c:v>
                </c:pt>
                <c:pt idx="99">
                  <c:v>196</c:v>
                </c:pt>
                <c:pt idx="100">
                  <c:v>196</c:v>
                </c:pt>
                <c:pt idx="101">
                  <c:v>196</c:v>
                </c:pt>
                <c:pt idx="102">
                  <c:v>196</c:v>
                </c:pt>
                <c:pt idx="103">
                  <c:v>196</c:v>
                </c:pt>
                <c:pt idx="104">
                  <c:v>196</c:v>
                </c:pt>
                <c:pt idx="105">
                  <c:v>196</c:v>
                </c:pt>
                <c:pt idx="106">
                  <c:v>196</c:v>
                </c:pt>
                <c:pt idx="107">
                  <c:v>196</c:v>
                </c:pt>
                <c:pt idx="108">
                  <c:v>196</c:v>
                </c:pt>
                <c:pt idx="109">
                  <c:v>196</c:v>
                </c:pt>
                <c:pt idx="110">
                  <c:v>196</c:v>
                </c:pt>
                <c:pt idx="111">
                  <c:v>196</c:v>
                </c:pt>
                <c:pt idx="112">
                  <c:v>196</c:v>
                </c:pt>
                <c:pt idx="113">
                  <c:v>196</c:v>
                </c:pt>
                <c:pt idx="114">
                  <c:v>196</c:v>
                </c:pt>
                <c:pt idx="115">
                  <c:v>196</c:v>
                </c:pt>
                <c:pt idx="116">
                  <c:v>196</c:v>
                </c:pt>
                <c:pt idx="117">
                  <c:v>196</c:v>
                </c:pt>
                <c:pt idx="118">
                  <c:v>196</c:v>
                </c:pt>
                <c:pt idx="119">
                  <c:v>196</c:v>
                </c:pt>
                <c:pt idx="120">
                  <c:v>196</c:v>
                </c:pt>
                <c:pt idx="121">
                  <c:v>196</c:v>
                </c:pt>
                <c:pt idx="122">
                  <c:v>196</c:v>
                </c:pt>
                <c:pt idx="123">
                  <c:v>196</c:v>
                </c:pt>
                <c:pt idx="124">
                  <c:v>196</c:v>
                </c:pt>
                <c:pt idx="125">
                  <c:v>196</c:v>
                </c:pt>
                <c:pt idx="126">
                  <c:v>196</c:v>
                </c:pt>
                <c:pt idx="127">
                  <c:v>196</c:v>
                </c:pt>
                <c:pt idx="128">
                  <c:v>196</c:v>
                </c:pt>
                <c:pt idx="129">
                  <c:v>196</c:v>
                </c:pt>
                <c:pt idx="130">
                  <c:v>196</c:v>
                </c:pt>
                <c:pt idx="131">
                  <c:v>196</c:v>
                </c:pt>
                <c:pt idx="132">
                  <c:v>196</c:v>
                </c:pt>
                <c:pt idx="133">
                  <c:v>196</c:v>
                </c:pt>
                <c:pt idx="134">
                  <c:v>196</c:v>
                </c:pt>
                <c:pt idx="135">
                  <c:v>196</c:v>
                </c:pt>
                <c:pt idx="136">
                  <c:v>196</c:v>
                </c:pt>
                <c:pt idx="137">
                  <c:v>196</c:v>
                </c:pt>
                <c:pt idx="138">
                  <c:v>196</c:v>
                </c:pt>
                <c:pt idx="139">
                  <c:v>196</c:v>
                </c:pt>
                <c:pt idx="140">
                  <c:v>196</c:v>
                </c:pt>
                <c:pt idx="141">
                  <c:v>196</c:v>
                </c:pt>
                <c:pt idx="142">
                  <c:v>196</c:v>
                </c:pt>
                <c:pt idx="143">
                  <c:v>196</c:v>
                </c:pt>
                <c:pt idx="144">
                  <c:v>196</c:v>
                </c:pt>
                <c:pt idx="145">
                  <c:v>196</c:v>
                </c:pt>
                <c:pt idx="146">
                  <c:v>196</c:v>
                </c:pt>
                <c:pt idx="147">
                  <c:v>196</c:v>
                </c:pt>
                <c:pt idx="148">
                  <c:v>196</c:v>
                </c:pt>
                <c:pt idx="149">
                  <c:v>196</c:v>
                </c:pt>
                <c:pt idx="150">
                  <c:v>196</c:v>
                </c:pt>
                <c:pt idx="151">
                  <c:v>196</c:v>
                </c:pt>
                <c:pt idx="152">
                  <c:v>196</c:v>
                </c:pt>
                <c:pt idx="153">
                  <c:v>196</c:v>
                </c:pt>
                <c:pt idx="154">
                  <c:v>196</c:v>
                </c:pt>
                <c:pt idx="155">
                  <c:v>196</c:v>
                </c:pt>
                <c:pt idx="156">
                  <c:v>196</c:v>
                </c:pt>
                <c:pt idx="157">
                  <c:v>196</c:v>
                </c:pt>
                <c:pt idx="158">
                  <c:v>196</c:v>
                </c:pt>
                <c:pt idx="159">
                  <c:v>196</c:v>
                </c:pt>
                <c:pt idx="160">
                  <c:v>196</c:v>
                </c:pt>
                <c:pt idx="161">
                  <c:v>196</c:v>
                </c:pt>
                <c:pt idx="162">
                  <c:v>196</c:v>
                </c:pt>
                <c:pt idx="163">
                  <c:v>196</c:v>
                </c:pt>
                <c:pt idx="164">
                  <c:v>196</c:v>
                </c:pt>
                <c:pt idx="165">
                  <c:v>196</c:v>
                </c:pt>
                <c:pt idx="166">
                  <c:v>196</c:v>
                </c:pt>
                <c:pt idx="167">
                  <c:v>196</c:v>
                </c:pt>
                <c:pt idx="168">
                  <c:v>196</c:v>
                </c:pt>
                <c:pt idx="169">
                  <c:v>196</c:v>
                </c:pt>
                <c:pt idx="170">
                  <c:v>196</c:v>
                </c:pt>
                <c:pt idx="171">
                  <c:v>196</c:v>
                </c:pt>
                <c:pt idx="172">
                  <c:v>196</c:v>
                </c:pt>
                <c:pt idx="173">
                  <c:v>196</c:v>
                </c:pt>
                <c:pt idx="174">
                  <c:v>196</c:v>
                </c:pt>
                <c:pt idx="175">
                  <c:v>196</c:v>
                </c:pt>
                <c:pt idx="176">
                  <c:v>196</c:v>
                </c:pt>
                <c:pt idx="177">
                  <c:v>196</c:v>
                </c:pt>
                <c:pt idx="178">
                  <c:v>196</c:v>
                </c:pt>
                <c:pt idx="179">
                  <c:v>196</c:v>
                </c:pt>
                <c:pt idx="180">
                  <c:v>196</c:v>
                </c:pt>
                <c:pt idx="181">
                  <c:v>196</c:v>
                </c:pt>
                <c:pt idx="182">
                  <c:v>196</c:v>
                </c:pt>
                <c:pt idx="183">
                  <c:v>196</c:v>
                </c:pt>
                <c:pt idx="184">
                  <c:v>196</c:v>
                </c:pt>
                <c:pt idx="185">
                  <c:v>196</c:v>
                </c:pt>
                <c:pt idx="186">
                  <c:v>196</c:v>
                </c:pt>
                <c:pt idx="187">
                  <c:v>196</c:v>
                </c:pt>
                <c:pt idx="188">
                  <c:v>196</c:v>
                </c:pt>
                <c:pt idx="189">
                  <c:v>196</c:v>
                </c:pt>
                <c:pt idx="190">
                  <c:v>196</c:v>
                </c:pt>
                <c:pt idx="191">
                  <c:v>196</c:v>
                </c:pt>
                <c:pt idx="192">
                  <c:v>196</c:v>
                </c:pt>
                <c:pt idx="193">
                  <c:v>196</c:v>
                </c:pt>
                <c:pt idx="194">
                  <c:v>196</c:v>
                </c:pt>
                <c:pt idx="195">
                  <c:v>196</c:v>
                </c:pt>
                <c:pt idx="196">
                  <c:v>196</c:v>
                </c:pt>
                <c:pt idx="197">
                  <c:v>196</c:v>
                </c:pt>
                <c:pt idx="198">
                  <c:v>196</c:v>
                </c:pt>
                <c:pt idx="199">
                  <c:v>196</c:v>
                </c:pt>
                <c:pt idx="200">
                  <c:v>196</c:v>
                </c:pt>
                <c:pt idx="201">
                  <c:v>196</c:v>
                </c:pt>
                <c:pt idx="202">
                  <c:v>196</c:v>
                </c:pt>
                <c:pt idx="203">
                  <c:v>196</c:v>
                </c:pt>
                <c:pt idx="204">
                  <c:v>196</c:v>
                </c:pt>
                <c:pt idx="205">
                  <c:v>196</c:v>
                </c:pt>
                <c:pt idx="206">
                  <c:v>196</c:v>
                </c:pt>
                <c:pt idx="207">
                  <c:v>196</c:v>
                </c:pt>
                <c:pt idx="208">
                  <c:v>196</c:v>
                </c:pt>
                <c:pt idx="209">
                  <c:v>196</c:v>
                </c:pt>
                <c:pt idx="210">
                  <c:v>196</c:v>
                </c:pt>
                <c:pt idx="211">
                  <c:v>196</c:v>
                </c:pt>
                <c:pt idx="212">
                  <c:v>196</c:v>
                </c:pt>
                <c:pt idx="213">
                  <c:v>196</c:v>
                </c:pt>
                <c:pt idx="214">
                  <c:v>196</c:v>
                </c:pt>
                <c:pt idx="215">
                  <c:v>196</c:v>
                </c:pt>
                <c:pt idx="216">
                  <c:v>196</c:v>
                </c:pt>
                <c:pt idx="217">
                  <c:v>196</c:v>
                </c:pt>
                <c:pt idx="218">
                  <c:v>196</c:v>
                </c:pt>
                <c:pt idx="219">
                  <c:v>196</c:v>
                </c:pt>
                <c:pt idx="220">
                  <c:v>196</c:v>
                </c:pt>
                <c:pt idx="221">
                  <c:v>196</c:v>
                </c:pt>
                <c:pt idx="222">
                  <c:v>196</c:v>
                </c:pt>
                <c:pt idx="223">
                  <c:v>196</c:v>
                </c:pt>
                <c:pt idx="224">
                  <c:v>196</c:v>
                </c:pt>
                <c:pt idx="225">
                  <c:v>196</c:v>
                </c:pt>
                <c:pt idx="226">
                  <c:v>196</c:v>
                </c:pt>
                <c:pt idx="227">
                  <c:v>196</c:v>
                </c:pt>
                <c:pt idx="228">
                  <c:v>196</c:v>
                </c:pt>
                <c:pt idx="229">
                  <c:v>196</c:v>
                </c:pt>
                <c:pt idx="230">
                  <c:v>196</c:v>
                </c:pt>
                <c:pt idx="231">
                  <c:v>196</c:v>
                </c:pt>
                <c:pt idx="232">
                  <c:v>196</c:v>
                </c:pt>
                <c:pt idx="233">
                  <c:v>196</c:v>
                </c:pt>
                <c:pt idx="234">
                  <c:v>196</c:v>
                </c:pt>
                <c:pt idx="235">
                  <c:v>196</c:v>
                </c:pt>
                <c:pt idx="236">
                  <c:v>196</c:v>
                </c:pt>
                <c:pt idx="237">
                  <c:v>196</c:v>
                </c:pt>
                <c:pt idx="238">
                  <c:v>196</c:v>
                </c:pt>
                <c:pt idx="239">
                  <c:v>196</c:v>
                </c:pt>
                <c:pt idx="240">
                  <c:v>196</c:v>
                </c:pt>
                <c:pt idx="241">
                  <c:v>196</c:v>
                </c:pt>
                <c:pt idx="242">
                  <c:v>196</c:v>
                </c:pt>
                <c:pt idx="243">
                  <c:v>196</c:v>
                </c:pt>
                <c:pt idx="244">
                  <c:v>196</c:v>
                </c:pt>
                <c:pt idx="245">
                  <c:v>196</c:v>
                </c:pt>
                <c:pt idx="246">
                  <c:v>196</c:v>
                </c:pt>
                <c:pt idx="247">
                  <c:v>196</c:v>
                </c:pt>
                <c:pt idx="248">
                  <c:v>196</c:v>
                </c:pt>
                <c:pt idx="249">
                  <c:v>196</c:v>
                </c:pt>
                <c:pt idx="250">
                  <c:v>196</c:v>
                </c:pt>
                <c:pt idx="251">
                  <c:v>196</c:v>
                </c:pt>
                <c:pt idx="252">
                  <c:v>196</c:v>
                </c:pt>
                <c:pt idx="253">
                  <c:v>196</c:v>
                </c:pt>
                <c:pt idx="254">
                  <c:v>196</c:v>
                </c:pt>
                <c:pt idx="255">
                  <c:v>196</c:v>
                </c:pt>
                <c:pt idx="256">
                  <c:v>196</c:v>
                </c:pt>
                <c:pt idx="257">
                  <c:v>196</c:v>
                </c:pt>
                <c:pt idx="258">
                  <c:v>196</c:v>
                </c:pt>
                <c:pt idx="259">
                  <c:v>196</c:v>
                </c:pt>
                <c:pt idx="260">
                  <c:v>196</c:v>
                </c:pt>
                <c:pt idx="261">
                  <c:v>196</c:v>
                </c:pt>
                <c:pt idx="262">
                  <c:v>196</c:v>
                </c:pt>
                <c:pt idx="263">
                  <c:v>196</c:v>
                </c:pt>
                <c:pt idx="264">
                  <c:v>196</c:v>
                </c:pt>
                <c:pt idx="265">
                  <c:v>196</c:v>
                </c:pt>
                <c:pt idx="266">
                  <c:v>196</c:v>
                </c:pt>
                <c:pt idx="267">
                  <c:v>196</c:v>
                </c:pt>
                <c:pt idx="268">
                  <c:v>196</c:v>
                </c:pt>
                <c:pt idx="269">
                  <c:v>196</c:v>
                </c:pt>
                <c:pt idx="270">
                  <c:v>196</c:v>
                </c:pt>
                <c:pt idx="271">
                  <c:v>196</c:v>
                </c:pt>
                <c:pt idx="272">
                  <c:v>196</c:v>
                </c:pt>
                <c:pt idx="273">
                  <c:v>196</c:v>
                </c:pt>
                <c:pt idx="274">
                  <c:v>196</c:v>
                </c:pt>
                <c:pt idx="275">
                  <c:v>196</c:v>
                </c:pt>
                <c:pt idx="276">
                  <c:v>196</c:v>
                </c:pt>
                <c:pt idx="277">
                  <c:v>196</c:v>
                </c:pt>
                <c:pt idx="278">
                  <c:v>196</c:v>
                </c:pt>
                <c:pt idx="279">
                  <c:v>196</c:v>
                </c:pt>
                <c:pt idx="280">
                  <c:v>196</c:v>
                </c:pt>
                <c:pt idx="281">
                  <c:v>196</c:v>
                </c:pt>
                <c:pt idx="282">
                  <c:v>196</c:v>
                </c:pt>
                <c:pt idx="283">
                  <c:v>196</c:v>
                </c:pt>
                <c:pt idx="284">
                  <c:v>196</c:v>
                </c:pt>
                <c:pt idx="285">
                  <c:v>196</c:v>
                </c:pt>
                <c:pt idx="286">
                  <c:v>196</c:v>
                </c:pt>
                <c:pt idx="287">
                  <c:v>196</c:v>
                </c:pt>
                <c:pt idx="288">
                  <c:v>196</c:v>
                </c:pt>
                <c:pt idx="289">
                  <c:v>196</c:v>
                </c:pt>
                <c:pt idx="290">
                  <c:v>196</c:v>
                </c:pt>
                <c:pt idx="291">
                  <c:v>196</c:v>
                </c:pt>
                <c:pt idx="292">
                  <c:v>196</c:v>
                </c:pt>
                <c:pt idx="293">
                  <c:v>196</c:v>
                </c:pt>
                <c:pt idx="294">
                  <c:v>196</c:v>
                </c:pt>
                <c:pt idx="295">
                  <c:v>196</c:v>
                </c:pt>
                <c:pt idx="296">
                  <c:v>196</c:v>
                </c:pt>
                <c:pt idx="297">
                  <c:v>196</c:v>
                </c:pt>
                <c:pt idx="298">
                  <c:v>196</c:v>
                </c:pt>
                <c:pt idx="299">
                  <c:v>196</c:v>
                </c:pt>
                <c:pt idx="300">
                  <c:v>196</c:v>
                </c:pt>
                <c:pt idx="301">
                  <c:v>196</c:v>
                </c:pt>
                <c:pt idx="302">
                  <c:v>196</c:v>
                </c:pt>
                <c:pt idx="303">
                  <c:v>196</c:v>
                </c:pt>
                <c:pt idx="304">
                  <c:v>196</c:v>
                </c:pt>
                <c:pt idx="305">
                  <c:v>196</c:v>
                </c:pt>
                <c:pt idx="306">
                  <c:v>196</c:v>
                </c:pt>
                <c:pt idx="307">
                  <c:v>196</c:v>
                </c:pt>
                <c:pt idx="308">
                  <c:v>196</c:v>
                </c:pt>
                <c:pt idx="309">
                  <c:v>196</c:v>
                </c:pt>
                <c:pt idx="310">
                  <c:v>196</c:v>
                </c:pt>
                <c:pt idx="311">
                  <c:v>196</c:v>
                </c:pt>
                <c:pt idx="312">
                  <c:v>196</c:v>
                </c:pt>
                <c:pt idx="313">
                  <c:v>196</c:v>
                </c:pt>
                <c:pt idx="314">
                  <c:v>196</c:v>
                </c:pt>
                <c:pt idx="315">
                  <c:v>196</c:v>
                </c:pt>
                <c:pt idx="316">
                  <c:v>196</c:v>
                </c:pt>
                <c:pt idx="317">
                  <c:v>196</c:v>
                </c:pt>
                <c:pt idx="318">
                  <c:v>196</c:v>
                </c:pt>
                <c:pt idx="319">
                  <c:v>196</c:v>
                </c:pt>
                <c:pt idx="320">
                  <c:v>196</c:v>
                </c:pt>
                <c:pt idx="321">
                  <c:v>196</c:v>
                </c:pt>
                <c:pt idx="322">
                  <c:v>196</c:v>
                </c:pt>
                <c:pt idx="323">
                  <c:v>196</c:v>
                </c:pt>
                <c:pt idx="324">
                  <c:v>196</c:v>
                </c:pt>
                <c:pt idx="325">
                  <c:v>196</c:v>
                </c:pt>
                <c:pt idx="326">
                  <c:v>196</c:v>
                </c:pt>
                <c:pt idx="327">
                  <c:v>196</c:v>
                </c:pt>
                <c:pt idx="328">
                  <c:v>196</c:v>
                </c:pt>
                <c:pt idx="329">
                  <c:v>196</c:v>
                </c:pt>
                <c:pt idx="330">
                  <c:v>196</c:v>
                </c:pt>
                <c:pt idx="331">
                  <c:v>196</c:v>
                </c:pt>
                <c:pt idx="332">
                  <c:v>196</c:v>
                </c:pt>
                <c:pt idx="333">
                  <c:v>196</c:v>
                </c:pt>
                <c:pt idx="334">
                  <c:v>196</c:v>
                </c:pt>
                <c:pt idx="335">
                  <c:v>196</c:v>
                </c:pt>
                <c:pt idx="336">
                  <c:v>196</c:v>
                </c:pt>
                <c:pt idx="337">
                  <c:v>196</c:v>
                </c:pt>
                <c:pt idx="338">
                  <c:v>196</c:v>
                </c:pt>
                <c:pt idx="339">
                  <c:v>196</c:v>
                </c:pt>
                <c:pt idx="340">
                  <c:v>196</c:v>
                </c:pt>
                <c:pt idx="341">
                  <c:v>196</c:v>
                </c:pt>
                <c:pt idx="342">
                  <c:v>196</c:v>
                </c:pt>
                <c:pt idx="343">
                  <c:v>196</c:v>
                </c:pt>
                <c:pt idx="344">
                  <c:v>196</c:v>
                </c:pt>
                <c:pt idx="345">
                  <c:v>196</c:v>
                </c:pt>
                <c:pt idx="346">
                  <c:v>196</c:v>
                </c:pt>
                <c:pt idx="347">
                  <c:v>196</c:v>
                </c:pt>
                <c:pt idx="348">
                  <c:v>196</c:v>
                </c:pt>
                <c:pt idx="349">
                  <c:v>196</c:v>
                </c:pt>
                <c:pt idx="350">
                  <c:v>196</c:v>
                </c:pt>
                <c:pt idx="351">
                  <c:v>196</c:v>
                </c:pt>
                <c:pt idx="352">
                  <c:v>196</c:v>
                </c:pt>
                <c:pt idx="353">
                  <c:v>196</c:v>
                </c:pt>
                <c:pt idx="354">
                  <c:v>196</c:v>
                </c:pt>
                <c:pt idx="355">
                  <c:v>196</c:v>
                </c:pt>
                <c:pt idx="356">
                  <c:v>196</c:v>
                </c:pt>
                <c:pt idx="357">
                  <c:v>196</c:v>
                </c:pt>
                <c:pt idx="358">
                  <c:v>196</c:v>
                </c:pt>
                <c:pt idx="359">
                  <c:v>196</c:v>
                </c:pt>
                <c:pt idx="360">
                  <c:v>196</c:v>
                </c:pt>
                <c:pt idx="361">
                  <c:v>196</c:v>
                </c:pt>
                <c:pt idx="362">
                  <c:v>196</c:v>
                </c:pt>
                <c:pt idx="363">
                  <c:v>196</c:v>
                </c:pt>
                <c:pt idx="364">
                  <c:v>196</c:v>
                </c:pt>
                <c:pt idx="365">
                  <c:v>196</c:v>
                </c:pt>
                <c:pt idx="366">
                  <c:v>196</c:v>
                </c:pt>
                <c:pt idx="367">
                  <c:v>196</c:v>
                </c:pt>
                <c:pt idx="368">
                  <c:v>196</c:v>
                </c:pt>
                <c:pt idx="369">
                  <c:v>196</c:v>
                </c:pt>
                <c:pt idx="370">
                  <c:v>196</c:v>
                </c:pt>
                <c:pt idx="371">
                  <c:v>196</c:v>
                </c:pt>
                <c:pt idx="372">
                  <c:v>196</c:v>
                </c:pt>
                <c:pt idx="373">
                  <c:v>196</c:v>
                </c:pt>
                <c:pt idx="374">
                  <c:v>196</c:v>
                </c:pt>
                <c:pt idx="375">
                  <c:v>196</c:v>
                </c:pt>
                <c:pt idx="376">
                  <c:v>196</c:v>
                </c:pt>
                <c:pt idx="377">
                  <c:v>196</c:v>
                </c:pt>
                <c:pt idx="378">
                  <c:v>196</c:v>
                </c:pt>
                <c:pt idx="379">
                  <c:v>196</c:v>
                </c:pt>
                <c:pt idx="380">
                  <c:v>196</c:v>
                </c:pt>
                <c:pt idx="381">
                  <c:v>196</c:v>
                </c:pt>
                <c:pt idx="382">
                  <c:v>196</c:v>
                </c:pt>
                <c:pt idx="383">
                  <c:v>196</c:v>
                </c:pt>
                <c:pt idx="384">
                  <c:v>196</c:v>
                </c:pt>
                <c:pt idx="385">
                  <c:v>196</c:v>
                </c:pt>
                <c:pt idx="386">
                  <c:v>196</c:v>
                </c:pt>
                <c:pt idx="387">
                  <c:v>196</c:v>
                </c:pt>
                <c:pt idx="388">
                  <c:v>196</c:v>
                </c:pt>
                <c:pt idx="389">
                  <c:v>196</c:v>
                </c:pt>
                <c:pt idx="390">
                  <c:v>196</c:v>
                </c:pt>
                <c:pt idx="391">
                  <c:v>196</c:v>
                </c:pt>
                <c:pt idx="392">
                  <c:v>196</c:v>
                </c:pt>
                <c:pt idx="393">
                  <c:v>196</c:v>
                </c:pt>
                <c:pt idx="394">
                  <c:v>196</c:v>
                </c:pt>
                <c:pt idx="395">
                  <c:v>196</c:v>
                </c:pt>
                <c:pt idx="396">
                  <c:v>196</c:v>
                </c:pt>
                <c:pt idx="397">
                  <c:v>196</c:v>
                </c:pt>
                <c:pt idx="398">
                  <c:v>196</c:v>
                </c:pt>
                <c:pt idx="399">
                  <c:v>196</c:v>
                </c:pt>
                <c:pt idx="400">
                  <c:v>196</c:v>
                </c:pt>
              </c:numCache>
            </c:numRef>
          </c:yVal>
          <c:smooth val="1"/>
          <c:extLst>
            <c:ext xmlns:c16="http://schemas.microsoft.com/office/drawing/2014/chart" uri="{C3380CC4-5D6E-409C-BE32-E72D297353CC}">
              <c16:uniqueId val="{00000000-F1CF-40A7-B023-FE748FEEE43C}"/>
            </c:ext>
          </c:extLst>
        </c:ser>
        <c:ser>
          <c:idx val="7"/>
          <c:order val="1"/>
          <c:tx>
            <c:strRef>
              <c:f>'RES power distribution'!$AA$15</c:f>
              <c:strCache>
                <c:ptCount val="1"/>
                <c:pt idx="0">
                  <c:v>IOUT2(mA)</c:v>
                </c:pt>
              </c:strCache>
            </c:strRef>
          </c:tx>
          <c:marker>
            <c:symbol val="none"/>
          </c:marker>
          <c:xVal>
            <c:numRef>
              <c:f>'RES power distribution'!$U$16:$U$416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distribution'!$AA$16:$AA$416</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197.80701754385964</c:v>
                </c:pt>
                <c:pt idx="48">
                  <c:v>193.42105263157896</c:v>
                </c:pt>
                <c:pt idx="49">
                  <c:v>189.03508771929822</c:v>
                </c:pt>
                <c:pt idx="50">
                  <c:v>184.64912280701753</c:v>
                </c:pt>
                <c:pt idx="51">
                  <c:v>180.26315789473685</c:v>
                </c:pt>
                <c:pt idx="52">
                  <c:v>175.87719298245614</c:v>
                </c:pt>
                <c:pt idx="53">
                  <c:v>171.49122807017545</c:v>
                </c:pt>
                <c:pt idx="54">
                  <c:v>167.10526315789474</c:v>
                </c:pt>
                <c:pt idx="55">
                  <c:v>162.71929824561403</c:v>
                </c:pt>
                <c:pt idx="56">
                  <c:v>158.33333333333334</c:v>
                </c:pt>
                <c:pt idx="57">
                  <c:v>153.94736842105263</c:v>
                </c:pt>
                <c:pt idx="58">
                  <c:v>149.56140350877195</c:v>
                </c:pt>
                <c:pt idx="59">
                  <c:v>145.1754385964912</c:v>
                </c:pt>
                <c:pt idx="60">
                  <c:v>140.78947368421052</c:v>
                </c:pt>
                <c:pt idx="61">
                  <c:v>136.40350877192984</c:v>
                </c:pt>
                <c:pt idx="62">
                  <c:v>132.01754385964912</c:v>
                </c:pt>
                <c:pt idx="63">
                  <c:v>127.63157894736844</c:v>
                </c:pt>
                <c:pt idx="64">
                  <c:v>123.2456140350877</c:v>
                </c:pt>
                <c:pt idx="65">
                  <c:v>118.85964912280701</c:v>
                </c:pt>
                <c:pt idx="66">
                  <c:v>114.47368421052633</c:v>
                </c:pt>
                <c:pt idx="67">
                  <c:v>110.08771929824562</c:v>
                </c:pt>
                <c:pt idx="68">
                  <c:v>105.70175438596492</c:v>
                </c:pt>
                <c:pt idx="69">
                  <c:v>101.31578947368419</c:v>
                </c:pt>
                <c:pt idx="70">
                  <c:v>96.929824561403507</c:v>
                </c:pt>
                <c:pt idx="71">
                  <c:v>92.543859649122822</c:v>
                </c:pt>
                <c:pt idx="72">
                  <c:v>88.157894736842096</c:v>
                </c:pt>
                <c:pt idx="73">
                  <c:v>83.771929824561411</c:v>
                </c:pt>
                <c:pt idx="74">
                  <c:v>79.385964912280684</c:v>
                </c:pt>
                <c:pt idx="75">
                  <c:v>75</c:v>
                </c:pt>
                <c:pt idx="76">
                  <c:v>70.614035087719316</c:v>
                </c:pt>
                <c:pt idx="77">
                  <c:v>66.228070175438603</c:v>
                </c:pt>
                <c:pt idx="78">
                  <c:v>61.842105263157919</c:v>
                </c:pt>
                <c:pt idx="79">
                  <c:v>57.456140350877178</c:v>
                </c:pt>
                <c:pt idx="80">
                  <c:v>53.070175438596465</c:v>
                </c:pt>
                <c:pt idx="81">
                  <c:v>48.684210526315809</c:v>
                </c:pt>
                <c:pt idx="82">
                  <c:v>44.298245614035125</c:v>
                </c:pt>
                <c:pt idx="83">
                  <c:v>39.912280701754355</c:v>
                </c:pt>
                <c:pt idx="84">
                  <c:v>35.526315789473671</c:v>
                </c:pt>
                <c:pt idx="85">
                  <c:v>31.140350877192986</c:v>
                </c:pt>
                <c:pt idx="86">
                  <c:v>26.754385964912302</c:v>
                </c:pt>
                <c:pt idx="87">
                  <c:v>22.368421052631646</c:v>
                </c:pt>
                <c:pt idx="88">
                  <c:v>17.982456140350877</c:v>
                </c:pt>
                <c:pt idx="89">
                  <c:v>13.596491228070192</c:v>
                </c:pt>
                <c:pt idx="90">
                  <c:v>9.2105263157894797</c:v>
                </c:pt>
                <c:pt idx="91">
                  <c:v>4.8245614035087954</c:v>
                </c:pt>
                <c:pt idx="92">
                  <c:v>4</c:v>
                </c:pt>
                <c:pt idx="93">
                  <c:v>4</c:v>
                </c:pt>
                <c:pt idx="94">
                  <c:v>4</c:v>
                </c:pt>
                <c:pt idx="95">
                  <c:v>4</c:v>
                </c:pt>
                <c:pt idx="96">
                  <c:v>4</c:v>
                </c:pt>
                <c:pt idx="97">
                  <c:v>4</c:v>
                </c:pt>
                <c:pt idx="98">
                  <c:v>4</c:v>
                </c:pt>
                <c:pt idx="99">
                  <c:v>4</c:v>
                </c:pt>
                <c:pt idx="100">
                  <c:v>4</c:v>
                </c:pt>
                <c:pt idx="101">
                  <c:v>4</c:v>
                </c:pt>
                <c:pt idx="102">
                  <c:v>4</c:v>
                </c:pt>
                <c:pt idx="103">
                  <c:v>4</c:v>
                </c:pt>
                <c:pt idx="104">
                  <c:v>4</c:v>
                </c:pt>
                <c:pt idx="105">
                  <c:v>4</c:v>
                </c:pt>
                <c:pt idx="106">
                  <c:v>4</c:v>
                </c:pt>
                <c:pt idx="107">
                  <c:v>4</c:v>
                </c:pt>
                <c:pt idx="108">
                  <c:v>4</c:v>
                </c:pt>
                <c:pt idx="109">
                  <c:v>4</c:v>
                </c:pt>
                <c:pt idx="110">
                  <c:v>4</c:v>
                </c:pt>
                <c:pt idx="111">
                  <c:v>4</c:v>
                </c:pt>
                <c:pt idx="112">
                  <c:v>4</c:v>
                </c:pt>
                <c:pt idx="113">
                  <c:v>4</c:v>
                </c:pt>
                <c:pt idx="114">
                  <c:v>4</c:v>
                </c:pt>
                <c:pt idx="115">
                  <c:v>4</c:v>
                </c:pt>
                <c:pt idx="116">
                  <c:v>4</c:v>
                </c:pt>
                <c:pt idx="117">
                  <c:v>4</c:v>
                </c:pt>
                <c:pt idx="118">
                  <c:v>4</c:v>
                </c:pt>
                <c:pt idx="119">
                  <c:v>4</c:v>
                </c:pt>
                <c:pt idx="120">
                  <c:v>4</c:v>
                </c:pt>
                <c:pt idx="121">
                  <c:v>4</c:v>
                </c:pt>
                <c:pt idx="122">
                  <c:v>4</c:v>
                </c:pt>
                <c:pt idx="123">
                  <c:v>4</c:v>
                </c:pt>
                <c:pt idx="124">
                  <c:v>4</c:v>
                </c:pt>
                <c:pt idx="125">
                  <c:v>4</c:v>
                </c:pt>
                <c:pt idx="126">
                  <c:v>4</c:v>
                </c:pt>
                <c:pt idx="127">
                  <c:v>4</c:v>
                </c:pt>
                <c:pt idx="128">
                  <c:v>4</c:v>
                </c:pt>
                <c:pt idx="129">
                  <c:v>4</c:v>
                </c:pt>
                <c:pt idx="130">
                  <c:v>4</c:v>
                </c:pt>
                <c:pt idx="131">
                  <c:v>4</c:v>
                </c:pt>
                <c:pt idx="132">
                  <c:v>4</c:v>
                </c:pt>
                <c:pt idx="133">
                  <c:v>4</c:v>
                </c:pt>
                <c:pt idx="134">
                  <c:v>4</c:v>
                </c:pt>
                <c:pt idx="135">
                  <c:v>4</c:v>
                </c:pt>
                <c:pt idx="136">
                  <c:v>4</c:v>
                </c:pt>
                <c:pt idx="137">
                  <c:v>4</c:v>
                </c:pt>
                <c:pt idx="138">
                  <c:v>4</c:v>
                </c:pt>
                <c:pt idx="139">
                  <c:v>4</c:v>
                </c:pt>
                <c:pt idx="140">
                  <c:v>4</c:v>
                </c:pt>
                <c:pt idx="141">
                  <c:v>4</c:v>
                </c:pt>
                <c:pt idx="142">
                  <c:v>4</c:v>
                </c:pt>
                <c:pt idx="143">
                  <c:v>4</c:v>
                </c:pt>
                <c:pt idx="144">
                  <c:v>4</c:v>
                </c:pt>
                <c:pt idx="145">
                  <c:v>4</c:v>
                </c:pt>
                <c:pt idx="146">
                  <c:v>4</c:v>
                </c:pt>
                <c:pt idx="147">
                  <c:v>4</c:v>
                </c:pt>
                <c:pt idx="148">
                  <c:v>4</c:v>
                </c:pt>
                <c:pt idx="149">
                  <c:v>4</c:v>
                </c:pt>
                <c:pt idx="150">
                  <c:v>4</c:v>
                </c:pt>
                <c:pt idx="151">
                  <c:v>4</c:v>
                </c:pt>
                <c:pt idx="152">
                  <c:v>4</c:v>
                </c:pt>
                <c:pt idx="153">
                  <c:v>4</c:v>
                </c:pt>
                <c:pt idx="154">
                  <c:v>4</c:v>
                </c:pt>
                <c:pt idx="155">
                  <c:v>4</c:v>
                </c:pt>
                <c:pt idx="156">
                  <c:v>4</c:v>
                </c:pt>
                <c:pt idx="157">
                  <c:v>4</c:v>
                </c:pt>
                <c:pt idx="158">
                  <c:v>4</c:v>
                </c:pt>
                <c:pt idx="159">
                  <c:v>4</c:v>
                </c:pt>
                <c:pt idx="160">
                  <c:v>4</c:v>
                </c:pt>
                <c:pt idx="161">
                  <c:v>4</c:v>
                </c:pt>
                <c:pt idx="162">
                  <c:v>4</c:v>
                </c:pt>
                <c:pt idx="163">
                  <c:v>4</c:v>
                </c:pt>
                <c:pt idx="164">
                  <c:v>4</c:v>
                </c:pt>
                <c:pt idx="165">
                  <c:v>4</c:v>
                </c:pt>
                <c:pt idx="166">
                  <c:v>4</c:v>
                </c:pt>
                <c:pt idx="167">
                  <c:v>4</c:v>
                </c:pt>
                <c:pt idx="168">
                  <c:v>4</c:v>
                </c:pt>
                <c:pt idx="169">
                  <c:v>4</c:v>
                </c:pt>
                <c:pt idx="170">
                  <c:v>4</c:v>
                </c:pt>
                <c:pt idx="171">
                  <c:v>4</c:v>
                </c:pt>
                <c:pt idx="172">
                  <c:v>4</c:v>
                </c:pt>
                <c:pt idx="173">
                  <c:v>4</c:v>
                </c:pt>
                <c:pt idx="174">
                  <c:v>4</c:v>
                </c:pt>
                <c:pt idx="175">
                  <c:v>4</c:v>
                </c:pt>
                <c:pt idx="176">
                  <c:v>4</c:v>
                </c:pt>
                <c:pt idx="177">
                  <c:v>4</c:v>
                </c:pt>
                <c:pt idx="178">
                  <c:v>4</c:v>
                </c:pt>
                <c:pt idx="179">
                  <c:v>4</c:v>
                </c:pt>
                <c:pt idx="180">
                  <c:v>4</c:v>
                </c:pt>
                <c:pt idx="181">
                  <c:v>4</c:v>
                </c:pt>
                <c:pt idx="182">
                  <c:v>4</c:v>
                </c:pt>
                <c:pt idx="183">
                  <c:v>4</c:v>
                </c:pt>
                <c:pt idx="184">
                  <c:v>4</c:v>
                </c:pt>
                <c:pt idx="185">
                  <c:v>4</c:v>
                </c:pt>
                <c:pt idx="186">
                  <c:v>4</c:v>
                </c:pt>
                <c:pt idx="187">
                  <c:v>4</c:v>
                </c:pt>
                <c:pt idx="188">
                  <c:v>4</c:v>
                </c:pt>
                <c:pt idx="189">
                  <c:v>4</c:v>
                </c:pt>
                <c:pt idx="190">
                  <c:v>4</c:v>
                </c:pt>
                <c:pt idx="191">
                  <c:v>4</c:v>
                </c:pt>
                <c:pt idx="192">
                  <c:v>4</c:v>
                </c:pt>
                <c:pt idx="193">
                  <c:v>4</c:v>
                </c:pt>
                <c:pt idx="194">
                  <c:v>4</c:v>
                </c:pt>
                <c:pt idx="195">
                  <c:v>4</c:v>
                </c:pt>
                <c:pt idx="196">
                  <c:v>4</c:v>
                </c:pt>
                <c:pt idx="197">
                  <c:v>4</c:v>
                </c:pt>
                <c:pt idx="198">
                  <c:v>4</c:v>
                </c:pt>
                <c:pt idx="199">
                  <c:v>4</c:v>
                </c:pt>
                <c:pt idx="200">
                  <c:v>4</c:v>
                </c:pt>
                <c:pt idx="201">
                  <c:v>4</c:v>
                </c:pt>
                <c:pt idx="202">
                  <c:v>4</c:v>
                </c:pt>
                <c:pt idx="203">
                  <c:v>4</c:v>
                </c:pt>
                <c:pt idx="204">
                  <c:v>4</c:v>
                </c:pt>
                <c:pt idx="205">
                  <c:v>4</c:v>
                </c:pt>
                <c:pt idx="206">
                  <c:v>4</c:v>
                </c:pt>
                <c:pt idx="207">
                  <c:v>4</c:v>
                </c:pt>
                <c:pt idx="208">
                  <c:v>4</c:v>
                </c:pt>
                <c:pt idx="209">
                  <c:v>4</c:v>
                </c:pt>
                <c:pt idx="210">
                  <c:v>4</c:v>
                </c:pt>
                <c:pt idx="211">
                  <c:v>4</c:v>
                </c:pt>
                <c:pt idx="212">
                  <c:v>4</c:v>
                </c:pt>
                <c:pt idx="213">
                  <c:v>4</c:v>
                </c:pt>
                <c:pt idx="214">
                  <c:v>4</c:v>
                </c:pt>
                <c:pt idx="215">
                  <c:v>4</c:v>
                </c:pt>
                <c:pt idx="216">
                  <c:v>4</c:v>
                </c:pt>
                <c:pt idx="217">
                  <c:v>4</c:v>
                </c:pt>
                <c:pt idx="218">
                  <c:v>4</c:v>
                </c:pt>
                <c:pt idx="219">
                  <c:v>4</c:v>
                </c:pt>
                <c:pt idx="220">
                  <c:v>4</c:v>
                </c:pt>
                <c:pt idx="221">
                  <c:v>4</c:v>
                </c:pt>
                <c:pt idx="222">
                  <c:v>4</c:v>
                </c:pt>
                <c:pt idx="223">
                  <c:v>4</c:v>
                </c:pt>
                <c:pt idx="224">
                  <c:v>4</c:v>
                </c:pt>
                <c:pt idx="225">
                  <c:v>4</c:v>
                </c:pt>
                <c:pt idx="226">
                  <c:v>4</c:v>
                </c:pt>
                <c:pt idx="227">
                  <c:v>4</c:v>
                </c:pt>
                <c:pt idx="228">
                  <c:v>4</c:v>
                </c:pt>
                <c:pt idx="229">
                  <c:v>4</c:v>
                </c:pt>
                <c:pt idx="230">
                  <c:v>4</c:v>
                </c:pt>
                <c:pt idx="231">
                  <c:v>4</c:v>
                </c:pt>
                <c:pt idx="232">
                  <c:v>4</c:v>
                </c:pt>
                <c:pt idx="233">
                  <c:v>4</c:v>
                </c:pt>
                <c:pt idx="234">
                  <c:v>4</c:v>
                </c:pt>
                <c:pt idx="235">
                  <c:v>4</c:v>
                </c:pt>
                <c:pt idx="236">
                  <c:v>4</c:v>
                </c:pt>
                <c:pt idx="237">
                  <c:v>4</c:v>
                </c:pt>
                <c:pt idx="238">
                  <c:v>4</c:v>
                </c:pt>
                <c:pt idx="239">
                  <c:v>4</c:v>
                </c:pt>
                <c:pt idx="240">
                  <c:v>4</c:v>
                </c:pt>
                <c:pt idx="241">
                  <c:v>4</c:v>
                </c:pt>
                <c:pt idx="242">
                  <c:v>4</c:v>
                </c:pt>
                <c:pt idx="243">
                  <c:v>4</c:v>
                </c:pt>
                <c:pt idx="244">
                  <c:v>4</c:v>
                </c:pt>
                <c:pt idx="245">
                  <c:v>4</c:v>
                </c:pt>
                <c:pt idx="246">
                  <c:v>4</c:v>
                </c:pt>
                <c:pt idx="247">
                  <c:v>4</c:v>
                </c:pt>
                <c:pt idx="248">
                  <c:v>4</c:v>
                </c:pt>
                <c:pt idx="249">
                  <c:v>4</c:v>
                </c:pt>
                <c:pt idx="250">
                  <c:v>4</c:v>
                </c:pt>
                <c:pt idx="251">
                  <c:v>4</c:v>
                </c:pt>
                <c:pt idx="252">
                  <c:v>4</c:v>
                </c:pt>
                <c:pt idx="253">
                  <c:v>4</c:v>
                </c:pt>
                <c:pt idx="254">
                  <c:v>4</c:v>
                </c:pt>
                <c:pt idx="255">
                  <c:v>4</c:v>
                </c:pt>
                <c:pt idx="256">
                  <c:v>4</c:v>
                </c:pt>
                <c:pt idx="257">
                  <c:v>4</c:v>
                </c:pt>
                <c:pt idx="258">
                  <c:v>4</c:v>
                </c:pt>
                <c:pt idx="259">
                  <c:v>4</c:v>
                </c:pt>
                <c:pt idx="260">
                  <c:v>4</c:v>
                </c:pt>
                <c:pt idx="261">
                  <c:v>4</c:v>
                </c:pt>
                <c:pt idx="262">
                  <c:v>4</c:v>
                </c:pt>
                <c:pt idx="263">
                  <c:v>4</c:v>
                </c:pt>
                <c:pt idx="264">
                  <c:v>4</c:v>
                </c:pt>
                <c:pt idx="265">
                  <c:v>4</c:v>
                </c:pt>
                <c:pt idx="266">
                  <c:v>4</c:v>
                </c:pt>
                <c:pt idx="267">
                  <c:v>4</c:v>
                </c:pt>
                <c:pt idx="268">
                  <c:v>4</c:v>
                </c:pt>
                <c:pt idx="269">
                  <c:v>4</c:v>
                </c:pt>
                <c:pt idx="270">
                  <c:v>4</c:v>
                </c:pt>
                <c:pt idx="271">
                  <c:v>4</c:v>
                </c:pt>
                <c:pt idx="272">
                  <c:v>4</c:v>
                </c:pt>
                <c:pt idx="273">
                  <c:v>4</c:v>
                </c:pt>
                <c:pt idx="274">
                  <c:v>4</c:v>
                </c:pt>
                <c:pt idx="275">
                  <c:v>4</c:v>
                </c:pt>
                <c:pt idx="276">
                  <c:v>4</c:v>
                </c:pt>
                <c:pt idx="277">
                  <c:v>4</c:v>
                </c:pt>
                <c:pt idx="278">
                  <c:v>4</c:v>
                </c:pt>
                <c:pt idx="279">
                  <c:v>4</c:v>
                </c:pt>
                <c:pt idx="280">
                  <c:v>4</c:v>
                </c:pt>
                <c:pt idx="281">
                  <c:v>4</c:v>
                </c:pt>
                <c:pt idx="282">
                  <c:v>4</c:v>
                </c:pt>
                <c:pt idx="283">
                  <c:v>4</c:v>
                </c:pt>
                <c:pt idx="284">
                  <c:v>4</c:v>
                </c:pt>
                <c:pt idx="285">
                  <c:v>4</c:v>
                </c:pt>
                <c:pt idx="286">
                  <c:v>4</c:v>
                </c:pt>
                <c:pt idx="287">
                  <c:v>4</c:v>
                </c:pt>
                <c:pt idx="288">
                  <c:v>4</c:v>
                </c:pt>
                <c:pt idx="289">
                  <c:v>4</c:v>
                </c:pt>
                <c:pt idx="290">
                  <c:v>4</c:v>
                </c:pt>
                <c:pt idx="291">
                  <c:v>4</c:v>
                </c:pt>
                <c:pt idx="292">
                  <c:v>4</c:v>
                </c:pt>
                <c:pt idx="293">
                  <c:v>4</c:v>
                </c:pt>
                <c:pt idx="294">
                  <c:v>4</c:v>
                </c:pt>
                <c:pt idx="295">
                  <c:v>4</c:v>
                </c:pt>
                <c:pt idx="296">
                  <c:v>4</c:v>
                </c:pt>
                <c:pt idx="297">
                  <c:v>4</c:v>
                </c:pt>
                <c:pt idx="298">
                  <c:v>4</c:v>
                </c:pt>
                <c:pt idx="299">
                  <c:v>4</c:v>
                </c:pt>
                <c:pt idx="300">
                  <c:v>4</c:v>
                </c:pt>
                <c:pt idx="301">
                  <c:v>4</c:v>
                </c:pt>
                <c:pt idx="302">
                  <c:v>4</c:v>
                </c:pt>
                <c:pt idx="303">
                  <c:v>4</c:v>
                </c:pt>
                <c:pt idx="304">
                  <c:v>4</c:v>
                </c:pt>
                <c:pt idx="305">
                  <c:v>4</c:v>
                </c:pt>
                <c:pt idx="306">
                  <c:v>4</c:v>
                </c:pt>
                <c:pt idx="307">
                  <c:v>4</c:v>
                </c:pt>
                <c:pt idx="308">
                  <c:v>4</c:v>
                </c:pt>
                <c:pt idx="309">
                  <c:v>4</c:v>
                </c:pt>
                <c:pt idx="310">
                  <c:v>4</c:v>
                </c:pt>
                <c:pt idx="311">
                  <c:v>4</c:v>
                </c:pt>
                <c:pt idx="312">
                  <c:v>4</c:v>
                </c:pt>
                <c:pt idx="313">
                  <c:v>4</c:v>
                </c:pt>
                <c:pt idx="314">
                  <c:v>4</c:v>
                </c:pt>
                <c:pt idx="315">
                  <c:v>4</c:v>
                </c:pt>
                <c:pt idx="316">
                  <c:v>4</c:v>
                </c:pt>
                <c:pt idx="317">
                  <c:v>4</c:v>
                </c:pt>
                <c:pt idx="318">
                  <c:v>4</c:v>
                </c:pt>
                <c:pt idx="319">
                  <c:v>4</c:v>
                </c:pt>
                <c:pt idx="320">
                  <c:v>4</c:v>
                </c:pt>
                <c:pt idx="321">
                  <c:v>4</c:v>
                </c:pt>
                <c:pt idx="322">
                  <c:v>4</c:v>
                </c:pt>
                <c:pt idx="323">
                  <c:v>4</c:v>
                </c:pt>
                <c:pt idx="324">
                  <c:v>4</c:v>
                </c:pt>
                <c:pt idx="325">
                  <c:v>4</c:v>
                </c:pt>
                <c:pt idx="326">
                  <c:v>4</c:v>
                </c:pt>
                <c:pt idx="327">
                  <c:v>4</c:v>
                </c:pt>
                <c:pt idx="328">
                  <c:v>4</c:v>
                </c:pt>
                <c:pt idx="329">
                  <c:v>4</c:v>
                </c:pt>
                <c:pt idx="330">
                  <c:v>4</c:v>
                </c:pt>
                <c:pt idx="331">
                  <c:v>4</c:v>
                </c:pt>
                <c:pt idx="332">
                  <c:v>4</c:v>
                </c:pt>
                <c:pt idx="333">
                  <c:v>4</c:v>
                </c:pt>
                <c:pt idx="334">
                  <c:v>4</c:v>
                </c:pt>
                <c:pt idx="335">
                  <c:v>4</c:v>
                </c:pt>
                <c:pt idx="336">
                  <c:v>4</c:v>
                </c:pt>
                <c:pt idx="337">
                  <c:v>4</c:v>
                </c:pt>
                <c:pt idx="338">
                  <c:v>4</c:v>
                </c:pt>
                <c:pt idx="339">
                  <c:v>4</c:v>
                </c:pt>
                <c:pt idx="340">
                  <c:v>4</c:v>
                </c:pt>
                <c:pt idx="341">
                  <c:v>4</c:v>
                </c:pt>
                <c:pt idx="342">
                  <c:v>4</c:v>
                </c:pt>
                <c:pt idx="343">
                  <c:v>4</c:v>
                </c:pt>
                <c:pt idx="344">
                  <c:v>4</c:v>
                </c:pt>
                <c:pt idx="345">
                  <c:v>4</c:v>
                </c:pt>
                <c:pt idx="346">
                  <c:v>4</c:v>
                </c:pt>
                <c:pt idx="347">
                  <c:v>4</c:v>
                </c:pt>
                <c:pt idx="348">
                  <c:v>4</c:v>
                </c:pt>
                <c:pt idx="349">
                  <c:v>4</c:v>
                </c:pt>
                <c:pt idx="350">
                  <c:v>4</c:v>
                </c:pt>
                <c:pt idx="351">
                  <c:v>4</c:v>
                </c:pt>
                <c:pt idx="352">
                  <c:v>4</c:v>
                </c:pt>
                <c:pt idx="353">
                  <c:v>4</c:v>
                </c:pt>
                <c:pt idx="354">
                  <c:v>4</c:v>
                </c:pt>
                <c:pt idx="355">
                  <c:v>4</c:v>
                </c:pt>
                <c:pt idx="356">
                  <c:v>4</c:v>
                </c:pt>
                <c:pt idx="357">
                  <c:v>4</c:v>
                </c:pt>
                <c:pt idx="358">
                  <c:v>4</c:v>
                </c:pt>
                <c:pt idx="359">
                  <c:v>4</c:v>
                </c:pt>
                <c:pt idx="360">
                  <c:v>4</c:v>
                </c:pt>
                <c:pt idx="361">
                  <c:v>4</c:v>
                </c:pt>
                <c:pt idx="362">
                  <c:v>4</c:v>
                </c:pt>
                <c:pt idx="363">
                  <c:v>4</c:v>
                </c:pt>
                <c:pt idx="364">
                  <c:v>4</c:v>
                </c:pt>
                <c:pt idx="365">
                  <c:v>4</c:v>
                </c:pt>
                <c:pt idx="366">
                  <c:v>4</c:v>
                </c:pt>
                <c:pt idx="367">
                  <c:v>4</c:v>
                </c:pt>
                <c:pt idx="368">
                  <c:v>4</c:v>
                </c:pt>
                <c:pt idx="369">
                  <c:v>4</c:v>
                </c:pt>
                <c:pt idx="370">
                  <c:v>4</c:v>
                </c:pt>
                <c:pt idx="371">
                  <c:v>4</c:v>
                </c:pt>
                <c:pt idx="372">
                  <c:v>4</c:v>
                </c:pt>
                <c:pt idx="373">
                  <c:v>4</c:v>
                </c:pt>
                <c:pt idx="374">
                  <c:v>4</c:v>
                </c:pt>
                <c:pt idx="375">
                  <c:v>4</c:v>
                </c:pt>
                <c:pt idx="376">
                  <c:v>4</c:v>
                </c:pt>
                <c:pt idx="377">
                  <c:v>4</c:v>
                </c:pt>
                <c:pt idx="378">
                  <c:v>4</c:v>
                </c:pt>
                <c:pt idx="379">
                  <c:v>4</c:v>
                </c:pt>
                <c:pt idx="380">
                  <c:v>4</c:v>
                </c:pt>
                <c:pt idx="381">
                  <c:v>4</c:v>
                </c:pt>
                <c:pt idx="382">
                  <c:v>4</c:v>
                </c:pt>
                <c:pt idx="383">
                  <c:v>4</c:v>
                </c:pt>
                <c:pt idx="384">
                  <c:v>4</c:v>
                </c:pt>
                <c:pt idx="385">
                  <c:v>4</c:v>
                </c:pt>
                <c:pt idx="386">
                  <c:v>4</c:v>
                </c:pt>
                <c:pt idx="387">
                  <c:v>4</c:v>
                </c:pt>
                <c:pt idx="388">
                  <c:v>4</c:v>
                </c:pt>
                <c:pt idx="389">
                  <c:v>4</c:v>
                </c:pt>
                <c:pt idx="390">
                  <c:v>4</c:v>
                </c:pt>
                <c:pt idx="391">
                  <c:v>4</c:v>
                </c:pt>
                <c:pt idx="392">
                  <c:v>4</c:v>
                </c:pt>
                <c:pt idx="393">
                  <c:v>4</c:v>
                </c:pt>
                <c:pt idx="394">
                  <c:v>4</c:v>
                </c:pt>
                <c:pt idx="395">
                  <c:v>4</c:v>
                </c:pt>
                <c:pt idx="396">
                  <c:v>4</c:v>
                </c:pt>
                <c:pt idx="397">
                  <c:v>4</c:v>
                </c:pt>
                <c:pt idx="398">
                  <c:v>4</c:v>
                </c:pt>
                <c:pt idx="399">
                  <c:v>4</c:v>
                </c:pt>
                <c:pt idx="400">
                  <c:v>4</c:v>
                </c:pt>
              </c:numCache>
            </c:numRef>
          </c:yVal>
          <c:smooth val="1"/>
          <c:extLst>
            <c:ext xmlns:c16="http://schemas.microsoft.com/office/drawing/2014/chart" uri="{C3380CC4-5D6E-409C-BE32-E72D297353CC}">
              <c16:uniqueId val="{00000001-F1CF-40A7-B023-FE748FEEE43C}"/>
            </c:ext>
          </c:extLst>
        </c:ser>
        <c:dLbls>
          <c:showLegendKey val="0"/>
          <c:showVal val="0"/>
          <c:showCatName val="0"/>
          <c:showSerName val="0"/>
          <c:showPercent val="0"/>
          <c:showBubbleSize val="0"/>
        </c:dLbls>
        <c:axId val="166354944"/>
        <c:axId val="166356864"/>
      </c:scatterChart>
      <c:valAx>
        <c:axId val="166354944"/>
        <c:scaling>
          <c:orientation val="minMax"/>
          <c:max val="20"/>
          <c:min val="0"/>
        </c:scaling>
        <c:delete val="0"/>
        <c:axPos val="b"/>
        <c:minorGridlines/>
        <c:title>
          <c:tx>
            <c:rich>
              <a:bodyPr/>
              <a:lstStyle/>
              <a:p>
                <a:pPr>
                  <a:defRPr/>
                </a:pPr>
                <a:r>
                  <a:rPr lang="en-US"/>
                  <a:t>Supply</a:t>
                </a:r>
                <a:r>
                  <a:rPr lang="en-US" baseline="0"/>
                  <a:t> Voltage (V)</a:t>
                </a:r>
                <a:endParaRPr lang="en-US"/>
              </a:p>
            </c:rich>
          </c:tx>
          <c:overlay val="0"/>
        </c:title>
        <c:numFmt formatCode="0.0" sourceLinked="1"/>
        <c:majorTickMark val="out"/>
        <c:minorTickMark val="none"/>
        <c:tickLblPos val="nextTo"/>
        <c:crossAx val="166356864"/>
        <c:crossesAt val="0"/>
        <c:crossBetween val="midCat"/>
        <c:majorUnit val="5"/>
      </c:valAx>
      <c:valAx>
        <c:axId val="166356864"/>
        <c:scaling>
          <c:orientation val="minMax"/>
          <c:max val="260"/>
          <c:min val="0"/>
        </c:scaling>
        <c:delete val="0"/>
        <c:axPos val="l"/>
        <c:majorGridlines/>
        <c:title>
          <c:tx>
            <c:rich>
              <a:bodyPr rot="-5400000" vert="horz"/>
              <a:lstStyle/>
              <a:p>
                <a:pPr>
                  <a:defRPr/>
                </a:pPr>
                <a:r>
                  <a:rPr lang="en-US"/>
                  <a:t>String Current (mA)</a:t>
                </a:r>
              </a:p>
            </c:rich>
          </c:tx>
          <c:overlay val="0"/>
        </c:title>
        <c:numFmt formatCode="0" sourceLinked="0"/>
        <c:majorTickMark val="out"/>
        <c:minorTickMark val="none"/>
        <c:tickLblPos val="nextTo"/>
        <c:crossAx val="166354944"/>
        <c:crossesAt val="0"/>
        <c:crossBetween val="midCat"/>
      </c:valAx>
    </c:plotArea>
    <c:legend>
      <c:legendPos val="b"/>
      <c:layout>
        <c:manualLayout>
          <c:xMode val="edge"/>
          <c:yMode val="edge"/>
          <c:x val="0.23415034248767688"/>
          <c:y val="0.90796286528777204"/>
          <c:w val="0.55143902314129289"/>
          <c:h val="7.0962490950198978E-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String 2</a:t>
            </a:r>
          </a:p>
        </c:rich>
      </c:tx>
      <c:overlay val="1"/>
    </c:title>
    <c:autoTitleDeleted val="0"/>
    <c:plotArea>
      <c:layout>
        <c:manualLayout>
          <c:layoutTarget val="inner"/>
          <c:xMode val="edge"/>
          <c:yMode val="edge"/>
          <c:x val="0.16482642619745638"/>
          <c:y val="5.3261045712304396E-2"/>
          <c:w val="0.75704805799033703"/>
          <c:h val="0.71368574219942227"/>
        </c:manualLayout>
      </c:layout>
      <c:scatterChart>
        <c:scatterStyle val="smoothMarker"/>
        <c:varyColors val="0"/>
        <c:ser>
          <c:idx val="0"/>
          <c:order val="0"/>
          <c:tx>
            <c:strRef>
              <c:f>'RES power distribution'!$AB$15</c:f>
              <c:strCache>
                <c:ptCount val="1"/>
                <c:pt idx="0">
                  <c:v>PRES2(mW)</c:v>
                </c:pt>
              </c:strCache>
            </c:strRef>
          </c:tx>
          <c:marker>
            <c:symbol val="none"/>
          </c:marker>
          <c:xVal>
            <c:numRef>
              <c:f>'RES power distribution'!$U$16:$U$416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distribution'!$AB$16:$AB$416</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9.6183441058788038E-2</c:v>
                </c:pt>
                <c:pt idx="48">
                  <c:v>0.8656509695290836</c:v>
                </c:pt>
                <c:pt idx="49">
                  <c:v>2.4045860264696892</c:v>
                </c:pt>
                <c:pt idx="50">
                  <c:v>4.7129886118805784</c:v>
                </c:pt>
                <c:pt idx="51">
                  <c:v>7.7908587257617583</c:v>
                </c:pt>
                <c:pt idx="52">
                  <c:v>11.638196368113272</c:v>
                </c:pt>
                <c:pt idx="53">
                  <c:v>16.255001538935048</c:v>
                </c:pt>
                <c:pt idx="54">
                  <c:v>21.641274238227162</c:v>
                </c:pt>
                <c:pt idx="55">
                  <c:v>27.797014465989538</c:v>
                </c:pt>
                <c:pt idx="56">
                  <c:v>34.7222222222222</c:v>
                </c:pt>
                <c:pt idx="57">
                  <c:v>42.416897506925224</c:v>
                </c:pt>
                <c:pt idx="58">
                  <c:v>50.881040320098485</c:v>
                </c:pt>
                <c:pt idx="59">
                  <c:v>60.114650661742111</c:v>
                </c:pt>
                <c:pt idx="60">
                  <c:v>70.117728531855974</c:v>
                </c:pt>
                <c:pt idx="61">
                  <c:v>80.890273930440102</c:v>
                </c:pt>
                <c:pt idx="62">
                  <c:v>92.432286857494617</c:v>
                </c:pt>
                <c:pt idx="63">
                  <c:v>104.74376731301935</c:v>
                </c:pt>
                <c:pt idx="64">
                  <c:v>117.82471529701454</c:v>
                </c:pt>
                <c:pt idx="65">
                  <c:v>131.67513080947987</c:v>
                </c:pt>
                <c:pt idx="66">
                  <c:v>146.29501385041547</c:v>
                </c:pt>
                <c:pt idx="67">
                  <c:v>161.68436441982146</c:v>
                </c:pt>
                <c:pt idx="68">
                  <c:v>177.84318251769773</c:v>
                </c:pt>
                <c:pt idx="69">
                  <c:v>194.77146814404441</c:v>
                </c:pt>
                <c:pt idx="70">
                  <c:v>212.46922129886121</c:v>
                </c:pt>
                <c:pt idx="71">
                  <c:v>230.93644198214827</c:v>
                </c:pt>
                <c:pt idx="72">
                  <c:v>250.17313019390585</c:v>
                </c:pt>
                <c:pt idx="73">
                  <c:v>270.17928593413359</c:v>
                </c:pt>
                <c:pt idx="74">
                  <c:v>290.95490920283174</c:v>
                </c:pt>
                <c:pt idx="75">
                  <c:v>312.5</c:v>
                </c:pt>
                <c:pt idx="76">
                  <c:v>334.81455832563859</c:v>
                </c:pt>
                <c:pt idx="77">
                  <c:v>357.89858417974756</c:v>
                </c:pt>
                <c:pt idx="78">
                  <c:v>381.75207756232675</c:v>
                </c:pt>
                <c:pt idx="79">
                  <c:v>406.37503847337649</c:v>
                </c:pt>
                <c:pt idx="80">
                  <c:v>431.76746691289645</c:v>
                </c:pt>
                <c:pt idx="81">
                  <c:v>457.92936288088629</c:v>
                </c:pt>
                <c:pt idx="82">
                  <c:v>484.86072637734668</c:v>
                </c:pt>
                <c:pt idx="83">
                  <c:v>512.5615574022778</c:v>
                </c:pt>
                <c:pt idx="84">
                  <c:v>541.03185595567879</c:v>
                </c:pt>
                <c:pt idx="85">
                  <c:v>570.27162203754995</c:v>
                </c:pt>
                <c:pt idx="86">
                  <c:v>600.28085564789149</c:v>
                </c:pt>
                <c:pt idx="87">
                  <c:v>631.05955678670307</c:v>
                </c:pt>
                <c:pt idx="88">
                  <c:v>662.60772545398584</c:v>
                </c:pt>
                <c:pt idx="89">
                  <c:v>694.92536164973819</c:v>
                </c:pt>
                <c:pt idx="90">
                  <c:v>728.01246537396116</c:v>
                </c:pt>
                <c:pt idx="91">
                  <c:v>761.86903662665407</c:v>
                </c:pt>
                <c:pt idx="92">
                  <c:v>768.32</c:v>
                </c:pt>
                <c:pt idx="93">
                  <c:v>768.32</c:v>
                </c:pt>
                <c:pt idx="94">
                  <c:v>768.32</c:v>
                </c:pt>
                <c:pt idx="95">
                  <c:v>768.32</c:v>
                </c:pt>
                <c:pt idx="96">
                  <c:v>768.32</c:v>
                </c:pt>
                <c:pt idx="97">
                  <c:v>768.32</c:v>
                </c:pt>
                <c:pt idx="98">
                  <c:v>768.32</c:v>
                </c:pt>
                <c:pt idx="99">
                  <c:v>768.32</c:v>
                </c:pt>
                <c:pt idx="100">
                  <c:v>768.32</c:v>
                </c:pt>
                <c:pt idx="101">
                  <c:v>768.32</c:v>
                </c:pt>
                <c:pt idx="102">
                  <c:v>768.32</c:v>
                </c:pt>
                <c:pt idx="103">
                  <c:v>768.32</c:v>
                </c:pt>
                <c:pt idx="104">
                  <c:v>768.32</c:v>
                </c:pt>
                <c:pt idx="105">
                  <c:v>768.32</c:v>
                </c:pt>
                <c:pt idx="106">
                  <c:v>768.32</c:v>
                </c:pt>
                <c:pt idx="107">
                  <c:v>768.32</c:v>
                </c:pt>
                <c:pt idx="108">
                  <c:v>768.32</c:v>
                </c:pt>
                <c:pt idx="109">
                  <c:v>768.32</c:v>
                </c:pt>
                <c:pt idx="110">
                  <c:v>768.32</c:v>
                </c:pt>
                <c:pt idx="111">
                  <c:v>768.32</c:v>
                </c:pt>
                <c:pt idx="112">
                  <c:v>768.32</c:v>
                </c:pt>
                <c:pt idx="113">
                  <c:v>768.32</c:v>
                </c:pt>
                <c:pt idx="114">
                  <c:v>768.32</c:v>
                </c:pt>
                <c:pt idx="115">
                  <c:v>768.32</c:v>
                </c:pt>
                <c:pt idx="116">
                  <c:v>768.32</c:v>
                </c:pt>
                <c:pt idx="117">
                  <c:v>768.32</c:v>
                </c:pt>
                <c:pt idx="118">
                  <c:v>768.32</c:v>
                </c:pt>
                <c:pt idx="119">
                  <c:v>768.32</c:v>
                </c:pt>
                <c:pt idx="120">
                  <c:v>768.32</c:v>
                </c:pt>
                <c:pt idx="121">
                  <c:v>768.32</c:v>
                </c:pt>
                <c:pt idx="122">
                  <c:v>768.32</c:v>
                </c:pt>
                <c:pt idx="123">
                  <c:v>768.32</c:v>
                </c:pt>
                <c:pt idx="124">
                  <c:v>768.32</c:v>
                </c:pt>
                <c:pt idx="125">
                  <c:v>768.32</c:v>
                </c:pt>
                <c:pt idx="126">
                  <c:v>768.32</c:v>
                </c:pt>
                <c:pt idx="127">
                  <c:v>768.32</c:v>
                </c:pt>
                <c:pt idx="128">
                  <c:v>768.32</c:v>
                </c:pt>
                <c:pt idx="129">
                  <c:v>768.32</c:v>
                </c:pt>
                <c:pt idx="130">
                  <c:v>768.32</c:v>
                </c:pt>
                <c:pt idx="131">
                  <c:v>768.32</c:v>
                </c:pt>
                <c:pt idx="132">
                  <c:v>768.32</c:v>
                </c:pt>
                <c:pt idx="133">
                  <c:v>768.32</c:v>
                </c:pt>
                <c:pt idx="134">
                  <c:v>768.32</c:v>
                </c:pt>
                <c:pt idx="135">
                  <c:v>768.32</c:v>
                </c:pt>
                <c:pt idx="136">
                  <c:v>768.32</c:v>
                </c:pt>
                <c:pt idx="137">
                  <c:v>768.32</c:v>
                </c:pt>
                <c:pt idx="138">
                  <c:v>768.32</c:v>
                </c:pt>
                <c:pt idx="139">
                  <c:v>768.32</c:v>
                </c:pt>
                <c:pt idx="140">
                  <c:v>768.32</c:v>
                </c:pt>
                <c:pt idx="141">
                  <c:v>768.32</c:v>
                </c:pt>
                <c:pt idx="142">
                  <c:v>768.32</c:v>
                </c:pt>
                <c:pt idx="143">
                  <c:v>768.32</c:v>
                </c:pt>
                <c:pt idx="144">
                  <c:v>768.32</c:v>
                </c:pt>
                <c:pt idx="145">
                  <c:v>768.32</c:v>
                </c:pt>
                <c:pt idx="146">
                  <c:v>768.32</c:v>
                </c:pt>
                <c:pt idx="147">
                  <c:v>768.32</c:v>
                </c:pt>
                <c:pt idx="148">
                  <c:v>768.32</c:v>
                </c:pt>
                <c:pt idx="149">
                  <c:v>768.32</c:v>
                </c:pt>
                <c:pt idx="150">
                  <c:v>768.32</c:v>
                </c:pt>
                <c:pt idx="151">
                  <c:v>768.32</c:v>
                </c:pt>
                <c:pt idx="152">
                  <c:v>768.32</c:v>
                </c:pt>
                <c:pt idx="153">
                  <c:v>768.32</c:v>
                </c:pt>
                <c:pt idx="154">
                  <c:v>768.32</c:v>
                </c:pt>
                <c:pt idx="155">
                  <c:v>768.32</c:v>
                </c:pt>
                <c:pt idx="156">
                  <c:v>768.32</c:v>
                </c:pt>
                <c:pt idx="157">
                  <c:v>768.32</c:v>
                </c:pt>
                <c:pt idx="158">
                  <c:v>768.32</c:v>
                </c:pt>
                <c:pt idx="159">
                  <c:v>768.32</c:v>
                </c:pt>
                <c:pt idx="160">
                  <c:v>768.32</c:v>
                </c:pt>
                <c:pt idx="161">
                  <c:v>768.32</c:v>
                </c:pt>
                <c:pt idx="162">
                  <c:v>768.32</c:v>
                </c:pt>
                <c:pt idx="163">
                  <c:v>768.32</c:v>
                </c:pt>
                <c:pt idx="164">
                  <c:v>768.32</c:v>
                </c:pt>
                <c:pt idx="165">
                  <c:v>768.32</c:v>
                </c:pt>
                <c:pt idx="166">
                  <c:v>768.32</c:v>
                </c:pt>
                <c:pt idx="167">
                  <c:v>768.32</c:v>
                </c:pt>
                <c:pt idx="168">
                  <c:v>768.32</c:v>
                </c:pt>
                <c:pt idx="169">
                  <c:v>768.32</c:v>
                </c:pt>
                <c:pt idx="170">
                  <c:v>768.32</c:v>
                </c:pt>
                <c:pt idx="171">
                  <c:v>768.32</c:v>
                </c:pt>
                <c:pt idx="172">
                  <c:v>768.32</c:v>
                </c:pt>
                <c:pt idx="173">
                  <c:v>768.32</c:v>
                </c:pt>
                <c:pt idx="174">
                  <c:v>768.32</c:v>
                </c:pt>
                <c:pt idx="175">
                  <c:v>768.32</c:v>
                </c:pt>
                <c:pt idx="176">
                  <c:v>768.32</c:v>
                </c:pt>
                <c:pt idx="177">
                  <c:v>768.32</c:v>
                </c:pt>
                <c:pt idx="178">
                  <c:v>768.32</c:v>
                </c:pt>
                <c:pt idx="179">
                  <c:v>768.32</c:v>
                </c:pt>
                <c:pt idx="180">
                  <c:v>768.32</c:v>
                </c:pt>
                <c:pt idx="181">
                  <c:v>768.32</c:v>
                </c:pt>
                <c:pt idx="182">
                  <c:v>768.32</c:v>
                </c:pt>
                <c:pt idx="183">
                  <c:v>768.32</c:v>
                </c:pt>
                <c:pt idx="184">
                  <c:v>768.32</c:v>
                </c:pt>
                <c:pt idx="185">
                  <c:v>768.32</c:v>
                </c:pt>
                <c:pt idx="186">
                  <c:v>768.32</c:v>
                </c:pt>
                <c:pt idx="187">
                  <c:v>768.32</c:v>
                </c:pt>
                <c:pt idx="188">
                  <c:v>768.32</c:v>
                </c:pt>
                <c:pt idx="189">
                  <c:v>768.32</c:v>
                </c:pt>
                <c:pt idx="190">
                  <c:v>768.32</c:v>
                </c:pt>
                <c:pt idx="191">
                  <c:v>768.32</c:v>
                </c:pt>
                <c:pt idx="192">
                  <c:v>768.32</c:v>
                </c:pt>
                <c:pt idx="193">
                  <c:v>768.32</c:v>
                </c:pt>
                <c:pt idx="194">
                  <c:v>768.32</c:v>
                </c:pt>
                <c:pt idx="195">
                  <c:v>768.32</c:v>
                </c:pt>
                <c:pt idx="196">
                  <c:v>768.32</c:v>
                </c:pt>
                <c:pt idx="197">
                  <c:v>768.32</c:v>
                </c:pt>
                <c:pt idx="198">
                  <c:v>768.32</c:v>
                </c:pt>
                <c:pt idx="199">
                  <c:v>768.32</c:v>
                </c:pt>
                <c:pt idx="200">
                  <c:v>768.32</c:v>
                </c:pt>
                <c:pt idx="201">
                  <c:v>768.32</c:v>
                </c:pt>
                <c:pt idx="202">
                  <c:v>768.32</c:v>
                </c:pt>
                <c:pt idx="203">
                  <c:v>768.32</c:v>
                </c:pt>
                <c:pt idx="204">
                  <c:v>768.32</c:v>
                </c:pt>
                <c:pt idx="205">
                  <c:v>768.32</c:v>
                </c:pt>
                <c:pt idx="206">
                  <c:v>768.32</c:v>
                </c:pt>
                <c:pt idx="207">
                  <c:v>768.32</c:v>
                </c:pt>
                <c:pt idx="208">
                  <c:v>768.32</c:v>
                </c:pt>
                <c:pt idx="209">
                  <c:v>768.32</c:v>
                </c:pt>
                <c:pt idx="210">
                  <c:v>768.32</c:v>
                </c:pt>
                <c:pt idx="211">
                  <c:v>768.32</c:v>
                </c:pt>
                <c:pt idx="212">
                  <c:v>768.32</c:v>
                </c:pt>
                <c:pt idx="213">
                  <c:v>768.32</c:v>
                </c:pt>
                <c:pt idx="214">
                  <c:v>768.32</c:v>
                </c:pt>
                <c:pt idx="215">
                  <c:v>768.32</c:v>
                </c:pt>
                <c:pt idx="216">
                  <c:v>768.32</c:v>
                </c:pt>
                <c:pt idx="217">
                  <c:v>768.32</c:v>
                </c:pt>
                <c:pt idx="218">
                  <c:v>768.32</c:v>
                </c:pt>
                <c:pt idx="219">
                  <c:v>768.32</c:v>
                </c:pt>
                <c:pt idx="220">
                  <c:v>768.32</c:v>
                </c:pt>
                <c:pt idx="221">
                  <c:v>768.32</c:v>
                </c:pt>
                <c:pt idx="222">
                  <c:v>768.32</c:v>
                </c:pt>
                <c:pt idx="223">
                  <c:v>768.32</c:v>
                </c:pt>
                <c:pt idx="224">
                  <c:v>768.32</c:v>
                </c:pt>
                <c:pt idx="225">
                  <c:v>768.32</c:v>
                </c:pt>
                <c:pt idx="226">
                  <c:v>768.32</c:v>
                </c:pt>
                <c:pt idx="227">
                  <c:v>768.32</c:v>
                </c:pt>
                <c:pt idx="228">
                  <c:v>768.32</c:v>
                </c:pt>
                <c:pt idx="229">
                  <c:v>768.32</c:v>
                </c:pt>
                <c:pt idx="230">
                  <c:v>768.32</c:v>
                </c:pt>
                <c:pt idx="231">
                  <c:v>768.32</c:v>
                </c:pt>
                <c:pt idx="232">
                  <c:v>768.32</c:v>
                </c:pt>
                <c:pt idx="233">
                  <c:v>768.32</c:v>
                </c:pt>
                <c:pt idx="234">
                  <c:v>768.32</c:v>
                </c:pt>
                <c:pt idx="235">
                  <c:v>768.32</c:v>
                </c:pt>
                <c:pt idx="236">
                  <c:v>768.32</c:v>
                </c:pt>
                <c:pt idx="237">
                  <c:v>768.32</c:v>
                </c:pt>
                <c:pt idx="238">
                  <c:v>768.32</c:v>
                </c:pt>
                <c:pt idx="239">
                  <c:v>768.32</c:v>
                </c:pt>
                <c:pt idx="240">
                  <c:v>768.32</c:v>
                </c:pt>
                <c:pt idx="241">
                  <c:v>768.32</c:v>
                </c:pt>
                <c:pt idx="242">
                  <c:v>768.32</c:v>
                </c:pt>
                <c:pt idx="243">
                  <c:v>768.32</c:v>
                </c:pt>
                <c:pt idx="244">
                  <c:v>768.32</c:v>
                </c:pt>
                <c:pt idx="245">
                  <c:v>768.32</c:v>
                </c:pt>
                <c:pt idx="246">
                  <c:v>768.32</c:v>
                </c:pt>
                <c:pt idx="247">
                  <c:v>768.32</c:v>
                </c:pt>
                <c:pt idx="248">
                  <c:v>768.32</c:v>
                </c:pt>
                <c:pt idx="249">
                  <c:v>768.32</c:v>
                </c:pt>
                <c:pt idx="250">
                  <c:v>768.32</c:v>
                </c:pt>
                <c:pt idx="251">
                  <c:v>768.32</c:v>
                </c:pt>
                <c:pt idx="252">
                  <c:v>768.32</c:v>
                </c:pt>
                <c:pt idx="253">
                  <c:v>768.32</c:v>
                </c:pt>
                <c:pt idx="254">
                  <c:v>768.32</c:v>
                </c:pt>
                <c:pt idx="255">
                  <c:v>768.32</c:v>
                </c:pt>
                <c:pt idx="256">
                  <c:v>768.32</c:v>
                </c:pt>
                <c:pt idx="257">
                  <c:v>768.32</c:v>
                </c:pt>
                <c:pt idx="258">
                  <c:v>768.32</c:v>
                </c:pt>
                <c:pt idx="259">
                  <c:v>768.32</c:v>
                </c:pt>
                <c:pt idx="260">
                  <c:v>768.32</c:v>
                </c:pt>
                <c:pt idx="261">
                  <c:v>768.32</c:v>
                </c:pt>
                <c:pt idx="262">
                  <c:v>768.32</c:v>
                </c:pt>
                <c:pt idx="263">
                  <c:v>768.32</c:v>
                </c:pt>
                <c:pt idx="264">
                  <c:v>768.32</c:v>
                </c:pt>
                <c:pt idx="265">
                  <c:v>768.32</c:v>
                </c:pt>
                <c:pt idx="266">
                  <c:v>768.32</c:v>
                </c:pt>
                <c:pt idx="267">
                  <c:v>768.32</c:v>
                </c:pt>
                <c:pt idx="268">
                  <c:v>768.32</c:v>
                </c:pt>
                <c:pt idx="269">
                  <c:v>768.32</c:v>
                </c:pt>
                <c:pt idx="270">
                  <c:v>768.32</c:v>
                </c:pt>
                <c:pt idx="271">
                  <c:v>768.32</c:v>
                </c:pt>
                <c:pt idx="272">
                  <c:v>768.32</c:v>
                </c:pt>
                <c:pt idx="273">
                  <c:v>768.32</c:v>
                </c:pt>
                <c:pt idx="274">
                  <c:v>768.32</c:v>
                </c:pt>
                <c:pt idx="275">
                  <c:v>768.32</c:v>
                </c:pt>
                <c:pt idx="276">
                  <c:v>768.32</c:v>
                </c:pt>
                <c:pt idx="277">
                  <c:v>768.32</c:v>
                </c:pt>
                <c:pt idx="278">
                  <c:v>768.32</c:v>
                </c:pt>
                <c:pt idx="279">
                  <c:v>768.32</c:v>
                </c:pt>
                <c:pt idx="280">
                  <c:v>768.32</c:v>
                </c:pt>
                <c:pt idx="281">
                  <c:v>768.32</c:v>
                </c:pt>
                <c:pt idx="282">
                  <c:v>768.32</c:v>
                </c:pt>
                <c:pt idx="283">
                  <c:v>768.32</c:v>
                </c:pt>
                <c:pt idx="284">
                  <c:v>768.32</c:v>
                </c:pt>
                <c:pt idx="285">
                  <c:v>768.32</c:v>
                </c:pt>
                <c:pt idx="286">
                  <c:v>768.32</c:v>
                </c:pt>
                <c:pt idx="287">
                  <c:v>768.32</c:v>
                </c:pt>
                <c:pt idx="288">
                  <c:v>768.32</c:v>
                </c:pt>
                <c:pt idx="289">
                  <c:v>768.32</c:v>
                </c:pt>
                <c:pt idx="290">
                  <c:v>768.32</c:v>
                </c:pt>
                <c:pt idx="291">
                  <c:v>768.32</c:v>
                </c:pt>
                <c:pt idx="292">
                  <c:v>768.32</c:v>
                </c:pt>
                <c:pt idx="293">
                  <c:v>768.32</c:v>
                </c:pt>
                <c:pt idx="294">
                  <c:v>768.32</c:v>
                </c:pt>
                <c:pt idx="295">
                  <c:v>768.32</c:v>
                </c:pt>
                <c:pt idx="296">
                  <c:v>768.32</c:v>
                </c:pt>
                <c:pt idx="297">
                  <c:v>768.32</c:v>
                </c:pt>
                <c:pt idx="298">
                  <c:v>768.32</c:v>
                </c:pt>
                <c:pt idx="299">
                  <c:v>768.32</c:v>
                </c:pt>
                <c:pt idx="300">
                  <c:v>768.32</c:v>
                </c:pt>
                <c:pt idx="301">
                  <c:v>768.32</c:v>
                </c:pt>
                <c:pt idx="302">
                  <c:v>768.32</c:v>
                </c:pt>
                <c:pt idx="303">
                  <c:v>768.32</c:v>
                </c:pt>
                <c:pt idx="304">
                  <c:v>768.32</c:v>
                </c:pt>
                <c:pt idx="305">
                  <c:v>768.32</c:v>
                </c:pt>
                <c:pt idx="306">
                  <c:v>768.32</c:v>
                </c:pt>
                <c:pt idx="307">
                  <c:v>768.32</c:v>
                </c:pt>
                <c:pt idx="308">
                  <c:v>768.32</c:v>
                </c:pt>
                <c:pt idx="309">
                  <c:v>768.32</c:v>
                </c:pt>
                <c:pt idx="310">
                  <c:v>768.32</c:v>
                </c:pt>
                <c:pt idx="311">
                  <c:v>768.32</c:v>
                </c:pt>
                <c:pt idx="312">
                  <c:v>768.32</c:v>
                </c:pt>
                <c:pt idx="313">
                  <c:v>768.32</c:v>
                </c:pt>
                <c:pt idx="314">
                  <c:v>768.32</c:v>
                </c:pt>
                <c:pt idx="315">
                  <c:v>768.32</c:v>
                </c:pt>
                <c:pt idx="316">
                  <c:v>768.32</c:v>
                </c:pt>
                <c:pt idx="317">
                  <c:v>768.32</c:v>
                </c:pt>
                <c:pt idx="318">
                  <c:v>768.32</c:v>
                </c:pt>
                <c:pt idx="319">
                  <c:v>768.32</c:v>
                </c:pt>
                <c:pt idx="320">
                  <c:v>768.32</c:v>
                </c:pt>
                <c:pt idx="321">
                  <c:v>768.32</c:v>
                </c:pt>
                <c:pt idx="322">
                  <c:v>768.32</c:v>
                </c:pt>
                <c:pt idx="323">
                  <c:v>768.32</c:v>
                </c:pt>
                <c:pt idx="324">
                  <c:v>768.32</c:v>
                </c:pt>
                <c:pt idx="325">
                  <c:v>768.32</c:v>
                </c:pt>
                <c:pt idx="326">
                  <c:v>768.32</c:v>
                </c:pt>
                <c:pt idx="327">
                  <c:v>768.32</c:v>
                </c:pt>
                <c:pt idx="328">
                  <c:v>768.32</c:v>
                </c:pt>
                <c:pt idx="329">
                  <c:v>768.32</c:v>
                </c:pt>
                <c:pt idx="330">
                  <c:v>768.32</c:v>
                </c:pt>
                <c:pt idx="331">
                  <c:v>768.32</c:v>
                </c:pt>
                <c:pt idx="332">
                  <c:v>768.32</c:v>
                </c:pt>
                <c:pt idx="333">
                  <c:v>768.32</c:v>
                </c:pt>
                <c:pt idx="334">
                  <c:v>768.32</c:v>
                </c:pt>
                <c:pt idx="335">
                  <c:v>768.32</c:v>
                </c:pt>
                <c:pt idx="336">
                  <c:v>768.32</c:v>
                </c:pt>
                <c:pt idx="337">
                  <c:v>768.32</c:v>
                </c:pt>
                <c:pt idx="338">
                  <c:v>768.32</c:v>
                </c:pt>
                <c:pt idx="339">
                  <c:v>768.32</c:v>
                </c:pt>
                <c:pt idx="340">
                  <c:v>768.32</c:v>
                </c:pt>
                <c:pt idx="341">
                  <c:v>768.32</c:v>
                </c:pt>
                <c:pt idx="342">
                  <c:v>768.32</c:v>
                </c:pt>
                <c:pt idx="343">
                  <c:v>768.32</c:v>
                </c:pt>
                <c:pt idx="344">
                  <c:v>768.32</c:v>
                </c:pt>
                <c:pt idx="345">
                  <c:v>768.32</c:v>
                </c:pt>
                <c:pt idx="346">
                  <c:v>768.32</c:v>
                </c:pt>
                <c:pt idx="347">
                  <c:v>768.32</c:v>
                </c:pt>
                <c:pt idx="348">
                  <c:v>768.32</c:v>
                </c:pt>
                <c:pt idx="349">
                  <c:v>768.32</c:v>
                </c:pt>
                <c:pt idx="350">
                  <c:v>768.32</c:v>
                </c:pt>
                <c:pt idx="351">
                  <c:v>768.32</c:v>
                </c:pt>
                <c:pt idx="352">
                  <c:v>768.32</c:v>
                </c:pt>
                <c:pt idx="353">
                  <c:v>768.32</c:v>
                </c:pt>
                <c:pt idx="354">
                  <c:v>768.32</c:v>
                </c:pt>
                <c:pt idx="355">
                  <c:v>768.32</c:v>
                </c:pt>
                <c:pt idx="356">
                  <c:v>768.32</c:v>
                </c:pt>
                <c:pt idx="357">
                  <c:v>768.32</c:v>
                </c:pt>
                <c:pt idx="358">
                  <c:v>768.32</c:v>
                </c:pt>
                <c:pt idx="359">
                  <c:v>768.32</c:v>
                </c:pt>
                <c:pt idx="360">
                  <c:v>768.32</c:v>
                </c:pt>
                <c:pt idx="361">
                  <c:v>768.32</c:v>
                </c:pt>
                <c:pt idx="362">
                  <c:v>768.32</c:v>
                </c:pt>
                <c:pt idx="363">
                  <c:v>768.32</c:v>
                </c:pt>
                <c:pt idx="364">
                  <c:v>768.32</c:v>
                </c:pt>
                <c:pt idx="365">
                  <c:v>768.32</c:v>
                </c:pt>
                <c:pt idx="366">
                  <c:v>768.32</c:v>
                </c:pt>
                <c:pt idx="367">
                  <c:v>768.32</c:v>
                </c:pt>
                <c:pt idx="368">
                  <c:v>768.32</c:v>
                </c:pt>
                <c:pt idx="369">
                  <c:v>768.32</c:v>
                </c:pt>
                <c:pt idx="370">
                  <c:v>768.32</c:v>
                </c:pt>
                <c:pt idx="371">
                  <c:v>768.32</c:v>
                </c:pt>
                <c:pt idx="372">
                  <c:v>768.32</c:v>
                </c:pt>
                <c:pt idx="373">
                  <c:v>768.32</c:v>
                </c:pt>
                <c:pt idx="374">
                  <c:v>768.32</c:v>
                </c:pt>
                <c:pt idx="375">
                  <c:v>768.32</c:v>
                </c:pt>
                <c:pt idx="376">
                  <c:v>768.32</c:v>
                </c:pt>
                <c:pt idx="377">
                  <c:v>768.32</c:v>
                </c:pt>
                <c:pt idx="378">
                  <c:v>768.32</c:v>
                </c:pt>
                <c:pt idx="379">
                  <c:v>768.32</c:v>
                </c:pt>
                <c:pt idx="380">
                  <c:v>768.32</c:v>
                </c:pt>
                <c:pt idx="381">
                  <c:v>768.32</c:v>
                </c:pt>
                <c:pt idx="382">
                  <c:v>768.32</c:v>
                </c:pt>
                <c:pt idx="383">
                  <c:v>768.32</c:v>
                </c:pt>
                <c:pt idx="384">
                  <c:v>768.32</c:v>
                </c:pt>
                <c:pt idx="385">
                  <c:v>768.32</c:v>
                </c:pt>
                <c:pt idx="386">
                  <c:v>768.32</c:v>
                </c:pt>
                <c:pt idx="387">
                  <c:v>768.32</c:v>
                </c:pt>
                <c:pt idx="388">
                  <c:v>768.32</c:v>
                </c:pt>
                <c:pt idx="389">
                  <c:v>768.32</c:v>
                </c:pt>
                <c:pt idx="390">
                  <c:v>768.32</c:v>
                </c:pt>
                <c:pt idx="391">
                  <c:v>768.32</c:v>
                </c:pt>
                <c:pt idx="392">
                  <c:v>768.32</c:v>
                </c:pt>
                <c:pt idx="393">
                  <c:v>768.32</c:v>
                </c:pt>
                <c:pt idx="394">
                  <c:v>768.32</c:v>
                </c:pt>
                <c:pt idx="395">
                  <c:v>768.32</c:v>
                </c:pt>
                <c:pt idx="396">
                  <c:v>768.32</c:v>
                </c:pt>
                <c:pt idx="397">
                  <c:v>768.32</c:v>
                </c:pt>
                <c:pt idx="398">
                  <c:v>768.32</c:v>
                </c:pt>
                <c:pt idx="399">
                  <c:v>768.32</c:v>
                </c:pt>
                <c:pt idx="400">
                  <c:v>768.32</c:v>
                </c:pt>
              </c:numCache>
            </c:numRef>
          </c:yVal>
          <c:smooth val="1"/>
          <c:extLst>
            <c:ext xmlns:c16="http://schemas.microsoft.com/office/drawing/2014/chart" uri="{C3380CC4-5D6E-409C-BE32-E72D297353CC}">
              <c16:uniqueId val="{00000000-9F9F-40D8-BC9B-CD0777ACF882}"/>
            </c:ext>
          </c:extLst>
        </c:ser>
        <c:ser>
          <c:idx val="1"/>
          <c:order val="1"/>
          <c:tx>
            <c:strRef>
              <c:f>'RES power distribution'!$AC$15</c:f>
              <c:strCache>
                <c:ptCount val="1"/>
                <c:pt idx="0">
                  <c:v>PDEV2(mW)</c:v>
                </c:pt>
              </c:strCache>
            </c:strRef>
          </c:tx>
          <c:marker>
            <c:symbol val="none"/>
          </c:marker>
          <c:xVal>
            <c:numRef>
              <c:f>'RES power distribution'!$U$16:$U$416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distribution'!$AC$16:$AC$416</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9.9038165589412479</c:v>
                </c:pt>
                <c:pt idx="48">
                  <c:v>29.134349030470883</c:v>
                </c:pt>
                <c:pt idx="49">
                  <c:v>47.595413973530377</c:v>
                </c:pt>
                <c:pt idx="50">
                  <c:v>65.287011388119424</c:v>
                </c:pt>
                <c:pt idx="51">
                  <c:v>82.209141274238164</c:v>
                </c:pt>
                <c:pt idx="52">
                  <c:v>98.361803631886758</c:v>
                </c:pt>
                <c:pt idx="53">
                  <c:v>113.74499846106492</c:v>
                </c:pt>
                <c:pt idx="54">
                  <c:v>128.35872576177292</c:v>
                </c:pt>
                <c:pt idx="55">
                  <c:v>142.20298553401045</c:v>
                </c:pt>
                <c:pt idx="56">
                  <c:v>155.27777777777774</c:v>
                </c:pt>
                <c:pt idx="57">
                  <c:v>167.58310249307482</c:v>
                </c:pt>
                <c:pt idx="58">
                  <c:v>179.11895967990151</c:v>
                </c:pt>
                <c:pt idx="59">
                  <c:v>189.88534933825798</c:v>
                </c:pt>
                <c:pt idx="60">
                  <c:v>199.88227146814404</c:v>
                </c:pt>
                <c:pt idx="61">
                  <c:v>209.10972606955983</c:v>
                </c:pt>
                <c:pt idx="62">
                  <c:v>217.56771314250543</c:v>
                </c:pt>
                <c:pt idx="63">
                  <c:v>225.25623268698064</c:v>
                </c:pt>
                <c:pt idx="64">
                  <c:v>232.17528470298555</c:v>
                </c:pt>
                <c:pt idx="65">
                  <c:v>238.32486919052016</c:v>
                </c:pt>
                <c:pt idx="66">
                  <c:v>243.7049861495845</c:v>
                </c:pt>
                <c:pt idx="67">
                  <c:v>248.31563558017857</c:v>
                </c:pt>
                <c:pt idx="68">
                  <c:v>252.15681748230227</c:v>
                </c:pt>
                <c:pt idx="69">
                  <c:v>255.22853185595568</c:v>
                </c:pt>
                <c:pt idx="70">
                  <c:v>257.53077870113884</c:v>
                </c:pt>
                <c:pt idx="71">
                  <c:v>259.06355801785162</c:v>
                </c:pt>
                <c:pt idx="72">
                  <c:v>259.82686980609424</c:v>
                </c:pt>
                <c:pt idx="73">
                  <c:v>259.82071406586641</c:v>
                </c:pt>
                <c:pt idx="74">
                  <c:v>259.04509079716831</c:v>
                </c:pt>
                <c:pt idx="75">
                  <c:v>257.5</c:v>
                </c:pt>
                <c:pt idx="76">
                  <c:v>255.18544167436141</c:v>
                </c:pt>
                <c:pt idx="77">
                  <c:v>252.10141582025244</c:v>
                </c:pt>
                <c:pt idx="78">
                  <c:v>248.24792243767325</c:v>
                </c:pt>
                <c:pt idx="79">
                  <c:v>243.62496152662359</c:v>
                </c:pt>
                <c:pt idx="80">
                  <c:v>238.2325330871036</c:v>
                </c:pt>
                <c:pt idx="81">
                  <c:v>232.07063711911366</c:v>
                </c:pt>
                <c:pt idx="82">
                  <c:v>225.13927362265315</c:v>
                </c:pt>
                <c:pt idx="83">
                  <c:v>217.43844259772231</c:v>
                </c:pt>
                <c:pt idx="84">
                  <c:v>208.96814404432132</c:v>
                </c:pt>
                <c:pt idx="85">
                  <c:v>199.72837796245</c:v>
                </c:pt>
                <c:pt idx="86">
                  <c:v>189.71914435210846</c:v>
                </c:pt>
                <c:pt idx="87">
                  <c:v>178.9404432132967</c:v>
                </c:pt>
                <c:pt idx="88">
                  <c:v>167.39227454601422</c:v>
                </c:pt>
                <c:pt idx="89">
                  <c:v>155.07463835026172</c:v>
                </c:pt>
                <c:pt idx="90">
                  <c:v>141.98753462603872</c:v>
                </c:pt>
                <c:pt idx="91">
                  <c:v>128.13096337334571</c:v>
                </c:pt>
                <c:pt idx="92">
                  <c:v>141.67999999999981</c:v>
                </c:pt>
                <c:pt idx="93">
                  <c:v>161.68000000000009</c:v>
                </c:pt>
                <c:pt idx="94">
                  <c:v>181.68</c:v>
                </c:pt>
                <c:pt idx="95">
                  <c:v>201.67999999999995</c:v>
                </c:pt>
                <c:pt idx="96">
                  <c:v>221.67999999999989</c:v>
                </c:pt>
                <c:pt idx="97">
                  <c:v>241.67999999999978</c:v>
                </c:pt>
                <c:pt idx="98">
                  <c:v>261.68000000000012</c:v>
                </c:pt>
                <c:pt idx="99">
                  <c:v>281.68</c:v>
                </c:pt>
                <c:pt idx="100">
                  <c:v>301.67999999999995</c:v>
                </c:pt>
                <c:pt idx="101">
                  <c:v>321.67999999999989</c:v>
                </c:pt>
                <c:pt idx="102">
                  <c:v>341.67999999999978</c:v>
                </c:pt>
                <c:pt idx="103">
                  <c:v>361.68000000000012</c:v>
                </c:pt>
                <c:pt idx="104">
                  <c:v>381.68</c:v>
                </c:pt>
                <c:pt idx="105">
                  <c:v>401.67999999999995</c:v>
                </c:pt>
                <c:pt idx="106">
                  <c:v>421.67999999999989</c:v>
                </c:pt>
                <c:pt idx="107">
                  <c:v>441.67999999999978</c:v>
                </c:pt>
                <c:pt idx="108">
                  <c:v>461.68000000000012</c:v>
                </c:pt>
                <c:pt idx="109">
                  <c:v>481.68</c:v>
                </c:pt>
                <c:pt idx="110">
                  <c:v>501.67999999999995</c:v>
                </c:pt>
                <c:pt idx="111">
                  <c:v>521.67999999999984</c:v>
                </c:pt>
                <c:pt idx="112">
                  <c:v>541.67999999999984</c:v>
                </c:pt>
                <c:pt idx="113">
                  <c:v>561.68000000000006</c:v>
                </c:pt>
                <c:pt idx="114">
                  <c:v>581.68000000000006</c:v>
                </c:pt>
                <c:pt idx="115">
                  <c:v>601.67999999999995</c:v>
                </c:pt>
                <c:pt idx="116">
                  <c:v>621.67999999999984</c:v>
                </c:pt>
                <c:pt idx="117">
                  <c:v>641.67999999999984</c:v>
                </c:pt>
                <c:pt idx="118">
                  <c:v>661.68000000000006</c:v>
                </c:pt>
                <c:pt idx="119">
                  <c:v>681.68000000000006</c:v>
                </c:pt>
                <c:pt idx="120">
                  <c:v>701.68</c:v>
                </c:pt>
                <c:pt idx="121">
                  <c:v>721.67999999999984</c:v>
                </c:pt>
                <c:pt idx="122">
                  <c:v>741.67999999999984</c:v>
                </c:pt>
                <c:pt idx="123">
                  <c:v>761.68000000000006</c:v>
                </c:pt>
                <c:pt idx="124">
                  <c:v>781.68000000000006</c:v>
                </c:pt>
                <c:pt idx="125">
                  <c:v>801.68</c:v>
                </c:pt>
                <c:pt idx="126">
                  <c:v>821.67999999999984</c:v>
                </c:pt>
                <c:pt idx="127">
                  <c:v>841.67999999999984</c:v>
                </c:pt>
                <c:pt idx="128">
                  <c:v>861.68000000000006</c:v>
                </c:pt>
                <c:pt idx="129">
                  <c:v>881.68000000000006</c:v>
                </c:pt>
                <c:pt idx="130">
                  <c:v>901.68</c:v>
                </c:pt>
                <c:pt idx="131">
                  <c:v>921.67999999999984</c:v>
                </c:pt>
                <c:pt idx="132">
                  <c:v>941.67999999999984</c:v>
                </c:pt>
                <c:pt idx="133">
                  <c:v>961.68000000000006</c:v>
                </c:pt>
                <c:pt idx="134">
                  <c:v>981.68000000000006</c:v>
                </c:pt>
                <c:pt idx="135">
                  <c:v>1001.68</c:v>
                </c:pt>
                <c:pt idx="136">
                  <c:v>1021.6799999999998</c:v>
                </c:pt>
                <c:pt idx="137">
                  <c:v>1041.6799999999998</c:v>
                </c:pt>
                <c:pt idx="138">
                  <c:v>1061.68</c:v>
                </c:pt>
                <c:pt idx="139">
                  <c:v>1081.68</c:v>
                </c:pt>
                <c:pt idx="140">
                  <c:v>1101.68</c:v>
                </c:pt>
                <c:pt idx="141">
                  <c:v>1121.6799999999998</c:v>
                </c:pt>
                <c:pt idx="142">
                  <c:v>1141.6799999999998</c:v>
                </c:pt>
                <c:pt idx="143">
                  <c:v>1161.68</c:v>
                </c:pt>
                <c:pt idx="144">
                  <c:v>1181.68</c:v>
                </c:pt>
                <c:pt idx="145">
                  <c:v>1201.68</c:v>
                </c:pt>
                <c:pt idx="146">
                  <c:v>1221.6799999999998</c:v>
                </c:pt>
                <c:pt idx="147">
                  <c:v>1241.6799999999998</c:v>
                </c:pt>
                <c:pt idx="148">
                  <c:v>1261.68</c:v>
                </c:pt>
                <c:pt idx="149">
                  <c:v>1281.68</c:v>
                </c:pt>
                <c:pt idx="150">
                  <c:v>1301.68</c:v>
                </c:pt>
                <c:pt idx="151">
                  <c:v>1321.6799999999998</c:v>
                </c:pt>
                <c:pt idx="152">
                  <c:v>1341.6799999999998</c:v>
                </c:pt>
                <c:pt idx="153">
                  <c:v>1361.68</c:v>
                </c:pt>
                <c:pt idx="154">
                  <c:v>1381.68</c:v>
                </c:pt>
                <c:pt idx="155">
                  <c:v>1401.68</c:v>
                </c:pt>
                <c:pt idx="156">
                  <c:v>1421.6799999999998</c:v>
                </c:pt>
                <c:pt idx="157">
                  <c:v>1441.6799999999998</c:v>
                </c:pt>
                <c:pt idx="158">
                  <c:v>1461.68</c:v>
                </c:pt>
                <c:pt idx="159">
                  <c:v>1481.68</c:v>
                </c:pt>
                <c:pt idx="160">
                  <c:v>1501.68</c:v>
                </c:pt>
                <c:pt idx="161">
                  <c:v>1521.68</c:v>
                </c:pt>
                <c:pt idx="162">
                  <c:v>1541.6799999999998</c:v>
                </c:pt>
                <c:pt idx="163">
                  <c:v>1561.68</c:v>
                </c:pt>
                <c:pt idx="164">
                  <c:v>1581.6799999999996</c:v>
                </c:pt>
                <c:pt idx="165">
                  <c:v>1601.68</c:v>
                </c:pt>
                <c:pt idx="166">
                  <c:v>1621.68</c:v>
                </c:pt>
                <c:pt idx="167">
                  <c:v>1641.6799999999998</c:v>
                </c:pt>
                <c:pt idx="168">
                  <c:v>1661.68</c:v>
                </c:pt>
                <c:pt idx="169">
                  <c:v>1681.6799999999996</c:v>
                </c:pt>
                <c:pt idx="170">
                  <c:v>1701.68</c:v>
                </c:pt>
                <c:pt idx="171">
                  <c:v>1721.68</c:v>
                </c:pt>
                <c:pt idx="172">
                  <c:v>1741.6799999999998</c:v>
                </c:pt>
                <c:pt idx="173">
                  <c:v>1761.68</c:v>
                </c:pt>
                <c:pt idx="174">
                  <c:v>1781.6799999999996</c:v>
                </c:pt>
                <c:pt idx="175">
                  <c:v>1801.68</c:v>
                </c:pt>
                <c:pt idx="176">
                  <c:v>1821.68</c:v>
                </c:pt>
                <c:pt idx="177">
                  <c:v>1841.6799999999998</c:v>
                </c:pt>
                <c:pt idx="178">
                  <c:v>1861.68</c:v>
                </c:pt>
                <c:pt idx="179">
                  <c:v>1881.6799999999996</c:v>
                </c:pt>
                <c:pt idx="180">
                  <c:v>1901.68</c:v>
                </c:pt>
                <c:pt idx="181">
                  <c:v>1921.68</c:v>
                </c:pt>
                <c:pt idx="182">
                  <c:v>1941.6799999999998</c:v>
                </c:pt>
                <c:pt idx="183">
                  <c:v>1961.68</c:v>
                </c:pt>
                <c:pt idx="184">
                  <c:v>1981.6799999999996</c:v>
                </c:pt>
                <c:pt idx="185">
                  <c:v>2001.68</c:v>
                </c:pt>
                <c:pt idx="186">
                  <c:v>2021.68</c:v>
                </c:pt>
                <c:pt idx="187">
                  <c:v>2041.6799999999998</c:v>
                </c:pt>
                <c:pt idx="188">
                  <c:v>2061.6800000000003</c:v>
                </c:pt>
                <c:pt idx="189">
                  <c:v>2081.6799999999994</c:v>
                </c:pt>
                <c:pt idx="190">
                  <c:v>2101.6799999999998</c:v>
                </c:pt>
                <c:pt idx="191">
                  <c:v>2121.6800000000003</c:v>
                </c:pt>
                <c:pt idx="192">
                  <c:v>2141.6799999999998</c:v>
                </c:pt>
                <c:pt idx="193">
                  <c:v>2161.6799999999998</c:v>
                </c:pt>
                <c:pt idx="194">
                  <c:v>2181.6799999999998</c:v>
                </c:pt>
                <c:pt idx="195">
                  <c:v>2201.6799999999998</c:v>
                </c:pt>
                <c:pt idx="196">
                  <c:v>2221.6800000000003</c:v>
                </c:pt>
                <c:pt idx="197">
                  <c:v>2241.6799999999998</c:v>
                </c:pt>
                <c:pt idx="198">
                  <c:v>2261.6799999999998</c:v>
                </c:pt>
                <c:pt idx="199">
                  <c:v>2281.6799999999998</c:v>
                </c:pt>
                <c:pt idx="200">
                  <c:v>2301.6799999999998</c:v>
                </c:pt>
                <c:pt idx="201">
                  <c:v>2321.6800000000003</c:v>
                </c:pt>
                <c:pt idx="202">
                  <c:v>2341.6799999999998</c:v>
                </c:pt>
                <c:pt idx="203">
                  <c:v>2361.6799999999998</c:v>
                </c:pt>
                <c:pt idx="204">
                  <c:v>2381.6799999999998</c:v>
                </c:pt>
                <c:pt idx="205">
                  <c:v>2401.6799999999998</c:v>
                </c:pt>
                <c:pt idx="206">
                  <c:v>2421.6800000000003</c:v>
                </c:pt>
                <c:pt idx="207">
                  <c:v>2441.6799999999998</c:v>
                </c:pt>
                <c:pt idx="208">
                  <c:v>2461.6800000000003</c:v>
                </c:pt>
                <c:pt idx="209">
                  <c:v>2481.6799999999998</c:v>
                </c:pt>
                <c:pt idx="210">
                  <c:v>2501.6800000000003</c:v>
                </c:pt>
                <c:pt idx="211">
                  <c:v>2521.6800000000007</c:v>
                </c:pt>
                <c:pt idx="212">
                  <c:v>2541.6799999999998</c:v>
                </c:pt>
                <c:pt idx="213">
                  <c:v>2561.6800000000003</c:v>
                </c:pt>
                <c:pt idx="214">
                  <c:v>2581.6799999999998</c:v>
                </c:pt>
                <c:pt idx="215">
                  <c:v>2601.6800000000003</c:v>
                </c:pt>
                <c:pt idx="216">
                  <c:v>2621.6800000000007</c:v>
                </c:pt>
                <c:pt idx="217">
                  <c:v>2641.68</c:v>
                </c:pt>
                <c:pt idx="218">
                  <c:v>2661.6800000000003</c:v>
                </c:pt>
                <c:pt idx="219">
                  <c:v>2681.68</c:v>
                </c:pt>
                <c:pt idx="220">
                  <c:v>2701.6800000000003</c:v>
                </c:pt>
                <c:pt idx="221">
                  <c:v>2721.6800000000007</c:v>
                </c:pt>
                <c:pt idx="222">
                  <c:v>2741.68</c:v>
                </c:pt>
                <c:pt idx="223">
                  <c:v>2761.6800000000003</c:v>
                </c:pt>
                <c:pt idx="224">
                  <c:v>2781.68</c:v>
                </c:pt>
                <c:pt idx="225">
                  <c:v>2801.6800000000003</c:v>
                </c:pt>
                <c:pt idx="226">
                  <c:v>2821.6800000000007</c:v>
                </c:pt>
                <c:pt idx="227">
                  <c:v>2841.68</c:v>
                </c:pt>
                <c:pt idx="228">
                  <c:v>2861.6800000000003</c:v>
                </c:pt>
                <c:pt idx="229">
                  <c:v>2881.68</c:v>
                </c:pt>
                <c:pt idx="230">
                  <c:v>2901.6800000000003</c:v>
                </c:pt>
                <c:pt idx="231">
                  <c:v>2921.6800000000007</c:v>
                </c:pt>
                <c:pt idx="232">
                  <c:v>2941.68</c:v>
                </c:pt>
                <c:pt idx="233">
                  <c:v>2961.6800000000003</c:v>
                </c:pt>
                <c:pt idx="234">
                  <c:v>2981.68</c:v>
                </c:pt>
                <c:pt idx="235">
                  <c:v>3001.6800000000003</c:v>
                </c:pt>
                <c:pt idx="236">
                  <c:v>3021.6800000000007</c:v>
                </c:pt>
                <c:pt idx="237">
                  <c:v>3041.68</c:v>
                </c:pt>
                <c:pt idx="238">
                  <c:v>3061.6800000000003</c:v>
                </c:pt>
                <c:pt idx="239">
                  <c:v>3081.68</c:v>
                </c:pt>
                <c:pt idx="240">
                  <c:v>3101.6800000000003</c:v>
                </c:pt>
                <c:pt idx="241">
                  <c:v>3121.6800000000007</c:v>
                </c:pt>
                <c:pt idx="242">
                  <c:v>3141.68</c:v>
                </c:pt>
                <c:pt idx="243">
                  <c:v>3161.6800000000003</c:v>
                </c:pt>
                <c:pt idx="244">
                  <c:v>3181.68</c:v>
                </c:pt>
                <c:pt idx="245">
                  <c:v>3201.6800000000003</c:v>
                </c:pt>
                <c:pt idx="246">
                  <c:v>3221.6800000000003</c:v>
                </c:pt>
                <c:pt idx="247">
                  <c:v>3241.6800000000003</c:v>
                </c:pt>
                <c:pt idx="248">
                  <c:v>3261.6800000000007</c:v>
                </c:pt>
                <c:pt idx="249">
                  <c:v>3281.68</c:v>
                </c:pt>
                <c:pt idx="250">
                  <c:v>3301.68</c:v>
                </c:pt>
                <c:pt idx="251">
                  <c:v>3321.6800000000003</c:v>
                </c:pt>
                <c:pt idx="252">
                  <c:v>3341.6800000000003</c:v>
                </c:pt>
                <c:pt idx="253">
                  <c:v>3361.6800000000007</c:v>
                </c:pt>
                <c:pt idx="254">
                  <c:v>3381.68</c:v>
                </c:pt>
                <c:pt idx="255">
                  <c:v>3401.68</c:v>
                </c:pt>
                <c:pt idx="256">
                  <c:v>3421.6800000000003</c:v>
                </c:pt>
                <c:pt idx="257">
                  <c:v>3441.6800000000003</c:v>
                </c:pt>
                <c:pt idx="258">
                  <c:v>3461.6800000000007</c:v>
                </c:pt>
                <c:pt idx="259">
                  <c:v>3481.68</c:v>
                </c:pt>
                <c:pt idx="260">
                  <c:v>3501.68</c:v>
                </c:pt>
                <c:pt idx="261">
                  <c:v>3521.6800000000003</c:v>
                </c:pt>
                <c:pt idx="262">
                  <c:v>3541.6800000000003</c:v>
                </c:pt>
                <c:pt idx="263">
                  <c:v>3561.6800000000007</c:v>
                </c:pt>
                <c:pt idx="264">
                  <c:v>3581.68</c:v>
                </c:pt>
                <c:pt idx="265">
                  <c:v>3601.68</c:v>
                </c:pt>
                <c:pt idx="266">
                  <c:v>3621.6800000000003</c:v>
                </c:pt>
                <c:pt idx="267">
                  <c:v>3641.6800000000003</c:v>
                </c:pt>
                <c:pt idx="268">
                  <c:v>3661.6800000000007</c:v>
                </c:pt>
                <c:pt idx="269">
                  <c:v>3681.68</c:v>
                </c:pt>
                <c:pt idx="270">
                  <c:v>3701.68</c:v>
                </c:pt>
                <c:pt idx="271">
                  <c:v>3721.6800000000003</c:v>
                </c:pt>
                <c:pt idx="272">
                  <c:v>3741.6800000000003</c:v>
                </c:pt>
                <c:pt idx="273">
                  <c:v>3761.6800000000007</c:v>
                </c:pt>
                <c:pt idx="274">
                  <c:v>3781.68</c:v>
                </c:pt>
                <c:pt idx="275">
                  <c:v>3801.68</c:v>
                </c:pt>
                <c:pt idx="276">
                  <c:v>3821.6800000000003</c:v>
                </c:pt>
                <c:pt idx="277">
                  <c:v>3841.6800000000003</c:v>
                </c:pt>
                <c:pt idx="278">
                  <c:v>3861.6800000000007</c:v>
                </c:pt>
                <c:pt idx="279">
                  <c:v>3881.68</c:v>
                </c:pt>
                <c:pt idx="280">
                  <c:v>3901.68</c:v>
                </c:pt>
                <c:pt idx="281">
                  <c:v>3921.6800000000003</c:v>
                </c:pt>
                <c:pt idx="282">
                  <c:v>3941.6800000000003</c:v>
                </c:pt>
                <c:pt idx="283">
                  <c:v>3961.6800000000007</c:v>
                </c:pt>
                <c:pt idx="284">
                  <c:v>3981.68</c:v>
                </c:pt>
                <c:pt idx="285">
                  <c:v>4001.68</c:v>
                </c:pt>
                <c:pt idx="286">
                  <c:v>4021.6800000000003</c:v>
                </c:pt>
                <c:pt idx="287">
                  <c:v>4041.6800000000003</c:v>
                </c:pt>
                <c:pt idx="288">
                  <c:v>4061.6800000000007</c:v>
                </c:pt>
                <c:pt idx="289">
                  <c:v>4081.68</c:v>
                </c:pt>
                <c:pt idx="290">
                  <c:v>4101.6799999999994</c:v>
                </c:pt>
                <c:pt idx="291">
                  <c:v>4121.68</c:v>
                </c:pt>
                <c:pt idx="292">
                  <c:v>4141.68</c:v>
                </c:pt>
                <c:pt idx="293">
                  <c:v>4161.6800000000012</c:v>
                </c:pt>
                <c:pt idx="294">
                  <c:v>4181.68</c:v>
                </c:pt>
                <c:pt idx="295">
                  <c:v>4201.6799999999994</c:v>
                </c:pt>
                <c:pt idx="296">
                  <c:v>4221.68</c:v>
                </c:pt>
                <c:pt idx="297">
                  <c:v>4241.68</c:v>
                </c:pt>
                <c:pt idx="298">
                  <c:v>4261.6800000000012</c:v>
                </c:pt>
                <c:pt idx="299">
                  <c:v>4281.6799999999994</c:v>
                </c:pt>
                <c:pt idx="300">
                  <c:v>4301.6799999999994</c:v>
                </c:pt>
                <c:pt idx="301">
                  <c:v>4321.68</c:v>
                </c:pt>
                <c:pt idx="302">
                  <c:v>4341.68</c:v>
                </c:pt>
                <c:pt idx="303">
                  <c:v>4361.6800000000012</c:v>
                </c:pt>
                <c:pt idx="304">
                  <c:v>4381.6799999999994</c:v>
                </c:pt>
                <c:pt idx="305">
                  <c:v>4401.6799999999994</c:v>
                </c:pt>
                <c:pt idx="306">
                  <c:v>4421.68</c:v>
                </c:pt>
                <c:pt idx="307">
                  <c:v>4441.68</c:v>
                </c:pt>
                <c:pt idx="308">
                  <c:v>4461.6800000000012</c:v>
                </c:pt>
                <c:pt idx="309">
                  <c:v>4481.6799999999994</c:v>
                </c:pt>
                <c:pt idx="310">
                  <c:v>4501.6799999999994</c:v>
                </c:pt>
                <c:pt idx="311">
                  <c:v>4521.68</c:v>
                </c:pt>
                <c:pt idx="312">
                  <c:v>4541.68</c:v>
                </c:pt>
                <c:pt idx="313">
                  <c:v>4561.6800000000012</c:v>
                </c:pt>
                <c:pt idx="314">
                  <c:v>4581.6799999999994</c:v>
                </c:pt>
                <c:pt idx="315">
                  <c:v>4601.6799999999994</c:v>
                </c:pt>
                <c:pt idx="316">
                  <c:v>4621.68</c:v>
                </c:pt>
                <c:pt idx="317">
                  <c:v>4641.68</c:v>
                </c:pt>
                <c:pt idx="318">
                  <c:v>4661.6800000000012</c:v>
                </c:pt>
                <c:pt idx="319">
                  <c:v>4681.6799999999994</c:v>
                </c:pt>
                <c:pt idx="320">
                  <c:v>4701.6799999999994</c:v>
                </c:pt>
                <c:pt idx="321">
                  <c:v>4721.68</c:v>
                </c:pt>
                <c:pt idx="322">
                  <c:v>4741.68</c:v>
                </c:pt>
                <c:pt idx="323">
                  <c:v>4761.6799999999994</c:v>
                </c:pt>
                <c:pt idx="324">
                  <c:v>4781.6799999999994</c:v>
                </c:pt>
                <c:pt idx="325">
                  <c:v>4801.6799999999994</c:v>
                </c:pt>
                <c:pt idx="326">
                  <c:v>4821.68</c:v>
                </c:pt>
                <c:pt idx="327">
                  <c:v>4841.68</c:v>
                </c:pt>
                <c:pt idx="328">
                  <c:v>4861.6799999999994</c:v>
                </c:pt>
                <c:pt idx="329">
                  <c:v>4881.6799999999994</c:v>
                </c:pt>
                <c:pt idx="330">
                  <c:v>4901.6799999999994</c:v>
                </c:pt>
                <c:pt idx="331">
                  <c:v>4921.68</c:v>
                </c:pt>
                <c:pt idx="332">
                  <c:v>4941.68</c:v>
                </c:pt>
                <c:pt idx="333">
                  <c:v>4961.6799999999994</c:v>
                </c:pt>
                <c:pt idx="334">
                  <c:v>4981.6799999999994</c:v>
                </c:pt>
                <c:pt idx="335">
                  <c:v>5001.6799999999994</c:v>
                </c:pt>
                <c:pt idx="336">
                  <c:v>5021.68</c:v>
                </c:pt>
                <c:pt idx="337">
                  <c:v>5041.68</c:v>
                </c:pt>
                <c:pt idx="338">
                  <c:v>5061.6799999999994</c:v>
                </c:pt>
                <c:pt idx="339">
                  <c:v>5081.6799999999994</c:v>
                </c:pt>
                <c:pt idx="340">
                  <c:v>5101.6799999999994</c:v>
                </c:pt>
                <c:pt idx="341">
                  <c:v>5121.68</c:v>
                </c:pt>
                <c:pt idx="342">
                  <c:v>5141.68</c:v>
                </c:pt>
                <c:pt idx="343">
                  <c:v>5161.6799999999994</c:v>
                </c:pt>
                <c:pt idx="344">
                  <c:v>5181.6799999999994</c:v>
                </c:pt>
                <c:pt idx="345">
                  <c:v>5201.6799999999994</c:v>
                </c:pt>
                <c:pt idx="346">
                  <c:v>5221.68</c:v>
                </c:pt>
                <c:pt idx="347">
                  <c:v>5241.68</c:v>
                </c:pt>
                <c:pt idx="348">
                  <c:v>5261.6799999999994</c:v>
                </c:pt>
                <c:pt idx="349">
                  <c:v>5281.6799999999994</c:v>
                </c:pt>
                <c:pt idx="350">
                  <c:v>5301.6799999999994</c:v>
                </c:pt>
                <c:pt idx="351">
                  <c:v>5321.68</c:v>
                </c:pt>
                <c:pt idx="352">
                  <c:v>5341.68</c:v>
                </c:pt>
                <c:pt idx="353">
                  <c:v>5361.6799999999994</c:v>
                </c:pt>
                <c:pt idx="354">
                  <c:v>5381.6799999999994</c:v>
                </c:pt>
                <c:pt idx="355">
                  <c:v>5401.6799999999994</c:v>
                </c:pt>
                <c:pt idx="356">
                  <c:v>5421.68</c:v>
                </c:pt>
                <c:pt idx="357">
                  <c:v>5441.68</c:v>
                </c:pt>
                <c:pt idx="358">
                  <c:v>5461.6799999999994</c:v>
                </c:pt>
                <c:pt idx="359">
                  <c:v>5481.6799999999994</c:v>
                </c:pt>
                <c:pt idx="360">
                  <c:v>5501.6799999999994</c:v>
                </c:pt>
                <c:pt idx="361">
                  <c:v>5521.68</c:v>
                </c:pt>
                <c:pt idx="362">
                  <c:v>5541.68</c:v>
                </c:pt>
                <c:pt idx="363">
                  <c:v>5561.6799999999994</c:v>
                </c:pt>
                <c:pt idx="364">
                  <c:v>5581.6799999999994</c:v>
                </c:pt>
                <c:pt idx="365">
                  <c:v>5601.6799999999994</c:v>
                </c:pt>
                <c:pt idx="366">
                  <c:v>5621.68</c:v>
                </c:pt>
                <c:pt idx="367">
                  <c:v>5641.68</c:v>
                </c:pt>
                <c:pt idx="368">
                  <c:v>5661.6799999999994</c:v>
                </c:pt>
                <c:pt idx="369">
                  <c:v>5681.6799999999994</c:v>
                </c:pt>
                <c:pt idx="370">
                  <c:v>5701.6799999999994</c:v>
                </c:pt>
                <c:pt idx="371">
                  <c:v>5721.68</c:v>
                </c:pt>
                <c:pt idx="372">
                  <c:v>5741.68</c:v>
                </c:pt>
                <c:pt idx="373">
                  <c:v>5761.6799999999994</c:v>
                </c:pt>
                <c:pt idx="374">
                  <c:v>5781.6799999999994</c:v>
                </c:pt>
                <c:pt idx="375">
                  <c:v>5801.6799999999994</c:v>
                </c:pt>
                <c:pt idx="376">
                  <c:v>5821.68</c:v>
                </c:pt>
                <c:pt idx="377">
                  <c:v>5841.68</c:v>
                </c:pt>
                <c:pt idx="378">
                  <c:v>5861.6799999999994</c:v>
                </c:pt>
                <c:pt idx="379">
                  <c:v>5881.6799999999994</c:v>
                </c:pt>
                <c:pt idx="380">
                  <c:v>5901.6799999999994</c:v>
                </c:pt>
                <c:pt idx="381">
                  <c:v>5921.68</c:v>
                </c:pt>
                <c:pt idx="382">
                  <c:v>5941.68</c:v>
                </c:pt>
                <c:pt idx="383">
                  <c:v>5961.6799999999994</c:v>
                </c:pt>
                <c:pt idx="384">
                  <c:v>5981.6799999999994</c:v>
                </c:pt>
                <c:pt idx="385">
                  <c:v>6001.6799999999994</c:v>
                </c:pt>
                <c:pt idx="386">
                  <c:v>6021.68</c:v>
                </c:pt>
                <c:pt idx="387">
                  <c:v>6041.68</c:v>
                </c:pt>
                <c:pt idx="388">
                  <c:v>6061.6799999999994</c:v>
                </c:pt>
                <c:pt idx="389">
                  <c:v>6081.6799999999994</c:v>
                </c:pt>
                <c:pt idx="390">
                  <c:v>6101.6799999999994</c:v>
                </c:pt>
                <c:pt idx="391">
                  <c:v>6121.68</c:v>
                </c:pt>
                <c:pt idx="392">
                  <c:v>6141.68</c:v>
                </c:pt>
                <c:pt idx="393">
                  <c:v>6161.6799999999994</c:v>
                </c:pt>
                <c:pt idx="394">
                  <c:v>6181.6799999999994</c:v>
                </c:pt>
                <c:pt idx="395">
                  <c:v>6201.6799999999994</c:v>
                </c:pt>
                <c:pt idx="396">
                  <c:v>6221.68</c:v>
                </c:pt>
                <c:pt idx="397">
                  <c:v>6241.68</c:v>
                </c:pt>
                <c:pt idx="398">
                  <c:v>6261.6799999999994</c:v>
                </c:pt>
                <c:pt idx="399">
                  <c:v>6281.6799999999994</c:v>
                </c:pt>
                <c:pt idx="400">
                  <c:v>6301.6799999999994</c:v>
                </c:pt>
              </c:numCache>
            </c:numRef>
          </c:yVal>
          <c:smooth val="1"/>
          <c:extLst>
            <c:ext xmlns:c16="http://schemas.microsoft.com/office/drawing/2014/chart" uri="{C3380CC4-5D6E-409C-BE32-E72D297353CC}">
              <c16:uniqueId val="{00000001-9F9F-40D8-BC9B-CD0777ACF882}"/>
            </c:ext>
          </c:extLst>
        </c:ser>
        <c:dLbls>
          <c:showLegendKey val="0"/>
          <c:showVal val="0"/>
          <c:showCatName val="0"/>
          <c:showSerName val="0"/>
          <c:showPercent val="0"/>
          <c:showBubbleSize val="0"/>
        </c:dLbls>
        <c:axId val="166140544"/>
        <c:axId val="166142720"/>
      </c:scatterChart>
      <c:valAx>
        <c:axId val="166140544"/>
        <c:scaling>
          <c:orientation val="minMax"/>
          <c:max val="20"/>
          <c:min val="0"/>
        </c:scaling>
        <c:delete val="0"/>
        <c:axPos val="b"/>
        <c:minorGridlines/>
        <c:title>
          <c:tx>
            <c:rich>
              <a:bodyPr/>
              <a:lstStyle/>
              <a:p>
                <a:pPr>
                  <a:defRPr/>
                </a:pPr>
                <a:r>
                  <a:rPr lang="en-US"/>
                  <a:t>Supply Voltage</a:t>
                </a:r>
                <a:r>
                  <a:rPr lang="en-US" baseline="0"/>
                  <a:t> (V)</a:t>
                </a:r>
                <a:endParaRPr lang="en-US"/>
              </a:p>
            </c:rich>
          </c:tx>
          <c:overlay val="0"/>
        </c:title>
        <c:numFmt formatCode="0.0" sourceLinked="1"/>
        <c:majorTickMark val="out"/>
        <c:minorTickMark val="none"/>
        <c:tickLblPos val="nextTo"/>
        <c:crossAx val="166142720"/>
        <c:crosses val="autoZero"/>
        <c:crossBetween val="midCat"/>
        <c:majorUnit val="5"/>
      </c:valAx>
      <c:valAx>
        <c:axId val="166142720"/>
        <c:scaling>
          <c:orientation val="minMax"/>
          <c:max val="3500"/>
          <c:min val="0"/>
        </c:scaling>
        <c:delete val="0"/>
        <c:axPos val="l"/>
        <c:majorGridlines/>
        <c:title>
          <c:tx>
            <c:rich>
              <a:bodyPr rot="-5400000" vert="horz"/>
              <a:lstStyle/>
              <a:p>
                <a:pPr>
                  <a:defRPr/>
                </a:pPr>
                <a:r>
                  <a:rPr lang="en-US"/>
                  <a:t>Power Dissipation (mW)</a:t>
                </a:r>
              </a:p>
            </c:rich>
          </c:tx>
          <c:layout>
            <c:manualLayout>
              <c:xMode val="edge"/>
              <c:yMode val="edge"/>
              <c:x val="2.78472035124748E-3"/>
              <c:y val="0.29330928428252406"/>
            </c:manualLayout>
          </c:layout>
          <c:overlay val="0"/>
        </c:title>
        <c:numFmt formatCode="#,##0" sourceLinked="0"/>
        <c:majorTickMark val="out"/>
        <c:minorTickMark val="none"/>
        <c:tickLblPos val="nextTo"/>
        <c:crossAx val="166140544"/>
        <c:crosses val="autoZero"/>
        <c:crossBetween val="midCat"/>
      </c:valAx>
    </c:plotArea>
    <c:legend>
      <c:legendPos val="b"/>
      <c:layout>
        <c:manualLayout>
          <c:xMode val="edge"/>
          <c:yMode val="edge"/>
          <c:x val="0.23090709470072512"/>
          <c:y val="0.90522924320785247"/>
          <c:w val="0.59228286369352956"/>
          <c:h val="7.1159637504248918E-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Device Power Dissipation</a:t>
            </a:r>
          </a:p>
        </c:rich>
      </c:tx>
      <c:layout>
        <c:manualLayout>
          <c:xMode val="edge"/>
          <c:yMode val="edge"/>
          <c:x val="0.1810832608855045"/>
          <c:y val="4.5428692855555231E-2"/>
        </c:manualLayout>
      </c:layout>
      <c:overlay val="1"/>
    </c:title>
    <c:autoTitleDeleted val="0"/>
    <c:plotArea>
      <c:layout>
        <c:manualLayout>
          <c:layoutTarget val="inner"/>
          <c:xMode val="edge"/>
          <c:yMode val="edge"/>
          <c:x val="0.16482642619745638"/>
          <c:y val="5.3261045712304396E-2"/>
          <c:w val="0.75704805799033703"/>
          <c:h val="0.71368574219942227"/>
        </c:manualLayout>
      </c:layout>
      <c:scatterChart>
        <c:scatterStyle val="smoothMarker"/>
        <c:varyColors val="0"/>
        <c:ser>
          <c:idx val="0"/>
          <c:order val="0"/>
          <c:tx>
            <c:strRef>
              <c:f>'RES power distribution'!$AD$15</c:f>
              <c:strCache>
                <c:ptCount val="1"/>
                <c:pt idx="0">
                  <c:v>PDEV_Tot(mW)</c:v>
                </c:pt>
              </c:strCache>
            </c:strRef>
          </c:tx>
          <c:marker>
            <c:symbol val="none"/>
          </c:marker>
          <c:xVal>
            <c:numRef>
              <c:f>'RES power distribution'!$U$16:$U$416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distribution'!$AD$16:$AD$416</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19.807633117882496</c:v>
                </c:pt>
                <c:pt idx="48">
                  <c:v>58.268698060941766</c:v>
                </c:pt>
                <c:pt idx="49">
                  <c:v>95.190827947060754</c:v>
                </c:pt>
                <c:pt idx="50">
                  <c:v>130.57402277623885</c:v>
                </c:pt>
                <c:pt idx="51">
                  <c:v>164.41828254847633</c:v>
                </c:pt>
                <c:pt idx="52">
                  <c:v>196.72360726377352</c:v>
                </c:pt>
                <c:pt idx="53">
                  <c:v>227.48999692212985</c:v>
                </c:pt>
                <c:pt idx="54">
                  <c:v>256.71745152354583</c:v>
                </c:pt>
                <c:pt idx="55">
                  <c:v>284.4059710680209</c:v>
                </c:pt>
                <c:pt idx="56">
                  <c:v>310.55555555555549</c:v>
                </c:pt>
                <c:pt idx="57">
                  <c:v>335.16620498614964</c:v>
                </c:pt>
                <c:pt idx="58">
                  <c:v>358.23791935980302</c:v>
                </c:pt>
                <c:pt idx="59">
                  <c:v>379.77069867651596</c:v>
                </c:pt>
                <c:pt idx="60">
                  <c:v>399.76454293628808</c:v>
                </c:pt>
                <c:pt idx="61">
                  <c:v>418.21945213911965</c:v>
                </c:pt>
                <c:pt idx="62">
                  <c:v>435.13542628501085</c:v>
                </c:pt>
                <c:pt idx="63">
                  <c:v>450.51246537396128</c:v>
                </c:pt>
                <c:pt idx="64">
                  <c:v>464.3505694059711</c:v>
                </c:pt>
                <c:pt idx="65">
                  <c:v>476.64973838104032</c:v>
                </c:pt>
                <c:pt idx="66">
                  <c:v>487.409972299169</c:v>
                </c:pt>
                <c:pt idx="67">
                  <c:v>496.63127116035713</c:v>
                </c:pt>
                <c:pt idx="68">
                  <c:v>504.31363496460455</c:v>
                </c:pt>
                <c:pt idx="69">
                  <c:v>510.45706371191136</c:v>
                </c:pt>
                <c:pt idx="70">
                  <c:v>515.06155740227769</c:v>
                </c:pt>
                <c:pt idx="71">
                  <c:v>518.12711603570324</c:v>
                </c:pt>
                <c:pt idx="72">
                  <c:v>519.65373961218847</c:v>
                </c:pt>
                <c:pt idx="73">
                  <c:v>519.64142813173282</c:v>
                </c:pt>
                <c:pt idx="74">
                  <c:v>518.09018159433663</c:v>
                </c:pt>
                <c:pt idx="75">
                  <c:v>515</c:v>
                </c:pt>
                <c:pt idx="76">
                  <c:v>510.37088334872283</c:v>
                </c:pt>
                <c:pt idx="77">
                  <c:v>504.20283164050488</c:v>
                </c:pt>
                <c:pt idx="78">
                  <c:v>496.49584487534651</c:v>
                </c:pt>
                <c:pt idx="79">
                  <c:v>487.24992305324719</c:v>
                </c:pt>
                <c:pt idx="80">
                  <c:v>476.46506617420721</c:v>
                </c:pt>
                <c:pt idx="81">
                  <c:v>464.14127423822731</c:v>
                </c:pt>
                <c:pt idx="82">
                  <c:v>450.2785472453063</c:v>
                </c:pt>
                <c:pt idx="83">
                  <c:v>434.87688519544463</c:v>
                </c:pt>
                <c:pt idx="84">
                  <c:v>417.93628808864264</c:v>
                </c:pt>
                <c:pt idx="85">
                  <c:v>399.45675592489999</c:v>
                </c:pt>
                <c:pt idx="86">
                  <c:v>379.43828870421692</c:v>
                </c:pt>
                <c:pt idx="87">
                  <c:v>357.88088642659341</c:v>
                </c:pt>
                <c:pt idx="88">
                  <c:v>334.78454909202844</c:v>
                </c:pt>
                <c:pt idx="89">
                  <c:v>310.14927670052344</c:v>
                </c:pt>
                <c:pt idx="90">
                  <c:v>283.97506925207745</c:v>
                </c:pt>
                <c:pt idx="91">
                  <c:v>256.26192674669142</c:v>
                </c:pt>
                <c:pt idx="92">
                  <c:v>283.35999999999962</c:v>
                </c:pt>
                <c:pt idx="93">
                  <c:v>323.36000000000018</c:v>
                </c:pt>
                <c:pt idx="94">
                  <c:v>363.36</c:v>
                </c:pt>
                <c:pt idx="95">
                  <c:v>403.3599999999999</c:v>
                </c:pt>
                <c:pt idx="96">
                  <c:v>443.35999999999979</c:v>
                </c:pt>
                <c:pt idx="97">
                  <c:v>483.35999999999956</c:v>
                </c:pt>
                <c:pt idx="98">
                  <c:v>523.36000000000024</c:v>
                </c:pt>
                <c:pt idx="99">
                  <c:v>563.36</c:v>
                </c:pt>
                <c:pt idx="100">
                  <c:v>603.3599999999999</c:v>
                </c:pt>
                <c:pt idx="101">
                  <c:v>643.35999999999979</c:v>
                </c:pt>
                <c:pt idx="102">
                  <c:v>683.35999999999956</c:v>
                </c:pt>
                <c:pt idx="103">
                  <c:v>723.36000000000024</c:v>
                </c:pt>
                <c:pt idx="104">
                  <c:v>763.36</c:v>
                </c:pt>
                <c:pt idx="105">
                  <c:v>803.3599999999999</c:v>
                </c:pt>
                <c:pt idx="106">
                  <c:v>843.35999999999979</c:v>
                </c:pt>
                <c:pt idx="107">
                  <c:v>883.35999999999956</c:v>
                </c:pt>
                <c:pt idx="108">
                  <c:v>923.36000000000024</c:v>
                </c:pt>
                <c:pt idx="109">
                  <c:v>963.36</c:v>
                </c:pt>
                <c:pt idx="110">
                  <c:v>1003.3599999999999</c:v>
                </c:pt>
                <c:pt idx="111">
                  <c:v>1043.3599999999997</c:v>
                </c:pt>
                <c:pt idx="112">
                  <c:v>1083.3599999999997</c:v>
                </c:pt>
                <c:pt idx="113">
                  <c:v>1123.3600000000001</c:v>
                </c:pt>
                <c:pt idx="114">
                  <c:v>1163.3600000000001</c:v>
                </c:pt>
                <c:pt idx="115">
                  <c:v>1203.3599999999999</c:v>
                </c:pt>
                <c:pt idx="116">
                  <c:v>1243.3599999999997</c:v>
                </c:pt>
                <c:pt idx="117">
                  <c:v>1283.3599999999997</c:v>
                </c:pt>
                <c:pt idx="118">
                  <c:v>1323.3600000000001</c:v>
                </c:pt>
                <c:pt idx="119">
                  <c:v>1363.3600000000001</c:v>
                </c:pt>
                <c:pt idx="120">
                  <c:v>1403.36</c:v>
                </c:pt>
                <c:pt idx="121">
                  <c:v>1443.3599999999997</c:v>
                </c:pt>
                <c:pt idx="122">
                  <c:v>1483.3599999999997</c:v>
                </c:pt>
                <c:pt idx="123">
                  <c:v>1523.3600000000001</c:v>
                </c:pt>
                <c:pt idx="124">
                  <c:v>1563.3600000000001</c:v>
                </c:pt>
                <c:pt idx="125">
                  <c:v>1603.36</c:v>
                </c:pt>
                <c:pt idx="126">
                  <c:v>1643.3599999999997</c:v>
                </c:pt>
                <c:pt idx="127">
                  <c:v>1683.3599999999997</c:v>
                </c:pt>
                <c:pt idx="128">
                  <c:v>1723.3600000000001</c:v>
                </c:pt>
                <c:pt idx="129">
                  <c:v>1763.3600000000001</c:v>
                </c:pt>
                <c:pt idx="130">
                  <c:v>1803.36</c:v>
                </c:pt>
                <c:pt idx="131">
                  <c:v>1843.3599999999997</c:v>
                </c:pt>
                <c:pt idx="132">
                  <c:v>1883.3599999999997</c:v>
                </c:pt>
                <c:pt idx="133">
                  <c:v>1923.3600000000001</c:v>
                </c:pt>
                <c:pt idx="134">
                  <c:v>1963.3600000000001</c:v>
                </c:pt>
                <c:pt idx="135">
                  <c:v>2003.36</c:v>
                </c:pt>
                <c:pt idx="136">
                  <c:v>2043.3599999999997</c:v>
                </c:pt>
                <c:pt idx="137">
                  <c:v>2083.3599999999997</c:v>
                </c:pt>
                <c:pt idx="138">
                  <c:v>2123.36</c:v>
                </c:pt>
                <c:pt idx="139">
                  <c:v>2163.36</c:v>
                </c:pt>
                <c:pt idx="140">
                  <c:v>2203.36</c:v>
                </c:pt>
                <c:pt idx="141">
                  <c:v>2243.3599999999997</c:v>
                </c:pt>
                <c:pt idx="142">
                  <c:v>2283.3599999999997</c:v>
                </c:pt>
                <c:pt idx="143">
                  <c:v>2323.36</c:v>
                </c:pt>
                <c:pt idx="144">
                  <c:v>2363.36</c:v>
                </c:pt>
                <c:pt idx="145">
                  <c:v>2403.36</c:v>
                </c:pt>
                <c:pt idx="146">
                  <c:v>2443.3599999999997</c:v>
                </c:pt>
                <c:pt idx="147">
                  <c:v>2483.3599999999997</c:v>
                </c:pt>
                <c:pt idx="148">
                  <c:v>2523.36</c:v>
                </c:pt>
                <c:pt idx="149">
                  <c:v>2563.36</c:v>
                </c:pt>
                <c:pt idx="150">
                  <c:v>2603.36</c:v>
                </c:pt>
                <c:pt idx="151">
                  <c:v>2643.3599999999997</c:v>
                </c:pt>
                <c:pt idx="152">
                  <c:v>2683.3599999999997</c:v>
                </c:pt>
                <c:pt idx="153">
                  <c:v>2723.36</c:v>
                </c:pt>
                <c:pt idx="154">
                  <c:v>2763.36</c:v>
                </c:pt>
                <c:pt idx="155">
                  <c:v>2803.36</c:v>
                </c:pt>
                <c:pt idx="156">
                  <c:v>2843.3599999999997</c:v>
                </c:pt>
                <c:pt idx="157">
                  <c:v>2883.3599999999997</c:v>
                </c:pt>
                <c:pt idx="158">
                  <c:v>2923.36</c:v>
                </c:pt>
                <c:pt idx="159">
                  <c:v>2963.36</c:v>
                </c:pt>
                <c:pt idx="160">
                  <c:v>3003.36</c:v>
                </c:pt>
                <c:pt idx="161">
                  <c:v>3043.36</c:v>
                </c:pt>
                <c:pt idx="162">
                  <c:v>3083.3599999999997</c:v>
                </c:pt>
                <c:pt idx="163">
                  <c:v>3123.36</c:v>
                </c:pt>
                <c:pt idx="164">
                  <c:v>3163.3599999999992</c:v>
                </c:pt>
                <c:pt idx="165">
                  <c:v>3203.36</c:v>
                </c:pt>
                <c:pt idx="166">
                  <c:v>3243.36</c:v>
                </c:pt>
                <c:pt idx="167">
                  <c:v>3283.3599999999997</c:v>
                </c:pt>
                <c:pt idx="168">
                  <c:v>3323.36</c:v>
                </c:pt>
                <c:pt idx="169">
                  <c:v>3363.3599999999992</c:v>
                </c:pt>
                <c:pt idx="170">
                  <c:v>3403.36</c:v>
                </c:pt>
                <c:pt idx="171">
                  <c:v>3443.36</c:v>
                </c:pt>
                <c:pt idx="172">
                  <c:v>3483.3599999999997</c:v>
                </c:pt>
                <c:pt idx="173">
                  <c:v>3523.36</c:v>
                </c:pt>
                <c:pt idx="174">
                  <c:v>3563.3599999999992</c:v>
                </c:pt>
                <c:pt idx="175">
                  <c:v>3603.36</c:v>
                </c:pt>
                <c:pt idx="176">
                  <c:v>3643.36</c:v>
                </c:pt>
                <c:pt idx="177">
                  <c:v>3683.3599999999997</c:v>
                </c:pt>
                <c:pt idx="178">
                  <c:v>3723.36</c:v>
                </c:pt>
                <c:pt idx="179">
                  <c:v>3763.3599999999992</c:v>
                </c:pt>
                <c:pt idx="180">
                  <c:v>3803.36</c:v>
                </c:pt>
                <c:pt idx="181">
                  <c:v>3843.36</c:v>
                </c:pt>
                <c:pt idx="182">
                  <c:v>3883.3599999999997</c:v>
                </c:pt>
                <c:pt idx="183">
                  <c:v>3923.36</c:v>
                </c:pt>
                <c:pt idx="184">
                  <c:v>3963.3599999999992</c:v>
                </c:pt>
                <c:pt idx="185">
                  <c:v>4003.36</c:v>
                </c:pt>
                <c:pt idx="186">
                  <c:v>4043.36</c:v>
                </c:pt>
                <c:pt idx="187">
                  <c:v>4083.3599999999997</c:v>
                </c:pt>
                <c:pt idx="188">
                  <c:v>4123.3600000000006</c:v>
                </c:pt>
                <c:pt idx="189">
                  <c:v>4163.3599999999988</c:v>
                </c:pt>
                <c:pt idx="190">
                  <c:v>4203.3599999999997</c:v>
                </c:pt>
                <c:pt idx="191">
                  <c:v>4243.3600000000006</c:v>
                </c:pt>
                <c:pt idx="192">
                  <c:v>4283.3599999999997</c:v>
                </c:pt>
                <c:pt idx="193">
                  <c:v>4323.3599999999997</c:v>
                </c:pt>
                <c:pt idx="194">
                  <c:v>4363.3599999999997</c:v>
                </c:pt>
                <c:pt idx="195">
                  <c:v>4403.3599999999997</c:v>
                </c:pt>
                <c:pt idx="196">
                  <c:v>4443.3600000000006</c:v>
                </c:pt>
                <c:pt idx="197">
                  <c:v>4483.3599999999997</c:v>
                </c:pt>
                <c:pt idx="198">
                  <c:v>4523.3599999999997</c:v>
                </c:pt>
                <c:pt idx="199">
                  <c:v>4563.3599999999997</c:v>
                </c:pt>
                <c:pt idx="200">
                  <c:v>4603.3599999999997</c:v>
                </c:pt>
                <c:pt idx="201">
                  <c:v>4643.3600000000006</c:v>
                </c:pt>
                <c:pt idx="202">
                  <c:v>4683.3599999999997</c:v>
                </c:pt>
                <c:pt idx="203">
                  <c:v>4723.3599999999997</c:v>
                </c:pt>
                <c:pt idx="204">
                  <c:v>4763.3599999999997</c:v>
                </c:pt>
                <c:pt idx="205">
                  <c:v>4803.3599999999997</c:v>
                </c:pt>
                <c:pt idx="206">
                  <c:v>4843.3600000000006</c:v>
                </c:pt>
                <c:pt idx="207">
                  <c:v>4883.3599999999997</c:v>
                </c:pt>
                <c:pt idx="208">
                  <c:v>4923.3600000000006</c:v>
                </c:pt>
                <c:pt idx="209">
                  <c:v>4963.3599999999997</c:v>
                </c:pt>
                <c:pt idx="210">
                  <c:v>5003.3600000000006</c:v>
                </c:pt>
                <c:pt idx="211">
                  <c:v>5043.3600000000015</c:v>
                </c:pt>
                <c:pt idx="212">
                  <c:v>5083.3599999999997</c:v>
                </c:pt>
                <c:pt idx="213">
                  <c:v>5123.3600000000006</c:v>
                </c:pt>
                <c:pt idx="214">
                  <c:v>5163.3599999999997</c:v>
                </c:pt>
                <c:pt idx="215">
                  <c:v>5203.3600000000006</c:v>
                </c:pt>
                <c:pt idx="216">
                  <c:v>5243.3600000000015</c:v>
                </c:pt>
                <c:pt idx="217">
                  <c:v>5283.36</c:v>
                </c:pt>
                <c:pt idx="218">
                  <c:v>5323.3600000000006</c:v>
                </c:pt>
                <c:pt idx="219">
                  <c:v>5363.36</c:v>
                </c:pt>
                <c:pt idx="220">
                  <c:v>5403.3600000000006</c:v>
                </c:pt>
                <c:pt idx="221">
                  <c:v>5443.3600000000015</c:v>
                </c:pt>
                <c:pt idx="222">
                  <c:v>5483.36</c:v>
                </c:pt>
                <c:pt idx="223">
                  <c:v>5523.3600000000006</c:v>
                </c:pt>
                <c:pt idx="224">
                  <c:v>5563.36</c:v>
                </c:pt>
                <c:pt idx="225">
                  <c:v>5603.3600000000006</c:v>
                </c:pt>
                <c:pt idx="226">
                  <c:v>5643.3600000000015</c:v>
                </c:pt>
                <c:pt idx="227">
                  <c:v>5683.36</c:v>
                </c:pt>
                <c:pt idx="228">
                  <c:v>5723.3600000000006</c:v>
                </c:pt>
                <c:pt idx="229">
                  <c:v>5763.36</c:v>
                </c:pt>
                <c:pt idx="230">
                  <c:v>5803.3600000000006</c:v>
                </c:pt>
                <c:pt idx="231">
                  <c:v>5843.3600000000015</c:v>
                </c:pt>
                <c:pt idx="232">
                  <c:v>5883.36</c:v>
                </c:pt>
                <c:pt idx="233">
                  <c:v>5923.3600000000006</c:v>
                </c:pt>
                <c:pt idx="234">
                  <c:v>5963.36</c:v>
                </c:pt>
                <c:pt idx="235">
                  <c:v>6003.3600000000006</c:v>
                </c:pt>
                <c:pt idx="236">
                  <c:v>6043.3600000000015</c:v>
                </c:pt>
                <c:pt idx="237">
                  <c:v>6083.36</c:v>
                </c:pt>
                <c:pt idx="238">
                  <c:v>6123.3600000000006</c:v>
                </c:pt>
                <c:pt idx="239">
                  <c:v>6163.36</c:v>
                </c:pt>
                <c:pt idx="240">
                  <c:v>6203.3600000000006</c:v>
                </c:pt>
                <c:pt idx="241">
                  <c:v>6243.3600000000015</c:v>
                </c:pt>
                <c:pt idx="242">
                  <c:v>6283.36</c:v>
                </c:pt>
                <c:pt idx="243">
                  <c:v>6323.3600000000006</c:v>
                </c:pt>
                <c:pt idx="244">
                  <c:v>6363.36</c:v>
                </c:pt>
                <c:pt idx="245">
                  <c:v>6403.3600000000006</c:v>
                </c:pt>
                <c:pt idx="246">
                  <c:v>6443.3600000000006</c:v>
                </c:pt>
                <c:pt idx="247">
                  <c:v>6483.3600000000006</c:v>
                </c:pt>
                <c:pt idx="248">
                  <c:v>6523.3600000000015</c:v>
                </c:pt>
                <c:pt idx="249">
                  <c:v>6563.36</c:v>
                </c:pt>
                <c:pt idx="250">
                  <c:v>6603.36</c:v>
                </c:pt>
                <c:pt idx="251">
                  <c:v>6643.3600000000006</c:v>
                </c:pt>
                <c:pt idx="252">
                  <c:v>6683.3600000000006</c:v>
                </c:pt>
                <c:pt idx="253">
                  <c:v>6723.3600000000015</c:v>
                </c:pt>
                <c:pt idx="254">
                  <c:v>6763.36</c:v>
                </c:pt>
                <c:pt idx="255">
                  <c:v>6803.36</c:v>
                </c:pt>
                <c:pt idx="256">
                  <c:v>6843.3600000000006</c:v>
                </c:pt>
                <c:pt idx="257">
                  <c:v>6883.3600000000006</c:v>
                </c:pt>
                <c:pt idx="258">
                  <c:v>6923.3600000000015</c:v>
                </c:pt>
                <c:pt idx="259">
                  <c:v>6963.36</c:v>
                </c:pt>
                <c:pt idx="260">
                  <c:v>7003.36</c:v>
                </c:pt>
                <c:pt idx="261">
                  <c:v>7043.3600000000006</c:v>
                </c:pt>
                <c:pt idx="262">
                  <c:v>7083.3600000000006</c:v>
                </c:pt>
                <c:pt idx="263">
                  <c:v>7123.3600000000015</c:v>
                </c:pt>
                <c:pt idx="264">
                  <c:v>7163.36</c:v>
                </c:pt>
                <c:pt idx="265">
                  <c:v>7203.36</c:v>
                </c:pt>
                <c:pt idx="266">
                  <c:v>7243.3600000000006</c:v>
                </c:pt>
                <c:pt idx="267">
                  <c:v>7283.3600000000006</c:v>
                </c:pt>
                <c:pt idx="268">
                  <c:v>7323.3600000000015</c:v>
                </c:pt>
                <c:pt idx="269">
                  <c:v>7363.36</c:v>
                </c:pt>
                <c:pt idx="270">
                  <c:v>7403.36</c:v>
                </c:pt>
                <c:pt idx="271">
                  <c:v>7443.3600000000006</c:v>
                </c:pt>
                <c:pt idx="272">
                  <c:v>7483.3600000000006</c:v>
                </c:pt>
                <c:pt idx="273">
                  <c:v>7523.3600000000015</c:v>
                </c:pt>
                <c:pt idx="274">
                  <c:v>7563.36</c:v>
                </c:pt>
                <c:pt idx="275">
                  <c:v>7603.36</c:v>
                </c:pt>
                <c:pt idx="276">
                  <c:v>7643.3600000000006</c:v>
                </c:pt>
                <c:pt idx="277">
                  <c:v>7683.3600000000006</c:v>
                </c:pt>
                <c:pt idx="278">
                  <c:v>7723.3600000000015</c:v>
                </c:pt>
                <c:pt idx="279">
                  <c:v>7763.36</c:v>
                </c:pt>
                <c:pt idx="280">
                  <c:v>7803.36</c:v>
                </c:pt>
                <c:pt idx="281">
                  <c:v>7843.3600000000006</c:v>
                </c:pt>
                <c:pt idx="282">
                  <c:v>7883.3600000000006</c:v>
                </c:pt>
                <c:pt idx="283">
                  <c:v>7923.3600000000015</c:v>
                </c:pt>
                <c:pt idx="284">
                  <c:v>7963.36</c:v>
                </c:pt>
                <c:pt idx="285">
                  <c:v>8003.36</c:v>
                </c:pt>
                <c:pt idx="286">
                  <c:v>8043.3600000000006</c:v>
                </c:pt>
                <c:pt idx="287">
                  <c:v>8083.3600000000006</c:v>
                </c:pt>
                <c:pt idx="288">
                  <c:v>8123.3600000000015</c:v>
                </c:pt>
                <c:pt idx="289">
                  <c:v>8163.36</c:v>
                </c:pt>
                <c:pt idx="290">
                  <c:v>8203.3599999999988</c:v>
                </c:pt>
                <c:pt idx="291">
                  <c:v>8243.36</c:v>
                </c:pt>
                <c:pt idx="292">
                  <c:v>8283.36</c:v>
                </c:pt>
                <c:pt idx="293">
                  <c:v>8323.3600000000024</c:v>
                </c:pt>
                <c:pt idx="294">
                  <c:v>8363.36</c:v>
                </c:pt>
                <c:pt idx="295">
                  <c:v>8403.3599999999988</c:v>
                </c:pt>
                <c:pt idx="296">
                  <c:v>8443.36</c:v>
                </c:pt>
                <c:pt idx="297">
                  <c:v>8483.36</c:v>
                </c:pt>
                <c:pt idx="298">
                  <c:v>8523.3600000000024</c:v>
                </c:pt>
                <c:pt idx="299">
                  <c:v>8563.3599999999988</c:v>
                </c:pt>
                <c:pt idx="300">
                  <c:v>8603.3599999999988</c:v>
                </c:pt>
                <c:pt idx="301">
                  <c:v>8643.36</c:v>
                </c:pt>
                <c:pt idx="302">
                  <c:v>8683.36</c:v>
                </c:pt>
                <c:pt idx="303">
                  <c:v>8723.3600000000024</c:v>
                </c:pt>
                <c:pt idx="304">
                  <c:v>8763.3599999999988</c:v>
                </c:pt>
                <c:pt idx="305">
                  <c:v>8803.3599999999988</c:v>
                </c:pt>
                <c:pt idx="306">
                  <c:v>8843.36</c:v>
                </c:pt>
                <c:pt idx="307">
                  <c:v>8883.36</c:v>
                </c:pt>
                <c:pt idx="308">
                  <c:v>8923.3600000000024</c:v>
                </c:pt>
                <c:pt idx="309">
                  <c:v>8963.3599999999988</c:v>
                </c:pt>
                <c:pt idx="310">
                  <c:v>9003.3599999999988</c:v>
                </c:pt>
                <c:pt idx="311">
                  <c:v>9043.36</c:v>
                </c:pt>
                <c:pt idx="312">
                  <c:v>9083.36</c:v>
                </c:pt>
                <c:pt idx="313">
                  <c:v>9123.3600000000024</c:v>
                </c:pt>
                <c:pt idx="314">
                  <c:v>9163.3599999999988</c:v>
                </c:pt>
                <c:pt idx="315">
                  <c:v>9203.3599999999988</c:v>
                </c:pt>
                <c:pt idx="316">
                  <c:v>9243.36</c:v>
                </c:pt>
                <c:pt idx="317">
                  <c:v>9283.36</c:v>
                </c:pt>
                <c:pt idx="318">
                  <c:v>9323.3600000000024</c:v>
                </c:pt>
                <c:pt idx="319">
                  <c:v>9363.3599999999988</c:v>
                </c:pt>
                <c:pt idx="320">
                  <c:v>9403.3599999999988</c:v>
                </c:pt>
                <c:pt idx="321">
                  <c:v>9443.36</c:v>
                </c:pt>
                <c:pt idx="322">
                  <c:v>9483.36</c:v>
                </c:pt>
                <c:pt idx="323">
                  <c:v>9523.3599999999988</c:v>
                </c:pt>
                <c:pt idx="324">
                  <c:v>9563.3599999999988</c:v>
                </c:pt>
                <c:pt idx="325">
                  <c:v>9603.3599999999988</c:v>
                </c:pt>
                <c:pt idx="326">
                  <c:v>9643.36</c:v>
                </c:pt>
                <c:pt idx="327">
                  <c:v>9683.36</c:v>
                </c:pt>
                <c:pt idx="328">
                  <c:v>9723.3599999999988</c:v>
                </c:pt>
                <c:pt idx="329">
                  <c:v>9763.3599999999988</c:v>
                </c:pt>
                <c:pt idx="330">
                  <c:v>9803.3599999999988</c:v>
                </c:pt>
                <c:pt idx="331">
                  <c:v>9843.36</c:v>
                </c:pt>
                <c:pt idx="332">
                  <c:v>9883.36</c:v>
                </c:pt>
                <c:pt idx="333">
                  <c:v>9923.3599999999988</c:v>
                </c:pt>
                <c:pt idx="334">
                  <c:v>9963.3599999999988</c:v>
                </c:pt>
                <c:pt idx="335">
                  <c:v>10003.359999999999</c:v>
                </c:pt>
                <c:pt idx="336">
                  <c:v>10043.36</c:v>
                </c:pt>
                <c:pt idx="337">
                  <c:v>10083.36</c:v>
                </c:pt>
                <c:pt idx="338">
                  <c:v>10123.359999999999</c:v>
                </c:pt>
                <c:pt idx="339">
                  <c:v>10163.359999999999</c:v>
                </c:pt>
                <c:pt idx="340">
                  <c:v>10203.359999999999</c:v>
                </c:pt>
                <c:pt idx="341">
                  <c:v>10243.36</c:v>
                </c:pt>
                <c:pt idx="342">
                  <c:v>10283.36</c:v>
                </c:pt>
                <c:pt idx="343">
                  <c:v>10323.359999999999</c:v>
                </c:pt>
                <c:pt idx="344">
                  <c:v>10363.359999999999</c:v>
                </c:pt>
                <c:pt idx="345">
                  <c:v>10403.359999999999</c:v>
                </c:pt>
                <c:pt idx="346">
                  <c:v>10443.36</c:v>
                </c:pt>
                <c:pt idx="347">
                  <c:v>10483.36</c:v>
                </c:pt>
                <c:pt idx="348">
                  <c:v>10523.359999999999</c:v>
                </c:pt>
                <c:pt idx="349">
                  <c:v>10563.359999999999</c:v>
                </c:pt>
                <c:pt idx="350">
                  <c:v>10603.359999999999</c:v>
                </c:pt>
                <c:pt idx="351">
                  <c:v>10643.36</c:v>
                </c:pt>
                <c:pt idx="352">
                  <c:v>10683.36</c:v>
                </c:pt>
                <c:pt idx="353">
                  <c:v>10723.359999999999</c:v>
                </c:pt>
                <c:pt idx="354">
                  <c:v>10763.359999999999</c:v>
                </c:pt>
                <c:pt idx="355">
                  <c:v>10803.359999999999</c:v>
                </c:pt>
                <c:pt idx="356">
                  <c:v>10843.36</c:v>
                </c:pt>
                <c:pt idx="357">
                  <c:v>10883.36</c:v>
                </c:pt>
                <c:pt idx="358">
                  <c:v>10923.359999999999</c:v>
                </c:pt>
                <c:pt idx="359">
                  <c:v>10963.359999999999</c:v>
                </c:pt>
                <c:pt idx="360">
                  <c:v>11003.359999999999</c:v>
                </c:pt>
                <c:pt idx="361">
                  <c:v>11043.36</c:v>
                </c:pt>
                <c:pt idx="362">
                  <c:v>11083.36</c:v>
                </c:pt>
                <c:pt idx="363">
                  <c:v>11123.359999999999</c:v>
                </c:pt>
                <c:pt idx="364">
                  <c:v>11163.359999999999</c:v>
                </c:pt>
                <c:pt idx="365">
                  <c:v>11203.359999999999</c:v>
                </c:pt>
                <c:pt idx="366">
                  <c:v>11243.36</c:v>
                </c:pt>
                <c:pt idx="367">
                  <c:v>11283.36</c:v>
                </c:pt>
                <c:pt idx="368">
                  <c:v>11323.359999999999</c:v>
                </c:pt>
                <c:pt idx="369">
                  <c:v>11363.359999999999</c:v>
                </c:pt>
                <c:pt idx="370">
                  <c:v>11403.359999999999</c:v>
                </c:pt>
                <c:pt idx="371">
                  <c:v>11443.36</c:v>
                </c:pt>
                <c:pt idx="372">
                  <c:v>11483.36</c:v>
                </c:pt>
                <c:pt idx="373">
                  <c:v>11523.359999999999</c:v>
                </c:pt>
                <c:pt idx="374">
                  <c:v>11563.359999999999</c:v>
                </c:pt>
                <c:pt idx="375">
                  <c:v>11603.359999999999</c:v>
                </c:pt>
                <c:pt idx="376">
                  <c:v>11643.36</c:v>
                </c:pt>
                <c:pt idx="377">
                  <c:v>11683.36</c:v>
                </c:pt>
                <c:pt idx="378">
                  <c:v>11723.359999999999</c:v>
                </c:pt>
                <c:pt idx="379">
                  <c:v>11763.359999999999</c:v>
                </c:pt>
                <c:pt idx="380">
                  <c:v>11803.359999999999</c:v>
                </c:pt>
                <c:pt idx="381">
                  <c:v>11843.36</c:v>
                </c:pt>
                <c:pt idx="382">
                  <c:v>11883.36</c:v>
                </c:pt>
                <c:pt idx="383">
                  <c:v>11923.359999999999</c:v>
                </c:pt>
                <c:pt idx="384">
                  <c:v>11963.359999999999</c:v>
                </c:pt>
                <c:pt idx="385">
                  <c:v>12003.359999999999</c:v>
                </c:pt>
                <c:pt idx="386">
                  <c:v>12043.36</c:v>
                </c:pt>
                <c:pt idx="387">
                  <c:v>12083.36</c:v>
                </c:pt>
                <c:pt idx="388">
                  <c:v>12123.359999999999</c:v>
                </c:pt>
                <c:pt idx="389">
                  <c:v>12163.359999999999</c:v>
                </c:pt>
                <c:pt idx="390">
                  <c:v>12203.359999999999</c:v>
                </c:pt>
                <c:pt idx="391">
                  <c:v>12243.36</c:v>
                </c:pt>
                <c:pt idx="392">
                  <c:v>12283.36</c:v>
                </c:pt>
                <c:pt idx="393">
                  <c:v>12323.359999999999</c:v>
                </c:pt>
                <c:pt idx="394">
                  <c:v>12363.359999999999</c:v>
                </c:pt>
                <c:pt idx="395">
                  <c:v>12403.359999999999</c:v>
                </c:pt>
                <c:pt idx="396">
                  <c:v>12443.36</c:v>
                </c:pt>
                <c:pt idx="397">
                  <c:v>12483.36</c:v>
                </c:pt>
                <c:pt idx="398">
                  <c:v>12523.359999999999</c:v>
                </c:pt>
                <c:pt idx="399">
                  <c:v>12563.359999999999</c:v>
                </c:pt>
                <c:pt idx="400">
                  <c:v>12603.359999999999</c:v>
                </c:pt>
              </c:numCache>
            </c:numRef>
          </c:yVal>
          <c:smooth val="1"/>
          <c:extLst>
            <c:ext xmlns:c16="http://schemas.microsoft.com/office/drawing/2014/chart" uri="{C3380CC4-5D6E-409C-BE32-E72D297353CC}">
              <c16:uniqueId val="{00000000-80ED-4741-80BD-B92B4544AB1A}"/>
            </c:ext>
          </c:extLst>
        </c:ser>
        <c:dLbls>
          <c:showLegendKey val="0"/>
          <c:showVal val="0"/>
          <c:showCatName val="0"/>
          <c:showSerName val="0"/>
          <c:showPercent val="0"/>
          <c:showBubbleSize val="0"/>
        </c:dLbls>
        <c:axId val="166121472"/>
        <c:axId val="166123392"/>
      </c:scatterChart>
      <c:valAx>
        <c:axId val="166121472"/>
        <c:scaling>
          <c:orientation val="minMax"/>
          <c:max val="30"/>
          <c:min val="0"/>
        </c:scaling>
        <c:delete val="0"/>
        <c:axPos val="b"/>
        <c:minorGridlines/>
        <c:title>
          <c:tx>
            <c:rich>
              <a:bodyPr/>
              <a:lstStyle/>
              <a:p>
                <a:pPr>
                  <a:defRPr/>
                </a:pPr>
                <a:r>
                  <a:rPr lang="en-US"/>
                  <a:t>Supply Voltage</a:t>
                </a:r>
                <a:r>
                  <a:rPr lang="en-US" baseline="0"/>
                  <a:t> (V)</a:t>
                </a:r>
                <a:endParaRPr lang="en-US"/>
              </a:p>
            </c:rich>
          </c:tx>
          <c:overlay val="0"/>
        </c:title>
        <c:numFmt formatCode="0.0" sourceLinked="1"/>
        <c:majorTickMark val="out"/>
        <c:minorTickMark val="none"/>
        <c:tickLblPos val="nextTo"/>
        <c:crossAx val="166123392"/>
        <c:crosses val="autoZero"/>
        <c:crossBetween val="midCat"/>
        <c:majorUnit val="5"/>
      </c:valAx>
      <c:valAx>
        <c:axId val="166123392"/>
        <c:scaling>
          <c:orientation val="minMax"/>
          <c:max val="6000"/>
          <c:min val="0"/>
        </c:scaling>
        <c:delete val="0"/>
        <c:axPos val="l"/>
        <c:majorGridlines/>
        <c:title>
          <c:tx>
            <c:rich>
              <a:bodyPr rot="-5400000" vert="horz"/>
              <a:lstStyle/>
              <a:p>
                <a:pPr>
                  <a:defRPr/>
                </a:pPr>
                <a:r>
                  <a:rPr lang="en-US"/>
                  <a:t>Power Dissipation (mW)</a:t>
                </a:r>
              </a:p>
            </c:rich>
          </c:tx>
          <c:layout>
            <c:manualLayout>
              <c:xMode val="edge"/>
              <c:yMode val="edge"/>
              <c:x val="2.78472035124748E-3"/>
              <c:y val="0.29330928428252406"/>
            </c:manualLayout>
          </c:layout>
          <c:overlay val="0"/>
        </c:title>
        <c:numFmt formatCode="#,##0" sourceLinked="0"/>
        <c:majorTickMark val="out"/>
        <c:minorTickMark val="none"/>
        <c:tickLblPos val="nextTo"/>
        <c:crossAx val="166121472"/>
        <c:crosses val="autoZero"/>
        <c:crossBetween val="midCat"/>
      </c:valAx>
      <c:spPr>
        <a:ln>
          <a:solidFill>
            <a:schemeClr val="tx1"/>
          </a:solidFill>
        </a:ln>
      </c:spPr>
    </c:plotArea>
    <c:legend>
      <c:legendPos val="b"/>
      <c:layout>
        <c:manualLayout>
          <c:xMode val="edge"/>
          <c:yMode val="edge"/>
          <c:x val="0.23090709470072512"/>
          <c:y val="0.90522924320785247"/>
          <c:w val="0.35165638269332172"/>
          <c:h val="7.7293169008822715E-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4.emf"/><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106680</xdr:rowOff>
    </xdr:from>
    <xdr:to>
      <xdr:col>15</xdr:col>
      <xdr:colOff>579120</xdr:colOff>
      <xdr:row>5</xdr:row>
      <xdr:rowOff>38100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0" y="266700"/>
          <a:ext cx="9723120" cy="967740"/>
        </a:xfrm>
        <a:prstGeom prst="rect">
          <a:avLst/>
        </a:prstGeom>
        <a:solidFill>
          <a:srgbClr val="FFFFFF"/>
        </a:solidFill>
        <a:ln w="9525">
          <a:solidFill>
            <a:srgbClr val="000000"/>
          </a:solidFill>
          <a:miter lim="800000"/>
          <a:headEnd/>
          <a:tailEnd/>
        </a:ln>
      </xdr:spPr>
    </xdr:sp>
    <xdr:clientData/>
  </xdr:twoCellAnchor>
  <xdr:twoCellAnchor>
    <xdr:from>
      <xdr:col>1</xdr:col>
      <xdr:colOff>487680</xdr:colOff>
      <xdr:row>20</xdr:row>
      <xdr:rowOff>45720</xdr:rowOff>
    </xdr:from>
    <xdr:to>
      <xdr:col>11</xdr:col>
      <xdr:colOff>594360</xdr:colOff>
      <xdr:row>27</xdr:row>
      <xdr:rowOff>45720</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1097280" y="4274820"/>
          <a:ext cx="6202680" cy="1295400"/>
        </a:xfrm>
        <a:prstGeom prst="rect">
          <a:avLst/>
        </a:prstGeom>
        <a:noFill/>
        <a:ln w="1714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144780</xdr:colOff>
      <xdr:row>2</xdr:row>
      <xdr:rowOff>30480</xdr:rowOff>
    </xdr:from>
    <xdr:to>
      <xdr:col>4</xdr:col>
      <xdr:colOff>30480</xdr:colOff>
      <xdr:row>4</xdr:row>
      <xdr:rowOff>137160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373380"/>
          <a:ext cx="2324100" cy="777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441325</xdr:colOff>
      <xdr:row>1</xdr:row>
      <xdr:rowOff>28574</xdr:rowOff>
    </xdr:from>
    <xdr:ext cx="1778609" cy="555625"/>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63625" y="523874"/>
              <a:ext cx="1778609" cy="55562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n-US" sz="1400" b="0" i="1">
                            <a:latin typeface="Cambria Math" panose="02040503050406030204" pitchFamily="18" charset="0"/>
                          </a:rPr>
                        </m:ctrlPr>
                      </m:sSubPr>
                      <m:e>
                        <m:r>
                          <m:rPr>
                            <m:sty m:val="p"/>
                          </m:rPr>
                          <a:rPr lang="en-US" sz="1400" b="0" i="0">
                            <a:latin typeface="Cambria Math" panose="02040503050406030204" pitchFamily="18" charset="0"/>
                          </a:rPr>
                          <m:t>R</m:t>
                        </m:r>
                      </m:e>
                      <m:sub>
                        <m:r>
                          <a:rPr lang="en-US" sz="1400" b="0" i="0">
                            <a:latin typeface="Cambria Math" panose="02040503050406030204" pitchFamily="18" charset="0"/>
                          </a:rPr>
                          <m:t>(</m:t>
                        </m:r>
                        <m:r>
                          <m:rPr>
                            <m:sty m:val="p"/>
                          </m:rPr>
                          <a:rPr lang="en-US" sz="1400" b="0" i="0">
                            <a:latin typeface="Cambria Math" panose="02040503050406030204" pitchFamily="18" charset="0"/>
                          </a:rPr>
                          <m:t>SNSx</m:t>
                        </m:r>
                        <m:r>
                          <a:rPr lang="en-US" sz="1400" b="0" i="0">
                            <a:latin typeface="Cambria Math" panose="02040503050406030204" pitchFamily="18" charset="0"/>
                          </a:rPr>
                          <m:t>)</m:t>
                        </m:r>
                      </m:sub>
                    </m:sSub>
                    <m:r>
                      <a:rPr lang="en-US" sz="1400" b="0" i="0">
                        <a:latin typeface="Cambria Math" panose="02040503050406030204" pitchFamily="18" charset="0"/>
                      </a:rPr>
                      <m:t>=</m:t>
                    </m:r>
                    <m:f>
                      <m:fPr>
                        <m:ctrlPr>
                          <a:rPr lang="en-US" sz="1400" b="0" i="1">
                            <a:latin typeface="Cambria Math" panose="02040503050406030204" pitchFamily="18" charset="0"/>
                          </a:rPr>
                        </m:ctrlPr>
                      </m:fPr>
                      <m:num>
                        <m:sSub>
                          <m:sSubPr>
                            <m:ctrlPr>
                              <a:rPr lang="en-US" sz="1400" b="0" i="1">
                                <a:latin typeface="Cambria Math" panose="02040503050406030204" pitchFamily="18" charset="0"/>
                              </a:rPr>
                            </m:ctrlPr>
                          </m:sSubPr>
                          <m:e>
                            <m:r>
                              <m:rPr>
                                <m:sty m:val="p"/>
                              </m:rPr>
                              <a:rPr lang="en-US" sz="1400" b="0" i="0">
                                <a:solidFill>
                                  <a:schemeClr val="tx1"/>
                                </a:solidFill>
                                <a:effectLst/>
                                <a:latin typeface="Cambria Math" panose="02040503050406030204" pitchFamily="18" charset="0"/>
                                <a:ea typeface="+mn-ea"/>
                                <a:cs typeface="+mn-cs"/>
                              </a:rPr>
                              <m:t>V</m:t>
                            </m:r>
                          </m:e>
                          <m:sub>
                            <m:r>
                              <a:rPr lang="en-US" sz="1400" b="0" i="0">
                                <a:solidFill>
                                  <a:schemeClr val="tx1"/>
                                </a:solidFill>
                                <a:effectLst/>
                                <a:latin typeface="Cambria Math" panose="02040503050406030204" pitchFamily="18" charset="0"/>
                                <a:ea typeface="+mn-ea"/>
                                <a:cs typeface="+mn-cs"/>
                              </a:rPr>
                              <m:t>(</m:t>
                            </m:r>
                            <m:r>
                              <m:rPr>
                                <m:sty m:val="p"/>
                              </m:rPr>
                              <a:rPr lang="en-US" sz="1400" b="0" i="0">
                                <a:solidFill>
                                  <a:schemeClr val="tx1"/>
                                </a:solidFill>
                                <a:effectLst/>
                                <a:latin typeface="Cambria Math" panose="02040503050406030204" pitchFamily="18" charset="0"/>
                                <a:ea typeface="+mn-ea"/>
                                <a:cs typeface="+mn-cs"/>
                              </a:rPr>
                              <m:t>C</m:t>
                            </m:r>
                            <m:sSub>
                              <m:sSubPr>
                                <m:ctrlPr>
                                  <a:rPr lang="en-US" sz="1400" b="0" i="1">
                                    <a:solidFill>
                                      <a:schemeClr val="tx1"/>
                                    </a:solidFill>
                                    <a:effectLst/>
                                    <a:latin typeface="Cambria Math" panose="02040503050406030204" pitchFamily="18" charset="0"/>
                                    <a:ea typeface="+mn-ea"/>
                                    <a:cs typeface="+mn-cs"/>
                                  </a:rPr>
                                </m:ctrlPr>
                              </m:sSubPr>
                              <m:e>
                                <m:r>
                                  <m:rPr>
                                    <m:sty m:val="p"/>
                                  </m:rPr>
                                  <a:rPr lang="en-US" sz="1400" b="0" i="0">
                                    <a:solidFill>
                                      <a:schemeClr val="tx1"/>
                                    </a:solidFill>
                                    <a:effectLst/>
                                    <a:latin typeface="Cambria Math" panose="02040503050406030204" pitchFamily="18" charset="0"/>
                                    <a:ea typeface="+mn-ea"/>
                                    <a:cs typeface="+mn-cs"/>
                                  </a:rPr>
                                  <m:t>S</m:t>
                                </m:r>
                              </m:e>
                              <m:sub>
                                <m:r>
                                  <a:rPr lang="en-US" sz="1400" b="0" i="0">
                                    <a:solidFill>
                                      <a:schemeClr val="tx1"/>
                                    </a:solidFill>
                                    <a:effectLst/>
                                    <a:latin typeface="Cambria Math" panose="02040503050406030204" pitchFamily="18" charset="0"/>
                                    <a:ea typeface="+mn-ea"/>
                                    <a:cs typeface="+mn-cs"/>
                                  </a:rPr>
                                  <m:t>_</m:t>
                                </m:r>
                              </m:sub>
                            </m:sSub>
                            <m:r>
                              <m:rPr>
                                <m:sty m:val="p"/>
                              </m:rPr>
                              <a:rPr lang="en-US" sz="1400" b="0" i="0">
                                <a:solidFill>
                                  <a:schemeClr val="tx1"/>
                                </a:solidFill>
                                <a:effectLst/>
                                <a:latin typeface="Cambria Math" panose="02040503050406030204" pitchFamily="18" charset="0"/>
                                <a:ea typeface="+mn-ea"/>
                                <a:cs typeface="+mn-cs"/>
                              </a:rPr>
                              <m:t>REG</m:t>
                            </m:r>
                            <m:r>
                              <a:rPr lang="en-US" sz="1400" b="0" i="0">
                                <a:solidFill>
                                  <a:schemeClr val="tx1"/>
                                </a:solidFill>
                                <a:effectLst/>
                                <a:latin typeface="Cambria Math" panose="02040503050406030204" pitchFamily="18" charset="0"/>
                                <a:ea typeface="+mn-ea"/>
                                <a:cs typeface="+mn-cs"/>
                              </a:rPr>
                              <m:t>)</m:t>
                            </m:r>
                          </m:sub>
                        </m:sSub>
                      </m:num>
                      <m:den>
                        <m:r>
                          <a:rPr lang="en-US" altLang="zh-CN" sz="1400" b="0" i="0">
                            <a:latin typeface="Cambria Math" panose="02040503050406030204" pitchFamily="18" charset="0"/>
                          </a:rPr>
                          <m:t>(</m:t>
                        </m:r>
                        <m:sSub>
                          <m:sSubPr>
                            <m:ctrlPr>
                              <a:rPr lang="en-US" altLang="zh-CN" sz="1400" b="0" i="1">
                                <a:latin typeface="Cambria Math" panose="02040503050406030204" pitchFamily="18" charset="0"/>
                              </a:rPr>
                            </m:ctrlPr>
                          </m:sSubPr>
                          <m:e>
                            <m:r>
                              <m:rPr>
                                <m:sty m:val="p"/>
                              </m:rPr>
                              <a:rPr lang="en-US" sz="1400" b="0" i="0">
                                <a:solidFill>
                                  <a:schemeClr val="tx1"/>
                                </a:solidFill>
                                <a:effectLst/>
                                <a:latin typeface="Cambria Math" panose="02040503050406030204" pitchFamily="18" charset="0"/>
                                <a:ea typeface="+mn-ea"/>
                                <a:cs typeface="+mn-cs"/>
                              </a:rPr>
                              <m:t>I</m:t>
                            </m:r>
                          </m:e>
                          <m:sub>
                            <m:r>
                              <m:rPr>
                                <m:sty m:val="p"/>
                              </m:rPr>
                              <a:rPr lang="en-US" sz="1400" b="0" i="0">
                                <a:solidFill>
                                  <a:schemeClr val="tx1"/>
                                </a:solidFill>
                                <a:effectLst/>
                                <a:latin typeface="Cambria Math" panose="02040503050406030204" pitchFamily="18" charset="0"/>
                                <a:ea typeface="+mn-ea"/>
                                <a:cs typeface="+mn-cs"/>
                              </a:rPr>
                              <m:t>OUTx</m:t>
                            </m:r>
                            <m:r>
                              <a:rPr lang="en-US" sz="1400" b="0" i="0">
                                <a:solidFill>
                                  <a:schemeClr val="tx1"/>
                                </a:solidFill>
                                <a:effectLst/>
                                <a:latin typeface="Cambria Math" panose="02040503050406030204" pitchFamily="18" charset="0"/>
                                <a:ea typeface="+mn-ea"/>
                                <a:cs typeface="+mn-cs"/>
                              </a:rPr>
                              <m:t>_</m:t>
                            </m:r>
                            <m:r>
                              <m:rPr>
                                <m:sty m:val="p"/>
                              </m:rPr>
                              <a:rPr lang="en-US" sz="1400" b="0" i="0">
                                <a:solidFill>
                                  <a:schemeClr val="tx1"/>
                                </a:solidFill>
                                <a:effectLst/>
                                <a:latin typeface="Cambria Math" panose="02040503050406030204" pitchFamily="18" charset="0"/>
                                <a:ea typeface="+mn-ea"/>
                                <a:cs typeface="+mn-cs"/>
                              </a:rPr>
                              <m:t>Tot</m:t>
                            </m:r>
                          </m:sub>
                        </m:sSub>
                        <m:r>
                          <a:rPr lang="en-US" altLang="zh-CN" sz="1400" b="0" i="0">
                            <a:latin typeface="Cambria Math" panose="02040503050406030204" pitchFamily="18" charset="0"/>
                          </a:rPr>
                          <m:t>)</m:t>
                        </m:r>
                      </m:den>
                    </m:f>
                  </m:oMath>
                </m:oMathPara>
              </a14:m>
              <a:endParaRPr lang="en-US" sz="1400" i="0">
                <a:latin typeface="Arial" panose="020B0604020202020204" pitchFamily="34" charset="0"/>
                <a:cs typeface="Arial" panose="020B0604020202020204" pitchFamily="34" charset="0"/>
              </a:endParaRPr>
            </a:p>
          </xdr:txBody>
        </xdr:sp>
      </mc:Choice>
      <mc:Fallback xmlns="">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63625" y="523874"/>
              <a:ext cx="1778609" cy="55562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400" b="0" i="0">
                  <a:latin typeface="Cambria Math" panose="02040503050406030204" pitchFamily="18" charset="0"/>
                </a:rPr>
                <a:t>R_((SNSx))=</a:t>
              </a:r>
              <a:r>
                <a:rPr lang="en-US" sz="1400" b="0" i="0">
                  <a:solidFill>
                    <a:schemeClr val="tx1"/>
                  </a:solidFill>
                  <a:effectLst/>
                  <a:latin typeface="Cambria Math" panose="02040503050406030204" pitchFamily="18" charset="0"/>
                  <a:ea typeface="+mn-ea"/>
                  <a:cs typeface="+mn-cs"/>
                </a:rPr>
                <a:t>V_((CS__ REG))/(</a:t>
              </a:r>
              <a:r>
                <a:rPr lang="en-US" altLang="zh-CN" sz="1400" b="0" i="0">
                  <a:latin typeface="Cambria Math" panose="02040503050406030204" pitchFamily="18" charset="0"/>
                </a:rPr>
                <a:t>(</a:t>
              </a:r>
              <a:r>
                <a:rPr lang="en-US" sz="1400" b="0" i="0">
                  <a:solidFill>
                    <a:schemeClr val="tx1"/>
                  </a:solidFill>
                  <a:effectLst/>
                  <a:latin typeface="Cambria Math" panose="02040503050406030204" pitchFamily="18" charset="0"/>
                  <a:ea typeface="+mn-ea"/>
                  <a:cs typeface="+mn-cs"/>
                </a:rPr>
                <a:t>I</a:t>
              </a:r>
              <a:r>
                <a:rPr lang="en-US" altLang="zh-CN" sz="1400" b="0" i="0">
                  <a:solidFill>
                    <a:schemeClr val="tx1"/>
                  </a:solidFill>
                  <a:effectLst/>
                  <a:latin typeface="Cambria Math" panose="02040503050406030204" pitchFamily="18" charset="0"/>
                  <a:ea typeface="+mn-ea"/>
                  <a:cs typeface="+mn-cs"/>
                </a:rPr>
                <a:t>_(</a:t>
              </a:r>
              <a:r>
                <a:rPr lang="en-US" sz="1400" b="0" i="0">
                  <a:solidFill>
                    <a:schemeClr val="tx1"/>
                  </a:solidFill>
                  <a:effectLst/>
                  <a:latin typeface="Cambria Math" panose="02040503050406030204" pitchFamily="18" charset="0"/>
                  <a:ea typeface="+mn-ea"/>
                  <a:cs typeface="+mn-cs"/>
                </a:rPr>
                <a:t>OUTx_Tot</a:t>
              </a:r>
              <a:r>
                <a:rPr lang="en-US" altLang="zh-CN" sz="1400" b="0" i="0">
                  <a:solidFill>
                    <a:schemeClr val="tx1"/>
                  </a:solidFill>
                  <a:effectLst/>
                  <a:latin typeface="Cambria Math" panose="02040503050406030204" pitchFamily="18" charset="0"/>
                  <a:ea typeface="+mn-ea"/>
                  <a:cs typeface="+mn-cs"/>
                </a:rPr>
                <a:t>)</a:t>
              </a:r>
              <a:r>
                <a:rPr lang="en-US" altLang="zh-CN" sz="1400" b="0" i="0">
                  <a:latin typeface="Cambria Math" panose="02040503050406030204" pitchFamily="18" charset="0"/>
                </a:rPr>
                <a:t>))</a:t>
              </a:r>
              <a:endParaRPr lang="en-US" sz="1400" i="0">
                <a:latin typeface="Arial" panose="020B0604020202020204" pitchFamily="34" charset="0"/>
                <a:cs typeface="Arial" panose="020B0604020202020204" pitchFamily="34" charset="0"/>
              </a:endParaRPr>
            </a:p>
          </xdr:txBody>
        </xdr:sp>
      </mc:Fallback>
    </mc:AlternateContent>
    <xdr:clientData/>
  </xdr:oneCellAnchor>
  <xdr:twoCellAnchor editAs="oneCell">
    <xdr:from>
      <xdr:col>1</xdr:col>
      <xdr:colOff>0</xdr:colOff>
      <xdr:row>22</xdr:row>
      <xdr:rowOff>0</xdr:rowOff>
    </xdr:from>
    <xdr:to>
      <xdr:col>6</xdr:col>
      <xdr:colOff>1082161</xdr:colOff>
      <xdr:row>25</xdr:row>
      <xdr:rowOff>93980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300" y="1949450"/>
          <a:ext cx="4252081" cy="581660"/>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36</xdr:row>
      <xdr:rowOff>53340</xdr:rowOff>
    </xdr:from>
    <xdr:to>
      <xdr:col>6</xdr:col>
      <xdr:colOff>781685</xdr:colOff>
      <xdr:row>40</xdr:row>
      <xdr:rowOff>0</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2300" y="4028440"/>
          <a:ext cx="3928745" cy="581660"/>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oneCellAnchor>
    <xdr:from>
      <xdr:col>1</xdr:col>
      <xdr:colOff>263524</xdr:colOff>
      <xdr:row>11</xdr:row>
      <xdr:rowOff>82550</xdr:rowOff>
    </xdr:from>
    <xdr:ext cx="2451787" cy="50800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885824" y="2190750"/>
              <a:ext cx="2451787" cy="5080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marL="0" indent="0"/>
              <a14:m>
                <m:oMath xmlns:m="http://schemas.openxmlformats.org/officeDocument/2006/math">
                  <m:sSub>
                    <m:sSubPr>
                      <m:ctrlPr>
                        <a:rPr lang="en-US" sz="1400" b="0" i="1">
                          <a:solidFill>
                            <a:schemeClr val="tx1"/>
                          </a:solidFill>
                          <a:latin typeface="Cambria Math" panose="02040503050406030204" pitchFamily="18" charset="0"/>
                          <a:ea typeface="+mn-ea"/>
                          <a:cs typeface="+mn-cs"/>
                        </a:rPr>
                      </m:ctrlPr>
                    </m:sSubPr>
                    <m:e>
                      <m:r>
                        <a:rPr lang="en-US" sz="1400" b="0" i="1">
                          <a:solidFill>
                            <a:schemeClr val="tx1"/>
                          </a:solidFill>
                          <a:latin typeface="Cambria Math" panose="02040503050406030204" pitchFamily="18" charset="0"/>
                          <a:ea typeface="+mn-ea"/>
                          <a:cs typeface="+mn-cs"/>
                        </a:rPr>
                        <m:t> </m:t>
                      </m:r>
                      <m:r>
                        <m:rPr>
                          <m:sty m:val="p"/>
                        </m:rPr>
                        <a:rPr lang="en-US" sz="1400" b="0" i="1">
                          <a:solidFill>
                            <a:schemeClr val="tx1"/>
                          </a:solidFill>
                          <a:latin typeface="Cambria Math" panose="02040503050406030204" pitchFamily="18" charset="0"/>
                          <a:ea typeface="+mn-ea"/>
                          <a:cs typeface="+mn-cs"/>
                        </a:rPr>
                        <m:t>R</m:t>
                      </m:r>
                    </m:e>
                    <m:sub>
                      <m:r>
                        <a:rPr lang="en-US" sz="1400" b="0" i="1">
                          <a:solidFill>
                            <a:schemeClr val="tx1"/>
                          </a:solidFill>
                          <a:latin typeface="Cambria Math" panose="02040503050406030204" pitchFamily="18" charset="0"/>
                          <a:ea typeface="+mn-ea"/>
                          <a:cs typeface="+mn-cs"/>
                        </a:rPr>
                        <m:t>(</m:t>
                      </m:r>
                      <m:r>
                        <m:rPr>
                          <m:sty m:val="p"/>
                        </m:rPr>
                        <a:rPr lang="en-US" sz="1400" b="0" i="1">
                          <a:solidFill>
                            <a:schemeClr val="tx1"/>
                          </a:solidFill>
                          <a:latin typeface="Cambria Math" panose="02040503050406030204" pitchFamily="18" charset="0"/>
                          <a:ea typeface="+mn-ea"/>
                          <a:cs typeface="+mn-cs"/>
                        </a:rPr>
                        <m:t>RESx</m:t>
                      </m:r>
                      <m:r>
                        <a:rPr lang="en-US" sz="1400" b="0" i="1">
                          <a:solidFill>
                            <a:schemeClr val="tx1"/>
                          </a:solidFill>
                          <a:latin typeface="Cambria Math" panose="02040503050406030204" pitchFamily="18" charset="0"/>
                          <a:ea typeface="+mn-ea"/>
                          <a:cs typeface="+mn-cs"/>
                        </a:rPr>
                        <m:t>)</m:t>
                      </m:r>
                    </m:sub>
                  </m:sSub>
                </m:oMath>
              </a14:m>
              <a:r>
                <a:rPr lang="en-US" sz="1400" b="0" i="1">
                  <a:solidFill>
                    <a:schemeClr val="tx1"/>
                  </a:solidFill>
                  <a:latin typeface="Cambria Math" panose="02040503050406030204" pitchFamily="18" charset="0"/>
                  <a:ea typeface="+mn-ea"/>
                  <a:cs typeface="+mn-cs"/>
                </a:rPr>
                <a:t>=</a:t>
              </a:r>
              <a14:m>
                <m:oMath xmlns:m="http://schemas.openxmlformats.org/officeDocument/2006/math">
                  <m:f>
                    <m:fPr>
                      <m:ctrlPr>
                        <a:rPr lang="en-US" sz="1400" b="0" i="1">
                          <a:solidFill>
                            <a:schemeClr val="tx1"/>
                          </a:solidFill>
                          <a:latin typeface="Cambria Math" panose="02040503050406030204" pitchFamily="18" charset="0"/>
                          <a:ea typeface="+mn-ea"/>
                          <a:cs typeface="+mn-cs"/>
                        </a:rPr>
                      </m:ctrlPr>
                    </m:fPr>
                    <m:num>
                      <m:sSub>
                        <m:sSubPr>
                          <m:ctrlPr>
                            <a:rPr lang="en-US" sz="1400" b="0" i="1">
                              <a:solidFill>
                                <a:schemeClr val="tx1"/>
                              </a:solidFill>
                              <a:latin typeface="Cambria Math" panose="02040503050406030204" pitchFamily="18" charset="0"/>
                              <a:ea typeface="+mn-ea"/>
                              <a:cs typeface="+mn-cs"/>
                            </a:rPr>
                          </m:ctrlPr>
                        </m:sSubPr>
                        <m:e>
                          <m:r>
                            <m:rPr>
                              <m:sty m:val="p"/>
                            </m:rPr>
                            <a:rPr lang="en-US" sz="1400" b="0" i="1">
                              <a:solidFill>
                                <a:schemeClr val="tx1"/>
                              </a:solidFill>
                              <a:latin typeface="Cambria Math" panose="02040503050406030204" pitchFamily="18" charset="0"/>
                              <a:ea typeface="+mn-ea"/>
                              <a:cs typeface="+mn-cs"/>
                            </a:rPr>
                            <m:t>V</m:t>
                          </m:r>
                        </m:e>
                        <m:sub>
                          <m:r>
                            <a:rPr lang="en-US" sz="1400" b="0" i="1">
                              <a:solidFill>
                                <a:schemeClr val="tx1"/>
                              </a:solidFill>
                              <a:latin typeface="Cambria Math" panose="02040503050406030204" pitchFamily="18" charset="0"/>
                              <a:ea typeface="+mn-ea"/>
                              <a:cs typeface="+mn-cs"/>
                            </a:rPr>
                            <m:t>(</m:t>
                          </m:r>
                          <m:r>
                            <m:rPr>
                              <m:sty m:val="p"/>
                            </m:rPr>
                            <a:rPr lang="en-US" sz="1400" b="0" i="1">
                              <a:solidFill>
                                <a:schemeClr val="tx1"/>
                              </a:solidFill>
                              <a:latin typeface="Cambria Math" panose="02040503050406030204" pitchFamily="18" charset="0"/>
                              <a:ea typeface="+mn-ea"/>
                              <a:cs typeface="+mn-cs"/>
                            </a:rPr>
                            <m:t>SUPPLY</m:t>
                          </m:r>
                          <m:r>
                            <a:rPr lang="en-US" sz="1400" b="0" i="1">
                              <a:solidFill>
                                <a:schemeClr val="tx1"/>
                              </a:solidFill>
                              <a:latin typeface="Cambria Math" panose="02040503050406030204" pitchFamily="18" charset="0"/>
                              <a:ea typeface="+mn-ea"/>
                              <a:cs typeface="+mn-cs"/>
                            </a:rPr>
                            <m:t>)</m:t>
                          </m:r>
                        </m:sub>
                      </m:sSub>
                      <m:r>
                        <a:rPr lang="en-US" sz="1400" b="0" i="1">
                          <a:solidFill>
                            <a:schemeClr val="tx1"/>
                          </a:solidFill>
                          <a:latin typeface="Cambria Math" panose="02040503050406030204" pitchFamily="18" charset="0"/>
                          <a:ea typeface="+mn-ea"/>
                          <a:cs typeface="+mn-cs"/>
                        </a:rPr>
                        <m:t>−</m:t>
                      </m:r>
                      <m:sSub>
                        <m:sSubPr>
                          <m:ctrlPr>
                            <a:rPr lang="en-US" sz="1400" b="0" i="1">
                              <a:solidFill>
                                <a:schemeClr val="tx1"/>
                              </a:solidFill>
                              <a:latin typeface="Cambria Math" panose="02040503050406030204" pitchFamily="18" charset="0"/>
                              <a:ea typeface="+mn-ea"/>
                              <a:cs typeface="+mn-cs"/>
                            </a:rPr>
                          </m:ctrlPr>
                        </m:sSubPr>
                        <m:e>
                          <m:r>
                            <m:rPr>
                              <m:sty m:val="p"/>
                            </m:rPr>
                            <a:rPr lang="en-US" sz="1400" b="0" i="1">
                              <a:solidFill>
                                <a:schemeClr val="tx1"/>
                              </a:solidFill>
                              <a:latin typeface="Cambria Math" panose="02040503050406030204" pitchFamily="18" charset="0"/>
                              <a:ea typeface="+mn-ea"/>
                              <a:cs typeface="+mn-cs"/>
                            </a:rPr>
                            <m:t>V</m:t>
                          </m:r>
                        </m:e>
                        <m:sub>
                          <m:r>
                            <a:rPr lang="en-US" sz="1400" b="0" i="1">
                              <a:solidFill>
                                <a:schemeClr val="tx1"/>
                              </a:solidFill>
                              <a:latin typeface="Cambria Math" panose="02040503050406030204" pitchFamily="18" charset="0"/>
                              <a:ea typeface="+mn-ea"/>
                              <a:cs typeface="+mn-cs"/>
                            </a:rPr>
                            <m:t>(</m:t>
                          </m:r>
                          <m:r>
                            <m:rPr>
                              <m:sty m:val="p"/>
                            </m:rPr>
                            <a:rPr lang="en-US" sz="1400" b="0" i="1">
                              <a:solidFill>
                                <a:schemeClr val="tx1"/>
                              </a:solidFill>
                              <a:latin typeface="Cambria Math" panose="02040503050406030204" pitchFamily="18" charset="0"/>
                              <a:ea typeface="+mn-ea"/>
                              <a:cs typeface="+mn-cs"/>
                            </a:rPr>
                            <m:t>OUTx</m:t>
                          </m:r>
                          <m:r>
                            <a:rPr lang="en-US" sz="1400" b="0" i="1">
                              <a:solidFill>
                                <a:schemeClr val="tx1"/>
                              </a:solidFill>
                              <a:latin typeface="Cambria Math" panose="02040503050406030204" pitchFamily="18" charset="0"/>
                              <a:ea typeface="+mn-ea"/>
                              <a:cs typeface="+mn-cs"/>
                            </a:rPr>
                            <m:t>)</m:t>
                          </m:r>
                        </m:sub>
                      </m:sSub>
                    </m:num>
                    <m:den>
                      <m:sSub>
                        <m:sSubPr>
                          <m:ctrlPr>
                            <a:rPr lang="en-US" sz="1400" b="0" i="1">
                              <a:solidFill>
                                <a:schemeClr val="tx1"/>
                              </a:solidFill>
                              <a:latin typeface="Cambria Math" panose="02040503050406030204" pitchFamily="18" charset="0"/>
                              <a:ea typeface="+mn-ea"/>
                              <a:cs typeface="+mn-cs"/>
                            </a:rPr>
                          </m:ctrlPr>
                        </m:sSubPr>
                        <m:e>
                          <m:r>
                            <m:rPr>
                              <m:sty m:val="p"/>
                            </m:rPr>
                            <a:rPr lang="en-US" sz="1400" b="0" i="1">
                              <a:solidFill>
                                <a:schemeClr val="tx1"/>
                              </a:solidFill>
                              <a:latin typeface="Cambria Math" panose="02040503050406030204" pitchFamily="18" charset="0"/>
                              <a:ea typeface="+mn-ea"/>
                              <a:cs typeface="+mn-cs"/>
                            </a:rPr>
                            <m:t>I</m:t>
                          </m:r>
                        </m:e>
                        <m:sub>
                          <m:r>
                            <a:rPr lang="en-US" sz="1400" b="0" i="1">
                              <a:solidFill>
                                <a:schemeClr val="tx1"/>
                              </a:solidFill>
                              <a:latin typeface="Cambria Math" panose="02040503050406030204" pitchFamily="18" charset="0"/>
                              <a:ea typeface="+mn-ea"/>
                              <a:cs typeface="+mn-cs"/>
                            </a:rPr>
                            <m:t>(</m:t>
                          </m:r>
                          <m:r>
                            <m:rPr>
                              <m:sty m:val="p"/>
                            </m:rPr>
                            <a:rPr lang="en-US" sz="1400" b="0" i="1">
                              <a:solidFill>
                                <a:schemeClr val="tx1"/>
                              </a:solidFill>
                              <a:latin typeface="Cambria Math" panose="02040503050406030204" pitchFamily="18" charset="0"/>
                              <a:ea typeface="+mn-ea"/>
                              <a:cs typeface="+mn-cs"/>
                            </a:rPr>
                            <m:t>OUTx</m:t>
                          </m:r>
                          <m:r>
                            <a:rPr lang="en-US" sz="1400" b="0" i="1">
                              <a:solidFill>
                                <a:schemeClr val="tx1"/>
                              </a:solidFill>
                              <a:latin typeface="Cambria Math" panose="02040503050406030204" pitchFamily="18" charset="0"/>
                              <a:ea typeface="+mn-ea"/>
                              <a:cs typeface="+mn-cs"/>
                            </a:rPr>
                            <m:t>_</m:t>
                          </m:r>
                          <m:r>
                            <m:rPr>
                              <m:sty m:val="p"/>
                            </m:rPr>
                            <a:rPr lang="en-US" sz="1400" b="0" i="1">
                              <a:solidFill>
                                <a:schemeClr val="tx1"/>
                              </a:solidFill>
                              <a:latin typeface="Cambria Math" panose="02040503050406030204" pitchFamily="18" charset="0"/>
                              <a:ea typeface="+mn-ea"/>
                              <a:cs typeface="+mn-cs"/>
                            </a:rPr>
                            <m:t>Tot</m:t>
                          </m:r>
                          <m:r>
                            <a:rPr lang="en-US" sz="1400" b="0" i="1">
                              <a:solidFill>
                                <a:schemeClr val="tx1"/>
                              </a:solidFill>
                              <a:latin typeface="Cambria Math" panose="02040503050406030204" pitchFamily="18" charset="0"/>
                              <a:ea typeface="+mn-ea"/>
                              <a:cs typeface="+mn-cs"/>
                            </a:rPr>
                            <m:t>)</m:t>
                          </m:r>
                        </m:sub>
                      </m:sSub>
                      <m:r>
                        <a:rPr lang="en-US" sz="1400" b="0" i="1">
                          <a:solidFill>
                            <a:schemeClr val="tx1"/>
                          </a:solidFill>
                          <a:latin typeface="Cambria Math" panose="02040503050406030204" pitchFamily="18" charset="0"/>
                          <a:ea typeface="+mn-ea"/>
                          <a:cs typeface="+mn-cs"/>
                        </a:rPr>
                        <m:t>×0.5</m:t>
                      </m:r>
                    </m:den>
                  </m:f>
                </m:oMath>
              </a14:m>
              <a:endParaRPr lang="en-US" sz="1400" b="0" i="1">
                <a:solidFill>
                  <a:schemeClr val="tx1"/>
                </a:solidFill>
                <a:latin typeface="Cambria Math" panose="02040503050406030204" pitchFamily="18" charset="0"/>
                <a:ea typeface="+mn-ea"/>
                <a:cs typeface="+mn-cs"/>
              </a:endParaRPr>
            </a:p>
          </xdr:txBody>
        </xdr:sp>
      </mc:Choice>
      <mc:Fallback xmlns="">
        <xdr:sp macro="" textlink="">
          <xdr:nvSpPr>
            <xdr:cNvPr id="3" name="TextBox 2">
              <a:extLst>
                <a:ext uri="{FF2B5EF4-FFF2-40B4-BE49-F238E27FC236}">
                  <a16:creationId xmlns:a16="http://schemas.microsoft.com/office/drawing/2014/main" id="{48D446E4-EEC4-4F7C-8FA6-675B807A3309}"/>
                </a:ext>
              </a:extLst>
            </xdr:cNvPr>
            <xdr:cNvSpPr txBox="1"/>
          </xdr:nvSpPr>
          <xdr:spPr>
            <a:xfrm>
              <a:off x="885824" y="2190750"/>
              <a:ext cx="2451787" cy="5080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marL="0" indent="0"/>
              <a:r>
                <a:rPr lang="en-US" sz="1400" b="0" i="0">
                  <a:solidFill>
                    <a:schemeClr val="tx1"/>
                  </a:solidFill>
                  <a:latin typeface="Cambria Math" panose="02040503050406030204" pitchFamily="18" charset="0"/>
                  <a:ea typeface="+mn-ea"/>
                  <a:cs typeface="+mn-cs"/>
                </a:rPr>
                <a:t>〖 R〗_((RESx))</a:t>
              </a:r>
              <a:r>
                <a:rPr lang="en-US" sz="1400" b="0" i="1">
                  <a:solidFill>
                    <a:schemeClr val="tx1"/>
                  </a:solidFill>
                  <a:latin typeface="Cambria Math" panose="02040503050406030204" pitchFamily="18" charset="0"/>
                  <a:ea typeface="+mn-ea"/>
                  <a:cs typeface="+mn-cs"/>
                </a:rPr>
                <a:t>=</a:t>
              </a:r>
              <a:r>
                <a:rPr lang="en-US" sz="1400" b="0" i="0">
                  <a:solidFill>
                    <a:schemeClr val="tx1"/>
                  </a:solidFill>
                  <a:latin typeface="Cambria Math" panose="02040503050406030204" pitchFamily="18" charset="0"/>
                  <a:ea typeface="+mn-ea"/>
                  <a:cs typeface="+mn-cs"/>
                </a:rPr>
                <a:t>(V_((SUPPLY))−V_((OUTx)))/(I_((OUTx_Tot))×0.5)</a:t>
              </a:r>
              <a:endParaRPr lang="en-US" sz="1400" b="0" i="1">
                <a:solidFill>
                  <a:schemeClr val="tx1"/>
                </a:solidFill>
                <a:latin typeface="Cambria Math" panose="02040503050406030204" pitchFamily="18" charset="0"/>
                <a:ea typeface="+mn-ea"/>
                <a:cs typeface="+mn-cs"/>
              </a:endParaRPr>
            </a:p>
          </xdr:txBody>
        </xdr:sp>
      </mc:Fallback>
    </mc:AlternateContent>
    <xdr:clientData/>
  </xdr:oneCellAnchor>
  <xdr:twoCellAnchor editAs="oneCell">
    <xdr:from>
      <xdr:col>8</xdr:col>
      <xdr:colOff>691515</xdr:colOff>
      <xdr:row>2</xdr:row>
      <xdr:rowOff>76200</xdr:rowOff>
    </xdr:from>
    <xdr:to>
      <xdr:col>16</xdr:col>
      <xdr:colOff>579120</xdr:colOff>
      <xdr:row>16</xdr:row>
      <xdr:rowOff>115957</xdr:rowOff>
    </xdr:to>
    <xdr:pic>
      <xdr:nvPicPr>
        <xdr:cNvPr id="9" name="Picture 8">
          <a:extLst>
            <a:ext uri="{FF2B5EF4-FFF2-40B4-BE49-F238E27FC236}">
              <a16:creationId xmlns:a16="http://schemas.microsoft.com/office/drawing/2014/main" id="{28F86F33-2E49-43DB-9983-1D8F8193D1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16215" y="447675"/>
          <a:ext cx="5238750" cy="27258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19</xdr:row>
      <xdr:rowOff>0</xdr:rowOff>
    </xdr:from>
    <xdr:to>
      <xdr:col>6</xdr:col>
      <xdr:colOff>647700</xdr:colOff>
      <xdr:row>38</xdr:row>
      <xdr:rowOff>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41</xdr:row>
      <xdr:rowOff>0</xdr:rowOff>
    </xdr:from>
    <xdr:to>
      <xdr:col>6</xdr:col>
      <xdr:colOff>654424</xdr:colOff>
      <xdr:row>59</xdr:row>
      <xdr:rowOff>161363</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936171</xdr:colOff>
      <xdr:row>19</xdr:row>
      <xdr:rowOff>10885</xdr:rowOff>
    </xdr:from>
    <xdr:to>
      <xdr:col>9</xdr:col>
      <xdr:colOff>495299</xdr:colOff>
      <xdr:row>38</xdr:row>
      <xdr:rowOff>10885</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923364</xdr:colOff>
      <xdr:row>41</xdr:row>
      <xdr:rowOff>8965</xdr:rowOff>
    </xdr:from>
    <xdr:to>
      <xdr:col>9</xdr:col>
      <xdr:colOff>475129</xdr:colOff>
      <xdr:row>59</xdr:row>
      <xdr:rowOff>170328</xdr:rowOff>
    </xdr:to>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597647</xdr:colOff>
      <xdr:row>63</xdr:row>
      <xdr:rowOff>84044</xdr:rowOff>
    </xdr:from>
    <xdr:to>
      <xdr:col>6</xdr:col>
      <xdr:colOff>626409</xdr:colOff>
      <xdr:row>82</xdr:row>
      <xdr:rowOff>86657</xdr:rowOff>
    </xdr:to>
    <xdr:graphicFrame macro="">
      <xdr:nvGraphicFramePr>
        <xdr:cNvPr id="11" name="Chart 10">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7</xdr:col>
      <xdr:colOff>257736</xdr:colOff>
      <xdr:row>1</xdr:row>
      <xdr:rowOff>78441</xdr:rowOff>
    </xdr:from>
    <xdr:to>
      <xdr:col>14</xdr:col>
      <xdr:colOff>511773</xdr:colOff>
      <xdr:row>16</xdr:row>
      <xdr:rowOff>21379</xdr:rowOff>
    </xdr:to>
    <xdr:pic>
      <xdr:nvPicPr>
        <xdr:cNvPr id="8" name="Picture 7">
          <a:extLst>
            <a:ext uri="{FF2B5EF4-FFF2-40B4-BE49-F238E27FC236}">
              <a16:creationId xmlns:a16="http://schemas.microsoft.com/office/drawing/2014/main" id="{67B903BC-BA7A-4F22-880C-DA6DB6F5C10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510618" y="347382"/>
          <a:ext cx="5244465" cy="27258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1"/>
  <sheetViews>
    <sheetView workbookViewId="0">
      <selection activeCell="D17" sqref="A1:XFD1048576"/>
    </sheetView>
  </sheetViews>
  <sheetFormatPr defaultRowHeight="13.2" x14ac:dyDescent="0.25"/>
  <sheetData>
    <row r="1" spans="1:16" ht="13.8" thickTop="1" x14ac:dyDescent="0.25">
      <c r="A1" s="21"/>
      <c r="B1" s="22"/>
      <c r="C1" s="22"/>
      <c r="D1" s="22"/>
      <c r="E1" s="22"/>
      <c r="F1" s="22"/>
      <c r="G1" s="22"/>
      <c r="H1" s="22"/>
      <c r="I1" s="22"/>
      <c r="J1" s="22"/>
      <c r="K1" s="22"/>
      <c r="L1" s="22"/>
      <c r="M1" s="22"/>
      <c r="N1" s="22"/>
      <c r="O1" s="22"/>
      <c r="P1" s="23"/>
    </row>
    <row r="2" spans="1:16" x14ac:dyDescent="0.25">
      <c r="A2" s="24"/>
      <c r="B2" s="25"/>
      <c r="C2" s="25"/>
      <c r="D2" s="25"/>
      <c r="E2" s="25"/>
      <c r="F2" s="25"/>
      <c r="G2" s="25"/>
      <c r="H2" s="25"/>
      <c r="I2" s="25"/>
      <c r="J2" s="25"/>
      <c r="K2" s="25"/>
      <c r="L2" s="25"/>
      <c r="M2" s="25"/>
      <c r="N2" s="25"/>
      <c r="O2" s="25"/>
      <c r="P2" s="26"/>
    </row>
    <row r="3" spans="1:16" ht="30" x14ac:dyDescent="0.5">
      <c r="A3" s="24"/>
      <c r="B3" s="25"/>
      <c r="C3" s="25"/>
      <c r="D3" s="27"/>
      <c r="E3" s="25"/>
      <c r="F3" s="25"/>
      <c r="G3" s="25"/>
      <c r="H3" s="25"/>
      <c r="I3" s="25"/>
      <c r="J3" s="25"/>
      <c r="K3" s="25"/>
      <c r="L3" s="28"/>
      <c r="M3" s="25"/>
      <c r="N3" s="25"/>
      <c r="O3" s="25"/>
      <c r="P3" s="26"/>
    </row>
    <row r="4" spans="1:16" ht="22.8" x14ac:dyDescent="0.4">
      <c r="A4" s="24"/>
      <c r="B4" s="25"/>
      <c r="C4" s="25"/>
      <c r="D4" s="29"/>
      <c r="E4" s="25"/>
      <c r="F4" s="25"/>
      <c r="G4" s="25"/>
      <c r="H4" s="25"/>
      <c r="I4" s="25"/>
      <c r="J4" s="25"/>
      <c r="K4" s="25"/>
      <c r="L4" s="25"/>
      <c r="M4" s="25"/>
      <c r="N4" s="25"/>
      <c r="O4" s="25"/>
      <c r="P4" s="26"/>
    </row>
    <row r="5" spans="1:16" x14ac:dyDescent="0.25">
      <c r="A5" s="24"/>
      <c r="B5" s="25"/>
      <c r="C5" s="25"/>
      <c r="D5" s="25"/>
      <c r="E5" s="25"/>
      <c r="F5" s="25"/>
      <c r="G5" s="25"/>
      <c r="H5" s="25"/>
      <c r="I5" s="25"/>
      <c r="J5" s="25"/>
      <c r="K5" s="25"/>
      <c r="L5" s="25"/>
      <c r="M5" s="25"/>
      <c r="N5" s="25"/>
      <c r="O5" s="25"/>
      <c r="P5" s="26"/>
    </row>
    <row r="6" spans="1:16" x14ac:dyDescent="0.25">
      <c r="A6" s="24"/>
      <c r="B6" s="25"/>
      <c r="C6" s="25"/>
      <c r="D6" s="25"/>
      <c r="E6" s="25"/>
      <c r="F6" s="25"/>
      <c r="G6" s="25"/>
      <c r="H6" s="25"/>
      <c r="I6" s="25"/>
      <c r="J6" s="25"/>
      <c r="K6" s="25"/>
      <c r="L6" s="25"/>
      <c r="M6" s="25"/>
      <c r="N6" s="25"/>
      <c r="O6" s="25"/>
      <c r="P6" s="26"/>
    </row>
    <row r="7" spans="1:16" ht="15.6" x14ac:dyDescent="0.3">
      <c r="A7" s="24"/>
      <c r="B7" s="25"/>
      <c r="C7" s="25"/>
      <c r="D7" s="25"/>
      <c r="E7" s="25"/>
      <c r="F7" s="25"/>
      <c r="G7" s="25"/>
      <c r="H7" s="25"/>
      <c r="I7" s="25"/>
      <c r="J7" s="25"/>
      <c r="K7" s="25"/>
      <c r="L7" s="25"/>
      <c r="M7" s="28"/>
      <c r="N7" s="25"/>
      <c r="O7" s="25"/>
      <c r="P7" s="26"/>
    </row>
    <row r="8" spans="1:16" ht="30" x14ac:dyDescent="0.5">
      <c r="A8" s="24"/>
      <c r="B8" s="27" t="s">
        <v>93</v>
      </c>
      <c r="C8" s="25"/>
      <c r="D8" s="25"/>
      <c r="E8" s="25"/>
      <c r="F8" s="25"/>
      <c r="G8" s="25"/>
      <c r="H8" s="25"/>
      <c r="I8" s="25"/>
      <c r="J8" s="25"/>
      <c r="K8" s="25"/>
      <c r="L8" s="25"/>
      <c r="M8" s="25"/>
      <c r="N8" s="25"/>
      <c r="O8" s="25"/>
      <c r="P8" s="26"/>
    </row>
    <row r="9" spans="1:16" x14ac:dyDescent="0.25">
      <c r="A9" s="24"/>
      <c r="B9" s="25"/>
      <c r="C9" s="25"/>
      <c r="D9" s="25"/>
      <c r="E9" s="25"/>
      <c r="F9" s="25"/>
      <c r="G9" s="25"/>
      <c r="H9" s="25"/>
      <c r="I9" s="25"/>
      <c r="J9" s="25"/>
      <c r="K9" s="25"/>
      <c r="L9" s="25"/>
      <c r="M9" s="25"/>
      <c r="N9" s="25"/>
      <c r="O9" s="25"/>
      <c r="P9" s="26"/>
    </row>
    <row r="10" spans="1:16" x14ac:dyDescent="0.25">
      <c r="A10" s="24"/>
      <c r="B10" s="30"/>
      <c r="C10" s="31"/>
      <c r="D10" s="31"/>
      <c r="E10" s="31"/>
      <c r="F10" s="25"/>
      <c r="G10" s="25"/>
      <c r="H10" s="25"/>
      <c r="I10" s="25"/>
      <c r="J10" s="25"/>
      <c r="K10" s="25"/>
      <c r="L10" s="25"/>
      <c r="M10" s="25"/>
      <c r="N10" s="25"/>
      <c r="O10" s="25"/>
      <c r="P10" s="26"/>
    </row>
    <row r="11" spans="1:16" ht="20.399999999999999" x14ac:dyDescent="0.35">
      <c r="A11" s="24"/>
      <c r="B11" s="32" t="s">
        <v>46</v>
      </c>
      <c r="C11" s="25"/>
      <c r="D11" s="25"/>
      <c r="E11" s="25"/>
      <c r="F11" s="25"/>
      <c r="G11" s="25"/>
      <c r="H11" s="25"/>
      <c r="I11" s="25"/>
      <c r="J11" s="25"/>
      <c r="K11" s="25"/>
      <c r="L11" s="25"/>
      <c r="M11" s="25"/>
      <c r="N11" s="25"/>
      <c r="O11" s="25"/>
      <c r="P11" s="26"/>
    </row>
    <row r="12" spans="1:16" x14ac:dyDescent="0.25">
      <c r="A12" s="24"/>
      <c r="B12" s="25" t="s">
        <v>47</v>
      </c>
      <c r="C12" s="25"/>
      <c r="D12" s="25"/>
      <c r="E12" s="25"/>
      <c r="F12" s="25"/>
      <c r="G12" s="25"/>
      <c r="H12" s="25"/>
      <c r="I12" s="25"/>
      <c r="J12" s="25"/>
      <c r="K12" s="25"/>
      <c r="L12" s="25"/>
      <c r="M12" s="25"/>
      <c r="N12" s="25"/>
      <c r="O12" s="25"/>
      <c r="P12" s="26"/>
    </row>
    <row r="13" spans="1:16" x14ac:dyDescent="0.25">
      <c r="A13" s="24"/>
      <c r="B13" s="25" t="s">
        <v>96</v>
      </c>
      <c r="C13" s="25"/>
      <c r="D13" s="25"/>
      <c r="E13" s="25"/>
      <c r="F13" s="25"/>
      <c r="G13" s="25"/>
      <c r="H13" s="25"/>
      <c r="I13" s="25"/>
      <c r="J13" s="25"/>
      <c r="K13" s="25"/>
      <c r="L13" s="25"/>
      <c r="M13" s="25"/>
      <c r="N13" s="25"/>
      <c r="O13" s="25"/>
      <c r="P13" s="26"/>
    </row>
    <row r="14" spans="1:16" x14ac:dyDescent="0.25">
      <c r="A14" s="24"/>
      <c r="B14" s="25"/>
      <c r="C14" s="25"/>
      <c r="D14" s="25"/>
      <c r="E14" s="25"/>
      <c r="F14" s="25"/>
      <c r="G14" s="25"/>
      <c r="H14" s="25"/>
      <c r="I14" s="25"/>
      <c r="J14" s="25"/>
      <c r="K14" s="25"/>
      <c r="L14" s="25"/>
      <c r="M14" s="25"/>
      <c r="N14" s="25"/>
      <c r="O14" s="25"/>
      <c r="P14" s="26"/>
    </row>
    <row r="15" spans="1:16" x14ac:dyDescent="0.25">
      <c r="A15" s="24"/>
      <c r="B15" s="25" t="s">
        <v>48</v>
      </c>
      <c r="C15" s="25"/>
      <c r="D15" s="25"/>
      <c r="E15" s="25"/>
      <c r="F15" s="25"/>
      <c r="G15" s="25"/>
      <c r="H15" s="25"/>
      <c r="I15" s="25"/>
      <c r="J15" s="25"/>
      <c r="K15" s="25"/>
      <c r="L15" s="25"/>
      <c r="M15" s="25"/>
      <c r="N15" s="25"/>
      <c r="O15" s="25"/>
      <c r="P15" s="26"/>
    </row>
    <row r="16" spans="1:16" x14ac:dyDescent="0.25">
      <c r="A16" s="24"/>
      <c r="B16" s="25"/>
      <c r="C16" s="25"/>
      <c r="D16" s="25"/>
      <c r="E16" s="25"/>
      <c r="F16" s="25"/>
      <c r="G16" s="25"/>
      <c r="H16" s="25"/>
      <c r="I16" s="25"/>
      <c r="J16" s="25"/>
      <c r="K16" s="25"/>
      <c r="L16" s="25"/>
      <c r="M16" s="25"/>
      <c r="N16" s="25"/>
      <c r="O16" s="25"/>
      <c r="P16" s="26"/>
    </row>
    <row r="17" spans="1:16" x14ac:dyDescent="0.25">
      <c r="A17" s="24"/>
      <c r="B17" s="25" t="s">
        <v>49</v>
      </c>
      <c r="C17" s="25"/>
      <c r="D17" s="25"/>
      <c r="E17" s="25"/>
      <c r="F17" s="25"/>
      <c r="G17" s="25"/>
      <c r="H17" s="25"/>
      <c r="I17" s="25"/>
      <c r="J17" s="25"/>
      <c r="K17" s="25"/>
      <c r="L17" s="25"/>
      <c r="M17" s="25"/>
      <c r="N17" s="25"/>
      <c r="O17" s="25"/>
      <c r="P17" s="26"/>
    </row>
    <row r="18" spans="1:16" x14ac:dyDescent="0.25">
      <c r="A18" s="24"/>
      <c r="B18" s="37" t="s">
        <v>92</v>
      </c>
      <c r="C18" s="25"/>
      <c r="D18" s="25"/>
      <c r="E18" s="25"/>
      <c r="F18" s="25"/>
      <c r="G18" s="25"/>
      <c r="H18" s="25"/>
      <c r="I18" s="25"/>
      <c r="J18" s="25"/>
      <c r="K18" s="25"/>
      <c r="L18" s="25"/>
      <c r="M18" s="25"/>
      <c r="N18" s="25"/>
      <c r="O18" s="25"/>
      <c r="P18" s="26"/>
    </row>
    <row r="19" spans="1:16" x14ac:dyDescent="0.25">
      <c r="A19" s="24"/>
      <c r="B19" s="25"/>
      <c r="C19" s="25"/>
      <c r="D19" s="25"/>
      <c r="E19" s="25"/>
      <c r="F19" s="25"/>
      <c r="G19" s="25"/>
      <c r="H19" s="25"/>
      <c r="I19" s="25"/>
      <c r="J19" s="25"/>
      <c r="K19" s="25"/>
      <c r="L19" s="25"/>
      <c r="M19" s="25"/>
      <c r="N19" s="25"/>
      <c r="O19" s="25"/>
      <c r="P19" s="26"/>
    </row>
    <row r="20" spans="1:16" x14ac:dyDescent="0.25">
      <c r="A20" s="24"/>
      <c r="B20" s="25"/>
      <c r="C20" s="25"/>
      <c r="D20" s="25"/>
      <c r="E20" s="25"/>
      <c r="F20" s="25"/>
      <c r="G20" s="25"/>
      <c r="H20" s="25"/>
      <c r="I20" s="25"/>
      <c r="J20" s="25"/>
      <c r="K20" s="25"/>
      <c r="L20" s="25"/>
      <c r="M20" s="25"/>
      <c r="N20" s="25"/>
      <c r="O20" s="25"/>
      <c r="P20" s="26"/>
    </row>
    <row r="21" spans="1:16" x14ac:dyDescent="0.25">
      <c r="A21" s="24"/>
      <c r="B21" s="25"/>
      <c r="C21" s="25"/>
      <c r="D21" s="25"/>
      <c r="E21" s="25"/>
      <c r="F21" s="25"/>
      <c r="G21" s="25"/>
      <c r="H21" s="25"/>
      <c r="I21" s="25"/>
      <c r="J21" s="25"/>
      <c r="K21" s="25"/>
      <c r="L21" s="25"/>
      <c r="M21" s="25"/>
      <c r="N21" s="25"/>
      <c r="O21" s="25"/>
      <c r="P21" s="26"/>
    </row>
    <row r="22" spans="1:16" ht="15.6" x14ac:dyDescent="0.3">
      <c r="A22" s="24"/>
      <c r="B22" s="25"/>
      <c r="C22" s="33" t="s">
        <v>50</v>
      </c>
      <c r="D22" s="25"/>
      <c r="E22" s="25"/>
      <c r="F22" s="25"/>
      <c r="G22" s="25"/>
      <c r="H22" s="25"/>
      <c r="I22" s="25"/>
      <c r="J22" s="25"/>
      <c r="K22" s="25"/>
      <c r="L22" s="25"/>
      <c r="M22" s="25"/>
      <c r="N22" s="25"/>
      <c r="O22" s="25"/>
      <c r="P22" s="26"/>
    </row>
    <row r="23" spans="1:16" x14ac:dyDescent="0.25">
      <c r="A23" s="24"/>
      <c r="B23" s="25"/>
      <c r="C23" s="25" t="s">
        <v>51</v>
      </c>
      <c r="D23" s="25"/>
      <c r="E23" s="25"/>
      <c r="F23" s="25"/>
      <c r="G23" s="25"/>
      <c r="H23" s="25"/>
      <c r="I23" s="25"/>
      <c r="J23" s="25"/>
      <c r="K23" s="25"/>
      <c r="L23" s="25"/>
      <c r="M23" s="25"/>
      <c r="N23" s="25"/>
      <c r="O23" s="25"/>
      <c r="P23" s="26"/>
    </row>
    <row r="24" spans="1:16" x14ac:dyDescent="0.25">
      <c r="A24" s="24"/>
      <c r="B24" s="25"/>
      <c r="C24" s="25" t="s">
        <v>52</v>
      </c>
      <c r="D24" s="25"/>
      <c r="E24" s="25"/>
      <c r="F24" s="25"/>
      <c r="G24" s="25"/>
      <c r="H24" s="25"/>
      <c r="I24" s="25"/>
      <c r="J24" s="25"/>
      <c r="K24" s="25"/>
      <c r="L24" s="25"/>
      <c r="M24" s="25"/>
      <c r="N24" s="25"/>
      <c r="O24" s="25"/>
      <c r="P24" s="26"/>
    </row>
    <row r="25" spans="1:16" x14ac:dyDescent="0.25">
      <c r="A25" s="24"/>
      <c r="B25" s="25"/>
      <c r="C25" s="25" t="s">
        <v>53</v>
      </c>
      <c r="D25" s="25"/>
      <c r="E25" s="25"/>
      <c r="F25" s="25"/>
      <c r="G25" s="25"/>
      <c r="H25" s="25"/>
      <c r="I25" s="25"/>
      <c r="J25" s="25"/>
      <c r="K25" s="25"/>
      <c r="L25" s="25"/>
      <c r="M25" s="25"/>
      <c r="N25" s="25"/>
      <c r="O25" s="25"/>
      <c r="P25" s="26"/>
    </row>
    <row r="26" spans="1:16" x14ac:dyDescent="0.25">
      <c r="A26" s="24"/>
      <c r="B26" s="25"/>
      <c r="C26" s="25" t="s">
        <v>54</v>
      </c>
      <c r="D26" s="25"/>
      <c r="E26" s="25"/>
      <c r="F26" s="25"/>
      <c r="G26" s="25"/>
      <c r="H26" s="25"/>
      <c r="I26" s="25"/>
      <c r="J26" s="25"/>
      <c r="K26" s="25"/>
      <c r="L26" s="25"/>
      <c r="M26" s="25"/>
      <c r="N26" s="25"/>
      <c r="O26" s="25"/>
      <c r="P26" s="26"/>
    </row>
    <row r="27" spans="1:16" x14ac:dyDescent="0.25">
      <c r="A27" s="24"/>
      <c r="B27" s="25"/>
      <c r="C27" s="25"/>
      <c r="D27" s="25"/>
      <c r="E27" s="25"/>
      <c r="F27" s="25"/>
      <c r="G27" s="25"/>
      <c r="H27" s="25"/>
      <c r="I27" s="25"/>
      <c r="J27" s="25"/>
      <c r="K27" s="25"/>
      <c r="L27" s="25"/>
      <c r="M27" s="25"/>
      <c r="N27" s="25"/>
      <c r="O27" s="25"/>
      <c r="P27" s="26"/>
    </row>
    <row r="28" spans="1:16" x14ac:dyDescent="0.25">
      <c r="A28" s="24"/>
      <c r="B28" s="25"/>
      <c r="C28" s="25"/>
      <c r="D28" s="25"/>
      <c r="E28" s="25"/>
      <c r="F28" s="25"/>
      <c r="G28" s="25"/>
      <c r="H28" s="25"/>
      <c r="I28" s="25"/>
      <c r="J28" s="25"/>
      <c r="K28" s="25"/>
      <c r="L28" s="25"/>
      <c r="M28" s="25"/>
      <c r="N28" s="25"/>
      <c r="O28" s="25"/>
      <c r="P28" s="26"/>
    </row>
    <row r="29" spans="1:16" x14ac:dyDescent="0.25">
      <c r="A29" s="24"/>
      <c r="B29" s="25"/>
      <c r="C29" s="25"/>
      <c r="D29" s="25"/>
      <c r="E29" s="25"/>
      <c r="F29" s="25"/>
      <c r="G29" s="25"/>
      <c r="H29" s="25"/>
      <c r="I29" s="25"/>
      <c r="J29" s="25"/>
      <c r="K29" s="25"/>
      <c r="L29" s="25"/>
      <c r="M29" s="25"/>
      <c r="N29" s="25"/>
      <c r="O29" s="25"/>
      <c r="P29" s="26"/>
    </row>
    <row r="30" spans="1:16" ht="13.8" thickBot="1" x14ac:dyDescent="0.3">
      <c r="A30" s="34"/>
      <c r="B30" s="35"/>
      <c r="C30" s="35"/>
      <c r="D30" s="35"/>
      <c r="E30" s="35"/>
      <c r="F30" s="35"/>
      <c r="G30" s="35"/>
      <c r="H30" s="35"/>
      <c r="I30" s="35"/>
      <c r="J30" s="35"/>
      <c r="K30" s="35"/>
      <c r="L30" s="35"/>
      <c r="M30" s="35"/>
      <c r="N30" s="35"/>
      <c r="O30" s="35"/>
      <c r="P30" s="36"/>
    </row>
    <row r="31" spans="1:16" ht="13.8" thickTop="1" x14ac:dyDescent="0.25"/>
  </sheetData>
  <sheetProtection algorithmName="SHA-512" hashValue="L3ct/hou0Xo50K88A9lJysdKTpRlv2oaYjK9WHQOHXJ73O4BloBwDzKT5pp+ifurIswEZoXyALAoNAM8GhyVyA==" saltValue="cLNEY7ecYOZMZ+9hHpzvrg==" spinCount="100000" sheet="1"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7"/>
  <sheetViews>
    <sheetView zoomScaleNormal="100" workbookViewId="0">
      <selection activeCell="D18" sqref="D18"/>
    </sheetView>
  </sheetViews>
  <sheetFormatPr defaultColWidth="8.88671875" defaultRowHeight="13.2" x14ac:dyDescent="0.25"/>
  <cols>
    <col min="1" max="2" width="8.88671875" style="1"/>
    <col min="3" max="3" width="2.33203125" style="1" customWidth="1"/>
    <col min="4" max="4" width="12" style="1" bestFit="1" customWidth="1"/>
    <col min="5" max="5" width="10.77734375" style="1" bestFit="1" customWidth="1"/>
    <col min="6" max="6" width="11.21875" style="1" customWidth="1"/>
    <col min="7" max="7" width="37.21875" style="1" customWidth="1"/>
    <col min="8" max="8" width="12.5546875" style="1" customWidth="1"/>
    <col min="9" max="9" width="11.44140625" style="1" customWidth="1"/>
    <col min="10" max="10" width="9.88671875" style="1" customWidth="1"/>
    <col min="11" max="11" width="12.33203125" style="1" customWidth="1"/>
    <col min="12" max="18" width="8.88671875" style="1"/>
    <col min="19" max="19" width="12.33203125" style="1" bestFit="1" customWidth="1"/>
    <col min="20" max="20" width="10.21875" style="1" bestFit="1" customWidth="1"/>
    <col min="21" max="21" width="12.33203125" style="1" bestFit="1" customWidth="1"/>
    <col min="22" max="22" width="11.5546875" style="1" bestFit="1" customWidth="1"/>
    <col min="23" max="23" width="12.33203125" style="1" bestFit="1" customWidth="1"/>
    <col min="24" max="24" width="10.21875" style="1" bestFit="1" customWidth="1"/>
    <col min="25" max="25" width="10.109375" style="1" bestFit="1" customWidth="1"/>
    <col min="26" max="26" width="11.5546875" style="1" bestFit="1" customWidth="1"/>
    <col min="27" max="27" width="10.6640625" style="1" bestFit="1" customWidth="1"/>
    <col min="28" max="28" width="10.109375" style="1" bestFit="1" customWidth="1"/>
    <col min="29" max="29" width="10.5546875" style="1" bestFit="1" customWidth="1"/>
    <col min="30" max="30" width="10.21875" style="1" bestFit="1" customWidth="1"/>
    <col min="31" max="31" width="10.6640625" style="1" bestFit="1" customWidth="1"/>
    <col min="32" max="32" width="15.21875" style="1" bestFit="1" customWidth="1"/>
    <col min="33" max="16384" width="8.88671875" style="1"/>
  </cols>
  <sheetData>
    <row r="1" spans="1:11" ht="15.6" x14ac:dyDescent="0.35">
      <c r="A1" s="4" t="s">
        <v>57</v>
      </c>
    </row>
    <row r="2" spans="1:11" x14ac:dyDescent="0.25">
      <c r="A2" s="4"/>
    </row>
    <row r="6" spans="1:11" x14ac:dyDescent="0.25">
      <c r="B6" s="1" t="s">
        <v>1</v>
      </c>
    </row>
    <row r="7" spans="1:11" ht="15.6" x14ac:dyDescent="0.35">
      <c r="B7" s="1" t="s">
        <v>4</v>
      </c>
      <c r="C7" s="2" t="s">
        <v>2</v>
      </c>
      <c r="D7" s="40">
        <v>150</v>
      </c>
      <c r="E7" s="8" t="s">
        <v>5</v>
      </c>
      <c r="F7" s="14" t="s">
        <v>56</v>
      </c>
      <c r="G7" s="5"/>
      <c r="H7" s="5"/>
      <c r="I7" s="5"/>
      <c r="J7" s="5"/>
      <c r="K7" s="5"/>
    </row>
    <row r="8" spans="1:11" ht="16.2" thickBot="1" x14ac:dyDescent="0.4">
      <c r="B8" s="1" t="s">
        <v>8</v>
      </c>
      <c r="C8" s="2" t="s">
        <v>2</v>
      </c>
      <c r="D8" s="19">
        <v>200</v>
      </c>
      <c r="E8" s="12" t="s">
        <v>58</v>
      </c>
      <c r="F8" s="1" t="s">
        <v>45</v>
      </c>
      <c r="G8" s="5"/>
      <c r="H8" s="5"/>
      <c r="I8" s="5"/>
      <c r="J8" s="5"/>
      <c r="K8" s="5"/>
    </row>
    <row r="9" spans="1:11" ht="15.6" x14ac:dyDescent="0.35">
      <c r="B9" s="4" t="s">
        <v>61</v>
      </c>
      <c r="C9" s="2" t="s">
        <v>2</v>
      </c>
      <c r="D9" s="38">
        <f>D7/D8</f>
        <v>0.75</v>
      </c>
      <c r="E9" s="13" t="s">
        <v>6</v>
      </c>
      <c r="F9" s="1" t="s">
        <v>62</v>
      </c>
      <c r="G9" s="5"/>
    </row>
    <row r="10" spans="1:11" ht="28.95" customHeight="1" x14ac:dyDescent="0.35">
      <c r="A10" s="53" t="s">
        <v>60</v>
      </c>
      <c r="B10" s="53"/>
      <c r="C10" s="53"/>
      <c r="D10" s="53"/>
      <c r="E10" s="53"/>
      <c r="F10" s="53"/>
      <c r="G10" s="53"/>
    </row>
    <row r="11" spans="1:11" x14ac:dyDescent="0.25">
      <c r="A11" t="s">
        <v>69</v>
      </c>
    </row>
    <row r="16" spans="1:11" ht="13.8" thickBot="1" x14ac:dyDescent="0.3">
      <c r="B16" s="1" t="s">
        <v>1</v>
      </c>
    </row>
    <row r="17" spans="1:6" ht="16.2" thickBot="1" x14ac:dyDescent="0.4">
      <c r="B17" s="1" t="s">
        <v>66</v>
      </c>
      <c r="C17" s="1" t="s">
        <v>2</v>
      </c>
      <c r="D17" s="19">
        <v>12</v>
      </c>
      <c r="E17" s="13" t="s">
        <v>3</v>
      </c>
      <c r="F17" t="s">
        <v>75</v>
      </c>
    </row>
    <row r="18" spans="1:6" ht="16.2" thickBot="1" x14ac:dyDescent="0.4">
      <c r="B18" s="1" t="s">
        <v>39</v>
      </c>
      <c r="C18" s="1" t="s">
        <v>2</v>
      </c>
      <c r="D18" s="19">
        <v>4.5</v>
      </c>
      <c r="E18" s="13" t="s">
        <v>3</v>
      </c>
      <c r="F18" s="1" t="s">
        <v>78</v>
      </c>
    </row>
    <row r="19" spans="1:6" ht="15.6" x14ac:dyDescent="0.35">
      <c r="B19" s="4" t="s">
        <v>67</v>
      </c>
      <c r="C19" s="1" t="s">
        <v>2</v>
      </c>
      <c r="D19" s="38">
        <f>(D17-D18)/(D8/1000*0.5)</f>
        <v>75</v>
      </c>
      <c r="E19" s="13" t="s">
        <v>6</v>
      </c>
      <c r="F19" s="1" t="s">
        <v>68</v>
      </c>
    </row>
    <row r="21" spans="1:6" x14ac:dyDescent="0.25">
      <c r="A21" s="4" t="s">
        <v>74</v>
      </c>
      <c r="B21" s="4"/>
    </row>
    <row r="22" spans="1:6" x14ac:dyDescent="0.25">
      <c r="A22" s="4" t="s">
        <v>63</v>
      </c>
    </row>
    <row r="25" spans="1:6" x14ac:dyDescent="0.25">
      <c r="D25" s="7"/>
      <c r="E25" s="9"/>
    </row>
    <row r="27" spans="1:6" x14ac:dyDescent="0.25">
      <c r="B27" s="1" t="s">
        <v>1</v>
      </c>
    </row>
    <row r="28" spans="1:6" ht="15.6" x14ac:dyDescent="0.35">
      <c r="B28" s="1" t="s">
        <v>34</v>
      </c>
      <c r="C28" s="2" t="s">
        <v>2</v>
      </c>
      <c r="D28" s="39">
        <v>420</v>
      </c>
      <c r="E28" s="6" t="s">
        <v>35</v>
      </c>
    </row>
    <row r="29" spans="1:6" ht="15.6" x14ac:dyDescent="0.35">
      <c r="B29" s="1" t="s">
        <v>4</v>
      </c>
      <c r="C29" s="2" t="s">
        <v>2</v>
      </c>
      <c r="D29" s="39">
        <v>150</v>
      </c>
      <c r="E29" s="6" t="s">
        <v>5</v>
      </c>
      <c r="F29" s="1" t="s">
        <v>59</v>
      </c>
    </row>
    <row r="30" spans="1:6" ht="15.6" x14ac:dyDescent="0.35">
      <c r="B30" s="1" t="s">
        <v>36</v>
      </c>
      <c r="C30" s="2" t="s">
        <v>2</v>
      </c>
      <c r="D30" s="39">
        <v>1.0449999999999999</v>
      </c>
      <c r="E30" s="6" t="s">
        <v>32</v>
      </c>
    </row>
    <row r="31" spans="1:6" ht="15.6" x14ac:dyDescent="0.35">
      <c r="B31" s="1" t="s">
        <v>39</v>
      </c>
      <c r="C31" s="2" t="s">
        <v>2</v>
      </c>
      <c r="D31" s="20">
        <v>5.53</v>
      </c>
      <c r="E31" s="6" t="s">
        <v>33</v>
      </c>
      <c r="F31" s="1" t="s">
        <v>40</v>
      </c>
    </row>
    <row r="32" spans="1:6" ht="15.6" x14ac:dyDescent="0.35">
      <c r="B32" s="4" t="s">
        <v>71</v>
      </c>
      <c r="C32" s="2" t="s">
        <v>2</v>
      </c>
      <c r="D32" s="20">
        <v>10</v>
      </c>
      <c r="E32" s="18" t="s">
        <v>65</v>
      </c>
      <c r="F32" s="3" t="s">
        <v>55</v>
      </c>
    </row>
    <row r="33" spans="1:28" ht="15.6" x14ac:dyDescent="0.35">
      <c r="B33" s="4" t="s">
        <v>70</v>
      </c>
      <c r="C33" s="2" t="s">
        <v>2</v>
      </c>
      <c r="D33" s="41">
        <f>((D28/1000+D29/1000+D31)/D30-1)*D32</f>
        <v>48.373205741626805</v>
      </c>
      <c r="E33" s="18" t="s">
        <v>65</v>
      </c>
      <c r="F33" s="1" t="s">
        <v>76</v>
      </c>
    </row>
    <row r="35" spans="1:28" x14ac:dyDescent="0.25">
      <c r="A35" s="4" t="s">
        <v>64</v>
      </c>
      <c r="S35" s="10"/>
      <c r="T35" s="11"/>
      <c r="X35" s="11"/>
      <c r="AB35" s="11"/>
    </row>
    <row r="36" spans="1:28" x14ac:dyDescent="0.25">
      <c r="A36" s="4" t="s">
        <v>41</v>
      </c>
      <c r="S36" s="10"/>
      <c r="T36" s="11"/>
      <c r="X36" s="11"/>
      <c r="AB36" s="11"/>
    </row>
    <row r="41" spans="1:28" x14ac:dyDescent="0.25">
      <c r="B41" s="1" t="s">
        <v>1</v>
      </c>
    </row>
    <row r="42" spans="1:28" ht="15.6" x14ac:dyDescent="0.35">
      <c r="B42" s="1" t="s">
        <v>43</v>
      </c>
      <c r="C42" s="2" t="s">
        <v>2</v>
      </c>
      <c r="D42" s="20">
        <v>300</v>
      </c>
      <c r="E42" s="6" t="s">
        <v>5</v>
      </c>
      <c r="F42" s="43" t="s">
        <v>95</v>
      </c>
    </row>
    <row r="43" spans="1:28" ht="15.6" x14ac:dyDescent="0.35">
      <c r="B43" s="1" t="s">
        <v>94</v>
      </c>
      <c r="C43" s="2" t="s">
        <v>2</v>
      </c>
      <c r="D43" s="39">
        <v>1.26</v>
      </c>
      <c r="E43" s="6" t="s">
        <v>33</v>
      </c>
    </row>
    <row r="44" spans="1:28" ht="14.55" customHeight="1" x14ac:dyDescent="0.35">
      <c r="B44" s="1" t="s">
        <v>39</v>
      </c>
      <c r="C44" s="2" t="s">
        <v>2</v>
      </c>
      <c r="D44" s="20">
        <v>6.5</v>
      </c>
      <c r="E44" s="6" t="s">
        <v>32</v>
      </c>
      <c r="F44" s="1" t="s">
        <v>42</v>
      </c>
    </row>
    <row r="45" spans="1:28" ht="15.6" x14ac:dyDescent="0.35">
      <c r="B45" s="4" t="s">
        <v>73</v>
      </c>
      <c r="C45" s="2" t="s">
        <v>2</v>
      </c>
      <c r="D45" s="20">
        <v>10</v>
      </c>
      <c r="E45" s="18" t="s">
        <v>65</v>
      </c>
      <c r="F45" s="3" t="s">
        <v>55</v>
      </c>
    </row>
    <row r="46" spans="1:28" ht="15.6" x14ac:dyDescent="0.35">
      <c r="B46" s="4" t="s">
        <v>72</v>
      </c>
      <c r="C46" s="2" t="s">
        <v>2</v>
      </c>
      <c r="D46" s="41">
        <f>((D42/1000+D29/1000+D44)/D43-1)*D45</f>
        <v>45.158730158730158</v>
      </c>
      <c r="E46" s="18" t="s">
        <v>65</v>
      </c>
      <c r="F46" s="1" t="s">
        <v>77</v>
      </c>
    </row>
    <row r="47" spans="1:28" x14ac:dyDescent="0.25">
      <c r="B47" s="17" t="s">
        <v>44</v>
      </c>
    </row>
    <row r="51" spans="19:28" x14ac:dyDescent="0.25">
      <c r="S51" s="10"/>
      <c r="T51" s="11"/>
      <c r="X51" s="11"/>
      <c r="AB51" s="11"/>
    </row>
    <row r="52" spans="19:28" x14ac:dyDescent="0.25">
      <c r="S52" s="10"/>
      <c r="T52" s="11"/>
      <c r="X52" s="11"/>
      <c r="AB52" s="11"/>
    </row>
    <row r="53" spans="19:28" x14ac:dyDescent="0.25">
      <c r="S53" s="10"/>
      <c r="T53" s="11"/>
      <c r="X53" s="11"/>
      <c r="AB53" s="11"/>
    </row>
    <row r="54" spans="19:28" x14ac:dyDescent="0.25">
      <c r="S54" s="10"/>
      <c r="T54" s="11"/>
      <c r="X54" s="11"/>
      <c r="AB54" s="11"/>
    </row>
    <row r="55" spans="19:28" x14ac:dyDescent="0.25">
      <c r="S55" s="10"/>
      <c r="T55" s="11"/>
      <c r="X55" s="11"/>
      <c r="AB55" s="11"/>
    </row>
    <row r="56" spans="19:28" x14ac:dyDescent="0.25">
      <c r="S56" s="10"/>
      <c r="T56" s="11"/>
      <c r="X56" s="11"/>
      <c r="AB56" s="11"/>
    </row>
    <row r="57" spans="19:28" x14ac:dyDescent="0.25">
      <c r="S57" s="10"/>
      <c r="T57" s="11"/>
      <c r="X57" s="11"/>
      <c r="AB57" s="11"/>
    </row>
    <row r="58" spans="19:28" x14ac:dyDescent="0.25">
      <c r="S58" s="10"/>
      <c r="T58" s="11"/>
      <c r="X58" s="11"/>
      <c r="AB58" s="11"/>
    </row>
    <row r="59" spans="19:28" x14ac:dyDescent="0.25">
      <c r="S59" s="10"/>
      <c r="T59" s="11"/>
      <c r="X59" s="11"/>
      <c r="AB59" s="11"/>
    </row>
    <row r="60" spans="19:28" x14ac:dyDescent="0.25">
      <c r="S60" s="10"/>
      <c r="T60" s="11"/>
      <c r="X60" s="11"/>
      <c r="AB60" s="11"/>
    </row>
    <row r="61" spans="19:28" x14ac:dyDescent="0.25">
      <c r="S61" s="10"/>
      <c r="T61" s="11"/>
      <c r="X61" s="11"/>
      <c r="AB61" s="11"/>
    </row>
    <row r="62" spans="19:28" x14ac:dyDescent="0.25">
      <c r="S62" s="10"/>
      <c r="T62" s="11"/>
      <c r="X62" s="11"/>
      <c r="AB62" s="11"/>
    </row>
    <row r="63" spans="19:28" x14ac:dyDescent="0.25">
      <c r="S63" s="10"/>
      <c r="T63" s="11"/>
      <c r="X63" s="11"/>
      <c r="AB63" s="11"/>
    </row>
    <row r="64" spans="19:28" x14ac:dyDescent="0.25">
      <c r="S64" s="10"/>
      <c r="T64" s="11"/>
      <c r="X64" s="11"/>
      <c r="AB64" s="11"/>
    </row>
    <row r="65" spans="19:28" x14ac:dyDescent="0.25">
      <c r="S65" s="10"/>
      <c r="T65" s="11"/>
      <c r="X65" s="11"/>
      <c r="AB65" s="11"/>
    </row>
    <row r="66" spans="19:28" x14ac:dyDescent="0.25">
      <c r="S66" s="10"/>
      <c r="T66" s="11"/>
      <c r="X66" s="11"/>
      <c r="AB66" s="11"/>
    </row>
    <row r="67" spans="19:28" x14ac:dyDescent="0.25">
      <c r="S67" s="10"/>
      <c r="T67" s="11"/>
      <c r="X67" s="11"/>
      <c r="AB67" s="11"/>
    </row>
    <row r="68" spans="19:28" x14ac:dyDescent="0.25">
      <c r="S68" s="10"/>
      <c r="T68" s="11"/>
      <c r="X68" s="11"/>
      <c r="AB68" s="11"/>
    </row>
    <row r="69" spans="19:28" x14ac:dyDescent="0.25">
      <c r="S69" s="10"/>
      <c r="T69" s="11"/>
      <c r="X69" s="11"/>
      <c r="AB69" s="11"/>
    </row>
    <row r="70" spans="19:28" x14ac:dyDescent="0.25">
      <c r="S70" s="10"/>
      <c r="T70" s="11"/>
      <c r="X70" s="11"/>
      <c r="AB70" s="11"/>
    </row>
    <row r="71" spans="19:28" x14ac:dyDescent="0.25">
      <c r="S71" s="10"/>
      <c r="T71" s="11"/>
      <c r="X71" s="11"/>
      <c r="AB71" s="11"/>
    </row>
    <row r="72" spans="19:28" x14ac:dyDescent="0.25">
      <c r="S72" s="10"/>
      <c r="T72" s="11"/>
      <c r="X72" s="11"/>
      <c r="AB72" s="11"/>
    </row>
    <row r="73" spans="19:28" x14ac:dyDescent="0.25">
      <c r="S73" s="10"/>
      <c r="T73" s="11"/>
      <c r="X73" s="11"/>
      <c r="AB73" s="11"/>
    </row>
    <row r="74" spans="19:28" x14ac:dyDescent="0.25">
      <c r="S74" s="10"/>
      <c r="T74" s="11"/>
      <c r="X74" s="11"/>
      <c r="AB74" s="11"/>
    </row>
    <row r="75" spans="19:28" x14ac:dyDescent="0.25">
      <c r="S75" s="10"/>
      <c r="T75" s="11"/>
      <c r="X75" s="11"/>
      <c r="AB75" s="11"/>
    </row>
    <row r="76" spans="19:28" x14ac:dyDescent="0.25">
      <c r="S76" s="10"/>
      <c r="T76" s="11"/>
      <c r="X76" s="11"/>
      <c r="AB76" s="11"/>
    </row>
    <row r="77" spans="19:28" x14ac:dyDescent="0.25">
      <c r="S77" s="10"/>
      <c r="T77" s="11"/>
      <c r="X77" s="11"/>
      <c r="AB77" s="11"/>
    </row>
    <row r="78" spans="19:28" x14ac:dyDescent="0.25">
      <c r="S78" s="10"/>
      <c r="T78" s="11"/>
      <c r="X78" s="11"/>
      <c r="AB78" s="11"/>
    </row>
    <row r="79" spans="19:28" x14ac:dyDescent="0.25">
      <c r="S79" s="10"/>
      <c r="T79" s="11"/>
      <c r="X79" s="11"/>
      <c r="AB79" s="11"/>
    </row>
    <row r="80" spans="19:28" x14ac:dyDescent="0.25">
      <c r="S80" s="10"/>
      <c r="T80" s="11"/>
      <c r="X80" s="11"/>
      <c r="AB80" s="11"/>
    </row>
    <row r="81" spans="19:28" x14ac:dyDescent="0.25">
      <c r="S81" s="10"/>
      <c r="T81" s="11"/>
      <c r="X81" s="11"/>
      <c r="AB81" s="11"/>
    </row>
    <row r="82" spans="19:28" x14ac:dyDescent="0.25">
      <c r="S82" s="10"/>
      <c r="T82" s="11"/>
      <c r="X82" s="11"/>
      <c r="AB82" s="11"/>
    </row>
    <row r="83" spans="19:28" x14ac:dyDescent="0.25">
      <c r="S83" s="10"/>
      <c r="T83" s="11"/>
      <c r="X83" s="11"/>
      <c r="AB83" s="11"/>
    </row>
    <row r="84" spans="19:28" x14ac:dyDescent="0.25">
      <c r="S84" s="10"/>
      <c r="T84" s="11"/>
      <c r="X84" s="11"/>
      <c r="AB84" s="11"/>
    </row>
    <row r="85" spans="19:28" x14ac:dyDescent="0.25">
      <c r="S85" s="10"/>
      <c r="T85" s="11"/>
      <c r="X85" s="11"/>
      <c r="AB85" s="11"/>
    </row>
    <row r="86" spans="19:28" x14ac:dyDescent="0.25">
      <c r="S86" s="10"/>
      <c r="T86" s="11"/>
      <c r="X86" s="11"/>
      <c r="AB86" s="11"/>
    </row>
    <row r="87" spans="19:28" x14ac:dyDescent="0.25">
      <c r="S87" s="10"/>
      <c r="T87" s="11"/>
      <c r="X87" s="11"/>
      <c r="AB87" s="11"/>
    </row>
    <row r="88" spans="19:28" x14ac:dyDescent="0.25">
      <c r="S88" s="10"/>
      <c r="T88" s="11"/>
      <c r="X88" s="11"/>
      <c r="AB88" s="11"/>
    </row>
    <row r="89" spans="19:28" x14ac:dyDescent="0.25">
      <c r="S89" s="10"/>
      <c r="T89" s="11"/>
      <c r="X89" s="11"/>
      <c r="AB89" s="11"/>
    </row>
    <row r="90" spans="19:28" x14ac:dyDescent="0.25">
      <c r="S90" s="10"/>
      <c r="T90" s="11"/>
      <c r="X90" s="11"/>
      <c r="AB90" s="11"/>
    </row>
    <row r="91" spans="19:28" x14ac:dyDescent="0.25">
      <c r="S91" s="10"/>
      <c r="T91" s="11"/>
      <c r="X91" s="11"/>
      <c r="AB91" s="11"/>
    </row>
    <row r="92" spans="19:28" x14ac:dyDescent="0.25">
      <c r="S92" s="10"/>
      <c r="T92" s="11"/>
      <c r="X92" s="11"/>
      <c r="AB92" s="11"/>
    </row>
    <row r="93" spans="19:28" x14ac:dyDescent="0.25">
      <c r="S93" s="10"/>
      <c r="T93" s="11"/>
      <c r="X93" s="11"/>
      <c r="AB93" s="11"/>
    </row>
    <row r="94" spans="19:28" x14ac:dyDescent="0.25">
      <c r="S94" s="10"/>
      <c r="T94" s="11"/>
      <c r="X94" s="11"/>
      <c r="AB94" s="11"/>
    </row>
    <row r="95" spans="19:28" x14ac:dyDescent="0.25">
      <c r="S95" s="10"/>
      <c r="T95" s="11"/>
      <c r="X95" s="11"/>
      <c r="AB95" s="11"/>
    </row>
    <row r="96" spans="19:28" x14ac:dyDescent="0.25">
      <c r="S96" s="10"/>
      <c r="T96" s="11"/>
      <c r="X96" s="11"/>
      <c r="AB96" s="11"/>
    </row>
    <row r="97" spans="19:28" x14ac:dyDescent="0.25">
      <c r="S97" s="10"/>
      <c r="T97" s="11"/>
      <c r="X97" s="11"/>
      <c r="AB97" s="11"/>
    </row>
    <row r="98" spans="19:28" x14ac:dyDescent="0.25">
      <c r="S98" s="10"/>
      <c r="T98" s="11"/>
      <c r="X98" s="11"/>
      <c r="AB98" s="11"/>
    </row>
    <row r="99" spans="19:28" x14ac:dyDescent="0.25">
      <c r="S99" s="10"/>
      <c r="T99" s="11"/>
      <c r="X99" s="11"/>
      <c r="AB99" s="11"/>
    </row>
    <row r="100" spans="19:28" x14ac:dyDescent="0.25">
      <c r="S100" s="10"/>
      <c r="T100" s="11"/>
      <c r="X100" s="11"/>
      <c r="AB100" s="11"/>
    </row>
    <row r="101" spans="19:28" x14ac:dyDescent="0.25">
      <c r="S101" s="10"/>
      <c r="T101" s="11"/>
      <c r="X101" s="11"/>
      <c r="AB101" s="11"/>
    </row>
    <row r="102" spans="19:28" x14ac:dyDescent="0.25">
      <c r="S102" s="10"/>
      <c r="T102" s="11"/>
      <c r="X102" s="11"/>
      <c r="AB102" s="11"/>
    </row>
    <row r="103" spans="19:28" x14ac:dyDescent="0.25">
      <c r="S103" s="10"/>
      <c r="T103" s="11"/>
      <c r="X103" s="11"/>
      <c r="AB103" s="11"/>
    </row>
    <row r="104" spans="19:28" x14ac:dyDescent="0.25">
      <c r="S104" s="10"/>
      <c r="T104" s="11"/>
      <c r="X104" s="11"/>
      <c r="AB104" s="11"/>
    </row>
    <row r="105" spans="19:28" x14ac:dyDescent="0.25">
      <c r="S105" s="10"/>
      <c r="T105" s="11"/>
      <c r="X105" s="11"/>
      <c r="AB105" s="11"/>
    </row>
    <row r="106" spans="19:28" x14ac:dyDescent="0.25">
      <c r="S106" s="10"/>
      <c r="T106" s="11"/>
      <c r="X106" s="11"/>
      <c r="AB106" s="11"/>
    </row>
    <row r="107" spans="19:28" x14ac:dyDescent="0.25">
      <c r="S107" s="10"/>
      <c r="T107" s="11"/>
      <c r="X107" s="11"/>
      <c r="AB107" s="11"/>
    </row>
  </sheetData>
  <sheetProtection algorithmName="SHA-512" hashValue="jIKRDce25mYKxsaYjWJRUuLRK4NIHlKpO56uYjR5CoIiohtY6Dc44qFBNEyMDHgR/PDo1UAQPNTLdzUr1YZFOw==" saltValue="jXt7FBQ3/dLhNFRqV49KSg==" spinCount="100000" sheet="1" selectLockedCells="1"/>
  <mergeCells count="1">
    <mergeCell ref="A10:G10"/>
  </mergeCells>
  <dataValidations count="1">
    <dataValidation type="decimal" allowBlank="1" showInputMessage="1" showErrorMessage="1" errorTitle="Invalid Number" error="Please enter decimal number within +/-2% tolerance of above calculated ideal number." sqref="D25" xr:uid="{00000000-0002-0000-0100-000003000000}">
      <formula1>#REF!*0.98</formula1>
      <formula2>#REF!*1.02</formula2>
    </dataValidation>
  </dataValidation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E416"/>
  <sheetViews>
    <sheetView tabSelected="1" topLeftCell="A13" zoomScale="85" zoomScaleNormal="85" workbookViewId="0">
      <selection activeCell="D11" sqref="D11"/>
    </sheetView>
  </sheetViews>
  <sheetFormatPr defaultColWidth="8.88671875" defaultRowHeight="13.2" x14ac:dyDescent="0.25"/>
  <cols>
    <col min="1" max="2" width="8.88671875" style="1"/>
    <col min="3" max="3" width="2.33203125" style="1" customWidth="1"/>
    <col min="4" max="4" width="12" style="1" bestFit="1" customWidth="1"/>
    <col min="5" max="5" width="10.77734375" style="1" bestFit="1" customWidth="1"/>
    <col min="6" max="6" width="11.21875" style="1" customWidth="1"/>
    <col min="7" max="7" width="37.21875" style="1" customWidth="1"/>
    <col min="8" max="8" width="12.5546875" style="1" customWidth="1"/>
    <col min="9" max="9" width="11.44140625" style="1" customWidth="1"/>
    <col min="10" max="10" width="9.88671875" style="1" customWidth="1"/>
    <col min="11" max="11" width="12.33203125" style="1" customWidth="1"/>
    <col min="12" max="19" width="8.88671875" style="1"/>
    <col min="20" max="20" width="8.88671875" style="1" customWidth="1"/>
    <col min="21" max="21" width="12.33203125" style="49" bestFit="1" customWidth="1"/>
    <col min="22" max="22" width="10.21875" style="49" bestFit="1" customWidth="1"/>
    <col min="23" max="23" width="12.33203125" style="49" bestFit="1" customWidth="1"/>
    <col min="24" max="24" width="11.5546875" style="49" bestFit="1" customWidth="1"/>
    <col min="25" max="25" width="12.33203125" style="49" bestFit="1" customWidth="1"/>
    <col min="26" max="26" width="10.21875" style="49" bestFit="1" customWidth="1"/>
    <col min="27" max="27" width="10.109375" style="49" bestFit="1" customWidth="1"/>
    <col min="28" max="28" width="11.5546875" style="49" bestFit="1" customWidth="1"/>
    <col min="29" max="29" width="10.6640625" style="49" bestFit="1" customWidth="1"/>
    <col min="30" max="31" width="8.88671875" style="49"/>
    <col min="32" max="16384" width="8.88671875" style="1"/>
  </cols>
  <sheetData>
    <row r="1" spans="2:30" ht="21" x14ac:dyDescent="0.4">
      <c r="B1" s="16" t="s">
        <v>27</v>
      </c>
    </row>
    <row r="5" spans="2:30" ht="15.6" x14ac:dyDescent="0.35">
      <c r="B5" s="43" t="s">
        <v>4</v>
      </c>
      <c r="C5" s="44" t="s">
        <v>2</v>
      </c>
      <c r="D5" s="48">
        <v>150</v>
      </c>
      <c r="E5" s="46" t="s">
        <v>5</v>
      </c>
      <c r="F5" s="47" t="s">
        <v>56</v>
      </c>
      <c r="G5" s="45"/>
    </row>
    <row r="6" spans="2:30" ht="15.6" x14ac:dyDescent="0.35">
      <c r="B6" s="1" t="s">
        <v>26</v>
      </c>
      <c r="C6" s="2" t="s">
        <v>2</v>
      </c>
      <c r="D6" s="19">
        <v>200</v>
      </c>
      <c r="E6" s="12" t="s">
        <v>9</v>
      </c>
      <c r="F6" s="14" t="s">
        <v>30</v>
      </c>
      <c r="G6" s="5"/>
      <c r="H6" s="5"/>
      <c r="I6" s="5"/>
      <c r="J6" s="5"/>
      <c r="K6" s="5"/>
    </row>
    <row r="7" spans="2:30" ht="15.6" x14ac:dyDescent="0.35">
      <c r="B7" s="1" t="s">
        <v>25</v>
      </c>
      <c r="C7" s="2" t="s">
        <v>2</v>
      </c>
      <c r="D7" s="20">
        <v>200</v>
      </c>
      <c r="E7" s="46" t="s">
        <v>9</v>
      </c>
      <c r="F7" s="14" t="s">
        <v>31</v>
      </c>
      <c r="G7" s="5"/>
      <c r="H7" s="5"/>
      <c r="I7" s="5"/>
      <c r="J7" s="5"/>
      <c r="K7" s="5"/>
    </row>
    <row r="8" spans="2:30" x14ac:dyDescent="0.25">
      <c r="C8" s="43"/>
      <c r="D8" s="43"/>
      <c r="E8" s="43"/>
      <c r="F8" s="14"/>
      <c r="G8" s="5"/>
      <c r="H8" s="5"/>
      <c r="I8" s="5"/>
      <c r="J8" s="5"/>
      <c r="K8" s="5"/>
      <c r="U8" s="49" t="s">
        <v>10</v>
      </c>
      <c r="V8" s="49">
        <v>2</v>
      </c>
    </row>
    <row r="9" spans="2:30" ht="15.45" customHeight="1" x14ac:dyDescent="0.25">
      <c r="U9" s="49" t="s">
        <v>11</v>
      </c>
      <c r="V9" s="49">
        <v>2.8</v>
      </c>
    </row>
    <row r="10" spans="2:30" ht="15.6" x14ac:dyDescent="0.35">
      <c r="B10" s="1" t="s">
        <v>12</v>
      </c>
      <c r="C10" s="2" t="s">
        <v>2</v>
      </c>
      <c r="D10" s="20">
        <v>4.5</v>
      </c>
      <c r="E10" s="6" t="s">
        <v>3</v>
      </c>
      <c r="F10" s="14" t="s">
        <v>28</v>
      </c>
    </row>
    <row r="11" spans="2:30" ht="15.6" x14ac:dyDescent="0.35">
      <c r="B11" s="5" t="s">
        <v>13</v>
      </c>
      <c r="C11" s="2" t="s">
        <v>2</v>
      </c>
      <c r="D11" s="20">
        <v>20</v>
      </c>
      <c r="E11" s="8" t="s">
        <v>7</v>
      </c>
      <c r="F11" s="14" t="s">
        <v>37</v>
      </c>
    </row>
    <row r="12" spans="2:30" ht="15.6" x14ac:dyDescent="0.35">
      <c r="B12" s="1" t="s">
        <v>14</v>
      </c>
      <c r="C12" s="2" t="s">
        <v>2</v>
      </c>
      <c r="D12" s="20">
        <v>4.5</v>
      </c>
      <c r="E12" s="6" t="s">
        <v>3</v>
      </c>
      <c r="F12" s="14" t="s">
        <v>29</v>
      </c>
    </row>
    <row r="13" spans="2:30" ht="15.6" x14ac:dyDescent="0.35">
      <c r="B13" s="5" t="s">
        <v>15</v>
      </c>
      <c r="C13" s="2" t="s">
        <v>2</v>
      </c>
      <c r="D13" s="20">
        <v>20</v>
      </c>
      <c r="E13" s="8" t="s">
        <v>7</v>
      </c>
      <c r="F13" s="14" t="s">
        <v>38</v>
      </c>
      <c r="H13" s="15"/>
    </row>
    <row r="14" spans="2:30" x14ac:dyDescent="0.25">
      <c r="C14" s="43"/>
      <c r="D14" s="43"/>
      <c r="E14" s="43"/>
      <c r="F14" s="43"/>
    </row>
    <row r="15" spans="2:30" x14ac:dyDescent="0.25">
      <c r="B15" s="5"/>
      <c r="C15" s="43"/>
      <c r="D15" s="43"/>
      <c r="E15" s="43"/>
      <c r="F15" s="14"/>
      <c r="U15" s="49" t="s">
        <v>0</v>
      </c>
      <c r="V15" s="49" t="s">
        <v>16</v>
      </c>
      <c r="W15" s="49" t="s">
        <v>17</v>
      </c>
      <c r="X15" s="49" t="s">
        <v>18</v>
      </c>
      <c r="Y15" s="49" t="s">
        <v>22</v>
      </c>
      <c r="Z15" s="49" t="s">
        <v>21</v>
      </c>
      <c r="AA15" s="49" t="s">
        <v>19</v>
      </c>
      <c r="AB15" s="49" t="s">
        <v>20</v>
      </c>
      <c r="AC15" s="49" t="s">
        <v>23</v>
      </c>
      <c r="AD15" s="49" t="s">
        <v>24</v>
      </c>
    </row>
    <row r="16" spans="2:30" x14ac:dyDescent="0.25">
      <c r="F16" s="43"/>
      <c r="G16" s="43"/>
      <c r="H16" s="43"/>
      <c r="I16" s="43"/>
      <c r="U16" s="50">
        <v>0</v>
      </c>
      <c r="V16" s="51">
        <f t="shared" ref="V16:V79" si="0">IF((U16-$D$10-$D$5/1000)&lt;0,0,IF((U16-$D$10-$D$5/1000)/($D$11+$V$9)*1000&gt;$D$6*0.98,$D$6*0.98,(U16-$D$10-$D$5/1000)/($D$11+$V$9)*1000))</f>
        <v>0</v>
      </c>
      <c r="W16" s="49">
        <f t="shared" ref="W16:W79" si="1">IF((U16-$D$10-$D$5/1000)&gt;=0,$D$6-V16,IF(U16-$D$10-$D$5/1000&gt;0,IF((U16-$D$10-$D$5/1000)/$V$8*1000&gt;$D$6,$D$6,(U16-$D$10-$D$5/1000)/$V$8*1000),0))</f>
        <v>0</v>
      </c>
      <c r="X16" s="49">
        <f t="shared" ref="X16:X79" si="2">V16*V16*$D$11/1000</f>
        <v>0</v>
      </c>
      <c r="Y16" s="49">
        <f t="shared" ref="Y16:Y79" si="3">(U16-$D$10-$D$5/1000-V16*$D$11/1000)*V16+W16*(U16-$D$10-$D$5/1000)</f>
        <v>0</v>
      </c>
      <c r="Z16" s="51">
        <f t="shared" ref="Z16:Z79" si="4">IF((U16-$D$12-$D$5/1000)&lt;0,0,IF((U16-$D$12-$D$5/1000)/($D$13+$V$9)*1000&gt;$D$7*0.98,$D$7*0.98,(U16-$D$12-$D$5/1000)/($D$13+$V$9)*1000))</f>
        <v>0</v>
      </c>
      <c r="AA16" s="49">
        <f t="shared" ref="AA16:AA79" si="5">IF((U16-$D$12-$D$5/1000)&gt;=0,$D$7-Z16,IF(U16-$D$12-$D$5/1000&gt;0,IF((U16-$D$12-$D$5/1000)/$V$8*1000&gt;$D$7,$D$7,(U16-$D$12-$D$5/1000)/$V$8*1000),0))</f>
        <v>0</v>
      </c>
      <c r="AB16" s="49">
        <f t="shared" ref="AB16:AB79" si="6">Z16*Z16*$D$13/1000</f>
        <v>0</v>
      </c>
      <c r="AC16" s="49">
        <f t="shared" ref="AC16:AC79" si="7">(U16-$D$12-$D$5/1000-Z16*$D$13/1000)*Z16+AA16*(U16-$D$12-$D$5/1000)</f>
        <v>0</v>
      </c>
      <c r="AD16" s="49">
        <f>Y16+AC16</f>
        <v>0</v>
      </c>
    </row>
    <row r="17" spans="2:30" x14ac:dyDescent="0.25">
      <c r="U17" s="50">
        <v>0.1</v>
      </c>
      <c r="V17" s="51">
        <f t="shared" si="0"/>
        <v>0</v>
      </c>
      <c r="W17" s="49">
        <f t="shared" si="1"/>
        <v>0</v>
      </c>
      <c r="X17" s="49">
        <f t="shared" si="2"/>
        <v>0</v>
      </c>
      <c r="Y17" s="49">
        <f t="shared" si="3"/>
        <v>0</v>
      </c>
      <c r="Z17" s="51">
        <f t="shared" si="4"/>
        <v>0</v>
      </c>
      <c r="AA17" s="49">
        <f t="shared" si="5"/>
        <v>0</v>
      </c>
      <c r="AB17" s="49">
        <f t="shared" si="6"/>
        <v>0</v>
      </c>
      <c r="AC17" s="49">
        <f t="shared" si="7"/>
        <v>0</v>
      </c>
      <c r="AD17" s="49">
        <f t="shared" ref="AD17:AD80" si="8">Y17+AC17</f>
        <v>0</v>
      </c>
    </row>
    <row r="18" spans="2:30" x14ac:dyDescent="0.25">
      <c r="B18" s="1" t="s">
        <v>79</v>
      </c>
      <c r="C18" s="1" t="s">
        <v>2</v>
      </c>
      <c r="D18" s="20">
        <v>7</v>
      </c>
      <c r="E18" s="1" t="s">
        <v>80</v>
      </c>
      <c r="U18" s="50">
        <v>0.2</v>
      </c>
      <c r="V18" s="51">
        <f t="shared" si="0"/>
        <v>0</v>
      </c>
      <c r="W18" s="49">
        <f t="shared" si="1"/>
        <v>0</v>
      </c>
      <c r="X18" s="49">
        <f t="shared" si="2"/>
        <v>0</v>
      </c>
      <c r="Y18" s="49">
        <f t="shared" si="3"/>
        <v>0</v>
      </c>
      <c r="Z18" s="51">
        <f t="shared" si="4"/>
        <v>0</v>
      </c>
      <c r="AA18" s="49">
        <f t="shared" si="5"/>
        <v>0</v>
      </c>
      <c r="AB18" s="49">
        <f t="shared" si="6"/>
        <v>0</v>
      </c>
      <c r="AC18" s="49">
        <f t="shared" si="7"/>
        <v>0</v>
      </c>
      <c r="AD18" s="49">
        <f t="shared" si="8"/>
        <v>0</v>
      </c>
    </row>
    <row r="19" spans="2:30" x14ac:dyDescent="0.25">
      <c r="U19" s="50">
        <v>0.3</v>
      </c>
      <c r="V19" s="51">
        <f t="shared" si="0"/>
        <v>0</v>
      </c>
      <c r="W19" s="49">
        <f t="shared" si="1"/>
        <v>0</v>
      </c>
      <c r="X19" s="49">
        <f t="shared" si="2"/>
        <v>0</v>
      </c>
      <c r="Y19" s="49">
        <f t="shared" si="3"/>
        <v>0</v>
      </c>
      <c r="Z19" s="51">
        <f t="shared" si="4"/>
        <v>0</v>
      </c>
      <c r="AA19" s="49">
        <f t="shared" si="5"/>
        <v>0</v>
      </c>
      <c r="AB19" s="49">
        <f t="shared" si="6"/>
        <v>0</v>
      </c>
      <c r="AC19" s="49">
        <f t="shared" si="7"/>
        <v>0</v>
      </c>
      <c r="AD19" s="49">
        <f t="shared" si="8"/>
        <v>0</v>
      </c>
    </row>
    <row r="20" spans="2:30" x14ac:dyDescent="0.25">
      <c r="U20" s="50">
        <v>0.4</v>
      </c>
      <c r="V20" s="51">
        <f t="shared" si="0"/>
        <v>0</v>
      </c>
      <c r="W20" s="49">
        <f t="shared" si="1"/>
        <v>0</v>
      </c>
      <c r="X20" s="49">
        <f t="shared" si="2"/>
        <v>0</v>
      </c>
      <c r="Y20" s="49">
        <f t="shared" si="3"/>
        <v>0</v>
      </c>
      <c r="Z20" s="51">
        <f t="shared" si="4"/>
        <v>0</v>
      </c>
      <c r="AA20" s="49">
        <f t="shared" si="5"/>
        <v>0</v>
      </c>
      <c r="AB20" s="49">
        <f t="shared" si="6"/>
        <v>0</v>
      </c>
      <c r="AC20" s="49">
        <f t="shared" si="7"/>
        <v>0</v>
      </c>
      <c r="AD20" s="49">
        <f t="shared" si="8"/>
        <v>0</v>
      </c>
    </row>
    <row r="21" spans="2:30" x14ac:dyDescent="0.25">
      <c r="U21" s="50">
        <v>0.5</v>
      </c>
      <c r="V21" s="51">
        <f t="shared" si="0"/>
        <v>0</v>
      </c>
      <c r="W21" s="49">
        <f t="shared" si="1"/>
        <v>0</v>
      </c>
      <c r="X21" s="49">
        <f t="shared" si="2"/>
        <v>0</v>
      </c>
      <c r="Y21" s="49">
        <f t="shared" si="3"/>
        <v>0</v>
      </c>
      <c r="Z21" s="51">
        <f t="shared" si="4"/>
        <v>0</v>
      </c>
      <c r="AA21" s="49">
        <f t="shared" si="5"/>
        <v>0</v>
      </c>
      <c r="AB21" s="49">
        <f t="shared" si="6"/>
        <v>0</v>
      </c>
      <c r="AC21" s="49">
        <f t="shared" si="7"/>
        <v>0</v>
      </c>
      <c r="AD21" s="49">
        <f t="shared" si="8"/>
        <v>0</v>
      </c>
    </row>
    <row r="22" spans="2:30" x14ac:dyDescent="0.25">
      <c r="U22" s="50">
        <v>0.6</v>
      </c>
      <c r="V22" s="51">
        <f t="shared" si="0"/>
        <v>0</v>
      </c>
      <c r="W22" s="49">
        <f t="shared" si="1"/>
        <v>0</v>
      </c>
      <c r="X22" s="49">
        <f t="shared" si="2"/>
        <v>0</v>
      </c>
      <c r="Y22" s="49">
        <f t="shared" si="3"/>
        <v>0</v>
      </c>
      <c r="Z22" s="51">
        <f t="shared" si="4"/>
        <v>0</v>
      </c>
      <c r="AA22" s="49">
        <f t="shared" si="5"/>
        <v>0</v>
      </c>
      <c r="AB22" s="49">
        <f t="shared" si="6"/>
        <v>0</v>
      </c>
      <c r="AC22" s="49">
        <f t="shared" si="7"/>
        <v>0</v>
      </c>
      <c r="AD22" s="49">
        <f t="shared" si="8"/>
        <v>0</v>
      </c>
    </row>
    <row r="23" spans="2:30" x14ac:dyDescent="0.25">
      <c r="U23" s="50">
        <v>0.7</v>
      </c>
      <c r="V23" s="51">
        <f t="shared" si="0"/>
        <v>0</v>
      </c>
      <c r="W23" s="49">
        <f t="shared" si="1"/>
        <v>0</v>
      </c>
      <c r="X23" s="49">
        <f t="shared" si="2"/>
        <v>0</v>
      </c>
      <c r="Y23" s="49">
        <f t="shared" si="3"/>
        <v>0</v>
      </c>
      <c r="Z23" s="51">
        <f t="shared" si="4"/>
        <v>0</v>
      </c>
      <c r="AA23" s="49">
        <f t="shared" si="5"/>
        <v>0</v>
      </c>
      <c r="AB23" s="49">
        <f t="shared" si="6"/>
        <v>0</v>
      </c>
      <c r="AC23" s="49">
        <f t="shared" si="7"/>
        <v>0</v>
      </c>
      <c r="AD23" s="49">
        <f t="shared" si="8"/>
        <v>0</v>
      </c>
    </row>
    <row r="24" spans="2:30" x14ac:dyDescent="0.25">
      <c r="U24" s="50">
        <v>0.8</v>
      </c>
      <c r="V24" s="51">
        <f t="shared" si="0"/>
        <v>0</v>
      </c>
      <c r="W24" s="49">
        <f t="shared" si="1"/>
        <v>0</v>
      </c>
      <c r="X24" s="49">
        <f t="shared" si="2"/>
        <v>0</v>
      </c>
      <c r="Y24" s="49">
        <f t="shared" si="3"/>
        <v>0</v>
      </c>
      <c r="Z24" s="51">
        <f t="shared" si="4"/>
        <v>0</v>
      </c>
      <c r="AA24" s="49">
        <f t="shared" si="5"/>
        <v>0</v>
      </c>
      <c r="AB24" s="49">
        <f t="shared" si="6"/>
        <v>0</v>
      </c>
      <c r="AC24" s="49">
        <f t="shared" si="7"/>
        <v>0</v>
      </c>
      <c r="AD24" s="49">
        <f t="shared" si="8"/>
        <v>0</v>
      </c>
    </row>
    <row r="25" spans="2:30" x14ac:dyDescent="0.25">
      <c r="U25" s="50">
        <v>0.9</v>
      </c>
      <c r="V25" s="51">
        <f t="shared" si="0"/>
        <v>0</v>
      </c>
      <c r="W25" s="49">
        <f t="shared" si="1"/>
        <v>0</v>
      </c>
      <c r="X25" s="49">
        <f t="shared" si="2"/>
        <v>0</v>
      </c>
      <c r="Y25" s="49">
        <f t="shared" si="3"/>
        <v>0</v>
      </c>
      <c r="Z25" s="51">
        <f t="shared" si="4"/>
        <v>0</v>
      </c>
      <c r="AA25" s="49">
        <f t="shared" si="5"/>
        <v>0</v>
      </c>
      <c r="AB25" s="49">
        <f t="shared" si="6"/>
        <v>0</v>
      </c>
      <c r="AC25" s="49">
        <f t="shared" si="7"/>
        <v>0</v>
      </c>
      <c r="AD25" s="49">
        <f t="shared" si="8"/>
        <v>0</v>
      </c>
    </row>
    <row r="26" spans="2:30" x14ac:dyDescent="0.25">
      <c r="U26" s="50">
        <v>1</v>
      </c>
      <c r="V26" s="51">
        <f t="shared" si="0"/>
        <v>0</v>
      </c>
      <c r="W26" s="49">
        <f t="shared" si="1"/>
        <v>0</v>
      </c>
      <c r="X26" s="49">
        <f t="shared" si="2"/>
        <v>0</v>
      </c>
      <c r="Y26" s="49">
        <f t="shared" si="3"/>
        <v>0</v>
      </c>
      <c r="Z26" s="51">
        <f t="shared" si="4"/>
        <v>0</v>
      </c>
      <c r="AA26" s="49">
        <f t="shared" si="5"/>
        <v>0</v>
      </c>
      <c r="AB26" s="49">
        <f t="shared" si="6"/>
        <v>0</v>
      </c>
      <c r="AC26" s="49">
        <f t="shared" si="7"/>
        <v>0</v>
      </c>
      <c r="AD26" s="49">
        <f t="shared" si="8"/>
        <v>0</v>
      </c>
    </row>
    <row r="27" spans="2:30" x14ac:dyDescent="0.25">
      <c r="U27" s="50">
        <v>1.1000000000000001</v>
      </c>
      <c r="V27" s="51">
        <f t="shared" si="0"/>
        <v>0</v>
      </c>
      <c r="W27" s="49">
        <f t="shared" si="1"/>
        <v>0</v>
      </c>
      <c r="X27" s="49">
        <f t="shared" si="2"/>
        <v>0</v>
      </c>
      <c r="Y27" s="49">
        <f t="shared" si="3"/>
        <v>0</v>
      </c>
      <c r="Z27" s="51">
        <f t="shared" si="4"/>
        <v>0</v>
      </c>
      <c r="AA27" s="49">
        <f t="shared" si="5"/>
        <v>0</v>
      </c>
      <c r="AB27" s="49">
        <f t="shared" si="6"/>
        <v>0</v>
      </c>
      <c r="AC27" s="49">
        <f t="shared" si="7"/>
        <v>0</v>
      </c>
      <c r="AD27" s="49">
        <f t="shared" si="8"/>
        <v>0</v>
      </c>
    </row>
    <row r="28" spans="2:30" x14ac:dyDescent="0.25">
      <c r="U28" s="50">
        <v>1.2</v>
      </c>
      <c r="V28" s="51">
        <f t="shared" si="0"/>
        <v>0</v>
      </c>
      <c r="W28" s="49">
        <f t="shared" si="1"/>
        <v>0</v>
      </c>
      <c r="X28" s="49">
        <f t="shared" si="2"/>
        <v>0</v>
      </c>
      <c r="Y28" s="49">
        <f t="shared" si="3"/>
        <v>0</v>
      </c>
      <c r="Z28" s="51">
        <f t="shared" si="4"/>
        <v>0</v>
      </c>
      <c r="AA28" s="49">
        <f t="shared" si="5"/>
        <v>0</v>
      </c>
      <c r="AB28" s="49">
        <f t="shared" si="6"/>
        <v>0</v>
      </c>
      <c r="AC28" s="49">
        <f t="shared" si="7"/>
        <v>0</v>
      </c>
      <c r="AD28" s="49">
        <f t="shared" si="8"/>
        <v>0</v>
      </c>
    </row>
    <row r="29" spans="2:30" x14ac:dyDescent="0.25">
      <c r="U29" s="50">
        <v>1.3</v>
      </c>
      <c r="V29" s="51">
        <f t="shared" si="0"/>
        <v>0</v>
      </c>
      <c r="W29" s="49">
        <f t="shared" si="1"/>
        <v>0</v>
      </c>
      <c r="X29" s="49">
        <f t="shared" si="2"/>
        <v>0</v>
      </c>
      <c r="Y29" s="49">
        <f t="shared" si="3"/>
        <v>0</v>
      </c>
      <c r="Z29" s="51">
        <f t="shared" si="4"/>
        <v>0</v>
      </c>
      <c r="AA29" s="49">
        <f t="shared" si="5"/>
        <v>0</v>
      </c>
      <c r="AB29" s="49">
        <f t="shared" si="6"/>
        <v>0</v>
      </c>
      <c r="AC29" s="49">
        <f t="shared" si="7"/>
        <v>0</v>
      </c>
      <c r="AD29" s="49">
        <f t="shared" si="8"/>
        <v>0</v>
      </c>
    </row>
    <row r="30" spans="2:30" x14ac:dyDescent="0.25">
      <c r="U30" s="50">
        <v>1.4</v>
      </c>
      <c r="V30" s="51">
        <f t="shared" si="0"/>
        <v>0</v>
      </c>
      <c r="W30" s="49">
        <f t="shared" si="1"/>
        <v>0</v>
      </c>
      <c r="X30" s="49">
        <f t="shared" si="2"/>
        <v>0</v>
      </c>
      <c r="Y30" s="49">
        <f t="shared" si="3"/>
        <v>0</v>
      </c>
      <c r="Z30" s="51">
        <f t="shared" si="4"/>
        <v>0</v>
      </c>
      <c r="AA30" s="49">
        <f t="shared" si="5"/>
        <v>0</v>
      </c>
      <c r="AB30" s="49">
        <f t="shared" si="6"/>
        <v>0</v>
      </c>
      <c r="AC30" s="49">
        <f t="shared" si="7"/>
        <v>0</v>
      </c>
      <c r="AD30" s="49">
        <f t="shared" si="8"/>
        <v>0</v>
      </c>
    </row>
    <row r="31" spans="2:30" x14ac:dyDescent="0.25">
      <c r="U31" s="50">
        <v>1.5</v>
      </c>
      <c r="V31" s="51">
        <f t="shared" si="0"/>
        <v>0</v>
      </c>
      <c r="W31" s="49">
        <f t="shared" si="1"/>
        <v>0</v>
      </c>
      <c r="X31" s="49">
        <f t="shared" si="2"/>
        <v>0</v>
      </c>
      <c r="Y31" s="49">
        <f t="shared" si="3"/>
        <v>0</v>
      </c>
      <c r="Z31" s="51">
        <f t="shared" si="4"/>
        <v>0</v>
      </c>
      <c r="AA31" s="49">
        <f t="shared" si="5"/>
        <v>0</v>
      </c>
      <c r="AB31" s="49">
        <f t="shared" si="6"/>
        <v>0</v>
      </c>
      <c r="AC31" s="49">
        <f t="shared" si="7"/>
        <v>0</v>
      </c>
      <c r="AD31" s="49">
        <f t="shared" si="8"/>
        <v>0</v>
      </c>
    </row>
    <row r="32" spans="2:30" x14ac:dyDescent="0.25">
      <c r="U32" s="50">
        <v>1.6</v>
      </c>
      <c r="V32" s="51">
        <f t="shared" si="0"/>
        <v>0</v>
      </c>
      <c r="W32" s="49">
        <f t="shared" si="1"/>
        <v>0</v>
      </c>
      <c r="X32" s="49">
        <f t="shared" si="2"/>
        <v>0</v>
      </c>
      <c r="Y32" s="49">
        <f t="shared" si="3"/>
        <v>0</v>
      </c>
      <c r="Z32" s="51">
        <f t="shared" si="4"/>
        <v>0</v>
      </c>
      <c r="AA32" s="49">
        <f t="shared" si="5"/>
        <v>0</v>
      </c>
      <c r="AB32" s="49">
        <f t="shared" si="6"/>
        <v>0</v>
      </c>
      <c r="AC32" s="49">
        <f t="shared" si="7"/>
        <v>0</v>
      </c>
      <c r="AD32" s="49">
        <f t="shared" si="8"/>
        <v>0</v>
      </c>
    </row>
    <row r="33" spans="2:30" x14ac:dyDescent="0.25">
      <c r="U33" s="50">
        <v>1.7</v>
      </c>
      <c r="V33" s="51">
        <f t="shared" si="0"/>
        <v>0</v>
      </c>
      <c r="W33" s="49">
        <f t="shared" si="1"/>
        <v>0</v>
      </c>
      <c r="X33" s="49">
        <f t="shared" si="2"/>
        <v>0</v>
      </c>
      <c r="Y33" s="49">
        <f t="shared" si="3"/>
        <v>0</v>
      </c>
      <c r="Z33" s="51">
        <f t="shared" si="4"/>
        <v>0</v>
      </c>
      <c r="AA33" s="49">
        <f t="shared" si="5"/>
        <v>0</v>
      </c>
      <c r="AB33" s="49">
        <f t="shared" si="6"/>
        <v>0</v>
      </c>
      <c r="AC33" s="49">
        <f t="shared" si="7"/>
        <v>0</v>
      </c>
      <c r="AD33" s="49">
        <f t="shared" si="8"/>
        <v>0</v>
      </c>
    </row>
    <row r="34" spans="2:30" x14ac:dyDescent="0.25">
      <c r="U34" s="50">
        <v>1.8</v>
      </c>
      <c r="V34" s="51">
        <f t="shared" si="0"/>
        <v>0</v>
      </c>
      <c r="W34" s="49">
        <f t="shared" si="1"/>
        <v>0</v>
      </c>
      <c r="X34" s="49">
        <f t="shared" si="2"/>
        <v>0</v>
      </c>
      <c r="Y34" s="49">
        <f t="shared" si="3"/>
        <v>0</v>
      </c>
      <c r="Z34" s="51">
        <f t="shared" si="4"/>
        <v>0</v>
      </c>
      <c r="AA34" s="49">
        <f t="shared" si="5"/>
        <v>0</v>
      </c>
      <c r="AB34" s="49">
        <f t="shared" si="6"/>
        <v>0</v>
      </c>
      <c r="AC34" s="49">
        <f t="shared" si="7"/>
        <v>0</v>
      </c>
      <c r="AD34" s="49">
        <f t="shared" si="8"/>
        <v>0</v>
      </c>
    </row>
    <row r="35" spans="2:30" x14ac:dyDescent="0.25">
      <c r="U35" s="50">
        <v>1.9</v>
      </c>
      <c r="V35" s="51">
        <f t="shared" si="0"/>
        <v>0</v>
      </c>
      <c r="W35" s="49">
        <f t="shared" si="1"/>
        <v>0</v>
      </c>
      <c r="X35" s="49">
        <f t="shared" si="2"/>
        <v>0</v>
      </c>
      <c r="Y35" s="49">
        <f t="shared" si="3"/>
        <v>0</v>
      </c>
      <c r="Z35" s="51">
        <f t="shared" si="4"/>
        <v>0</v>
      </c>
      <c r="AA35" s="49">
        <f t="shared" si="5"/>
        <v>0</v>
      </c>
      <c r="AB35" s="49">
        <f t="shared" si="6"/>
        <v>0</v>
      </c>
      <c r="AC35" s="49">
        <f t="shared" si="7"/>
        <v>0</v>
      </c>
      <c r="AD35" s="49">
        <f t="shared" si="8"/>
        <v>0</v>
      </c>
    </row>
    <row r="36" spans="2:30" x14ac:dyDescent="0.25">
      <c r="U36" s="50">
        <v>2</v>
      </c>
      <c r="V36" s="51">
        <f t="shared" si="0"/>
        <v>0</v>
      </c>
      <c r="W36" s="49">
        <f t="shared" si="1"/>
        <v>0</v>
      </c>
      <c r="X36" s="49">
        <f t="shared" si="2"/>
        <v>0</v>
      </c>
      <c r="Y36" s="49">
        <f t="shared" si="3"/>
        <v>0</v>
      </c>
      <c r="Z36" s="51">
        <f t="shared" si="4"/>
        <v>0</v>
      </c>
      <c r="AA36" s="49">
        <f t="shared" si="5"/>
        <v>0</v>
      </c>
      <c r="AB36" s="49">
        <f t="shared" si="6"/>
        <v>0</v>
      </c>
      <c r="AC36" s="49">
        <f t="shared" si="7"/>
        <v>0</v>
      </c>
      <c r="AD36" s="49">
        <f t="shared" si="8"/>
        <v>0</v>
      </c>
    </row>
    <row r="37" spans="2:30" x14ac:dyDescent="0.25">
      <c r="U37" s="50">
        <v>2.1</v>
      </c>
      <c r="V37" s="51">
        <f t="shared" si="0"/>
        <v>0</v>
      </c>
      <c r="W37" s="49">
        <f t="shared" si="1"/>
        <v>0</v>
      </c>
      <c r="X37" s="49">
        <f t="shared" si="2"/>
        <v>0</v>
      </c>
      <c r="Y37" s="49">
        <f t="shared" si="3"/>
        <v>0</v>
      </c>
      <c r="Z37" s="51">
        <f t="shared" si="4"/>
        <v>0</v>
      </c>
      <c r="AA37" s="49">
        <f t="shared" si="5"/>
        <v>0</v>
      </c>
      <c r="AB37" s="49">
        <f t="shared" si="6"/>
        <v>0</v>
      </c>
      <c r="AC37" s="49">
        <f t="shared" si="7"/>
        <v>0</v>
      </c>
      <c r="AD37" s="49">
        <f t="shared" si="8"/>
        <v>0</v>
      </c>
    </row>
    <row r="38" spans="2:30" x14ac:dyDescent="0.25">
      <c r="U38" s="50">
        <v>2.2000000000000002</v>
      </c>
      <c r="V38" s="51">
        <f t="shared" si="0"/>
        <v>0</v>
      </c>
      <c r="W38" s="49">
        <f t="shared" si="1"/>
        <v>0</v>
      </c>
      <c r="X38" s="49">
        <f t="shared" si="2"/>
        <v>0</v>
      </c>
      <c r="Y38" s="49">
        <f t="shared" si="3"/>
        <v>0</v>
      </c>
      <c r="Z38" s="51">
        <f t="shared" si="4"/>
        <v>0</v>
      </c>
      <c r="AA38" s="49">
        <f t="shared" si="5"/>
        <v>0</v>
      </c>
      <c r="AB38" s="49">
        <f t="shared" si="6"/>
        <v>0</v>
      </c>
      <c r="AC38" s="49">
        <f t="shared" si="7"/>
        <v>0</v>
      </c>
      <c r="AD38" s="49">
        <f t="shared" si="8"/>
        <v>0</v>
      </c>
    </row>
    <row r="39" spans="2:30" x14ac:dyDescent="0.25">
      <c r="B39" s="1" t="s">
        <v>81</v>
      </c>
      <c r="C39" s="1" t="s">
        <v>2</v>
      </c>
      <c r="D39" s="52">
        <f>IF((D18-$D$10-D5/1000)&lt;0,0,IF((D18-$D$10-D5/1000)/($D$11+$V$9)*1000&gt;$D$6*0.98,$D$6*0.98,(D18-$D$10-D5/1000)/($D$11+$V$9)*1000))</f>
        <v>103.07017543859649</v>
      </c>
      <c r="E39" s="1" t="s">
        <v>84</v>
      </c>
      <c r="G39" s="42" t="s">
        <v>87</v>
      </c>
      <c r="H39" s="52">
        <f>IF((D18-$D$12-$D$5/1000)&lt;0,0,IF((D18-$D$12-$D$5/1000)/($D$13+$V$9)*1000&gt;$D$7*0.98,$D$7*0.98,(D18-$D$12-$D$5/1000)/($D$13+$V$9)*1000))</f>
        <v>103.07017543859649</v>
      </c>
      <c r="I39" s="1" t="s">
        <v>84</v>
      </c>
      <c r="N39" s="43"/>
      <c r="U39" s="50">
        <v>2.2999999999999998</v>
      </c>
      <c r="V39" s="51">
        <f t="shared" si="0"/>
        <v>0</v>
      </c>
      <c r="W39" s="49">
        <f t="shared" si="1"/>
        <v>0</v>
      </c>
      <c r="X39" s="49">
        <f t="shared" si="2"/>
        <v>0</v>
      </c>
      <c r="Y39" s="49">
        <f t="shared" si="3"/>
        <v>0</v>
      </c>
      <c r="Z39" s="51">
        <f t="shared" si="4"/>
        <v>0</v>
      </c>
      <c r="AA39" s="49">
        <f t="shared" si="5"/>
        <v>0</v>
      </c>
      <c r="AB39" s="49">
        <f t="shared" si="6"/>
        <v>0</v>
      </c>
      <c r="AC39" s="49">
        <f t="shared" si="7"/>
        <v>0</v>
      </c>
      <c r="AD39" s="49">
        <f t="shared" si="8"/>
        <v>0</v>
      </c>
    </row>
    <row r="40" spans="2:30" x14ac:dyDescent="0.25">
      <c r="B40" s="1" t="s">
        <v>82</v>
      </c>
      <c r="C40" s="1" t="s">
        <v>2</v>
      </c>
      <c r="D40" s="52">
        <f>IF((D18-$D$10-$D$5/1000)&gt;=0,$D$6-D39,IF(D18-$D$10-$D$5/1000&gt;0,IF((D18-$D$10-$D$5/1000)/$V$8*1000&gt;$D$6,$D$6,(D18-$D$10-$D$5/1000)/$V$8*1000),0))</f>
        <v>96.929824561403507</v>
      </c>
      <c r="E40" s="1" t="s">
        <v>84</v>
      </c>
      <c r="G40" s="42" t="s">
        <v>88</v>
      </c>
      <c r="H40" s="52">
        <f>D7-H39</f>
        <v>96.929824561403507</v>
      </c>
      <c r="I40" s="1" t="s">
        <v>84</v>
      </c>
      <c r="N40" s="43"/>
      <c r="U40" s="50">
        <v>2.4</v>
      </c>
      <c r="V40" s="51">
        <f t="shared" si="0"/>
        <v>0</v>
      </c>
      <c r="W40" s="49">
        <f t="shared" si="1"/>
        <v>0</v>
      </c>
      <c r="X40" s="49">
        <f t="shared" si="2"/>
        <v>0</v>
      </c>
      <c r="Y40" s="49">
        <f t="shared" si="3"/>
        <v>0</v>
      </c>
      <c r="Z40" s="51">
        <f t="shared" si="4"/>
        <v>0</v>
      </c>
      <c r="AA40" s="49">
        <f t="shared" si="5"/>
        <v>0</v>
      </c>
      <c r="AB40" s="49">
        <f t="shared" si="6"/>
        <v>0</v>
      </c>
      <c r="AC40" s="49">
        <f t="shared" si="7"/>
        <v>0</v>
      </c>
      <c r="AD40" s="49">
        <f t="shared" si="8"/>
        <v>0</v>
      </c>
    </row>
    <row r="41" spans="2:30" x14ac:dyDescent="0.25">
      <c r="U41" s="50">
        <v>2.5</v>
      </c>
      <c r="V41" s="51">
        <f t="shared" si="0"/>
        <v>0</v>
      </c>
      <c r="W41" s="49">
        <f t="shared" si="1"/>
        <v>0</v>
      </c>
      <c r="X41" s="49">
        <f t="shared" si="2"/>
        <v>0</v>
      </c>
      <c r="Y41" s="49">
        <f t="shared" si="3"/>
        <v>0</v>
      </c>
      <c r="Z41" s="51">
        <f t="shared" si="4"/>
        <v>0</v>
      </c>
      <c r="AA41" s="49">
        <f t="shared" si="5"/>
        <v>0</v>
      </c>
      <c r="AB41" s="49">
        <f t="shared" si="6"/>
        <v>0</v>
      </c>
      <c r="AC41" s="49">
        <f t="shared" si="7"/>
        <v>0</v>
      </c>
      <c r="AD41" s="49">
        <f t="shared" si="8"/>
        <v>0</v>
      </c>
    </row>
    <row r="42" spans="2:30" x14ac:dyDescent="0.25">
      <c r="U42" s="50">
        <v>2.6</v>
      </c>
      <c r="V42" s="51">
        <f t="shared" si="0"/>
        <v>0</v>
      </c>
      <c r="W42" s="49">
        <f t="shared" si="1"/>
        <v>0</v>
      </c>
      <c r="X42" s="49">
        <f t="shared" si="2"/>
        <v>0</v>
      </c>
      <c r="Y42" s="49">
        <f t="shared" si="3"/>
        <v>0</v>
      </c>
      <c r="Z42" s="51">
        <f t="shared" si="4"/>
        <v>0</v>
      </c>
      <c r="AA42" s="49">
        <f t="shared" si="5"/>
        <v>0</v>
      </c>
      <c r="AB42" s="49">
        <f t="shared" si="6"/>
        <v>0</v>
      </c>
      <c r="AC42" s="49">
        <f t="shared" si="7"/>
        <v>0</v>
      </c>
      <c r="AD42" s="49">
        <f t="shared" si="8"/>
        <v>0</v>
      </c>
    </row>
    <row r="43" spans="2:30" x14ac:dyDescent="0.25">
      <c r="U43" s="50">
        <v>2.7</v>
      </c>
      <c r="V43" s="51">
        <f t="shared" si="0"/>
        <v>0</v>
      </c>
      <c r="W43" s="49">
        <f t="shared" si="1"/>
        <v>0</v>
      </c>
      <c r="X43" s="49">
        <f t="shared" si="2"/>
        <v>0</v>
      </c>
      <c r="Y43" s="49">
        <f t="shared" si="3"/>
        <v>0</v>
      </c>
      <c r="Z43" s="51">
        <f t="shared" si="4"/>
        <v>0</v>
      </c>
      <c r="AA43" s="49">
        <f t="shared" si="5"/>
        <v>0</v>
      </c>
      <c r="AB43" s="49">
        <f t="shared" si="6"/>
        <v>0</v>
      </c>
      <c r="AC43" s="49">
        <f t="shared" si="7"/>
        <v>0</v>
      </c>
      <c r="AD43" s="49">
        <f t="shared" si="8"/>
        <v>0</v>
      </c>
    </row>
    <row r="44" spans="2:30" x14ac:dyDescent="0.25">
      <c r="U44" s="50">
        <v>2.8</v>
      </c>
      <c r="V44" s="51">
        <f t="shared" si="0"/>
        <v>0</v>
      </c>
      <c r="W44" s="49">
        <f t="shared" si="1"/>
        <v>0</v>
      </c>
      <c r="X44" s="49">
        <f t="shared" si="2"/>
        <v>0</v>
      </c>
      <c r="Y44" s="49">
        <f t="shared" si="3"/>
        <v>0</v>
      </c>
      <c r="Z44" s="51">
        <f t="shared" si="4"/>
        <v>0</v>
      </c>
      <c r="AA44" s="49">
        <f t="shared" si="5"/>
        <v>0</v>
      </c>
      <c r="AB44" s="49">
        <f t="shared" si="6"/>
        <v>0</v>
      </c>
      <c r="AC44" s="49">
        <f t="shared" si="7"/>
        <v>0</v>
      </c>
      <c r="AD44" s="49">
        <f t="shared" si="8"/>
        <v>0</v>
      </c>
    </row>
    <row r="45" spans="2:30" x14ac:dyDescent="0.25">
      <c r="U45" s="50">
        <v>2.9</v>
      </c>
      <c r="V45" s="51">
        <f t="shared" si="0"/>
        <v>0</v>
      </c>
      <c r="W45" s="49">
        <f t="shared" si="1"/>
        <v>0</v>
      </c>
      <c r="X45" s="49">
        <f t="shared" si="2"/>
        <v>0</v>
      </c>
      <c r="Y45" s="49">
        <f t="shared" si="3"/>
        <v>0</v>
      </c>
      <c r="Z45" s="51">
        <f t="shared" si="4"/>
        <v>0</v>
      </c>
      <c r="AA45" s="49">
        <f t="shared" si="5"/>
        <v>0</v>
      </c>
      <c r="AB45" s="49">
        <f t="shared" si="6"/>
        <v>0</v>
      </c>
      <c r="AC45" s="49">
        <f t="shared" si="7"/>
        <v>0</v>
      </c>
      <c r="AD45" s="49">
        <f t="shared" si="8"/>
        <v>0</v>
      </c>
    </row>
    <row r="46" spans="2:30" x14ac:dyDescent="0.25">
      <c r="U46" s="50">
        <v>3</v>
      </c>
      <c r="V46" s="51">
        <f t="shared" si="0"/>
        <v>0</v>
      </c>
      <c r="W46" s="49">
        <f t="shared" si="1"/>
        <v>0</v>
      </c>
      <c r="X46" s="49">
        <f t="shared" si="2"/>
        <v>0</v>
      </c>
      <c r="Y46" s="49">
        <f t="shared" si="3"/>
        <v>0</v>
      </c>
      <c r="Z46" s="51">
        <f t="shared" si="4"/>
        <v>0</v>
      </c>
      <c r="AA46" s="49">
        <f t="shared" si="5"/>
        <v>0</v>
      </c>
      <c r="AB46" s="49">
        <f t="shared" si="6"/>
        <v>0</v>
      </c>
      <c r="AC46" s="49">
        <f t="shared" si="7"/>
        <v>0</v>
      </c>
      <c r="AD46" s="49">
        <f t="shared" si="8"/>
        <v>0</v>
      </c>
    </row>
    <row r="47" spans="2:30" x14ac:dyDescent="0.25">
      <c r="U47" s="50">
        <v>3.1</v>
      </c>
      <c r="V47" s="51">
        <f t="shared" si="0"/>
        <v>0</v>
      </c>
      <c r="W47" s="49">
        <f t="shared" si="1"/>
        <v>0</v>
      </c>
      <c r="X47" s="49">
        <f t="shared" si="2"/>
        <v>0</v>
      </c>
      <c r="Y47" s="49">
        <f t="shared" si="3"/>
        <v>0</v>
      </c>
      <c r="Z47" s="51">
        <f t="shared" si="4"/>
        <v>0</v>
      </c>
      <c r="AA47" s="49">
        <f t="shared" si="5"/>
        <v>0</v>
      </c>
      <c r="AB47" s="49">
        <f t="shared" si="6"/>
        <v>0</v>
      </c>
      <c r="AC47" s="49">
        <f t="shared" si="7"/>
        <v>0</v>
      </c>
      <c r="AD47" s="49">
        <f t="shared" si="8"/>
        <v>0</v>
      </c>
    </row>
    <row r="48" spans="2:30" x14ac:dyDescent="0.25">
      <c r="U48" s="50">
        <v>3.2</v>
      </c>
      <c r="V48" s="51">
        <f t="shared" si="0"/>
        <v>0</v>
      </c>
      <c r="W48" s="49">
        <f t="shared" si="1"/>
        <v>0</v>
      </c>
      <c r="X48" s="49">
        <f t="shared" si="2"/>
        <v>0</v>
      </c>
      <c r="Y48" s="49">
        <f t="shared" si="3"/>
        <v>0</v>
      </c>
      <c r="Z48" s="51">
        <f t="shared" si="4"/>
        <v>0</v>
      </c>
      <c r="AA48" s="49">
        <f t="shared" si="5"/>
        <v>0</v>
      </c>
      <c r="AB48" s="49">
        <f t="shared" si="6"/>
        <v>0</v>
      </c>
      <c r="AC48" s="49">
        <f t="shared" si="7"/>
        <v>0</v>
      </c>
      <c r="AD48" s="49">
        <f t="shared" si="8"/>
        <v>0</v>
      </c>
    </row>
    <row r="49" spans="2:30" x14ac:dyDescent="0.25">
      <c r="U49" s="50">
        <v>3.3</v>
      </c>
      <c r="V49" s="51">
        <f t="shared" si="0"/>
        <v>0</v>
      </c>
      <c r="W49" s="49">
        <f t="shared" si="1"/>
        <v>0</v>
      </c>
      <c r="X49" s="49">
        <f t="shared" si="2"/>
        <v>0</v>
      </c>
      <c r="Y49" s="49">
        <f t="shared" si="3"/>
        <v>0</v>
      </c>
      <c r="Z49" s="51">
        <f t="shared" si="4"/>
        <v>0</v>
      </c>
      <c r="AA49" s="49">
        <f t="shared" si="5"/>
        <v>0</v>
      </c>
      <c r="AB49" s="49">
        <f t="shared" si="6"/>
        <v>0</v>
      </c>
      <c r="AC49" s="49">
        <f t="shared" si="7"/>
        <v>0</v>
      </c>
      <c r="AD49" s="49">
        <f t="shared" si="8"/>
        <v>0</v>
      </c>
    </row>
    <row r="50" spans="2:30" x14ac:dyDescent="0.25">
      <c r="U50" s="50">
        <v>3.4</v>
      </c>
      <c r="V50" s="51">
        <f t="shared" si="0"/>
        <v>0</v>
      </c>
      <c r="W50" s="49">
        <f t="shared" si="1"/>
        <v>0</v>
      </c>
      <c r="X50" s="49">
        <f t="shared" si="2"/>
        <v>0</v>
      </c>
      <c r="Y50" s="49">
        <f t="shared" si="3"/>
        <v>0</v>
      </c>
      <c r="Z50" s="51">
        <f t="shared" si="4"/>
        <v>0</v>
      </c>
      <c r="AA50" s="49">
        <f t="shared" si="5"/>
        <v>0</v>
      </c>
      <c r="AB50" s="49">
        <f t="shared" si="6"/>
        <v>0</v>
      </c>
      <c r="AC50" s="49">
        <f t="shared" si="7"/>
        <v>0</v>
      </c>
      <c r="AD50" s="49">
        <f t="shared" si="8"/>
        <v>0</v>
      </c>
    </row>
    <row r="51" spans="2:30" x14ac:dyDescent="0.25">
      <c r="U51" s="50">
        <v>3.5</v>
      </c>
      <c r="V51" s="51">
        <f t="shared" si="0"/>
        <v>0</v>
      </c>
      <c r="W51" s="49">
        <f t="shared" si="1"/>
        <v>0</v>
      </c>
      <c r="X51" s="49">
        <f t="shared" si="2"/>
        <v>0</v>
      </c>
      <c r="Y51" s="49">
        <f t="shared" si="3"/>
        <v>0</v>
      </c>
      <c r="Z51" s="51">
        <f t="shared" si="4"/>
        <v>0</v>
      </c>
      <c r="AA51" s="49">
        <f t="shared" si="5"/>
        <v>0</v>
      </c>
      <c r="AB51" s="49">
        <f t="shared" si="6"/>
        <v>0</v>
      </c>
      <c r="AC51" s="49">
        <f t="shared" si="7"/>
        <v>0</v>
      </c>
      <c r="AD51" s="49">
        <f t="shared" si="8"/>
        <v>0</v>
      </c>
    </row>
    <row r="52" spans="2:30" x14ac:dyDescent="0.25">
      <c r="U52" s="50">
        <v>3.6</v>
      </c>
      <c r="V52" s="51">
        <f t="shared" si="0"/>
        <v>0</v>
      </c>
      <c r="W52" s="49">
        <f t="shared" si="1"/>
        <v>0</v>
      </c>
      <c r="X52" s="49">
        <f t="shared" si="2"/>
        <v>0</v>
      </c>
      <c r="Y52" s="49">
        <f t="shared" si="3"/>
        <v>0</v>
      </c>
      <c r="Z52" s="51">
        <f t="shared" si="4"/>
        <v>0</v>
      </c>
      <c r="AA52" s="49">
        <f t="shared" si="5"/>
        <v>0</v>
      </c>
      <c r="AB52" s="49">
        <f t="shared" si="6"/>
        <v>0</v>
      </c>
      <c r="AC52" s="49">
        <f t="shared" si="7"/>
        <v>0</v>
      </c>
      <c r="AD52" s="49">
        <f t="shared" si="8"/>
        <v>0</v>
      </c>
    </row>
    <row r="53" spans="2:30" x14ac:dyDescent="0.25">
      <c r="U53" s="50">
        <v>3.7</v>
      </c>
      <c r="V53" s="51">
        <f t="shared" si="0"/>
        <v>0</v>
      </c>
      <c r="W53" s="49">
        <f t="shared" si="1"/>
        <v>0</v>
      </c>
      <c r="X53" s="49">
        <f t="shared" si="2"/>
        <v>0</v>
      </c>
      <c r="Y53" s="49">
        <f t="shared" si="3"/>
        <v>0</v>
      </c>
      <c r="Z53" s="51">
        <f t="shared" si="4"/>
        <v>0</v>
      </c>
      <c r="AA53" s="49">
        <f t="shared" si="5"/>
        <v>0</v>
      </c>
      <c r="AB53" s="49">
        <f t="shared" si="6"/>
        <v>0</v>
      </c>
      <c r="AC53" s="49">
        <f t="shared" si="7"/>
        <v>0</v>
      </c>
      <c r="AD53" s="49">
        <f t="shared" si="8"/>
        <v>0</v>
      </c>
    </row>
    <row r="54" spans="2:30" x14ac:dyDescent="0.25">
      <c r="U54" s="50">
        <v>3.8</v>
      </c>
      <c r="V54" s="51">
        <f t="shared" si="0"/>
        <v>0</v>
      </c>
      <c r="W54" s="49">
        <f t="shared" si="1"/>
        <v>0</v>
      </c>
      <c r="X54" s="49">
        <f t="shared" si="2"/>
        <v>0</v>
      </c>
      <c r="Y54" s="49">
        <f t="shared" si="3"/>
        <v>0</v>
      </c>
      <c r="Z54" s="51">
        <f t="shared" si="4"/>
        <v>0</v>
      </c>
      <c r="AA54" s="49">
        <f t="shared" si="5"/>
        <v>0</v>
      </c>
      <c r="AB54" s="49">
        <f t="shared" si="6"/>
        <v>0</v>
      </c>
      <c r="AC54" s="49">
        <f t="shared" si="7"/>
        <v>0</v>
      </c>
      <c r="AD54" s="49">
        <f t="shared" si="8"/>
        <v>0</v>
      </c>
    </row>
    <row r="55" spans="2:30" x14ac:dyDescent="0.25">
      <c r="U55" s="50">
        <v>3.9</v>
      </c>
      <c r="V55" s="51">
        <f t="shared" si="0"/>
        <v>0</v>
      </c>
      <c r="W55" s="49">
        <f t="shared" si="1"/>
        <v>0</v>
      </c>
      <c r="X55" s="49">
        <f t="shared" si="2"/>
        <v>0</v>
      </c>
      <c r="Y55" s="49">
        <f t="shared" si="3"/>
        <v>0</v>
      </c>
      <c r="Z55" s="51">
        <f t="shared" si="4"/>
        <v>0</v>
      </c>
      <c r="AA55" s="49">
        <f t="shared" si="5"/>
        <v>0</v>
      </c>
      <c r="AB55" s="49">
        <f t="shared" si="6"/>
        <v>0</v>
      </c>
      <c r="AC55" s="49">
        <f t="shared" si="7"/>
        <v>0</v>
      </c>
      <c r="AD55" s="49">
        <f t="shared" si="8"/>
        <v>0</v>
      </c>
    </row>
    <row r="56" spans="2:30" x14ac:dyDescent="0.25">
      <c r="U56" s="50">
        <v>4</v>
      </c>
      <c r="V56" s="51">
        <f t="shared" si="0"/>
        <v>0</v>
      </c>
      <c r="W56" s="49">
        <f t="shared" si="1"/>
        <v>0</v>
      </c>
      <c r="X56" s="49">
        <f t="shared" si="2"/>
        <v>0</v>
      </c>
      <c r="Y56" s="49">
        <f t="shared" si="3"/>
        <v>0</v>
      </c>
      <c r="Z56" s="51">
        <f t="shared" si="4"/>
        <v>0</v>
      </c>
      <c r="AA56" s="49">
        <f t="shared" si="5"/>
        <v>0</v>
      </c>
      <c r="AB56" s="49">
        <f t="shared" si="6"/>
        <v>0</v>
      </c>
      <c r="AC56" s="49">
        <f t="shared" si="7"/>
        <v>0</v>
      </c>
      <c r="AD56" s="49">
        <f t="shared" si="8"/>
        <v>0</v>
      </c>
    </row>
    <row r="57" spans="2:30" x14ac:dyDescent="0.25">
      <c r="U57" s="50">
        <v>4.0999999999999996</v>
      </c>
      <c r="V57" s="51">
        <f t="shared" si="0"/>
        <v>0</v>
      </c>
      <c r="W57" s="49">
        <f t="shared" si="1"/>
        <v>0</v>
      </c>
      <c r="X57" s="49">
        <f t="shared" si="2"/>
        <v>0</v>
      </c>
      <c r="Y57" s="49">
        <f t="shared" si="3"/>
        <v>0</v>
      </c>
      <c r="Z57" s="51">
        <f t="shared" si="4"/>
        <v>0</v>
      </c>
      <c r="AA57" s="49">
        <f t="shared" si="5"/>
        <v>0</v>
      </c>
      <c r="AB57" s="49">
        <f t="shared" si="6"/>
        <v>0</v>
      </c>
      <c r="AC57" s="49">
        <f t="shared" si="7"/>
        <v>0</v>
      </c>
      <c r="AD57" s="49">
        <f t="shared" si="8"/>
        <v>0</v>
      </c>
    </row>
    <row r="58" spans="2:30" x14ac:dyDescent="0.25">
      <c r="U58" s="50">
        <v>4.2</v>
      </c>
      <c r="V58" s="51">
        <f t="shared" si="0"/>
        <v>0</v>
      </c>
      <c r="W58" s="49">
        <f t="shared" si="1"/>
        <v>0</v>
      </c>
      <c r="X58" s="49">
        <f t="shared" si="2"/>
        <v>0</v>
      </c>
      <c r="Y58" s="49">
        <f t="shared" si="3"/>
        <v>0</v>
      </c>
      <c r="Z58" s="51">
        <f t="shared" si="4"/>
        <v>0</v>
      </c>
      <c r="AA58" s="49">
        <f t="shared" si="5"/>
        <v>0</v>
      </c>
      <c r="AB58" s="49">
        <f t="shared" si="6"/>
        <v>0</v>
      </c>
      <c r="AC58" s="49">
        <f t="shared" si="7"/>
        <v>0</v>
      </c>
      <c r="AD58" s="49">
        <f t="shared" si="8"/>
        <v>0</v>
      </c>
    </row>
    <row r="59" spans="2:30" x14ac:dyDescent="0.25">
      <c r="U59" s="50">
        <v>4.3</v>
      </c>
      <c r="V59" s="51">
        <f t="shared" si="0"/>
        <v>0</v>
      </c>
      <c r="W59" s="49">
        <f t="shared" si="1"/>
        <v>0</v>
      </c>
      <c r="X59" s="49">
        <f t="shared" si="2"/>
        <v>0</v>
      </c>
      <c r="Y59" s="49">
        <f t="shared" si="3"/>
        <v>0</v>
      </c>
      <c r="Z59" s="51">
        <f t="shared" si="4"/>
        <v>0</v>
      </c>
      <c r="AA59" s="49">
        <f t="shared" si="5"/>
        <v>0</v>
      </c>
      <c r="AB59" s="49">
        <f t="shared" si="6"/>
        <v>0</v>
      </c>
      <c r="AC59" s="49">
        <f t="shared" si="7"/>
        <v>0</v>
      </c>
      <c r="AD59" s="49">
        <f t="shared" si="8"/>
        <v>0</v>
      </c>
    </row>
    <row r="60" spans="2:30" x14ac:dyDescent="0.25">
      <c r="U60" s="50">
        <v>4.4000000000000004</v>
      </c>
      <c r="V60" s="51">
        <f t="shared" si="0"/>
        <v>0</v>
      </c>
      <c r="W60" s="49">
        <f t="shared" si="1"/>
        <v>0</v>
      </c>
      <c r="X60" s="49">
        <f t="shared" si="2"/>
        <v>0</v>
      </c>
      <c r="Y60" s="49">
        <f t="shared" si="3"/>
        <v>0</v>
      </c>
      <c r="Z60" s="51">
        <f t="shared" si="4"/>
        <v>0</v>
      </c>
      <c r="AA60" s="49">
        <f t="shared" si="5"/>
        <v>0</v>
      </c>
      <c r="AB60" s="49">
        <f t="shared" si="6"/>
        <v>0</v>
      </c>
      <c r="AC60" s="49">
        <f t="shared" si="7"/>
        <v>0</v>
      </c>
      <c r="AD60" s="49">
        <f t="shared" si="8"/>
        <v>0</v>
      </c>
    </row>
    <row r="61" spans="2:30" x14ac:dyDescent="0.25">
      <c r="B61" s="1" t="s">
        <v>83</v>
      </c>
      <c r="C61" s="1" t="s">
        <v>2</v>
      </c>
      <c r="D61" s="52">
        <f>D11*D39*D39/1000</f>
        <v>212.46922129886121</v>
      </c>
      <c r="E61" s="1" t="s">
        <v>85</v>
      </c>
      <c r="G61" s="42" t="s">
        <v>89</v>
      </c>
      <c r="H61" s="52">
        <f>D13*H39*H39/1000</f>
        <v>212.46922129886121</v>
      </c>
      <c r="I61" s="43" t="s">
        <v>85</v>
      </c>
      <c r="L61" s="43"/>
      <c r="M61" s="43"/>
      <c r="N61" s="43"/>
      <c r="O61" s="43"/>
      <c r="U61" s="50">
        <v>4.5</v>
      </c>
      <c r="V61" s="51">
        <f t="shared" si="0"/>
        <v>0</v>
      </c>
      <c r="W61" s="49">
        <f t="shared" si="1"/>
        <v>0</v>
      </c>
      <c r="X61" s="49">
        <f t="shared" si="2"/>
        <v>0</v>
      </c>
      <c r="Y61" s="49">
        <f t="shared" si="3"/>
        <v>0</v>
      </c>
      <c r="Z61" s="51">
        <f t="shared" si="4"/>
        <v>0</v>
      </c>
      <c r="AA61" s="49">
        <f t="shared" si="5"/>
        <v>0</v>
      </c>
      <c r="AB61" s="49">
        <f t="shared" si="6"/>
        <v>0</v>
      </c>
      <c r="AC61" s="49">
        <f t="shared" si="7"/>
        <v>0</v>
      </c>
      <c r="AD61" s="49">
        <f t="shared" si="8"/>
        <v>0</v>
      </c>
    </row>
    <row r="62" spans="2:30" x14ac:dyDescent="0.25">
      <c r="B62" s="1" t="s">
        <v>86</v>
      </c>
      <c r="C62" s="1" t="s">
        <v>2</v>
      </c>
      <c r="D62" s="52">
        <f>(D18-D10-D5/1000)*D6-D61</f>
        <v>257.53077870113879</v>
      </c>
      <c r="E62" s="1" t="s">
        <v>85</v>
      </c>
      <c r="G62" s="42" t="s">
        <v>90</v>
      </c>
      <c r="H62" s="52">
        <f>(D18-D12-D5/1000)*D7-H61</f>
        <v>257.53077870113879</v>
      </c>
      <c r="I62" s="43" t="s">
        <v>85</v>
      </c>
      <c r="L62" s="43"/>
      <c r="M62" s="43"/>
      <c r="N62" s="43"/>
      <c r="O62" s="43"/>
      <c r="U62" s="50">
        <v>4.5999999999999996</v>
      </c>
      <c r="V62" s="51">
        <f t="shared" si="0"/>
        <v>0</v>
      </c>
      <c r="W62" s="49">
        <f t="shared" si="1"/>
        <v>0</v>
      </c>
      <c r="X62" s="49">
        <f t="shared" si="2"/>
        <v>0</v>
      </c>
      <c r="Y62" s="49">
        <f t="shared" si="3"/>
        <v>0</v>
      </c>
      <c r="Z62" s="51">
        <f t="shared" si="4"/>
        <v>0</v>
      </c>
      <c r="AA62" s="49">
        <f t="shared" si="5"/>
        <v>0</v>
      </c>
      <c r="AB62" s="49">
        <f t="shared" si="6"/>
        <v>0</v>
      </c>
      <c r="AC62" s="49">
        <f t="shared" si="7"/>
        <v>0</v>
      </c>
      <c r="AD62" s="49">
        <f t="shared" si="8"/>
        <v>0</v>
      </c>
    </row>
    <row r="63" spans="2:30" x14ac:dyDescent="0.25">
      <c r="H63" s="43"/>
      <c r="N63" s="43"/>
      <c r="U63" s="50">
        <v>4.7</v>
      </c>
      <c r="V63" s="51">
        <f t="shared" si="0"/>
        <v>2.192982456140359</v>
      </c>
      <c r="W63" s="49">
        <f t="shared" si="1"/>
        <v>197.80701754385964</v>
      </c>
      <c r="X63" s="49">
        <f t="shared" si="2"/>
        <v>9.6183441058788038E-2</v>
      </c>
      <c r="Y63" s="49">
        <f t="shared" si="3"/>
        <v>9.9038165589412479</v>
      </c>
      <c r="Z63" s="51">
        <f t="shared" si="4"/>
        <v>2.192982456140359</v>
      </c>
      <c r="AA63" s="49">
        <f t="shared" si="5"/>
        <v>197.80701754385964</v>
      </c>
      <c r="AB63" s="49">
        <f t="shared" si="6"/>
        <v>9.6183441058788038E-2</v>
      </c>
      <c r="AC63" s="49">
        <f t="shared" si="7"/>
        <v>9.9038165589412479</v>
      </c>
      <c r="AD63" s="49">
        <f t="shared" si="8"/>
        <v>19.807633117882496</v>
      </c>
    </row>
    <row r="64" spans="2:30" x14ac:dyDescent="0.25">
      <c r="U64" s="50">
        <v>4.8</v>
      </c>
      <c r="V64" s="51">
        <f t="shared" si="0"/>
        <v>6.5789473684210442</v>
      </c>
      <c r="W64" s="49">
        <f t="shared" si="1"/>
        <v>193.42105263157896</v>
      </c>
      <c r="X64" s="49">
        <f t="shared" si="2"/>
        <v>0.8656509695290836</v>
      </c>
      <c r="Y64" s="49">
        <f t="shared" si="3"/>
        <v>29.134349030470883</v>
      </c>
      <c r="Z64" s="51">
        <f t="shared" si="4"/>
        <v>6.5789473684210442</v>
      </c>
      <c r="AA64" s="49">
        <f t="shared" si="5"/>
        <v>193.42105263157896</v>
      </c>
      <c r="AB64" s="49">
        <f t="shared" si="6"/>
        <v>0.8656509695290836</v>
      </c>
      <c r="AC64" s="49">
        <f t="shared" si="7"/>
        <v>29.134349030470883</v>
      </c>
      <c r="AD64" s="49">
        <f t="shared" si="8"/>
        <v>58.268698060941766</v>
      </c>
    </row>
    <row r="65" spans="21:30" x14ac:dyDescent="0.25">
      <c r="U65" s="50">
        <v>4.9000000000000004</v>
      </c>
      <c r="V65" s="51">
        <f t="shared" si="0"/>
        <v>10.964912280701769</v>
      </c>
      <c r="W65" s="49">
        <f t="shared" si="1"/>
        <v>189.03508771929822</v>
      </c>
      <c r="X65" s="49">
        <f t="shared" si="2"/>
        <v>2.4045860264696892</v>
      </c>
      <c r="Y65" s="49">
        <f t="shared" si="3"/>
        <v>47.595413973530377</v>
      </c>
      <c r="Z65" s="51">
        <f t="shared" si="4"/>
        <v>10.964912280701769</v>
      </c>
      <c r="AA65" s="49">
        <f t="shared" si="5"/>
        <v>189.03508771929822</v>
      </c>
      <c r="AB65" s="49">
        <f t="shared" si="6"/>
        <v>2.4045860264696892</v>
      </c>
      <c r="AC65" s="49">
        <f t="shared" si="7"/>
        <v>47.595413973530377</v>
      </c>
      <c r="AD65" s="49">
        <f t="shared" si="8"/>
        <v>95.190827947060754</v>
      </c>
    </row>
    <row r="66" spans="21:30" x14ac:dyDescent="0.25">
      <c r="U66" s="50">
        <v>5</v>
      </c>
      <c r="V66" s="51">
        <f t="shared" si="0"/>
        <v>15.350877192982455</v>
      </c>
      <c r="W66" s="49">
        <f t="shared" si="1"/>
        <v>184.64912280701753</v>
      </c>
      <c r="X66" s="49">
        <f t="shared" si="2"/>
        <v>4.7129886118805784</v>
      </c>
      <c r="Y66" s="49">
        <f t="shared" si="3"/>
        <v>65.287011388119424</v>
      </c>
      <c r="Z66" s="51">
        <f t="shared" si="4"/>
        <v>15.350877192982455</v>
      </c>
      <c r="AA66" s="49">
        <f t="shared" si="5"/>
        <v>184.64912280701753</v>
      </c>
      <c r="AB66" s="49">
        <f t="shared" si="6"/>
        <v>4.7129886118805784</v>
      </c>
      <c r="AC66" s="49">
        <f t="shared" si="7"/>
        <v>65.287011388119424</v>
      </c>
      <c r="AD66" s="49">
        <f t="shared" si="8"/>
        <v>130.57402277623885</v>
      </c>
    </row>
    <row r="67" spans="21:30" x14ac:dyDescent="0.25">
      <c r="U67" s="50">
        <v>5.0999999999999996</v>
      </c>
      <c r="V67" s="51">
        <f t="shared" si="0"/>
        <v>19.73684210526314</v>
      </c>
      <c r="W67" s="49">
        <f t="shared" si="1"/>
        <v>180.26315789473685</v>
      </c>
      <c r="X67" s="49">
        <f t="shared" si="2"/>
        <v>7.7908587257617583</v>
      </c>
      <c r="Y67" s="49">
        <f t="shared" si="3"/>
        <v>82.209141274238164</v>
      </c>
      <c r="Z67" s="51">
        <f t="shared" si="4"/>
        <v>19.73684210526314</v>
      </c>
      <c r="AA67" s="49">
        <f t="shared" si="5"/>
        <v>180.26315789473685</v>
      </c>
      <c r="AB67" s="49">
        <f t="shared" si="6"/>
        <v>7.7908587257617583</v>
      </c>
      <c r="AC67" s="49">
        <f t="shared" si="7"/>
        <v>82.209141274238164</v>
      </c>
      <c r="AD67" s="49">
        <f t="shared" si="8"/>
        <v>164.41828254847633</v>
      </c>
    </row>
    <row r="68" spans="21:30" x14ac:dyDescent="0.25">
      <c r="U68" s="50">
        <v>5.2</v>
      </c>
      <c r="V68" s="51">
        <f t="shared" si="0"/>
        <v>24.122807017543867</v>
      </c>
      <c r="W68" s="49">
        <f t="shared" si="1"/>
        <v>175.87719298245614</v>
      </c>
      <c r="X68" s="49">
        <f t="shared" si="2"/>
        <v>11.638196368113272</v>
      </c>
      <c r="Y68" s="49">
        <f t="shared" si="3"/>
        <v>98.361803631886758</v>
      </c>
      <c r="Z68" s="51">
        <f t="shared" si="4"/>
        <v>24.122807017543867</v>
      </c>
      <c r="AA68" s="49">
        <f t="shared" si="5"/>
        <v>175.87719298245614</v>
      </c>
      <c r="AB68" s="49">
        <f t="shared" si="6"/>
        <v>11.638196368113272</v>
      </c>
      <c r="AC68" s="49">
        <f t="shared" si="7"/>
        <v>98.361803631886758</v>
      </c>
      <c r="AD68" s="49">
        <f t="shared" si="8"/>
        <v>196.72360726377352</v>
      </c>
    </row>
    <row r="69" spans="21:30" x14ac:dyDescent="0.25">
      <c r="U69" s="50">
        <v>5.3</v>
      </c>
      <c r="V69" s="51">
        <f t="shared" si="0"/>
        <v>28.508771929824555</v>
      </c>
      <c r="W69" s="49">
        <f t="shared" si="1"/>
        <v>171.49122807017545</v>
      </c>
      <c r="X69" s="49">
        <f t="shared" si="2"/>
        <v>16.255001538935048</v>
      </c>
      <c r="Y69" s="49">
        <f t="shared" si="3"/>
        <v>113.74499846106492</v>
      </c>
      <c r="Z69" s="51">
        <f t="shared" si="4"/>
        <v>28.508771929824555</v>
      </c>
      <c r="AA69" s="49">
        <f t="shared" si="5"/>
        <v>171.49122807017545</v>
      </c>
      <c r="AB69" s="49">
        <f t="shared" si="6"/>
        <v>16.255001538935048</v>
      </c>
      <c r="AC69" s="49">
        <f t="shared" si="7"/>
        <v>113.74499846106492</v>
      </c>
      <c r="AD69" s="49">
        <f t="shared" si="8"/>
        <v>227.48999692212985</v>
      </c>
    </row>
    <row r="70" spans="21:30" x14ac:dyDescent="0.25">
      <c r="U70" s="50">
        <v>5.4</v>
      </c>
      <c r="V70" s="51">
        <f t="shared" si="0"/>
        <v>32.894736842105274</v>
      </c>
      <c r="W70" s="49">
        <f t="shared" si="1"/>
        <v>167.10526315789474</v>
      </c>
      <c r="X70" s="49">
        <f t="shared" si="2"/>
        <v>21.641274238227162</v>
      </c>
      <c r="Y70" s="49">
        <f t="shared" si="3"/>
        <v>128.35872576177292</v>
      </c>
      <c r="Z70" s="51">
        <f t="shared" si="4"/>
        <v>32.894736842105274</v>
      </c>
      <c r="AA70" s="49">
        <f t="shared" si="5"/>
        <v>167.10526315789474</v>
      </c>
      <c r="AB70" s="49">
        <f t="shared" si="6"/>
        <v>21.641274238227162</v>
      </c>
      <c r="AC70" s="49">
        <f t="shared" si="7"/>
        <v>128.35872576177292</v>
      </c>
      <c r="AD70" s="49">
        <f t="shared" si="8"/>
        <v>256.71745152354583</v>
      </c>
    </row>
    <row r="71" spans="21:30" x14ac:dyDescent="0.25">
      <c r="U71" s="50">
        <v>5.5</v>
      </c>
      <c r="V71" s="51">
        <f t="shared" si="0"/>
        <v>37.280701754385966</v>
      </c>
      <c r="W71" s="49">
        <f t="shared" si="1"/>
        <v>162.71929824561403</v>
      </c>
      <c r="X71" s="49">
        <f t="shared" si="2"/>
        <v>27.797014465989538</v>
      </c>
      <c r="Y71" s="49">
        <f t="shared" si="3"/>
        <v>142.20298553401045</v>
      </c>
      <c r="Z71" s="51">
        <f t="shared" si="4"/>
        <v>37.280701754385966</v>
      </c>
      <c r="AA71" s="49">
        <f t="shared" si="5"/>
        <v>162.71929824561403</v>
      </c>
      <c r="AB71" s="49">
        <f t="shared" si="6"/>
        <v>27.797014465989538</v>
      </c>
      <c r="AC71" s="49">
        <f t="shared" si="7"/>
        <v>142.20298553401045</v>
      </c>
      <c r="AD71" s="49">
        <f t="shared" si="8"/>
        <v>284.4059710680209</v>
      </c>
    </row>
    <row r="72" spans="21:30" x14ac:dyDescent="0.25">
      <c r="U72" s="50">
        <v>5.6</v>
      </c>
      <c r="V72" s="51">
        <f t="shared" si="0"/>
        <v>41.66666666666665</v>
      </c>
      <c r="W72" s="49">
        <f t="shared" si="1"/>
        <v>158.33333333333334</v>
      </c>
      <c r="X72" s="49">
        <f t="shared" si="2"/>
        <v>34.7222222222222</v>
      </c>
      <c r="Y72" s="49">
        <f t="shared" si="3"/>
        <v>155.27777777777774</v>
      </c>
      <c r="Z72" s="51">
        <f t="shared" si="4"/>
        <v>41.66666666666665</v>
      </c>
      <c r="AA72" s="49">
        <f t="shared" si="5"/>
        <v>158.33333333333334</v>
      </c>
      <c r="AB72" s="49">
        <f t="shared" si="6"/>
        <v>34.7222222222222</v>
      </c>
      <c r="AC72" s="49">
        <f t="shared" si="7"/>
        <v>155.27777777777774</v>
      </c>
      <c r="AD72" s="49">
        <f t="shared" si="8"/>
        <v>310.55555555555549</v>
      </c>
    </row>
    <row r="73" spans="21:30" x14ac:dyDescent="0.25">
      <c r="U73" s="50">
        <v>5.7</v>
      </c>
      <c r="V73" s="51">
        <f t="shared" si="0"/>
        <v>46.052631578947377</v>
      </c>
      <c r="W73" s="49">
        <f t="shared" si="1"/>
        <v>153.94736842105263</v>
      </c>
      <c r="X73" s="49">
        <f t="shared" si="2"/>
        <v>42.416897506925224</v>
      </c>
      <c r="Y73" s="49">
        <f t="shared" si="3"/>
        <v>167.58310249307482</v>
      </c>
      <c r="Z73" s="51">
        <f t="shared" si="4"/>
        <v>46.052631578947377</v>
      </c>
      <c r="AA73" s="49">
        <f t="shared" si="5"/>
        <v>153.94736842105263</v>
      </c>
      <c r="AB73" s="49">
        <f t="shared" si="6"/>
        <v>42.416897506925224</v>
      </c>
      <c r="AC73" s="49">
        <f t="shared" si="7"/>
        <v>167.58310249307482</v>
      </c>
      <c r="AD73" s="49">
        <f t="shared" si="8"/>
        <v>335.16620498614964</v>
      </c>
    </row>
    <row r="74" spans="21:30" x14ac:dyDescent="0.25">
      <c r="U74" s="50">
        <v>5.8</v>
      </c>
      <c r="V74" s="51">
        <f t="shared" si="0"/>
        <v>50.438596491228068</v>
      </c>
      <c r="W74" s="49">
        <f t="shared" si="1"/>
        <v>149.56140350877195</v>
      </c>
      <c r="X74" s="49">
        <f t="shared" si="2"/>
        <v>50.881040320098485</v>
      </c>
      <c r="Y74" s="49">
        <f t="shared" si="3"/>
        <v>179.11895967990151</v>
      </c>
      <c r="Z74" s="51">
        <f t="shared" si="4"/>
        <v>50.438596491228068</v>
      </c>
      <c r="AA74" s="49">
        <f t="shared" si="5"/>
        <v>149.56140350877195</v>
      </c>
      <c r="AB74" s="49">
        <f t="shared" si="6"/>
        <v>50.881040320098485</v>
      </c>
      <c r="AC74" s="49">
        <f t="shared" si="7"/>
        <v>179.11895967990151</v>
      </c>
      <c r="AD74" s="49">
        <f t="shared" si="8"/>
        <v>358.23791935980302</v>
      </c>
    </row>
    <row r="75" spans="21:30" x14ac:dyDescent="0.25">
      <c r="U75" s="50">
        <v>5.9</v>
      </c>
      <c r="V75" s="51">
        <f t="shared" si="0"/>
        <v>54.824561403508788</v>
      </c>
      <c r="W75" s="49">
        <f t="shared" si="1"/>
        <v>145.1754385964912</v>
      </c>
      <c r="X75" s="49">
        <f t="shared" si="2"/>
        <v>60.114650661742111</v>
      </c>
      <c r="Y75" s="49">
        <f t="shared" si="3"/>
        <v>189.88534933825798</v>
      </c>
      <c r="Z75" s="51">
        <f t="shared" si="4"/>
        <v>54.824561403508788</v>
      </c>
      <c r="AA75" s="49">
        <f t="shared" si="5"/>
        <v>145.1754385964912</v>
      </c>
      <c r="AB75" s="49">
        <f t="shared" si="6"/>
        <v>60.114650661742111</v>
      </c>
      <c r="AC75" s="49">
        <f t="shared" si="7"/>
        <v>189.88534933825798</v>
      </c>
      <c r="AD75" s="49">
        <f t="shared" si="8"/>
        <v>379.77069867651596</v>
      </c>
    </row>
    <row r="76" spans="21:30" x14ac:dyDescent="0.25">
      <c r="U76" s="50">
        <v>6</v>
      </c>
      <c r="V76" s="51">
        <f t="shared" si="0"/>
        <v>59.21052631578948</v>
      </c>
      <c r="W76" s="49">
        <f t="shared" si="1"/>
        <v>140.78947368421052</v>
      </c>
      <c r="X76" s="49">
        <f t="shared" si="2"/>
        <v>70.117728531855974</v>
      </c>
      <c r="Y76" s="49">
        <f t="shared" si="3"/>
        <v>199.88227146814404</v>
      </c>
      <c r="Z76" s="51">
        <f t="shared" si="4"/>
        <v>59.21052631578948</v>
      </c>
      <c r="AA76" s="49">
        <f t="shared" si="5"/>
        <v>140.78947368421052</v>
      </c>
      <c r="AB76" s="49">
        <f t="shared" si="6"/>
        <v>70.117728531855974</v>
      </c>
      <c r="AC76" s="49">
        <f t="shared" si="7"/>
        <v>199.88227146814404</v>
      </c>
      <c r="AD76" s="49">
        <f t="shared" si="8"/>
        <v>399.76454293628808</v>
      </c>
    </row>
    <row r="77" spans="21:30" x14ac:dyDescent="0.25">
      <c r="U77" s="50">
        <v>6.1</v>
      </c>
      <c r="V77" s="51">
        <f t="shared" si="0"/>
        <v>63.596491228070164</v>
      </c>
      <c r="W77" s="49">
        <f>IF((U77-$D$10-$D$5/1000)&gt;=0,$D$6-V77,IF(U77-$D$10-$D$5/1000&gt;0,IF((U77-$D$10-$D$5/1000)/$V$8*1000&gt;$D$6,$D$6,(U77-$D$10-$D$5/1000)/$V$8*1000),0))</f>
        <v>136.40350877192984</v>
      </c>
      <c r="X77" s="49">
        <f t="shared" si="2"/>
        <v>80.890273930440102</v>
      </c>
      <c r="Y77" s="49">
        <f t="shared" si="3"/>
        <v>209.10972606955983</v>
      </c>
      <c r="Z77" s="51">
        <f t="shared" si="4"/>
        <v>63.596491228070164</v>
      </c>
      <c r="AA77" s="49">
        <f t="shared" si="5"/>
        <v>136.40350877192984</v>
      </c>
      <c r="AB77" s="49">
        <f t="shared" si="6"/>
        <v>80.890273930440102</v>
      </c>
      <c r="AC77" s="49">
        <f t="shared" si="7"/>
        <v>209.10972606955983</v>
      </c>
      <c r="AD77" s="49">
        <f t="shared" si="8"/>
        <v>418.21945213911965</v>
      </c>
    </row>
    <row r="78" spans="21:30" x14ac:dyDescent="0.25">
      <c r="U78" s="50">
        <v>6.2</v>
      </c>
      <c r="V78" s="51">
        <f t="shared" si="0"/>
        <v>67.982456140350877</v>
      </c>
      <c r="W78" s="49">
        <f t="shared" si="1"/>
        <v>132.01754385964912</v>
      </c>
      <c r="X78" s="49">
        <f t="shared" si="2"/>
        <v>92.432286857494617</v>
      </c>
      <c r="Y78" s="49">
        <f t="shared" si="3"/>
        <v>217.56771314250543</v>
      </c>
      <c r="Z78" s="51">
        <f t="shared" si="4"/>
        <v>67.982456140350877</v>
      </c>
      <c r="AA78" s="49">
        <f t="shared" si="5"/>
        <v>132.01754385964912</v>
      </c>
      <c r="AB78" s="49">
        <f t="shared" si="6"/>
        <v>92.432286857494617</v>
      </c>
      <c r="AC78" s="49">
        <f t="shared" si="7"/>
        <v>217.56771314250543</v>
      </c>
      <c r="AD78" s="49">
        <f t="shared" si="8"/>
        <v>435.13542628501085</v>
      </c>
    </row>
    <row r="79" spans="21:30" x14ac:dyDescent="0.25">
      <c r="U79" s="50">
        <v>6.3</v>
      </c>
      <c r="V79" s="51">
        <f t="shared" si="0"/>
        <v>72.368421052631561</v>
      </c>
      <c r="W79" s="49">
        <f t="shared" si="1"/>
        <v>127.63157894736844</v>
      </c>
      <c r="X79" s="49">
        <f t="shared" si="2"/>
        <v>104.74376731301935</v>
      </c>
      <c r="Y79" s="49">
        <f t="shared" si="3"/>
        <v>225.25623268698064</v>
      </c>
      <c r="Z79" s="51">
        <f t="shared" si="4"/>
        <v>72.368421052631561</v>
      </c>
      <c r="AA79" s="49">
        <f t="shared" si="5"/>
        <v>127.63157894736844</v>
      </c>
      <c r="AB79" s="49">
        <f t="shared" si="6"/>
        <v>104.74376731301935</v>
      </c>
      <c r="AC79" s="49">
        <f t="shared" si="7"/>
        <v>225.25623268698064</v>
      </c>
      <c r="AD79" s="49">
        <f t="shared" si="8"/>
        <v>450.51246537396128</v>
      </c>
    </row>
    <row r="80" spans="21:30" x14ac:dyDescent="0.25">
      <c r="U80" s="50">
        <v>6.4</v>
      </c>
      <c r="V80" s="51">
        <f t="shared" ref="V80:V143" si="9">IF((U80-$D$10-$D$5/1000)&lt;0,0,IF((U80-$D$10-$D$5/1000)/($D$11+$V$9)*1000&gt;$D$6*0.98,$D$6*0.98,(U80-$D$10-$D$5/1000)/($D$11+$V$9)*1000))</f>
        <v>76.754385964912302</v>
      </c>
      <c r="W80" s="49">
        <f t="shared" ref="W80:W143" si="10">IF((U80-$D$10-$D$5/1000)&gt;=0,$D$6-V80,IF(U80-$D$10-$D$5/1000&gt;0,IF((U80-$D$10-$D$5/1000)/$V$8*1000&gt;$D$6,$D$6,(U80-$D$10-$D$5/1000)/$V$8*1000),0))</f>
        <v>123.2456140350877</v>
      </c>
      <c r="X80" s="49">
        <f t="shared" ref="X80:X143" si="11">V80*V80*$D$11/1000</f>
        <v>117.82471529701454</v>
      </c>
      <c r="Y80" s="49">
        <f t="shared" ref="Y80:Y143" si="12">(U80-$D$10-$D$5/1000-V80*$D$11/1000)*V80+W80*(U80-$D$10-$D$5/1000)</f>
        <v>232.17528470298555</v>
      </c>
      <c r="Z80" s="51">
        <f t="shared" ref="Z80:Z143" si="13">IF((U80-$D$12-$D$5/1000)&lt;0,0,IF((U80-$D$12-$D$5/1000)/($D$13+$V$9)*1000&gt;$D$7*0.98,$D$7*0.98,(U80-$D$12-$D$5/1000)/($D$13+$V$9)*1000))</f>
        <v>76.754385964912302</v>
      </c>
      <c r="AA80" s="49">
        <f t="shared" ref="AA80:AA143" si="14">IF((U80-$D$12-$D$5/1000)&gt;=0,$D$7-Z80,IF(U80-$D$12-$D$5/1000&gt;0,IF((U80-$D$12-$D$5/1000)/$V$8*1000&gt;$D$7,$D$7,(U80-$D$12-$D$5/1000)/$V$8*1000),0))</f>
        <v>123.2456140350877</v>
      </c>
      <c r="AB80" s="49">
        <f t="shared" ref="AB80:AB143" si="15">Z80*Z80*$D$13/1000</f>
        <v>117.82471529701454</v>
      </c>
      <c r="AC80" s="49">
        <f t="shared" ref="AC80:AC143" si="16">(U80-$D$12-$D$5/1000-Z80*$D$13/1000)*Z80+AA80*(U80-$D$12-$D$5/1000)</f>
        <v>232.17528470298555</v>
      </c>
      <c r="AD80" s="49">
        <f t="shared" si="8"/>
        <v>464.3505694059711</v>
      </c>
    </row>
    <row r="81" spans="2:30" x14ac:dyDescent="0.25">
      <c r="U81" s="50">
        <v>6.5</v>
      </c>
      <c r="V81" s="51">
        <f t="shared" si="9"/>
        <v>81.140350877192986</v>
      </c>
      <c r="W81" s="49">
        <f t="shared" si="10"/>
        <v>118.85964912280701</v>
      </c>
      <c r="X81" s="49">
        <f t="shared" si="11"/>
        <v>131.67513080947987</v>
      </c>
      <c r="Y81" s="49">
        <f t="shared" si="12"/>
        <v>238.32486919052016</v>
      </c>
      <c r="Z81" s="51">
        <f t="shared" si="13"/>
        <v>81.140350877192986</v>
      </c>
      <c r="AA81" s="49">
        <f t="shared" si="14"/>
        <v>118.85964912280701</v>
      </c>
      <c r="AB81" s="49">
        <f t="shared" si="15"/>
        <v>131.67513080947987</v>
      </c>
      <c r="AC81" s="49">
        <f t="shared" si="16"/>
        <v>238.32486919052016</v>
      </c>
      <c r="AD81" s="49">
        <f t="shared" ref="AD81:AD144" si="17">Y81+AC81</f>
        <v>476.64973838104032</v>
      </c>
    </row>
    <row r="82" spans="2:30" x14ac:dyDescent="0.25">
      <c r="U82" s="50">
        <v>6.6</v>
      </c>
      <c r="V82" s="51">
        <f t="shared" si="9"/>
        <v>85.526315789473671</v>
      </c>
      <c r="W82" s="49">
        <f t="shared" si="10"/>
        <v>114.47368421052633</v>
      </c>
      <c r="X82" s="49">
        <f t="shared" si="11"/>
        <v>146.29501385041547</v>
      </c>
      <c r="Y82" s="49">
        <f t="shared" si="12"/>
        <v>243.7049861495845</v>
      </c>
      <c r="Z82" s="51">
        <f t="shared" si="13"/>
        <v>85.526315789473671</v>
      </c>
      <c r="AA82" s="49">
        <f t="shared" si="14"/>
        <v>114.47368421052633</v>
      </c>
      <c r="AB82" s="49">
        <f t="shared" si="15"/>
        <v>146.29501385041547</v>
      </c>
      <c r="AC82" s="49">
        <f t="shared" si="16"/>
        <v>243.7049861495845</v>
      </c>
      <c r="AD82" s="49">
        <f t="shared" si="17"/>
        <v>487.409972299169</v>
      </c>
    </row>
    <row r="83" spans="2:30" x14ac:dyDescent="0.25">
      <c r="U83" s="50">
        <v>6.7</v>
      </c>
      <c r="V83" s="51">
        <f t="shared" si="9"/>
        <v>89.912280701754383</v>
      </c>
      <c r="W83" s="49">
        <f t="shared" si="10"/>
        <v>110.08771929824562</v>
      </c>
      <c r="X83" s="49">
        <f t="shared" si="11"/>
        <v>161.68436441982146</v>
      </c>
      <c r="Y83" s="49">
        <f t="shared" si="12"/>
        <v>248.31563558017857</v>
      </c>
      <c r="Z83" s="51">
        <f t="shared" si="13"/>
        <v>89.912280701754383</v>
      </c>
      <c r="AA83" s="49">
        <f t="shared" si="14"/>
        <v>110.08771929824562</v>
      </c>
      <c r="AB83" s="49">
        <f t="shared" si="15"/>
        <v>161.68436441982146</v>
      </c>
      <c r="AC83" s="49">
        <f t="shared" si="16"/>
        <v>248.31563558017857</v>
      </c>
      <c r="AD83" s="49">
        <f t="shared" si="17"/>
        <v>496.63127116035713</v>
      </c>
    </row>
    <row r="84" spans="2:30" x14ac:dyDescent="0.25">
      <c r="B84" s="1" t="s">
        <v>91</v>
      </c>
      <c r="C84" s="1" t="s">
        <v>2</v>
      </c>
      <c r="D84" s="52">
        <f>D62+H62</f>
        <v>515.06155740227757</v>
      </c>
      <c r="E84" s="1" t="s">
        <v>85</v>
      </c>
      <c r="U84" s="50">
        <v>6.8</v>
      </c>
      <c r="V84" s="51">
        <f t="shared" si="9"/>
        <v>94.298245614035082</v>
      </c>
      <c r="W84" s="49">
        <f t="shared" si="10"/>
        <v>105.70175438596492</v>
      </c>
      <c r="X84" s="49">
        <f t="shared" si="11"/>
        <v>177.84318251769773</v>
      </c>
      <c r="Y84" s="49">
        <f t="shared" si="12"/>
        <v>252.15681748230227</v>
      </c>
      <c r="Z84" s="51">
        <f t="shared" si="13"/>
        <v>94.298245614035082</v>
      </c>
      <c r="AA84" s="49">
        <f t="shared" si="14"/>
        <v>105.70175438596492</v>
      </c>
      <c r="AB84" s="49">
        <f t="shared" si="15"/>
        <v>177.84318251769773</v>
      </c>
      <c r="AC84" s="49">
        <f t="shared" si="16"/>
        <v>252.15681748230227</v>
      </c>
      <c r="AD84" s="49">
        <f t="shared" si="17"/>
        <v>504.31363496460455</v>
      </c>
    </row>
    <row r="85" spans="2:30" x14ac:dyDescent="0.25">
      <c r="U85" s="50">
        <v>6.9</v>
      </c>
      <c r="V85" s="51">
        <f t="shared" si="9"/>
        <v>98.684210526315809</v>
      </c>
      <c r="W85" s="49">
        <f t="shared" si="10"/>
        <v>101.31578947368419</v>
      </c>
      <c r="X85" s="49">
        <f t="shared" si="11"/>
        <v>194.77146814404441</v>
      </c>
      <c r="Y85" s="49">
        <f t="shared" si="12"/>
        <v>255.22853185595568</v>
      </c>
      <c r="Z85" s="51">
        <f t="shared" si="13"/>
        <v>98.684210526315809</v>
      </c>
      <c r="AA85" s="49">
        <f t="shared" si="14"/>
        <v>101.31578947368419</v>
      </c>
      <c r="AB85" s="49">
        <f t="shared" si="15"/>
        <v>194.77146814404441</v>
      </c>
      <c r="AC85" s="49">
        <f t="shared" si="16"/>
        <v>255.22853185595568</v>
      </c>
      <c r="AD85" s="49">
        <f t="shared" si="17"/>
        <v>510.45706371191136</v>
      </c>
    </row>
    <row r="86" spans="2:30" x14ac:dyDescent="0.25">
      <c r="U86" s="50">
        <v>7</v>
      </c>
      <c r="V86" s="51">
        <f t="shared" si="9"/>
        <v>103.07017543859649</v>
      </c>
      <c r="W86" s="49">
        <f t="shared" si="10"/>
        <v>96.929824561403507</v>
      </c>
      <c r="X86" s="49">
        <f t="shared" si="11"/>
        <v>212.46922129886121</v>
      </c>
      <c r="Y86" s="49">
        <f t="shared" si="12"/>
        <v>257.53077870113884</v>
      </c>
      <c r="Z86" s="51">
        <f t="shared" si="13"/>
        <v>103.07017543859649</v>
      </c>
      <c r="AA86" s="49">
        <f t="shared" si="14"/>
        <v>96.929824561403507</v>
      </c>
      <c r="AB86" s="49">
        <f t="shared" si="15"/>
        <v>212.46922129886121</v>
      </c>
      <c r="AC86" s="49">
        <f t="shared" si="16"/>
        <v>257.53077870113884</v>
      </c>
      <c r="AD86" s="49">
        <f t="shared" si="17"/>
        <v>515.06155740227769</v>
      </c>
    </row>
    <row r="87" spans="2:30" x14ac:dyDescent="0.25">
      <c r="U87" s="50">
        <v>7.1</v>
      </c>
      <c r="V87" s="51">
        <f t="shared" si="9"/>
        <v>107.45614035087718</v>
      </c>
      <c r="W87" s="49">
        <f t="shared" si="10"/>
        <v>92.543859649122822</v>
      </c>
      <c r="X87" s="49">
        <f t="shared" si="11"/>
        <v>230.93644198214827</v>
      </c>
      <c r="Y87" s="49">
        <f t="shared" si="12"/>
        <v>259.06355801785162</v>
      </c>
      <c r="Z87" s="51">
        <f t="shared" si="13"/>
        <v>107.45614035087718</v>
      </c>
      <c r="AA87" s="49">
        <f t="shared" si="14"/>
        <v>92.543859649122822</v>
      </c>
      <c r="AB87" s="49">
        <f t="shared" si="15"/>
        <v>230.93644198214827</v>
      </c>
      <c r="AC87" s="49">
        <f t="shared" si="16"/>
        <v>259.06355801785162</v>
      </c>
      <c r="AD87" s="49">
        <f t="shared" si="17"/>
        <v>518.12711603570324</v>
      </c>
    </row>
    <row r="88" spans="2:30" x14ac:dyDescent="0.25">
      <c r="U88" s="50">
        <v>7.2</v>
      </c>
      <c r="V88" s="51">
        <f t="shared" si="9"/>
        <v>111.8421052631579</v>
      </c>
      <c r="W88" s="49">
        <f t="shared" si="10"/>
        <v>88.157894736842096</v>
      </c>
      <c r="X88" s="49">
        <f t="shared" si="11"/>
        <v>250.17313019390585</v>
      </c>
      <c r="Y88" s="49">
        <f t="shared" si="12"/>
        <v>259.82686980609424</v>
      </c>
      <c r="Z88" s="51">
        <f t="shared" si="13"/>
        <v>111.8421052631579</v>
      </c>
      <c r="AA88" s="49">
        <f t="shared" si="14"/>
        <v>88.157894736842096</v>
      </c>
      <c r="AB88" s="49">
        <f t="shared" si="15"/>
        <v>250.17313019390585</v>
      </c>
      <c r="AC88" s="49">
        <f t="shared" si="16"/>
        <v>259.82686980609424</v>
      </c>
      <c r="AD88" s="49">
        <f t="shared" si="17"/>
        <v>519.65373961218847</v>
      </c>
    </row>
    <row r="89" spans="2:30" x14ac:dyDescent="0.25">
      <c r="U89" s="50">
        <v>7.3</v>
      </c>
      <c r="V89" s="51">
        <f t="shared" si="9"/>
        <v>116.22807017543859</v>
      </c>
      <c r="W89" s="49">
        <f t="shared" si="10"/>
        <v>83.771929824561411</v>
      </c>
      <c r="X89" s="49">
        <f t="shared" si="11"/>
        <v>270.17928593413359</v>
      </c>
      <c r="Y89" s="49">
        <f t="shared" si="12"/>
        <v>259.82071406586641</v>
      </c>
      <c r="Z89" s="51">
        <f t="shared" si="13"/>
        <v>116.22807017543859</v>
      </c>
      <c r="AA89" s="49">
        <f t="shared" si="14"/>
        <v>83.771929824561411</v>
      </c>
      <c r="AB89" s="49">
        <f t="shared" si="15"/>
        <v>270.17928593413359</v>
      </c>
      <c r="AC89" s="49">
        <f t="shared" si="16"/>
        <v>259.82071406586641</v>
      </c>
      <c r="AD89" s="49">
        <f t="shared" si="17"/>
        <v>519.64142813173282</v>
      </c>
    </row>
    <row r="90" spans="2:30" x14ac:dyDescent="0.25">
      <c r="U90" s="50">
        <v>7.4</v>
      </c>
      <c r="V90" s="51">
        <f t="shared" si="9"/>
        <v>120.61403508771932</v>
      </c>
      <c r="W90" s="49">
        <f t="shared" si="10"/>
        <v>79.385964912280684</v>
      </c>
      <c r="X90" s="49">
        <f t="shared" si="11"/>
        <v>290.95490920283174</v>
      </c>
      <c r="Y90" s="49">
        <f t="shared" si="12"/>
        <v>259.04509079716831</v>
      </c>
      <c r="Z90" s="51">
        <f t="shared" si="13"/>
        <v>120.61403508771932</v>
      </c>
      <c r="AA90" s="49">
        <f t="shared" si="14"/>
        <v>79.385964912280684</v>
      </c>
      <c r="AB90" s="49">
        <f t="shared" si="15"/>
        <v>290.95490920283174</v>
      </c>
      <c r="AC90" s="49">
        <f t="shared" si="16"/>
        <v>259.04509079716831</v>
      </c>
      <c r="AD90" s="49">
        <f t="shared" si="17"/>
        <v>518.09018159433663</v>
      </c>
    </row>
    <row r="91" spans="2:30" x14ac:dyDescent="0.25">
      <c r="U91" s="50">
        <v>7.5</v>
      </c>
      <c r="V91" s="51">
        <f t="shared" si="9"/>
        <v>125</v>
      </c>
      <c r="W91" s="49">
        <f t="shared" si="10"/>
        <v>75</v>
      </c>
      <c r="X91" s="49">
        <f t="shared" si="11"/>
        <v>312.5</v>
      </c>
      <c r="Y91" s="49">
        <f t="shared" si="12"/>
        <v>257.5</v>
      </c>
      <c r="Z91" s="51">
        <f t="shared" si="13"/>
        <v>125</v>
      </c>
      <c r="AA91" s="49">
        <f t="shared" si="14"/>
        <v>75</v>
      </c>
      <c r="AB91" s="49">
        <f t="shared" si="15"/>
        <v>312.5</v>
      </c>
      <c r="AC91" s="49">
        <f t="shared" si="16"/>
        <v>257.5</v>
      </c>
      <c r="AD91" s="49">
        <f t="shared" si="17"/>
        <v>515</v>
      </c>
    </row>
    <row r="92" spans="2:30" x14ac:dyDescent="0.25">
      <c r="U92" s="50">
        <v>7.6</v>
      </c>
      <c r="V92" s="51">
        <f t="shared" si="9"/>
        <v>129.38596491228068</v>
      </c>
      <c r="W92" s="49">
        <f t="shared" si="10"/>
        <v>70.614035087719316</v>
      </c>
      <c r="X92" s="49">
        <f t="shared" si="11"/>
        <v>334.81455832563859</v>
      </c>
      <c r="Y92" s="49">
        <f t="shared" si="12"/>
        <v>255.18544167436141</v>
      </c>
      <c r="Z92" s="51">
        <f t="shared" si="13"/>
        <v>129.38596491228068</v>
      </c>
      <c r="AA92" s="49">
        <f t="shared" si="14"/>
        <v>70.614035087719316</v>
      </c>
      <c r="AB92" s="49">
        <f t="shared" si="15"/>
        <v>334.81455832563859</v>
      </c>
      <c r="AC92" s="49">
        <f t="shared" si="16"/>
        <v>255.18544167436141</v>
      </c>
      <c r="AD92" s="49">
        <f t="shared" si="17"/>
        <v>510.37088334872283</v>
      </c>
    </row>
    <row r="93" spans="2:30" x14ac:dyDescent="0.25">
      <c r="U93" s="50">
        <v>7.7</v>
      </c>
      <c r="V93" s="51">
        <f t="shared" si="9"/>
        <v>133.7719298245614</v>
      </c>
      <c r="W93" s="49">
        <f t="shared" si="10"/>
        <v>66.228070175438603</v>
      </c>
      <c r="X93" s="49">
        <f t="shared" si="11"/>
        <v>357.89858417974756</v>
      </c>
      <c r="Y93" s="49">
        <f t="shared" si="12"/>
        <v>252.10141582025244</v>
      </c>
      <c r="Z93" s="51">
        <f t="shared" si="13"/>
        <v>133.7719298245614</v>
      </c>
      <c r="AA93" s="49">
        <f t="shared" si="14"/>
        <v>66.228070175438603</v>
      </c>
      <c r="AB93" s="49">
        <f t="shared" si="15"/>
        <v>357.89858417974756</v>
      </c>
      <c r="AC93" s="49">
        <f t="shared" si="16"/>
        <v>252.10141582025244</v>
      </c>
      <c r="AD93" s="49">
        <f t="shared" si="17"/>
        <v>504.20283164050488</v>
      </c>
    </row>
    <row r="94" spans="2:30" x14ac:dyDescent="0.25">
      <c r="U94" s="50">
        <v>7.8</v>
      </c>
      <c r="V94" s="51">
        <f t="shared" si="9"/>
        <v>138.15789473684208</v>
      </c>
      <c r="W94" s="49">
        <f t="shared" si="10"/>
        <v>61.842105263157919</v>
      </c>
      <c r="X94" s="49">
        <f t="shared" si="11"/>
        <v>381.75207756232675</v>
      </c>
      <c r="Y94" s="49">
        <f t="shared" si="12"/>
        <v>248.24792243767325</v>
      </c>
      <c r="Z94" s="51">
        <f t="shared" si="13"/>
        <v>138.15789473684208</v>
      </c>
      <c r="AA94" s="49">
        <f t="shared" si="14"/>
        <v>61.842105263157919</v>
      </c>
      <c r="AB94" s="49">
        <f t="shared" si="15"/>
        <v>381.75207756232675</v>
      </c>
      <c r="AC94" s="49">
        <f t="shared" si="16"/>
        <v>248.24792243767325</v>
      </c>
      <c r="AD94" s="49">
        <f t="shared" si="17"/>
        <v>496.49584487534651</v>
      </c>
    </row>
    <row r="95" spans="2:30" x14ac:dyDescent="0.25">
      <c r="U95" s="50">
        <v>7.9</v>
      </c>
      <c r="V95" s="51">
        <f t="shared" si="9"/>
        <v>142.54385964912282</v>
      </c>
      <c r="W95" s="49">
        <f t="shared" si="10"/>
        <v>57.456140350877178</v>
      </c>
      <c r="X95" s="49">
        <f t="shared" si="11"/>
        <v>406.37503847337649</v>
      </c>
      <c r="Y95" s="49">
        <f t="shared" si="12"/>
        <v>243.62496152662359</v>
      </c>
      <c r="Z95" s="51">
        <f t="shared" si="13"/>
        <v>142.54385964912282</v>
      </c>
      <c r="AA95" s="49">
        <f t="shared" si="14"/>
        <v>57.456140350877178</v>
      </c>
      <c r="AB95" s="49">
        <f t="shared" si="15"/>
        <v>406.37503847337649</v>
      </c>
      <c r="AC95" s="49">
        <f t="shared" si="16"/>
        <v>243.62496152662359</v>
      </c>
      <c r="AD95" s="49">
        <f t="shared" si="17"/>
        <v>487.24992305324719</v>
      </c>
    </row>
    <row r="96" spans="2:30" x14ac:dyDescent="0.25">
      <c r="U96" s="50">
        <v>8</v>
      </c>
      <c r="V96" s="51">
        <f t="shared" si="9"/>
        <v>146.92982456140354</v>
      </c>
      <c r="W96" s="49">
        <f t="shared" si="10"/>
        <v>53.070175438596465</v>
      </c>
      <c r="X96" s="49">
        <f t="shared" si="11"/>
        <v>431.76746691289645</v>
      </c>
      <c r="Y96" s="49">
        <f t="shared" si="12"/>
        <v>238.2325330871036</v>
      </c>
      <c r="Z96" s="51">
        <f t="shared" si="13"/>
        <v>146.92982456140354</v>
      </c>
      <c r="AA96" s="49">
        <f t="shared" si="14"/>
        <v>53.070175438596465</v>
      </c>
      <c r="AB96" s="49">
        <f t="shared" si="15"/>
        <v>431.76746691289645</v>
      </c>
      <c r="AC96" s="49">
        <f t="shared" si="16"/>
        <v>238.2325330871036</v>
      </c>
      <c r="AD96" s="49">
        <f t="shared" si="17"/>
        <v>476.46506617420721</v>
      </c>
    </row>
    <row r="97" spans="21:30" x14ac:dyDescent="0.25">
      <c r="U97" s="50">
        <v>8.1</v>
      </c>
      <c r="V97" s="51">
        <f t="shared" si="9"/>
        <v>151.31578947368419</v>
      </c>
      <c r="W97" s="49">
        <f t="shared" si="10"/>
        <v>48.684210526315809</v>
      </c>
      <c r="X97" s="49">
        <f t="shared" si="11"/>
        <v>457.92936288088629</v>
      </c>
      <c r="Y97" s="49">
        <f t="shared" si="12"/>
        <v>232.07063711911366</v>
      </c>
      <c r="Z97" s="51">
        <f t="shared" si="13"/>
        <v>151.31578947368419</v>
      </c>
      <c r="AA97" s="49">
        <f t="shared" si="14"/>
        <v>48.684210526315809</v>
      </c>
      <c r="AB97" s="49">
        <f t="shared" si="15"/>
        <v>457.92936288088629</v>
      </c>
      <c r="AC97" s="49">
        <f t="shared" si="16"/>
        <v>232.07063711911366</v>
      </c>
      <c r="AD97" s="49">
        <f t="shared" si="17"/>
        <v>464.14127423822731</v>
      </c>
    </row>
    <row r="98" spans="21:30" x14ac:dyDescent="0.25">
      <c r="U98" s="50">
        <v>8.1999999999999993</v>
      </c>
      <c r="V98" s="51">
        <f t="shared" si="9"/>
        <v>155.70175438596488</v>
      </c>
      <c r="W98" s="49">
        <f t="shared" si="10"/>
        <v>44.298245614035125</v>
      </c>
      <c r="X98" s="49">
        <f t="shared" si="11"/>
        <v>484.86072637734668</v>
      </c>
      <c r="Y98" s="49">
        <f t="shared" si="12"/>
        <v>225.13927362265315</v>
      </c>
      <c r="Z98" s="51">
        <f t="shared" si="13"/>
        <v>155.70175438596488</v>
      </c>
      <c r="AA98" s="49">
        <f t="shared" si="14"/>
        <v>44.298245614035125</v>
      </c>
      <c r="AB98" s="49">
        <f t="shared" si="15"/>
        <v>484.86072637734668</v>
      </c>
      <c r="AC98" s="49">
        <f t="shared" si="16"/>
        <v>225.13927362265315</v>
      </c>
      <c r="AD98" s="49">
        <f t="shared" si="17"/>
        <v>450.2785472453063</v>
      </c>
    </row>
    <row r="99" spans="21:30" x14ac:dyDescent="0.25">
      <c r="U99" s="50">
        <v>8.3000000000000007</v>
      </c>
      <c r="V99" s="51">
        <f t="shared" si="9"/>
        <v>160.08771929824564</v>
      </c>
      <c r="W99" s="49">
        <f t="shared" si="10"/>
        <v>39.912280701754355</v>
      </c>
      <c r="X99" s="49">
        <f t="shared" si="11"/>
        <v>512.5615574022778</v>
      </c>
      <c r="Y99" s="49">
        <f t="shared" si="12"/>
        <v>217.43844259772231</v>
      </c>
      <c r="Z99" s="51">
        <f t="shared" si="13"/>
        <v>160.08771929824564</v>
      </c>
      <c r="AA99" s="49">
        <f t="shared" si="14"/>
        <v>39.912280701754355</v>
      </c>
      <c r="AB99" s="49">
        <f t="shared" si="15"/>
        <v>512.5615574022778</v>
      </c>
      <c r="AC99" s="49">
        <f t="shared" si="16"/>
        <v>217.43844259772231</v>
      </c>
      <c r="AD99" s="49">
        <f t="shared" si="17"/>
        <v>434.87688519544463</v>
      </c>
    </row>
    <row r="100" spans="21:30" x14ac:dyDescent="0.25">
      <c r="U100" s="50">
        <v>8.4</v>
      </c>
      <c r="V100" s="51">
        <f t="shared" si="9"/>
        <v>164.47368421052633</v>
      </c>
      <c r="W100" s="49">
        <f t="shared" si="10"/>
        <v>35.526315789473671</v>
      </c>
      <c r="X100" s="49">
        <f t="shared" si="11"/>
        <v>541.03185595567879</v>
      </c>
      <c r="Y100" s="49">
        <f t="shared" si="12"/>
        <v>208.96814404432132</v>
      </c>
      <c r="Z100" s="51">
        <f t="shared" si="13"/>
        <v>164.47368421052633</v>
      </c>
      <c r="AA100" s="49">
        <f t="shared" si="14"/>
        <v>35.526315789473671</v>
      </c>
      <c r="AB100" s="49">
        <f t="shared" si="15"/>
        <v>541.03185595567879</v>
      </c>
      <c r="AC100" s="49">
        <f t="shared" si="16"/>
        <v>208.96814404432132</v>
      </c>
      <c r="AD100" s="49">
        <f t="shared" si="17"/>
        <v>417.93628808864264</v>
      </c>
    </row>
    <row r="101" spans="21:30" x14ac:dyDescent="0.25">
      <c r="U101" s="50">
        <v>8.5</v>
      </c>
      <c r="V101" s="51">
        <f t="shared" si="9"/>
        <v>168.85964912280701</v>
      </c>
      <c r="W101" s="49">
        <f t="shared" si="10"/>
        <v>31.140350877192986</v>
      </c>
      <c r="X101" s="49">
        <f t="shared" si="11"/>
        <v>570.27162203754995</v>
      </c>
      <c r="Y101" s="49">
        <f t="shared" si="12"/>
        <v>199.72837796245</v>
      </c>
      <c r="Z101" s="51">
        <f t="shared" si="13"/>
        <v>168.85964912280701</v>
      </c>
      <c r="AA101" s="49">
        <f t="shared" si="14"/>
        <v>31.140350877192986</v>
      </c>
      <c r="AB101" s="49">
        <f t="shared" si="15"/>
        <v>570.27162203754995</v>
      </c>
      <c r="AC101" s="49">
        <f t="shared" si="16"/>
        <v>199.72837796245</v>
      </c>
      <c r="AD101" s="49">
        <f t="shared" si="17"/>
        <v>399.45675592489999</v>
      </c>
    </row>
    <row r="102" spans="21:30" x14ac:dyDescent="0.25">
      <c r="U102" s="50">
        <v>8.6</v>
      </c>
      <c r="V102" s="51">
        <f t="shared" si="9"/>
        <v>173.2456140350877</v>
      </c>
      <c r="W102" s="49">
        <f t="shared" si="10"/>
        <v>26.754385964912302</v>
      </c>
      <c r="X102" s="49">
        <f t="shared" si="11"/>
        <v>600.28085564789149</v>
      </c>
      <c r="Y102" s="49">
        <f t="shared" si="12"/>
        <v>189.71914435210846</v>
      </c>
      <c r="Z102" s="51">
        <f t="shared" si="13"/>
        <v>173.2456140350877</v>
      </c>
      <c r="AA102" s="49">
        <f t="shared" si="14"/>
        <v>26.754385964912302</v>
      </c>
      <c r="AB102" s="49">
        <f t="shared" si="15"/>
        <v>600.28085564789149</v>
      </c>
      <c r="AC102" s="49">
        <f t="shared" si="16"/>
        <v>189.71914435210846</v>
      </c>
      <c r="AD102" s="49">
        <f t="shared" si="17"/>
        <v>379.43828870421692</v>
      </c>
    </row>
    <row r="103" spans="21:30" x14ac:dyDescent="0.25">
      <c r="U103" s="50">
        <v>8.6999999999999993</v>
      </c>
      <c r="V103" s="51">
        <f t="shared" si="9"/>
        <v>177.63157894736835</v>
      </c>
      <c r="W103" s="49">
        <f t="shared" si="10"/>
        <v>22.368421052631646</v>
      </c>
      <c r="X103" s="49">
        <f t="shared" si="11"/>
        <v>631.05955678670307</v>
      </c>
      <c r="Y103" s="49">
        <f t="shared" si="12"/>
        <v>178.9404432132967</v>
      </c>
      <c r="Z103" s="51">
        <f t="shared" si="13"/>
        <v>177.63157894736835</v>
      </c>
      <c r="AA103" s="49">
        <f t="shared" si="14"/>
        <v>22.368421052631646</v>
      </c>
      <c r="AB103" s="49">
        <f t="shared" si="15"/>
        <v>631.05955678670307</v>
      </c>
      <c r="AC103" s="49">
        <f t="shared" si="16"/>
        <v>178.9404432132967</v>
      </c>
      <c r="AD103" s="49">
        <f t="shared" si="17"/>
        <v>357.88088642659341</v>
      </c>
    </row>
    <row r="104" spans="21:30" x14ac:dyDescent="0.25">
      <c r="U104" s="50">
        <v>8.8000000000000007</v>
      </c>
      <c r="V104" s="51">
        <f t="shared" si="9"/>
        <v>182.01754385964912</v>
      </c>
      <c r="W104" s="49">
        <f t="shared" si="10"/>
        <v>17.982456140350877</v>
      </c>
      <c r="X104" s="49">
        <f t="shared" si="11"/>
        <v>662.60772545398584</v>
      </c>
      <c r="Y104" s="49">
        <f t="shared" si="12"/>
        <v>167.39227454601422</v>
      </c>
      <c r="Z104" s="51">
        <f t="shared" si="13"/>
        <v>182.01754385964912</v>
      </c>
      <c r="AA104" s="49">
        <f t="shared" si="14"/>
        <v>17.982456140350877</v>
      </c>
      <c r="AB104" s="49">
        <f t="shared" si="15"/>
        <v>662.60772545398584</v>
      </c>
      <c r="AC104" s="49">
        <f t="shared" si="16"/>
        <v>167.39227454601422</v>
      </c>
      <c r="AD104" s="49">
        <f t="shared" si="17"/>
        <v>334.78454909202844</v>
      </c>
    </row>
    <row r="105" spans="21:30" x14ac:dyDescent="0.25">
      <c r="U105" s="50">
        <v>8.9</v>
      </c>
      <c r="V105" s="51">
        <f t="shared" si="9"/>
        <v>186.40350877192981</v>
      </c>
      <c r="W105" s="49">
        <f t="shared" si="10"/>
        <v>13.596491228070192</v>
      </c>
      <c r="X105" s="49">
        <f t="shared" si="11"/>
        <v>694.92536164973819</v>
      </c>
      <c r="Y105" s="49">
        <f t="shared" si="12"/>
        <v>155.07463835026172</v>
      </c>
      <c r="Z105" s="51">
        <f t="shared" si="13"/>
        <v>186.40350877192981</v>
      </c>
      <c r="AA105" s="49">
        <f t="shared" si="14"/>
        <v>13.596491228070192</v>
      </c>
      <c r="AB105" s="49">
        <f t="shared" si="15"/>
        <v>694.92536164973819</v>
      </c>
      <c r="AC105" s="49">
        <f t="shared" si="16"/>
        <v>155.07463835026172</v>
      </c>
      <c r="AD105" s="49">
        <f t="shared" si="17"/>
        <v>310.14927670052344</v>
      </c>
    </row>
    <row r="106" spans="21:30" x14ac:dyDescent="0.25">
      <c r="U106" s="50">
        <v>9</v>
      </c>
      <c r="V106" s="51">
        <f t="shared" si="9"/>
        <v>190.78947368421052</v>
      </c>
      <c r="W106" s="49">
        <f t="shared" si="10"/>
        <v>9.2105263157894797</v>
      </c>
      <c r="X106" s="49">
        <f t="shared" si="11"/>
        <v>728.01246537396116</v>
      </c>
      <c r="Y106" s="49">
        <f t="shared" si="12"/>
        <v>141.98753462603872</v>
      </c>
      <c r="Z106" s="51">
        <f t="shared" si="13"/>
        <v>190.78947368421052</v>
      </c>
      <c r="AA106" s="49">
        <f t="shared" si="14"/>
        <v>9.2105263157894797</v>
      </c>
      <c r="AB106" s="49">
        <f t="shared" si="15"/>
        <v>728.01246537396116</v>
      </c>
      <c r="AC106" s="49">
        <f t="shared" si="16"/>
        <v>141.98753462603872</v>
      </c>
      <c r="AD106" s="49">
        <f t="shared" si="17"/>
        <v>283.97506925207745</v>
      </c>
    </row>
    <row r="107" spans="21:30" x14ac:dyDescent="0.25">
      <c r="U107" s="50">
        <v>9.1</v>
      </c>
      <c r="V107" s="51">
        <f t="shared" si="9"/>
        <v>195.1754385964912</v>
      </c>
      <c r="W107" s="49">
        <f t="shared" si="10"/>
        <v>4.8245614035087954</v>
      </c>
      <c r="X107" s="49">
        <f t="shared" si="11"/>
        <v>761.86903662665407</v>
      </c>
      <c r="Y107" s="49">
        <f t="shared" si="12"/>
        <v>128.13096337334571</v>
      </c>
      <c r="Z107" s="51">
        <f t="shared" si="13"/>
        <v>195.1754385964912</v>
      </c>
      <c r="AA107" s="49">
        <f t="shared" si="14"/>
        <v>4.8245614035087954</v>
      </c>
      <c r="AB107" s="49">
        <f t="shared" si="15"/>
        <v>761.86903662665407</v>
      </c>
      <c r="AC107" s="49">
        <f t="shared" si="16"/>
        <v>128.13096337334571</v>
      </c>
      <c r="AD107" s="49">
        <f t="shared" si="17"/>
        <v>256.26192674669142</v>
      </c>
    </row>
    <row r="108" spans="21:30" x14ac:dyDescent="0.25">
      <c r="U108" s="50">
        <v>9.1999999999999993</v>
      </c>
      <c r="V108" s="51">
        <f t="shared" si="9"/>
        <v>196</v>
      </c>
      <c r="W108" s="49">
        <f t="shared" si="10"/>
        <v>4</v>
      </c>
      <c r="X108" s="49">
        <f t="shared" si="11"/>
        <v>768.32</v>
      </c>
      <c r="Y108" s="49">
        <f t="shared" si="12"/>
        <v>141.67999999999981</v>
      </c>
      <c r="Z108" s="51">
        <f t="shared" si="13"/>
        <v>196</v>
      </c>
      <c r="AA108" s="49">
        <f t="shared" si="14"/>
        <v>4</v>
      </c>
      <c r="AB108" s="49">
        <f t="shared" si="15"/>
        <v>768.32</v>
      </c>
      <c r="AC108" s="49">
        <f t="shared" si="16"/>
        <v>141.67999999999981</v>
      </c>
      <c r="AD108" s="49">
        <f t="shared" si="17"/>
        <v>283.35999999999962</v>
      </c>
    </row>
    <row r="109" spans="21:30" x14ac:dyDescent="0.25">
      <c r="U109" s="50">
        <v>9.3000000000000007</v>
      </c>
      <c r="V109" s="51">
        <f t="shared" si="9"/>
        <v>196</v>
      </c>
      <c r="W109" s="49">
        <f t="shared" si="10"/>
        <v>4</v>
      </c>
      <c r="X109" s="49">
        <f t="shared" si="11"/>
        <v>768.32</v>
      </c>
      <c r="Y109" s="49">
        <f t="shared" si="12"/>
        <v>161.68000000000009</v>
      </c>
      <c r="Z109" s="51">
        <f t="shared" si="13"/>
        <v>196</v>
      </c>
      <c r="AA109" s="49">
        <f t="shared" si="14"/>
        <v>4</v>
      </c>
      <c r="AB109" s="49">
        <f t="shared" si="15"/>
        <v>768.32</v>
      </c>
      <c r="AC109" s="49">
        <f t="shared" si="16"/>
        <v>161.68000000000009</v>
      </c>
      <c r="AD109" s="49">
        <f t="shared" si="17"/>
        <v>323.36000000000018</v>
      </c>
    </row>
    <row r="110" spans="21:30" x14ac:dyDescent="0.25">
      <c r="U110" s="50">
        <v>9.4</v>
      </c>
      <c r="V110" s="51">
        <f t="shared" si="9"/>
        <v>196</v>
      </c>
      <c r="W110" s="49">
        <f t="shared" si="10"/>
        <v>4</v>
      </c>
      <c r="X110" s="49">
        <f t="shared" si="11"/>
        <v>768.32</v>
      </c>
      <c r="Y110" s="49">
        <f t="shared" si="12"/>
        <v>181.68</v>
      </c>
      <c r="Z110" s="51">
        <f t="shared" si="13"/>
        <v>196</v>
      </c>
      <c r="AA110" s="49">
        <f t="shared" si="14"/>
        <v>4</v>
      </c>
      <c r="AB110" s="49">
        <f t="shared" si="15"/>
        <v>768.32</v>
      </c>
      <c r="AC110" s="49">
        <f t="shared" si="16"/>
        <v>181.68</v>
      </c>
      <c r="AD110" s="49">
        <f t="shared" si="17"/>
        <v>363.36</v>
      </c>
    </row>
    <row r="111" spans="21:30" x14ac:dyDescent="0.25">
      <c r="U111" s="50">
        <v>9.5</v>
      </c>
      <c r="V111" s="51">
        <f t="shared" si="9"/>
        <v>196</v>
      </c>
      <c r="W111" s="49">
        <f t="shared" si="10"/>
        <v>4</v>
      </c>
      <c r="X111" s="49">
        <f t="shared" si="11"/>
        <v>768.32</v>
      </c>
      <c r="Y111" s="49">
        <f t="shared" si="12"/>
        <v>201.67999999999995</v>
      </c>
      <c r="Z111" s="51">
        <f t="shared" si="13"/>
        <v>196</v>
      </c>
      <c r="AA111" s="49">
        <f t="shared" si="14"/>
        <v>4</v>
      </c>
      <c r="AB111" s="49">
        <f t="shared" si="15"/>
        <v>768.32</v>
      </c>
      <c r="AC111" s="49">
        <f t="shared" si="16"/>
        <v>201.67999999999995</v>
      </c>
      <c r="AD111" s="49">
        <f t="shared" si="17"/>
        <v>403.3599999999999</v>
      </c>
    </row>
    <row r="112" spans="21:30" x14ac:dyDescent="0.25">
      <c r="U112" s="50">
        <v>9.6</v>
      </c>
      <c r="V112" s="51">
        <f t="shared" si="9"/>
        <v>196</v>
      </c>
      <c r="W112" s="49">
        <f t="shared" si="10"/>
        <v>4</v>
      </c>
      <c r="X112" s="49">
        <f t="shared" si="11"/>
        <v>768.32</v>
      </c>
      <c r="Y112" s="49">
        <f t="shared" si="12"/>
        <v>221.67999999999989</v>
      </c>
      <c r="Z112" s="51">
        <f t="shared" si="13"/>
        <v>196</v>
      </c>
      <c r="AA112" s="49">
        <f t="shared" si="14"/>
        <v>4</v>
      </c>
      <c r="AB112" s="49">
        <f t="shared" si="15"/>
        <v>768.32</v>
      </c>
      <c r="AC112" s="49">
        <f t="shared" si="16"/>
        <v>221.67999999999989</v>
      </c>
      <c r="AD112" s="49">
        <f t="shared" si="17"/>
        <v>443.35999999999979</v>
      </c>
    </row>
    <row r="113" spans="21:30" x14ac:dyDescent="0.25">
      <c r="U113" s="50">
        <v>9.6999999999999993</v>
      </c>
      <c r="V113" s="51">
        <f t="shared" si="9"/>
        <v>196</v>
      </c>
      <c r="W113" s="49">
        <f t="shared" si="10"/>
        <v>4</v>
      </c>
      <c r="X113" s="49">
        <f t="shared" si="11"/>
        <v>768.32</v>
      </c>
      <c r="Y113" s="49">
        <f t="shared" si="12"/>
        <v>241.67999999999978</v>
      </c>
      <c r="Z113" s="51">
        <f t="shared" si="13"/>
        <v>196</v>
      </c>
      <c r="AA113" s="49">
        <f t="shared" si="14"/>
        <v>4</v>
      </c>
      <c r="AB113" s="49">
        <f t="shared" si="15"/>
        <v>768.32</v>
      </c>
      <c r="AC113" s="49">
        <f t="shared" si="16"/>
        <v>241.67999999999978</v>
      </c>
      <c r="AD113" s="49">
        <f t="shared" si="17"/>
        <v>483.35999999999956</v>
      </c>
    </row>
    <row r="114" spans="21:30" x14ac:dyDescent="0.25">
      <c r="U114" s="50">
        <v>9.8000000000000007</v>
      </c>
      <c r="V114" s="51">
        <f t="shared" si="9"/>
        <v>196</v>
      </c>
      <c r="W114" s="49">
        <f t="shared" si="10"/>
        <v>4</v>
      </c>
      <c r="X114" s="49">
        <f t="shared" si="11"/>
        <v>768.32</v>
      </c>
      <c r="Y114" s="49">
        <f t="shared" si="12"/>
        <v>261.68000000000012</v>
      </c>
      <c r="Z114" s="51">
        <f t="shared" si="13"/>
        <v>196</v>
      </c>
      <c r="AA114" s="49">
        <f t="shared" si="14"/>
        <v>4</v>
      </c>
      <c r="AB114" s="49">
        <f t="shared" si="15"/>
        <v>768.32</v>
      </c>
      <c r="AC114" s="49">
        <f t="shared" si="16"/>
        <v>261.68000000000012</v>
      </c>
      <c r="AD114" s="49">
        <f t="shared" si="17"/>
        <v>523.36000000000024</v>
      </c>
    </row>
    <row r="115" spans="21:30" x14ac:dyDescent="0.25">
      <c r="U115" s="50">
        <v>9.9</v>
      </c>
      <c r="V115" s="51">
        <f t="shared" si="9"/>
        <v>196</v>
      </c>
      <c r="W115" s="49">
        <f t="shared" si="10"/>
        <v>4</v>
      </c>
      <c r="X115" s="49">
        <f t="shared" si="11"/>
        <v>768.32</v>
      </c>
      <c r="Y115" s="49">
        <f t="shared" si="12"/>
        <v>281.68</v>
      </c>
      <c r="Z115" s="51">
        <f t="shared" si="13"/>
        <v>196</v>
      </c>
      <c r="AA115" s="49">
        <f t="shared" si="14"/>
        <v>4</v>
      </c>
      <c r="AB115" s="49">
        <f t="shared" si="15"/>
        <v>768.32</v>
      </c>
      <c r="AC115" s="49">
        <f t="shared" si="16"/>
        <v>281.68</v>
      </c>
      <c r="AD115" s="49">
        <f t="shared" si="17"/>
        <v>563.36</v>
      </c>
    </row>
    <row r="116" spans="21:30" x14ac:dyDescent="0.25">
      <c r="U116" s="50">
        <v>10</v>
      </c>
      <c r="V116" s="51">
        <f t="shared" si="9"/>
        <v>196</v>
      </c>
      <c r="W116" s="49">
        <f t="shared" si="10"/>
        <v>4</v>
      </c>
      <c r="X116" s="49">
        <f t="shared" si="11"/>
        <v>768.32</v>
      </c>
      <c r="Y116" s="49">
        <f t="shared" si="12"/>
        <v>301.67999999999995</v>
      </c>
      <c r="Z116" s="51">
        <f t="shared" si="13"/>
        <v>196</v>
      </c>
      <c r="AA116" s="49">
        <f t="shared" si="14"/>
        <v>4</v>
      </c>
      <c r="AB116" s="49">
        <f t="shared" si="15"/>
        <v>768.32</v>
      </c>
      <c r="AC116" s="49">
        <f t="shared" si="16"/>
        <v>301.67999999999995</v>
      </c>
      <c r="AD116" s="49">
        <f t="shared" si="17"/>
        <v>603.3599999999999</v>
      </c>
    </row>
    <row r="117" spans="21:30" x14ac:dyDescent="0.25">
      <c r="U117" s="50">
        <v>10.1</v>
      </c>
      <c r="V117" s="51">
        <f t="shared" si="9"/>
        <v>196</v>
      </c>
      <c r="W117" s="49">
        <f t="shared" si="10"/>
        <v>4</v>
      </c>
      <c r="X117" s="49">
        <f t="shared" si="11"/>
        <v>768.32</v>
      </c>
      <c r="Y117" s="49">
        <f t="shared" si="12"/>
        <v>321.67999999999989</v>
      </c>
      <c r="Z117" s="51">
        <f t="shared" si="13"/>
        <v>196</v>
      </c>
      <c r="AA117" s="49">
        <f t="shared" si="14"/>
        <v>4</v>
      </c>
      <c r="AB117" s="49">
        <f t="shared" si="15"/>
        <v>768.32</v>
      </c>
      <c r="AC117" s="49">
        <f t="shared" si="16"/>
        <v>321.67999999999989</v>
      </c>
      <c r="AD117" s="49">
        <f t="shared" si="17"/>
        <v>643.35999999999979</v>
      </c>
    </row>
    <row r="118" spans="21:30" x14ac:dyDescent="0.25">
      <c r="U118" s="50">
        <v>10.199999999999999</v>
      </c>
      <c r="V118" s="51">
        <f t="shared" si="9"/>
        <v>196</v>
      </c>
      <c r="W118" s="49">
        <f t="shared" si="10"/>
        <v>4</v>
      </c>
      <c r="X118" s="49">
        <f t="shared" si="11"/>
        <v>768.32</v>
      </c>
      <c r="Y118" s="49">
        <f t="shared" si="12"/>
        <v>341.67999999999978</v>
      </c>
      <c r="Z118" s="51">
        <f t="shared" si="13"/>
        <v>196</v>
      </c>
      <c r="AA118" s="49">
        <f t="shared" si="14"/>
        <v>4</v>
      </c>
      <c r="AB118" s="49">
        <f t="shared" si="15"/>
        <v>768.32</v>
      </c>
      <c r="AC118" s="49">
        <f t="shared" si="16"/>
        <v>341.67999999999978</v>
      </c>
      <c r="AD118" s="49">
        <f t="shared" si="17"/>
        <v>683.35999999999956</v>
      </c>
    </row>
    <row r="119" spans="21:30" x14ac:dyDescent="0.25">
      <c r="U119" s="50">
        <v>10.3</v>
      </c>
      <c r="V119" s="51">
        <f t="shared" si="9"/>
        <v>196</v>
      </c>
      <c r="W119" s="49">
        <f t="shared" si="10"/>
        <v>4</v>
      </c>
      <c r="X119" s="49">
        <f t="shared" si="11"/>
        <v>768.32</v>
      </c>
      <c r="Y119" s="49">
        <f t="shared" si="12"/>
        <v>361.68000000000012</v>
      </c>
      <c r="Z119" s="51">
        <f t="shared" si="13"/>
        <v>196</v>
      </c>
      <c r="AA119" s="49">
        <f t="shared" si="14"/>
        <v>4</v>
      </c>
      <c r="AB119" s="49">
        <f t="shared" si="15"/>
        <v>768.32</v>
      </c>
      <c r="AC119" s="49">
        <f t="shared" si="16"/>
        <v>361.68000000000012</v>
      </c>
      <c r="AD119" s="49">
        <f t="shared" si="17"/>
        <v>723.36000000000024</v>
      </c>
    </row>
    <row r="120" spans="21:30" x14ac:dyDescent="0.25">
      <c r="U120" s="50">
        <v>10.4</v>
      </c>
      <c r="V120" s="51">
        <f t="shared" si="9"/>
        <v>196</v>
      </c>
      <c r="W120" s="49">
        <f t="shared" si="10"/>
        <v>4</v>
      </c>
      <c r="X120" s="49">
        <f t="shared" si="11"/>
        <v>768.32</v>
      </c>
      <c r="Y120" s="49">
        <f t="shared" si="12"/>
        <v>381.68</v>
      </c>
      <c r="Z120" s="51">
        <f t="shared" si="13"/>
        <v>196</v>
      </c>
      <c r="AA120" s="49">
        <f t="shared" si="14"/>
        <v>4</v>
      </c>
      <c r="AB120" s="49">
        <f t="shared" si="15"/>
        <v>768.32</v>
      </c>
      <c r="AC120" s="49">
        <f t="shared" si="16"/>
        <v>381.68</v>
      </c>
      <c r="AD120" s="49">
        <f t="shared" si="17"/>
        <v>763.36</v>
      </c>
    </row>
    <row r="121" spans="21:30" x14ac:dyDescent="0.25">
      <c r="U121" s="50">
        <v>10.5</v>
      </c>
      <c r="V121" s="51">
        <f t="shared" si="9"/>
        <v>196</v>
      </c>
      <c r="W121" s="49">
        <f t="shared" si="10"/>
        <v>4</v>
      </c>
      <c r="X121" s="49">
        <f t="shared" si="11"/>
        <v>768.32</v>
      </c>
      <c r="Y121" s="49">
        <f t="shared" si="12"/>
        <v>401.67999999999995</v>
      </c>
      <c r="Z121" s="51">
        <f t="shared" si="13"/>
        <v>196</v>
      </c>
      <c r="AA121" s="49">
        <f t="shared" si="14"/>
        <v>4</v>
      </c>
      <c r="AB121" s="49">
        <f t="shared" si="15"/>
        <v>768.32</v>
      </c>
      <c r="AC121" s="49">
        <f t="shared" si="16"/>
        <v>401.67999999999995</v>
      </c>
      <c r="AD121" s="49">
        <f t="shared" si="17"/>
        <v>803.3599999999999</v>
      </c>
    </row>
    <row r="122" spans="21:30" x14ac:dyDescent="0.25">
      <c r="U122" s="50">
        <v>10.6</v>
      </c>
      <c r="V122" s="51">
        <f t="shared" si="9"/>
        <v>196</v>
      </c>
      <c r="W122" s="49">
        <f t="shared" si="10"/>
        <v>4</v>
      </c>
      <c r="X122" s="49">
        <f t="shared" si="11"/>
        <v>768.32</v>
      </c>
      <c r="Y122" s="49">
        <f t="shared" si="12"/>
        <v>421.67999999999989</v>
      </c>
      <c r="Z122" s="51">
        <f t="shared" si="13"/>
        <v>196</v>
      </c>
      <c r="AA122" s="49">
        <f t="shared" si="14"/>
        <v>4</v>
      </c>
      <c r="AB122" s="49">
        <f t="shared" si="15"/>
        <v>768.32</v>
      </c>
      <c r="AC122" s="49">
        <f t="shared" si="16"/>
        <v>421.67999999999989</v>
      </c>
      <c r="AD122" s="49">
        <f t="shared" si="17"/>
        <v>843.35999999999979</v>
      </c>
    </row>
    <row r="123" spans="21:30" x14ac:dyDescent="0.25">
      <c r="U123" s="50">
        <v>10.7</v>
      </c>
      <c r="V123" s="51">
        <f t="shared" si="9"/>
        <v>196</v>
      </c>
      <c r="W123" s="49">
        <f t="shared" si="10"/>
        <v>4</v>
      </c>
      <c r="X123" s="49">
        <f t="shared" si="11"/>
        <v>768.32</v>
      </c>
      <c r="Y123" s="49">
        <f t="shared" si="12"/>
        <v>441.67999999999978</v>
      </c>
      <c r="Z123" s="51">
        <f t="shared" si="13"/>
        <v>196</v>
      </c>
      <c r="AA123" s="49">
        <f t="shared" si="14"/>
        <v>4</v>
      </c>
      <c r="AB123" s="49">
        <f t="shared" si="15"/>
        <v>768.32</v>
      </c>
      <c r="AC123" s="49">
        <f t="shared" si="16"/>
        <v>441.67999999999978</v>
      </c>
      <c r="AD123" s="49">
        <f t="shared" si="17"/>
        <v>883.35999999999956</v>
      </c>
    </row>
    <row r="124" spans="21:30" x14ac:dyDescent="0.25">
      <c r="U124" s="50">
        <v>10.8</v>
      </c>
      <c r="V124" s="51">
        <f t="shared" si="9"/>
        <v>196</v>
      </c>
      <c r="W124" s="49">
        <f t="shared" si="10"/>
        <v>4</v>
      </c>
      <c r="X124" s="49">
        <f t="shared" si="11"/>
        <v>768.32</v>
      </c>
      <c r="Y124" s="49">
        <f t="shared" si="12"/>
        <v>461.68000000000012</v>
      </c>
      <c r="Z124" s="51">
        <f t="shared" si="13"/>
        <v>196</v>
      </c>
      <c r="AA124" s="49">
        <f t="shared" si="14"/>
        <v>4</v>
      </c>
      <c r="AB124" s="49">
        <f t="shared" si="15"/>
        <v>768.32</v>
      </c>
      <c r="AC124" s="49">
        <f t="shared" si="16"/>
        <v>461.68000000000012</v>
      </c>
      <c r="AD124" s="49">
        <f t="shared" si="17"/>
        <v>923.36000000000024</v>
      </c>
    </row>
    <row r="125" spans="21:30" x14ac:dyDescent="0.25">
      <c r="U125" s="50">
        <v>10.9</v>
      </c>
      <c r="V125" s="51">
        <f t="shared" si="9"/>
        <v>196</v>
      </c>
      <c r="W125" s="49">
        <f t="shared" si="10"/>
        <v>4</v>
      </c>
      <c r="X125" s="49">
        <f t="shared" si="11"/>
        <v>768.32</v>
      </c>
      <c r="Y125" s="49">
        <f t="shared" si="12"/>
        <v>481.68</v>
      </c>
      <c r="Z125" s="51">
        <f t="shared" si="13"/>
        <v>196</v>
      </c>
      <c r="AA125" s="49">
        <f t="shared" si="14"/>
        <v>4</v>
      </c>
      <c r="AB125" s="49">
        <f t="shared" si="15"/>
        <v>768.32</v>
      </c>
      <c r="AC125" s="49">
        <f t="shared" si="16"/>
        <v>481.68</v>
      </c>
      <c r="AD125" s="49">
        <f t="shared" si="17"/>
        <v>963.36</v>
      </c>
    </row>
    <row r="126" spans="21:30" x14ac:dyDescent="0.25">
      <c r="U126" s="50">
        <v>11</v>
      </c>
      <c r="V126" s="51">
        <f t="shared" si="9"/>
        <v>196</v>
      </c>
      <c r="W126" s="49">
        <f t="shared" si="10"/>
        <v>4</v>
      </c>
      <c r="X126" s="49">
        <f t="shared" si="11"/>
        <v>768.32</v>
      </c>
      <c r="Y126" s="49">
        <f t="shared" si="12"/>
        <v>501.67999999999995</v>
      </c>
      <c r="Z126" s="51">
        <f t="shared" si="13"/>
        <v>196</v>
      </c>
      <c r="AA126" s="49">
        <f t="shared" si="14"/>
        <v>4</v>
      </c>
      <c r="AB126" s="49">
        <f t="shared" si="15"/>
        <v>768.32</v>
      </c>
      <c r="AC126" s="49">
        <f t="shared" si="16"/>
        <v>501.67999999999995</v>
      </c>
      <c r="AD126" s="49">
        <f t="shared" si="17"/>
        <v>1003.3599999999999</v>
      </c>
    </row>
    <row r="127" spans="21:30" x14ac:dyDescent="0.25">
      <c r="U127" s="50">
        <v>11.1</v>
      </c>
      <c r="V127" s="51">
        <f t="shared" si="9"/>
        <v>196</v>
      </c>
      <c r="W127" s="49">
        <f t="shared" si="10"/>
        <v>4</v>
      </c>
      <c r="X127" s="49">
        <f t="shared" si="11"/>
        <v>768.32</v>
      </c>
      <c r="Y127" s="49">
        <f t="shared" si="12"/>
        <v>521.67999999999984</v>
      </c>
      <c r="Z127" s="51">
        <f t="shared" si="13"/>
        <v>196</v>
      </c>
      <c r="AA127" s="49">
        <f t="shared" si="14"/>
        <v>4</v>
      </c>
      <c r="AB127" s="49">
        <f t="shared" si="15"/>
        <v>768.32</v>
      </c>
      <c r="AC127" s="49">
        <f t="shared" si="16"/>
        <v>521.67999999999984</v>
      </c>
      <c r="AD127" s="49">
        <f t="shared" si="17"/>
        <v>1043.3599999999997</v>
      </c>
    </row>
    <row r="128" spans="21:30" x14ac:dyDescent="0.25">
      <c r="U128" s="50">
        <v>11.2</v>
      </c>
      <c r="V128" s="51">
        <f t="shared" si="9"/>
        <v>196</v>
      </c>
      <c r="W128" s="49">
        <f t="shared" si="10"/>
        <v>4</v>
      </c>
      <c r="X128" s="49">
        <f t="shared" si="11"/>
        <v>768.32</v>
      </c>
      <c r="Y128" s="49">
        <f t="shared" si="12"/>
        <v>541.67999999999984</v>
      </c>
      <c r="Z128" s="51">
        <f t="shared" si="13"/>
        <v>196</v>
      </c>
      <c r="AA128" s="49">
        <f t="shared" si="14"/>
        <v>4</v>
      </c>
      <c r="AB128" s="49">
        <f t="shared" si="15"/>
        <v>768.32</v>
      </c>
      <c r="AC128" s="49">
        <f t="shared" si="16"/>
        <v>541.67999999999984</v>
      </c>
      <c r="AD128" s="49">
        <f t="shared" si="17"/>
        <v>1083.3599999999997</v>
      </c>
    </row>
    <row r="129" spans="21:30" x14ac:dyDescent="0.25">
      <c r="U129" s="50">
        <v>11.3</v>
      </c>
      <c r="V129" s="51">
        <f t="shared" si="9"/>
        <v>196</v>
      </c>
      <c r="W129" s="49">
        <f t="shared" si="10"/>
        <v>4</v>
      </c>
      <c r="X129" s="49">
        <f t="shared" si="11"/>
        <v>768.32</v>
      </c>
      <c r="Y129" s="49">
        <f t="shared" si="12"/>
        <v>561.68000000000006</v>
      </c>
      <c r="Z129" s="51">
        <f t="shared" si="13"/>
        <v>196</v>
      </c>
      <c r="AA129" s="49">
        <f t="shared" si="14"/>
        <v>4</v>
      </c>
      <c r="AB129" s="49">
        <f t="shared" si="15"/>
        <v>768.32</v>
      </c>
      <c r="AC129" s="49">
        <f t="shared" si="16"/>
        <v>561.68000000000006</v>
      </c>
      <c r="AD129" s="49">
        <f t="shared" si="17"/>
        <v>1123.3600000000001</v>
      </c>
    </row>
    <row r="130" spans="21:30" x14ac:dyDescent="0.25">
      <c r="U130" s="50">
        <v>11.4</v>
      </c>
      <c r="V130" s="51">
        <f t="shared" si="9"/>
        <v>196</v>
      </c>
      <c r="W130" s="49">
        <f t="shared" si="10"/>
        <v>4</v>
      </c>
      <c r="X130" s="49">
        <f t="shared" si="11"/>
        <v>768.32</v>
      </c>
      <c r="Y130" s="49">
        <f t="shared" si="12"/>
        <v>581.68000000000006</v>
      </c>
      <c r="Z130" s="51">
        <f t="shared" si="13"/>
        <v>196</v>
      </c>
      <c r="AA130" s="49">
        <f t="shared" si="14"/>
        <v>4</v>
      </c>
      <c r="AB130" s="49">
        <f t="shared" si="15"/>
        <v>768.32</v>
      </c>
      <c r="AC130" s="49">
        <f t="shared" si="16"/>
        <v>581.68000000000006</v>
      </c>
      <c r="AD130" s="49">
        <f t="shared" si="17"/>
        <v>1163.3600000000001</v>
      </c>
    </row>
    <row r="131" spans="21:30" x14ac:dyDescent="0.25">
      <c r="U131" s="50">
        <v>11.5</v>
      </c>
      <c r="V131" s="51">
        <f t="shared" si="9"/>
        <v>196</v>
      </c>
      <c r="W131" s="49">
        <f t="shared" si="10"/>
        <v>4</v>
      </c>
      <c r="X131" s="49">
        <f t="shared" si="11"/>
        <v>768.32</v>
      </c>
      <c r="Y131" s="49">
        <f t="shared" si="12"/>
        <v>601.67999999999995</v>
      </c>
      <c r="Z131" s="51">
        <f t="shared" si="13"/>
        <v>196</v>
      </c>
      <c r="AA131" s="49">
        <f t="shared" si="14"/>
        <v>4</v>
      </c>
      <c r="AB131" s="49">
        <f t="shared" si="15"/>
        <v>768.32</v>
      </c>
      <c r="AC131" s="49">
        <f t="shared" si="16"/>
        <v>601.67999999999995</v>
      </c>
      <c r="AD131" s="49">
        <f t="shared" si="17"/>
        <v>1203.3599999999999</v>
      </c>
    </row>
    <row r="132" spans="21:30" x14ac:dyDescent="0.25">
      <c r="U132" s="50">
        <v>11.6</v>
      </c>
      <c r="V132" s="51">
        <f t="shared" si="9"/>
        <v>196</v>
      </c>
      <c r="W132" s="49">
        <f t="shared" si="10"/>
        <v>4</v>
      </c>
      <c r="X132" s="49">
        <f t="shared" si="11"/>
        <v>768.32</v>
      </c>
      <c r="Y132" s="49">
        <f t="shared" si="12"/>
        <v>621.67999999999984</v>
      </c>
      <c r="Z132" s="51">
        <f t="shared" si="13"/>
        <v>196</v>
      </c>
      <c r="AA132" s="49">
        <f t="shared" si="14"/>
        <v>4</v>
      </c>
      <c r="AB132" s="49">
        <f t="shared" si="15"/>
        <v>768.32</v>
      </c>
      <c r="AC132" s="49">
        <f t="shared" si="16"/>
        <v>621.67999999999984</v>
      </c>
      <c r="AD132" s="49">
        <f t="shared" si="17"/>
        <v>1243.3599999999997</v>
      </c>
    </row>
    <row r="133" spans="21:30" x14ac:dyDescent="0.25">
      <c r="U133" s="50">
        <v>11.7</v>
      </c>
      <c r="V133" s="51">
        <f t="shared" si="9"/>
        <v>196</v>
      </c>
      <c r="W133" s="49">
        <f t="shared" si="10"/>
        <v>4</v>
      </c>
      <c r="X133" s="49">
        <f t="shared" si="11"/>
        <v>768.32</v>
      </c>
      <c r="Y133" s="49">
        <f t="shared" si="12"/>
        <v>641.67999999999984</v>
      </c>
      <c r="Z133" s="51">
        <f t="shared" si="13"/>
        <v>196</v>
      </c>
      <c r="AA133" s="49">
        <f t="shared" si="14"/>
        <v>4</v>
      </c>
      <c r="AB133" s="49">
        <f t="shared" si="15"/>
        <v>768.32</v>
      </c>
      <c r="AC133" s="49">
        <f t="shared" si="16"/>
        <v>641.67999999999984</v>
      </c>
      <c r="AD133" s="49">
        <f t="shared" si="17"/>
        <v>1283.3599999999997</v>
      </c>
    </row>
    <row r="134" spans="21:30" x14ac:dyDescent="0.25">
      <c r="U134" s="50">
        <v>11.8</v>
      </c>
      <c r="V134" s="51">
        <f t="shared" si="9"/>
        <v>196</v>
      </c>
      <c r="W134" s="49">
        <f t="shared" si="10"/>
        <v>4</v>
      </c>
      <c r="X134" s="49">
        <f t="shared" si="11"/>
        <v>768.32</v>
      </c>
      <c r="Y134" s="49">
        <f t="shared" si="12"/>
        <v>661.68000000000006</v>
      </c>
      <c r="Z134" s="51">
        <f t="shared" si="13"/>
        <v>196</v>
      </c>
      <c r="AA134" s="49">
        <f t="shared" si="14"/>
        <v>4</v>
      </c>
      <c r="AB134" s="49">
        <f t="shared" si="15"/>
        <v>768.32</v>
      </c>
      <c r="AC134" s="49">
        <f t="shared" si="16"/>
        <v>661.68000000000006</v>
      </c>
      <c r="AD134" s="49">
        <f t="shared" si="17"/>
        <v>1323.3600000000001</v>
      </c>
    </row>
    <row r="135" spans="21:30" x14ac:dyDescent="0.25">
      <c r="U135" s="50">
        <v>11.9</v>
      </c>
      <c r="V135" s="51">
        <f t="shared" si="9"/>
        <v>196</v>
      </c>
      <c r="W135" s="49">
        <f t="shared" si="10"/>
        <v>4</v>
      </c>
      <c r="X135" s="49">
        <f t="shared" si="11"/>
        <v>768.32</v>
      </c>
      <c r="Y135" s="49">
        <f t="shared" si="12"/>
        <v>681.68000000000006</v>
      </c>
      <c r="Z135" s="51">
        <f t="shared" si="13"/>
        <v>196</v>
      </c>
      <c r="AA135" s="49">
        <f t="shared" si="14"/>
        <v>4</v>
      </c>
      <c r="AB135" s="49">
        <f t="shared" si="15"/>
        <v>768.32</v>
      </c>
      <c r="AC135" s="49">
        <f t="shared" si="16"/>
        <v>681.68000000000006</v>
      </c>
      <c r="AD135" s="49">
        <f t="shared" si="17"/>
        <v>1363.3600000000001</v>
      </c>
    </row>
    <row r="136" spans="21:30" x14ac:dyDescent="0.25">
      <c r="U136" s="50">
        <v>12</v>
      </c>
      <c r="V136" s="51">
        <f t="shared" si="9"/>
        <v>196</v>
      </c>
      <c r="W136" s="49">
        <f t="shared" si="10"/>
        <v>4</v>
      </c>
      <c r="X136" s="49">
        <f t="shared" si="11"/>
        <v>768.32</v>
      </c>
      <c r="Y136" s="49">
        <f t="shared" si="12"/>
        <v>701.68</v>
      </c>
      <c r="Z136" s="51">
        <f t="shared" si="13"/>
        <v>196</v>
      </c>
      <c r="AA136" s="49">
        <f t="shared" si="14"/>
        <v>4</v>
      </c>
      <c r="AB136" s="49">
        <f t="shared" si="15"/>
        <v>768.32</v>
      </c>
      <c r="AC136" s="49">
        <f t="shared" si="16"/>
        <v>701.68</v>
      </c>
      <c r="AD136" s="49">
        <f t="shared" si="17"/>
        <v>1403.36</v>
      </c>
    </row>
    <row r="137" spans="21:30" x14ac:dyDescent="0.25">
      <c r="U137" s="50">
        <v>12.1</v>
      </c>
      <c r="V137" s="51">
        <f t="shared" si="9"/>
        <v>196</v>
      </c>
      <c r="W137" s="49">
        <f t="shared" si="10"/>
        <v>4</v>
      </c>
      <c r="X137" s="49">
        <f t="shared" si="11"/>
        <v>768.32</v>
      </c>
      <c r="Y137" s="49">
        <f t="shared" si="12"/>
        <v>721.67999999999984</v>
      </c>
      <c r="Z137" s="51">
        <f t="shared" si="13"/>
        <v>196</v>
      </c>
      <c r="AA137" s="49">
        <f t="shared" si="14"/>
        <v>4</v>
      </c>
      <c r="AB137" s="49">
        <f t="shared" si="15"/>
        <v>768.32</v>
      </c>
      <c r="AC137" s="49">
        <f t="shared" si="16"/>
        <v>721.67999999999984</v>
      </c>
      <c r="AD137" s="49">
        <f t="shared" si="17"/>
        <v>1443.3599999999997</v>
      </c>
    </row>
    <row r="138" spans="21:30" x14ac:dyDescent="0.25">
      <c r="U138" s="50">
        <v>12.2</v>
      </c>
      <c r="V138" s="51">
        <f t="shared" si="9"/>
        <v>196</v>
      </c>
      <c r="W138" s="49">
        <f t="shared" si="10"/>
        <v>4</v>
      </c>
      <c r="X138" s="49">
        <f t="shared" si="11"/>
        <v>768.32</v>
      </c>
      <c r="Y138" s="49">
        <f t="shared" si="12"/>
        <v>741.67999999999984</v>
      </c>
      <c r="Z138" s="51">
        <f t="shared" si="13"/>
        <v>196</v>
      </c>
      <c r="AA138" s="49">
        <f t="shared" si="14"/>
        <v>4</v>
      </c>
      <c r="AB138" s="49">
        <f t="shared" si="15"/>
        <v>768.32</v>
      </c>
      <c r="AC138" s="49">
        <f t="shared" si="16"/>
        <v>741.67999999999984</v>
      </c>
      <c r="AD138" s="49">
        <f t="shared" si="17"/>
        <v>1483.3599999999997</v>
      </c>
    </row>
    <row r="139" spans="21:30" x14ac:dyDescent="0.25">
      <c r="U139" s="50">
        <v>12.3</v>
      </c>
      <c r="V139" s="51">
        <f t="shared" si="9"/>
        <v>196</v>
      </c>
      <c r="W139" s="49">
        <f t="shared" si="10"/>
        <v>4</v>
      </c>
      <c r="X139" s="49">
        <f t="shared" si="11"/>
        <v>768.32</v>
      </c>
      <c r="Y139" s="49">
        <f t="shared" si="12"/>
        <v>761.68000000000006</v>
      </c>
      <c r="Z139" s="51">
        <f t="shared" si="13"/>
        <v>196</v>
      </c>
      <c r="AA139" s="49">
        <f t="shared" si="14"/>
        <v>4</v>
      </c>
      <c r="AB139" s="49">
        <f t="shared" si="15"/>
        <v>768.32</v>
      </c>
      <c r="AC139" s="49">
        <f t="shared" si="16"/>
        <v>761.68000000000006</v>
      </c>
      <c r="AD139" s="49">
        <f t="shared" si="17"/>
        <v>1523.3600000000001</v>
      </c>
    </row>
    <row r="140" spans="21:30" x14ac:dyDescent="0.25">
      <c r="U140" s="50">
        <v>12.4</v>
      </c>
      <c r="V140" s="51">
        <f t="shared" si="9"/>
        <v>196</v>
      </c>
      <c r="W140" s="49">
        <f t="shared" si="10"/>
        <v>4</v>
      </c>
      <c r="X140" s="49">
        <f t="shared" si="11"/>
        <v>768.32</v>
      </c>
      <c r="Y140" s="49">
        <f t="shared" si="12"/>
        <v>781.68000000000006</v>
      </c>
      <c r="Z140" s="51">
        <f t="shared" si="13"/>
        <v>196</v>
      </c>
      <c r="AA140" s="49">
        <f t="shared" si="14"/>
        <v>4</v>
      </c>
      <c r="AB140" s="49">
        <f t="shared" si="15"/>
        <v>768.32</v>
      </c>
      <c r="AC140" s="49">
        <f t="shared" si="16"/>
        <v>781.68000000000006</v>
      </c>
      <c r="AD140" s="49">
        <f t="shared" si="17"/>
        <v>1563.3600000000001</v>
      </c>
    </row>
    <row r="141" spans="21:30" x14ac:dyDescent="0.25">
      <c r="U141" s="50">
        <v>12.5</v>
      </c>
      <c r="V141" s="51">
        <f t="shared" si="9"/>
        <v>196</v>
      </c>
      <c r="W141" s="49">
        <f t="shared" si="10"/>
        <v>4</v>
      </c>
      <c r="X141" s="49">
        <f t="shared" si="11"/>
        <v>768.32</v>
      </c>
      <c r="Y141" s="49">
        <f t="shared" si="12"/>
        <v>801.68</v>
      </c>
      <c r="Z141" s="51">
        <f t="shared" si="13"/>
        <v>196</v>
      </c>
      <c r="AA141" s="49">
        <f t="shared" si="14"/>
        <v>4</v>
      </c>
      <c r="AB141" s="49">
        <f t="shared" si="15"/>
        <v>768.32</v>
      </c>
      <c r="AC141" s="49">
        <f t="shared" si="16"/>
        <v>801.68</v>
      </c>
      <c r="AD141" s="49">
        <f t="shared" si="17"/>
        <v>1603.36</v>
      </c>
    </row>
    <row r="142" spans="21:30" x14ac:dyDescent="0.25">
      <c r="U142" s="50">
        <v>12.6</v>
      </c>
      <c r="V142" s="51">
        <f t="shared" si="9"/>
        <v>196</v>
      </c>
      <c r="W142" s="49">
        <f t="shared" si="10"/>
        <v>4</v>
      </c>
      <c r="X142" s="49">
        <f t="shared" si="11"/>
        <v>768.32</v>
      </c>
      <c r="Y142" s="49">
        <f t="shared" si="12"/>
        <v>821.67999999999984</v>
      </c>
      <c r="Z142" s="51">
        <f t="shared" si="13"/>
        <v>196</v>
      </c>
      <c r="AA142" s="49">
        <f t="shared" si="14"/>
        <v>4</v>
      </c>
      <c r="AB142" s="49">
        <f t="shared" si="15"/>
        <v>768.32</v>
      </c>
      <c r="AC142" s="49">
        <f t="shared" si="16"/>
        <v>821.67999999999984</v>
      </c>
      <c r="AD142" s="49">
        <f t="shared" si="17"/>
        <v>1643.3599999999997</v>
      </c>
    </row>
    <row r="143" spans="21:30" x14ac:dyDescent="0.25">
      <c r="U143" s="50">
        <v>12.7</v>
      </c>
      <c r="V143" s="51">
        <f t="shared" si="9"/>
        <v>196</v>
      </c>
      <c r="W143" s="49">
        <f t="shared" si="10"/>
        <v>4</v>
      </c>
      <c r="X143" s="49">
        <f t="shared" si="11"/>
        <v>768.32</v>
      </c>
      <c r="Y143" s="49">
        <f t="shared" si="12"/>
        <v>841.67999999999984</v>
      </c>
      <c r="Z143" s="51">
        <f t="shared" si="13"/>
        <v>196</v>
      </c>
      <c r="AA143" s="49">
        <f t="shared" si="14"/>
        <v>4</v>
      </c>
      <c r="AB143" s="49">
        <f t="shared" si="15"/>
        <v>768.32</v>
      </c>
      <c r="AC143" s="49">
        <f t="shared" si="16"/>
        <v>841.67999999999984</v>
      </c>
      <c r="AD143" s="49">
        <f t="shared" si="17"/>
        <v>1683.3599999999997</v>
      </c>
    </row>
    <row r="144" spans="21:30" x14ac:dyDescent="0.25">
      <c r="U144" s="50">
        <v>12.8</v>
      </c>
      <c r="V144" s="51">
        <f t="shared" ref="V144:V207" si="18">IF((U144-$D$10-$D$5/1000)&lt;0,0,IF((U144-$D$10-$D$5/1000)/($D$11+$V$9)*1000&gt;$D$6*0.98,$D$6*0.98,(U144-$D$10-$D$5/1000)/($D$11+$V$9)*1000))</f>
        <v>196</v>
      </c>
      <c r="W144" s="49">
        <f t="shared" ref="W144:W207" si="19">IF((U144-$D$10-$D$5/1000)&gt;=0,$D$6-V144,IF(U144-$D$10-$D$5/1000&gt;0,IF((U144-$D$10-$D$5/1000)/$V$8*1000&gt;$D$6,$D$6,(U144-$D$10-$D$5/1000)/$V$8*1000),0))</f>
        <v>4</v>
      </c>
      <c r="X144" s="49">
        <f t="shared" ref="X144:X207" si="20">V144*V144*$D$11/1000</f>
        <v>768.32</v>
      </c>
      <c r="Y144" s="49">
        <f t="shared" ref="Y144:Y207" si="21">(U144-$D$10-$D$5/1000-V144*$D$11/1000)*V144+W144*(U144-$D$10-$D$5/1000)</f>
        <v>861.68000000000006</v>
      </c>
      <c r="Z144" s="51">
        <f t="shared" ref="Z144:Z207" si="22">IF((U144-$D$12-$D$5/1000)&lt;0,0,IF((U144-$D$12-$D$5/1000)/($D$13+$V$9)*1000&gt;$D$7*0.98,$D$7*0.98,(U144-$D$12-$D$5/1000)/($D$13+$V$9)*1000))</f>
        <v>196</v>
      </c>
      <c r="AA144" s="49">
        <f t="shared" ref="AA144:AA207" si="23">IF((U144-$D$12-$D$5/1000)&gt;=0,$D$7-Z144,IF(U144-$D$12-$D$5/1000&gt;0,IF((U144-$D$12-$D$5/1000)/$V$8*1000&gt;$D$7,$D$7,(U144-$D$12-$D$5/1000)/$V$8*1000),0))</f>
        <v>4</v>
      </c>
      <c r="AB144" s="49">
        <f t="shared" ref="AB144:AB207" si="24">Z144*Z144*$D$13/1000</f>
        <v>768.32</v>
      </c>
      <c r="AC144" s="49">
        <f t="shared" ref="AC144:AC207" si="25">(U144-$D$12-$D$5/1000-Z144*$D$13/1000)*Z144+AA144*(U144-$D$12-$D$5/1000)</f>
        <v>861.68000000000006</v>
      </c>
      <c r="AD144" s="49">
        <f t="shared" si="17"/>
        <v>1723.3600000000001</v>
      </c>
    </row>
    <row r="145" spans="21:30" x14ac:dyDescent="0.25">
      <c r="U145" s="50">
        <v>12.9</v>
      </c>
      <c r="V145" s="51">
        <f t="shared" si="18"/>
        <v>196</v>
      </c>
      <c r="W145" s="49">
        <f t="shared" si="19"/>
        <v>4</v>
      </c>
      <c r="X145" s="49">
        <f t="shared" si="20"/>
        <v>768.32</v>
      </c>
      <c r="Y145" s="49">
        <f t="shared" si="21"/>
        <v>881.68000000000006</v>
      </c>
      <c r="Z145" s="51">
        <f t="shared" si="22"/>
        <v>196</v>
      </c>
      <c r="AA145" s="49">
        <f t="shared" si="23"/>
        <v>4</v>
      </c>
      <c r="AB145" s="49">
        <f t="shared" si="24"/>
        <v>768.32</v>
      </c>
      <c r="AC145" s="49">
        <f t="shared" si="25"/>
        <v>881.68000000000006</v>
      </c>
      <c r="AD145" s="49">
        <f t="shared" ref="AD145:AD208" si="26">Y145+AC145</f>
        <v>1763.3600000000001</v>
      </c>
    </row>
    <row r="146" spans="21:30" x14ac:dyDescent="0.25">
      <c r="U146" s="50">
        <v>13</v>
      </c>
      <c r="V146" s="51">
        <f t="shared" si="18"/>
        <v>196</v>
      </c>
      <c r="W146" s="49">
        <f t="shared" si="19"/>
        <v>4</v>
      </c>
      <c r="X146" s="49">
        <f t="shared" si="20"/>
        <v>768.32</v>
      </c>
      <c r="Y146" s="49">
        <f t="shared" si="21"/>
        <v>901.68</v>
      </c>
      <c r="Z146" s="51">
        <f t="shared" si="22"/>
        <v>196</v>
      </c>
      <c r="AA146" s="49">
        <f t="shared" si="23"/>
        <v>4</v>
      </c>
      <c r="AB146" s="49">
        <f t="shared" si="24"/>
        <v>768.32</v>
      </c>
      <c r="AC146" s="49">
        <f t="shared" si="25"/>
        <v>901.68</v>
      </c>
      <c r="AD146" s="49">
        <f t="shared" si="26"/>
        <v>1803.36</v>
      </c>
    </row>
    <row r="147" spans="21:30" x14ac:dyDescent="0.25">
      <c r="U147" s="50">
        <v>13.1</v>
      </c>
      <c r="V147" s="51">
        <f t="shared" si="18"/>
        <v>196</v>
      </c>
      <c r="W147" s="49">
        <f t="shared" si="19"/>
        <v>4</v>
      </c>
      <c r="X147" s="49">
        <f t="shared" si="20"/>
        <v>768.32</v>
      </c>
      <c r="Y147" s="49">
        <f t="shared" si="21"/>
        <v>921.67999999999984</v>
      </c>
      <c r="Z147" s="51">
        <f t="shared" si="22"/>
        <v>196</v>
      </c>
      <c r="AA147" s="49">
        <f t="shared" si="23"/>
        <v>4</v>
      </c>
      <c r="AB147" s="49">
        <f t="shared" si="24"/>
        <v>768.32</v>
      </c>
      <c r="AC147" s="49">
        <f t="shared" si="25"/>
        <v>921.67999999999984</v>
      </c>
      <c r="AD147" s="49">
        <f t="shared" si="26"/>
        <v>1843.3599999999997</v>
      </c>
    </row>
    <row r="148" spans="21:30" x14ac:dyDescent="0.25">
      <c r="U148" s="50">
        <v>13.2</v>
      </c>
      <c r="V148" s="51">
        <f t="shared" si="18"/>
        <v>196</v>
      </c>
      <c r="W148" s="49">
        <f t="shared" si="19"/>
        <v>4</v>
      </c>
      <c r="X148" s="49">
        <f t="shared" si="20"/>
        <v>768.32</v>
      </c>
      <c r="Y148" s="49">
        <f t="shared" si="21"/>
        <v>941.67999999999984</v>
      </c>
      <c r="Z148" s="51">
        <f t="shared" si="22"/>
        <v>196</v>
      </c>
      <c r="AA148" s="49">
        <f t="shared" si="23"/>
        <v>4</v>
      </c>
      <c r="AB148" s="49">
        <f t="shared" si="24"/>
        <v>768.32</v>
      </c>
      <c r="AC148" s="49">
        <f t="shared" si="25"/>
        <v>941.67999999999984</v>
      </c>
      <c r="AD148" s="49">
        <f t="shared" si="26"/>
        <v>1883.3599999999997</v>
      </c>
    </row>
    <row r="149" spans="21:30" x14ac:dyDescent="0.25">
      <c r="U149" s="50">
        <v>13.3</v>
      </c>
      <c r="V149" s="51">
        <f t="shared" si="18"/>
        <v>196</v>
      </c>
      <c r="W149" s="49">
        <f t="shared" si="19"/>
        <v>4</v>
      </c>
      <c r="X149" s="49">
        <f t="shared" si="20"/>
        <v>768.32</v>
      </c>
      <c r="Y149" s="49">
        <f t="shared" si="21"/>
        <v>961.68000000000006</v>
      </c>
      <c r="Z149" s="51">
        <f t="shared" si="22"/>
        <v>196</v>
      </c>
      <c r="AA149" s="49">
        <f t="shared" si="23"/>
        <v>4</v>
      </c>
      <c r="AB149" s="49">
        <f t="shared" si="24"/>
        <v>768.32</v>
      </c>
      <c r="AC149" s="49">
        <f t="shared" si="25"/>
        <v>961.68000000000006</v>
      </c>
      <c r="AD149" s="49">
        <f t="shared" si="26"/>
        <v>1923.3600000000001</v>
      </c>
    </row>
    <row r="150" spans="21:30" x14ac:dyDescent="0.25">
      <c r="U150" s="50">
        <v>13.4</v>
      </c>
      <c r="V150" s="51">
        <f t="shared" si="18"/>
        <v>196</v>
      </c>
      <c r="W150" s="49">
        <f t="shared" si="19"/>
        <v>4</v>
      </c>
      <c r="X150" s="49">
        <f t="shared" si="20"/>
        <v>768.32</v>
      </c>
      <c r="Y150" s="49">
        <f t="shared" si="21"/>
        <v>981.68000000000006</v>
      </c>
      <c r="Z150" s="51">
        <f t="shared" si="22"/>
        <v>196</v>
      </c>
      <c r="AA150" s="49">
        <f t="shared" si="23"/>
        <v>4</v>
      </c>
      <c r="AB150" s="49">
        <f t="shared" si="24"/>
        <v>768.32</v>
      </c>
      <c r="AC150" s="49">
        <f t="shared" si="25"/>
        <v>981.68000000000006</v>
      </c>
      <c r="AD150" s="49">
        <f t="shared" si="26"/>
        <v>1963.3600000000001</v>
      </c>
    </row>
    <row r="151" spans="21:30" x14ac:dyDescent="0.25">
      <c r="U151" s="50">
        <v>13.5</v>
      </c>
      <c r="V151" s="51">
        <f t="shared" si="18"/>
        <v>196</v>
      </c>
      <c r="W151" s="49">
        <f t="shared" si="19"/>
        <v>4</v>
      </c>
      <c r="X151" s="49">
        <f t="shared" si="20"/>
        <v>768.32</v>
      </c>
      <c r="Y151" s="49">
        <f t="shared" si="21"/>
        <v>1001.68</v>
      </c>
      <c r="Z151" s="51">
        <f t="shared" si="22"/>
        <v>196</v>
      </c>
      <c r="AA151" s="49">
        <f t="shared" si="23"/>
        <v>4</v>
      </c>
      <c r="AB151" s="49">
        <f t="shared" si="24"/>
        <v>768.32</v>
      </c>
      <c r="AC151" s="49">
        <f t="shared" si="25"/>
        <v>1001.68</v>
      </c>
      <c r="AD151" s="49">
        <f t="shared" si="26"/>
        <v>2003.36</v>
      </c>
    </row>
    <row r="152" spans="21:30" x14ac:dyDescent="0.25">
      <c r="U152" s="50">
        <v>13.6</v>
      </c>
      <c r="V152" s="51">
        <f t="shared" si="18"/>
        <v>196</v>
      </c>
      <c r="W152" s="49">
        <f t="shared" si="19"/>
        <v>4</v>
      </c>
      <c r="X152" s="49">
        <f t="shared" si="20"/>
        <v>768.32</v>
      </c>
      <c r="Y152" s="49">
        <f t="shared" si="21"/>
        <v>1021.6799999999998</v>
      </c>
      <c r="Z152" s="51">
        <f t="shared" si="22"/>
        <v>196</v>
      </c>
      <c r="AA152" s="49">
        <f t="shared" si="23"/>
        <v>4</v>
      </c>
      <c r="AB152" s="49">
        <f t="shared" si="24"/>
        <v>768.32</v>
      </c>
      <c r="AC152" s="49">
        <f t="shared" si="25"/>
        <v>1021.6799999999998</v>
      </c>
      <c r="AD152" s="49">
        <f t="shared" si="26"/>
        <v>2043.3599999999997</v>
      </c>
    </row>
    <row r="153" spans="21:30" x14ac:dyDescent="0.25">
      <c r="U153" s="50">
        <v>13.7</v>
      </c>
      <c r="V153" s="51">
        <f t="shared" si="18"/>
        <v>196</v>
      </c>
      <c r="W153" s="49">
        <f t="shared" si="19"/>
        <v>4</v>
      </c>
      <c r="X153" s="49">
        <f t="shared" si="20"/>
        <v>768.32</v>
      </c>
      <c r="Y153" s="49">
        <f t="shared" si="21"/>
        <v>1041.6799999999998</v>
      </c>
      <c r="Z153" s="51">
        <f t="shared" si="22"/>
        <v>196</v>
      </c>
      <c r="AA153" s="49">
        <f t="shared" si="23"/>
        <v>4</v>
      </c>
      <c r="AB153" s="49">
        <f t="shared" si="24"/>
        <v>768.32</v>
      </c>
      <c r="AC153" s="49">
        <f t="shared" si="25"/>
        <v>1041.6799999999998</v>
      </c>
      <c r="AD153" s="49">
        <f t="shared" si="26"/>
        <v>2083.3599999999997</v>
      </c>
    </row>
    <row r="154" spans="21:30" x14ac:dyDescent="0.25">
      <c r="U154" s="50">
        <v>13.8</v>
      </c>
      <c r="V154" s="51">
        <f t="shared" si="18"/>
        <v>196</v>
      </c>
      <c r="W154" s="49">
        <f t="shared" si="19"/>
        <v>4</v>
      </c>
      <c r="X154" s="49">
        <f t="shared" si="20"/>
        <v>768.32</v>
      </c>
      <c r="Y154" s="49">
        <f t="shared" si="21"/>
        <v>1061.68</v>
      </c>
      <c r="Z154" s="51">
        <f t="shared" si="22"/>
        <v>196</v>
      </c>
      <c r="AA154" s="49">
        <f t="shared" si="23"/>
        <v>4</v>
      </c>
      <c r="AB154" s="49">
        <f t="shared" si="24"/>
        <v>768.32</v>
      </c>
      <c r="AC154" s="49">
        <f t="shared" si="25"/>
        <v>1061.68</v>
      </c>
      <c r="AD154" s="49">
        <f t="shared" si="26"/>
        <v>2123.36</v>
      </c>
    </row>
    <row r="155" spans="21:30" x14ac:dyDescent="0.25">
      <c r="U155" s="50">
        <v>13.9</v>
      </c>
      <c r="V155" s="51">
        <f t="shared" si="18"/>
        <v>196</v>
      </c>
      <c r="W155" s="49">
        <f t="shared" si="19"/>
        <v>4</v>
      </c>
      <c r="X155" s="49">
        <f t="shared" si="20"/>
        <v>768.32</v>
      </c>
      <c r="Y155" s="49">
        <f t="shared" si="21"/>
        <v>1081.68</v>
      </c>
      <c r="Z155" s="51">
        <f t="shared" si="22"/>
        <v>196</v>
      </c>
      <c r="AA155" s="49">
        <f t="shared" si="23"/>
        <v>4</v>
      </c>
      <c r="AB155" s="49">
        <f t="shared" si="24"/>
        <v>768.32</v>
      </c>
      <c r="AC155" s="49">
        <f t="shared" si="25"/>
        <v>1081.68</v>
      </c>
      <c r="AD155" s="49">
        <f t="shared" si="26"/>
        <v>2163.36</v>
      </c>
    </row>
    <row r="156" spans="21:30" x14ac:dyDescent="0.25">
      <c r="U156" s="50">
        <v>14</v>
      </c>
      <c r="V156" s="51">
        <f t="shared" si="18"/>
        <v>196</v>
      </c>
      <c r="W156" s="49">
        <f t="shared" si="19"/>
        <v>4</v>
      </c>
      <c r="X156" s="49">
        <f t="shared" si="20"/>
        <v>768.32</v>
      </c>
      <c r="Y156" s="49">
        <f t="shared" si="21"/>
        <v>1101.68</v>
      </c>
      <c r="Z156" s="51">
        <f t="shared" si="22"/>
        <v>196</v>
      </c>
      <c r="AA156" s="49">
        <f t="shared" si="23"/>
        <v>4</v>
      </c>
      <c r="AB156" s="49">
        <f t="shared" si="24"/>
        <v>768.32</v>
      </c>
      <c r="AC156" s="49">
        <f t="shared" si="25"/>
        <v>1101.68</v>
      </c>
      <c r="AD156" s="49">
        <f t="shared" si="26"/>
        <v>2203.36</v>
      </c>
    </row>
    <row r="157" spans="21:30" x14ac:dyDescent="0.25">
      <c r="U157" s="50">
        <v>14.1</v>
      </c>
      <c r="V157" s="51">
        <f t="shared" si="18"/>
        <v>196</v>
      </c>
      <c r="W157" s="49">
        <f t="shared" si="19"/>
        <v>4</v>
      </c>
      <c r="X157" s="49">
        <f t="shared" si="20"/>
        <v>768.32</v>
      </c>
      <c r="Y157" s="49">
        <f t="shared" si="21"/>
        <v>1121.6799999999998</v>
      </c>
      <c r="Z157" s="51">
        <f t="shared" si="22"/>
        <v>196</v>
      </c>
      <c r="AA157" s="49">
        <f t="shared" si="23"/>
        <v>4</v>
      </c>
      <c r="AB157" s="49">
        <f t="shared" si="24"/>
        <v>768.32</v>
      </c>
      <c r="AC157" s="49">
        <f t="shared" si="25"/>
        <v>1121.6799999999998</v>
      </c>
      <c r="AD157" s="49">
        <f t="shared" si="26"/>
        <v>2243.3599999999997</v>
      </c>
    </row>
    <row r="158" spans="21:30" x14ac:dyDescent="0.25">
      <c r="U158" s="50">
        <v>14.2</v>
      </c>
      <c r="V158" s="51">
        <f t="shared" si="18"/>
        <v>196</v>
      </c>
      <c r="W158" s="49">
        <f t="shared" si="19"/>
        <v>4</v>
      </c>
      <c r="X158" s="49">
        <f t="shared" si="20"/>
        <v>768.32</v>
      </c>
      <c r="Y158" s="49">
        <f t="shared" si="21"/>
        <v>1141.6799999999998</v>
      </c>
      <c r="Z158" s="51">
        <f t="shared" si="22"/>
        <v>196</v>
      </c>
      <c r="AA158" s="49">
        <f t="shared" si="23"/>
        <v>4</v>
      </c>
      <c r="AB158" s="49">
        <f t="shared" si="24"/>
        <v>768.32</v>
      </c>
      <c r="AC158" s="49">
        <f t="shared" si="25"/>
        <v>1141.6799999999998</v>
      </c>
      <c r="AD158" s="49">
        <f t="shared" si="26"/>
        <v>2283.3599999999997</v>
      </c>
    </row>
    <row r="159" spans="21:30" x14ac:dyDescent="0.25">
      <c r="U159" s="50">
        <v>14.3</v>
      </c>
      <c r="V159" s="51">
        <f t="shared" si="18"/>
        <v>196</v>
      </c>
      <c r="W159" s="49">
        <f t="shared" si="19"/>
        <v>4</v>
      </c>
      <c r="X159" s="49">
        <f t="shared" si="20"/>
        <v>768.32</v>
      </c>
      <c r="Y159" s="49">
        <f t="shared" si="21"/>
        <v>1161.68</v>
      </c>
      <c r="Z159" s="51">
        <f t="shared" si="22"/>
        <v>196</v>
      </c>
      <c r="AA159" s="49">
        <f t="shared" si="23"/>
        <v>4</v>
      </c>
      <c r="AB159" s="49">
        <f t="shared" si="24"/>
        <v>768.32</v>
      </c>
      <c r="AC159" s="49">
        <f t="shared" si="25"/>
        <v>1161.68</v>
      </c>
      <c r="AD159" s="49">
        <f t="shared" si="26"/>
        <v>2323.36</v>
      </c>
    </row>
    <row r="160" spans="21:30" x14ac:dyDescent="0.25">
      <c r="U160" s="50">
        <v>14.4</v>
      </c>
      <c r="V160" s="51">
        <f t="shared" si="18"/>
        <v>196</v>
      </c>
      <c r="W160" s="49">
        <f t="shared" si="19"/>
        <v>4</v>
      </c>
      <c r="X160" s="49">
        <f t="shared" si="20"/>
        <v>768.32</v>
      </c>
      <c r="Y160" s="49">
        <f t="shared" si="21"/>
        <v>1181.68</v>
      </c>
      <c r="Z160" s="51">
        <f t="shared" si="22"/>
        <v>196</v>
      </c>
      <c r="AA160" s="49">
        <f t="shared" si="23"/>
        <v>4</v>
      </c>
      <c r="AB160" s="49">
        <f t="shared" si="24"/>
        <v>768.32</v>
      </c>
      <c r="AC160" s="49">
        <f t="shared" si="25"/>
        <v>1181.68</v>
      </c>
      <c r="AD160" s="49">
        <f t="shared" si="26"/>
        <v>2363.36</v>
      </c>
    </row>
    <row r="161" spans="21:30" x14ac:dyDescent="0.25">
      <c r="U161" s="50">
        <v>14.5</v>
      </c>
      <c r="V161" s="51">
        <f t="shared" si="18"/>
        <v>196</v>
      </c>
      <c r="W161" s="49">
        <f t="shared" si="19"/>
        <v>4</v>
      </c>
      <c r="X161" s="49">
        <f t="shared" si="20"/>
        <v>768.32</v>
      </c>
      <c r="Y161" s="49">
        <f t="shared" si="21"/>
        <v>1201.68</v>
      </c>
      <c r="Z161" s="51">
        <f t="shared" si="22"/>
        <v>196</v>
      </c>
      <c r="AA161" s="49">
        <f t="shared" si="23"/>
        <v>4</v>
      </c>
      <c r="AB161" s="49">
        <f t="shared" si="24"/>
        <v>768.32</v>
      </c>
      <c r="AC161" s="49">
        <f t="shared" si="25"/>
        <v>1201.68</v>
      </c>
      <c r="AD161" s="49">
        <f t="shared" si="26"/>
        <v>2403.36</v>
      </c>
    </row>
    <row r="162" spans="21:30" x14ac:dyDescent="0.25">
      <c r="U162" s="50">
        <v>14.6</v>
      </c>
      <c r="V162" s="51">
        <f t="shared" si="18"/>
        <v>196</v>
      </c>
      <c r="W162" s="49">
        <f t="shared" si="19"/>
        <v>4</v>
      </c>
      <c r="X162" s="49">
        <f t="shared" si="20"/>
        <v>768.32</v>
      </c>
      <c r="Y162" s="49">
        <f t="shared" si="21"/>
        <v>1221.6799999999998</v>
      </c>
      <c r="Z162" s="51">
        <f t="shared" si="22"/>
        <v>196</v>
      </c>
      <c r="AA162" s="49">
        <f t="shared" si="23"/>
        <v>4</v>
      </c>
      <c r="AB162" s="49">
        <f t="shared" si="24"/>
        <v>768.32</v>
      </c>
      <c r="AC162" s="49">
        <f t="shared" si="25"/>
        <v>1221.6799999999998</v>
      </c>
      <c r="AD162" s="49">
        <f t="shared" si="26"/>
        <v>2443.3599999999997</v>
      </c>
    </row>
    <row r="163" spans="21:30" x14ac:dyDescent="0.25">
      <c r="U163" s="50">
        <v>14.7</v>
      </c>
      <c r="V163" s="51">
        <f t="shared" si="18"/>
        <v>196</v>
      </c>
      <c r="W163" s="49">
        <f t="shared" si="19"/>
        <v>4</v>
      </c>
      <c r="X163" s="49">
        <f t="shared" si="20"/>
        <v>768.32</v>
      </c>
      <c r="Y163" s="49">
        <f t="shared" si="21"/>
        <v>1241.6799999999998</v>
      </c>
      <c r="Z163" s="51">
        <f t="shared" si="22"/>
        <v>196</v>
      </c>
      <c r="AA163" s="49">
        <f t="shared" si="23"/>
        <v>4</v>
      </c>
      <c r="AB163" s="49">
        <f t="shared" si="24"/>
        <v>768.32</v>
      </c>
      <c r="AC163" s="49">
        <f t="shared" si="25"/>
        <v>1241.6799999999998</v>
      </c>
      <c r="AD163" s="49">
        <f t="shared" si="26"/>
        <v>2483.3599999999997</v>
      </c>
    </row>
    <row r="164" spans="21:30" x14ac:dyDescent="0.25">
      <c r="U164" s="50">
        <v>14.8</v>
      </c>
      <c r="V164" s="51">
        <f t="shared" si="18"/>
        <v>196</v>
      </c>
      <c r="W164" s="49">
        <f t="shared" si="19"/>
        <v>4</v>
      </c>
      <c r="X164" s="49">
        <f t="shared" si="20"/>
        <v>768.32</v>
      </c>
      <c r="Y164" s="49">
        <f t="shared" si="21"/>
        <v>1261.68</v>
      </c>
      <c r="Z164" s="51">
        <f t="shared" si="22"/>
        <v>196</v>
      </c>
      <c r="AA164" s="49">
        <f t="shared" si="23"/>
        <v>4</v>
      </c>
      <c r="AB164" s="49">
        <f t="shared" si="24"/>
        <v>768.32</v>
      </c>
      <c r="AC164" s="49">
        <f t="shared" si="25"/>
        <v>1261.68</v>
      </c>
      <c r="AD164" s="49">
        <f t="shared" si="26"/>
        <v>2523.36</v>
      </c>
    </row>
    <row r="165" spans="21:30" x14ac:dyDescent="0.25">
      <c r="U165" s="50">
        <v>14.9</v>
      </c>
      <c r="V165" s="51">
        <f t="shared" si="18"/>
        <v>196</v>
      </c>
      <c r="W165" s="49">
        <f t="shared" si="19"/>
        <v>4</v>
      </c>
      <c r="X165" s="49">
        <f t="shared" si="20"/>
        <v>768.32</v>
      </c>
      <c r="Y165" s="49">
        <f t="shared" si="21"/>
        <v>1281.68</v>
      </c>
      <c r="Z165" s="51">
        <f t="shared" si="22"/>
        <v>196</v>
      </c>
      <c r="AA165" s="49">
        <f t="shared" si="23"/>
        <v>4</v>
      </c>
      <c r="AB165" s="49">
        <f t="shared" si="24"/>
        <v>768.32</v>
      </c>
      <c r="AC165" s="49">
        <f t="shared" si="25"/>
        <v>1281.68</v>
      </c>
      <c r="AD165" s="49">
        <f t="shared" si="26"/>
        <v>2563.36</v>
      </c>
    </row>
    <row r="166" spans="21:30" x14ac:dyDescent="0.25">
      <c r="U166" s="50">
        <v>15</v>
      </c>
      <c r="V166" s="51">
        <f t="shared" si="18"/>
        <v>196</v>
      </c>
      <c r="W166" s="49">
        <f t="shared" si="19"/>
        <v>4</v>
      </c>
      <c r="X166" s="49">
        <f t="shared" si="20"/>
        <v>768.32</v>
      </c>
      <c r="Y166" s="49">
        <f t="shared" si="21"/>
        <v>1301.68</v>
      </c>
      <c r="Z166" s="51">
        <f t="shared" si="22"/>
        <v>196</v>
      </c>
      <c r="AA166" s="49">
        <f t="shared" si="23"/>
        <v>4</v>
      </c>
      <c r="AB166" s="49">
        <f t="shared" si="24"/>
        <v>768.32</v>
      </c>
      <c r="AC166" s="49">
        <f t="shared" si="25"/>
        <v>1301.68</v>
      </c>
      <c r="AD166" s="49">
        <f t="shared" si="26"/>
        <v>2603.36</v>
      </c>
    </row>
    <row r="167" spans="21:30" x14ac:dyDescent="0.25">
      <c r="U167" s="50">
        <v>15.1</v>
      </c>
      <c r="V167" s="51">
        <f t="shared" si="18"/>
        <v>196</v>
      </c>
      <c r="W167" s="49">
        <f t="shared" si="19"/>
        <v>4</v>
      </c>
      <c r="X167" s="49">
        <f t="shared" si="20"/>
        <v>768.32</v>
      </c>
      <c r="Y167" s="49">
        <f t="shared" si="21"/>
        <v>1321.6799999999998</v>
      </c>
      <c r="Z167" s="51">
        <f t="shared" si="22"/>
        <v>196</v>
      </c>
      <c r="AA167" s="49">
        <f t="shared" si="23"/>
        <v>4</v>
      </c>
      <c r="AB167" s="49">
        <f t="shared" si="24"/>
        <v>768.32</v>
      </c>
      <c r="AC167" s="49">
        <f t="shared" si="25"/>
        <v>1321.6799999999998</v>
      </c>
      <c r="AD167" s="49">
        <f t="shared" si="26"/>
        <v>2643.3599999999997</v>
      </c>
    </row>
    <row r="168" spans="21:30" x14ac:dyDescent="0.25">
      <c r="U168" s="50">
        <v>15.2</v>
      </c>
      <c r="V168" s="51">
        <f t="shared" si="18"/>
        <v>196</v>
      </c>
      <c r="W168" s="49">
        <f t="shared" si="19"/>
        <v>4</v>
      </c>
      <c r="X168" s="49">
        <f t="shared" si="20"/>
        <v>768.32</v>
      </c>
      <c r="Y168" s="49">
        <f t="shared" si="21"/>
        <v>1341.6799999999998</v>
      </c>
      <c r="Z168" s="51">
        <f t="shared" si="22"/>
        <v>196</v>
      </c>
      <c r="AA168" s="49">
        <f t="shared" si="23"/>
        <v>4</v>
      </c>
      <c r="AB168" s="49">
        <f t="shared" si="24"/>
        <v>768.32</v>
      </c>
      <c r="AC168" s="49">
        <f t="shared" si="25"/>
        <v>1341.6799999999998</v>
      </c>
      <c r="AD168" s="49">
        <f t="shared" si="26"/>
        <v>2683.3599999999997</v>
      </c>
    </row>
    <row r="169" spans="21:30" x14ac:dyDescent="0.25">
      <c r="U169" s="50">
        <v>15.3</v>
      </c>
      <c r="V169" s="51">
        <f t="shared" si="18"/>
        <v>196</v>
      </c>
      <c r="W169" s="49">
        <f t="shared" si="19"/>
        <v>4</v>
      </c>
      <c r="X169" s="49">
        <f t="shared" si="20"/>
        <v>768.32</v>
      </c>
      <c r="Y169" s="49">
        <f t="shared" si="21"/>
        <v>1361.68</v>
      </c>
      <c r="Z169" s="51">
        <f t="shared" si="22"/>
        <v>196</v>
      </c>
      <c r="AA169" s="49">
        <f t="shared" si="23"/>
        <v>4</v>
      </c>
      <c r="AB169" s="49">
        <f t="shared" si="24"/>
        <v>768.32</v>
      </c>
      <c r="AC169" s="49">
        <f t="shared" si="25"/>
        <v>1361.68</v>
      </c>
      <c r="AD169" s="49">
        <f t="shared" si="26"/>
        <v>2723.36</v>
      </c>
    </row>
    <row r="170" spans="21:30" x14ac:dyDescent="0.25">
      <c r="U170" s="50">
        <v>15.4</v>
      </c>
      <c r="V170" s="51">
        <f t="shared" si="18"/>
        <v>196</v>
      </c>
      <c r="W170" s="49">
        <f t="shared" si="19"/>
        <v>4</v>
      </c>
      <c r="X170" s="49">
        <f t="shared" si="20"/>
        <v>768.32</v>
      </c>
      <c r="Y170" s="49">
        <f t="shared" si="21"/>
        <v>1381.68</v>
      </c>
      <c r="Z170" s="51">
        <f t="shared" si="22"/>
        <v>196</v>
      </c>
      <c r="AA170" s="49">
        <f t="shared" si="23"/>
        <v>4</v>
      </c>
      <c r="AB170" s="49">
        <f t="shared" si="24"/>
        <v>768.32</v>
      </c>
      <c r="AC170" s="49">
        <f t="shared" si="25"/>
        <v>1381.68</v>
      </c>
      <c r="AD170" s="49">
        <f t="shared" si="26"/>
        <v>2763.36</v>
      </c>
    </row>
    <row r="171" spans="21:30" x14ac:dyDescent="0.25">
      <c r="U171" s="50">
        <v>15.5</v>
      </c>
      <c r="V171" s="51">
        <f t="shared" si="18"/>
        <v>196</v>
      </c>
      <c r="W171" s="49">
        <f t="shared" si="19"/>
        <v>4</v>
      </c>
      <c r="X171" s="49">
        <f t="shared" si="20"/>
        <v>768.32</v>
      </c>
      <c r="Y171" s="49">
        <f t="shared" si="21"/>
        <v>1401.68</v>
      </c>
      <c r="Z171" s="51">
        <f t="shared" si="22"/>
        <v>196</v>
      </c>
      <c r="AA171" s="49">
        <f t="shared" si="23"/>
        <v>4</v>
      </c>
      <c r="AB171" s="49">
        <f t="shared" si="24"/>
        <v>768.32</v>
      </c>
      <c r="AC171" s="49">
        <f t="shared" si="25"/>
        <v>1401.68</v>
      </c>
      <c r="AD171" s="49">
        <f t="shared" si="26"/>
        <v>2803.36</v>
      </c>
    </row>
    <row r="172" spans="21:30" x14ac:dyDescent="0.25">
      <c r="U172" s="50">
        <v>15.6</v>
      </c>
      <c r="V172" s="51">
        <f t="shared" si="18"/>
        <v>196</v>
      </c>
      <c r="W172" s="49">
        <f t="shared" si="19"/>
        <v>4</v>
      </c>
      <c r="X172" s="49">
        <f t="shared" si="20"/>
        <v>768.32</v>
      </c>
      <c r="Y172" s="49">
        <f t="shared" si="21"/>
        <v>1421.6799999999998</v>
      </c>
      <c r="Z172" s="51">
        <f t="shared" si="22"/>
        <v>196</v>
      </c>
      <c r="AA172" s="49">
        <f t="shared" si="23"/>
        <v>4</v>
      </c>
      <c r="AB172" s="49">
        <f t="shared" si="24"/>
        <v>768.32</v>
      </c>
      <c r="AC172" s="49">
        <f t="shared" si="25"/>
        <v>1421.6799999999998</v>
      </c>
      <c r="AD172" s="49">
        <f t="shared" si="26"/>
        <v>2843.3599999999997</v>
      </c>
    </row>
    <row r="173" spans="21:30" x14ac:dyDescent="0.25">
      <c r="U173" s="50">
        <v>15.7</v>
      </c>
      <c r="V173" s="51">
        <f t="shared" si="18"/>
        <v>196</v>
      </c>
      <c r="W173" s="49">
        <f t="shared" si="19"/>
        <v>4</v>
      </c>
      <c r="X173" s="49">
        <f t="shared" si="20"/>
        <v>768.32</v>
      </c>
      <c r="Y173" s="49">
        <f t="shared" si="21"/>
        <v>1441.6799999999998</v>
      </c>
      <c r="Z173" s="51">
        <f t="shared" si="22"/>
        <v>196</v>
      </c>
      <c r="AA173" s="49">
        <f t="shared" si="23"/>
        <v>4</v>
      </c>
      <c r="AB173" s="49">
        <f t="shared" si="24"/>
        <v>768.32</v>
      </c>
      <c r="AC173" s="49">
        <f t="shared" si="25"/>
        <v>1441.6799999999998</v>
      </c>
      <c r="AD173" s="49">
        <f t="shared" si="26"/>
        <v>2883.3599999999997</v>
      </c>
    </row>
    <row r="174" spans="21:30" x14ac:dyDescent="0.25">
      <c r="U174" s="50">
        <v>15.8</v>
      </c>
      <c r="V174" s="51">
        <f t="shared" si="18"/>
        <v>196</v>
      </c>
      <c r="W174" s="49">
        <f t="shared" si="19"/>
        <v>4</v>
      </c>
      <c r="X174" s="49">
        <f t="shared" si="20"/>
        <v>768.32</v>
      </c>
      <c r="Y174" s="49">
        <f t="shared" si="21"/>
        <v>1461.68</v>
      </c>
      <c r="Z174" s="51">
        <f t="shared" si="22"/>
        <v>196</v>
      </c>
      <c r="AA174" s="49">
        <f t="shared" si="23"/>
        <v>4</v>
      </c>
      <c r="AB174" s="49">
        <f t="shared" si="24"/>
        <v>768.32</v>
      </c>
      <c r="AC174" s="49">
        <f t="shared" si="25"/>
        <v>1461.68</v>
      </c>
      <c r="AD174" s="49">
        <f t="shared" si="26"/>
        <v>2923.36</v>
      </c>
    </row>
    <row r="175" spans="21:30" x14ac:dyDescent="0.25">
      <c r="U175" s="50">
        <v>15.9</v>
      </c>
      <c r="V175" s="51">
        <f t="shared" si="18"/>
        <v>196</v>
      </c>
      <c r="W175" s="49">
        <f t="shared" si="19"/>
        <v>4</v>
      </c>
      <c r="X175" s="49">
        <f t="shared" si="20"/>
        <v>768.32</v>
      </c>
      <c r="Y175" s="49">
        <f t="shared" si="21"/>
        <v>1481.68</v>
      </c>
      <c r="Z175" s="51">
        <f t="shared" si="22"/>
        <v>196</v>
      </c>
      <c r="AA175" s="49">
        <f t="shared" si="23"/>
        <v>4</v>
      </c>
      <c r="AB175" s="49">
        <f t="shared" si="24"/>
        <v>768.32</v>
      </c>
      <c r="AC175" s="49">
        <f t="shared" si="25"/>
        <v>1481.68</v>
      </c>
      <c r="AD175" s="49">
        <f t="shared" si="26"/>
        <v>2963.36</v>
      </c>
    </row>
    <row r="176" spans="21:30" x14ac:dyDescent="0.25">
      <c r="U176" s="50">
        <v>16</v>
      </c>
      <c r="V176" s="51">
        <f t="shared" si="18"/>
        <v>196</v>
      </c>
      <c r="W176" s="49">
        <f t="shared" si="19"/>
        <v>4</v>
      </c>
      <c r="X176" s="49">
        <f t="shared" si="20"/>
        <v>768.32</v>
      </c>
      <c r="Y176" s="49">
        <f t="shared" si="21"/>
        <v>1501.68</v>
      </c>
      <c r="Z176" s="51">
        <f t="shared" si="22"/>
        <v>196</v>
      </c>
      <c r="AA176" s="49">
        <f t="shared" si="23"/>
        <v>4</v>
      </c>
      <c r="AB176" s="49">
        <f t="shared" si="24"/>
        <v>768.32</v>
      </c>
      <c r="AC176" s="49">
        <f t="shared" si="25"/>
        <v>1501.68</v>
      </c>
      <c r="AD176" s="49">
        <f t="shared" si="26"/>
        <v>3003.36</v>
      </c>
    </row>
    <row r="177" spans="21:30" x14ac:dyDescent="0.25">
      <c r="U177" s="50">
        <v>16.100000000000001</v>
      </c>
      <c r="V177" s="51">
        <f t="shared" si="18"/>
        <v>196</v>
      </c>
      <c r="W177" s="49">
        <f t="shared" si="19"/>
        <v>4</v>
      </c>
      <c r="X177" s="49">
        <f t="shared" si="20"/>
        <v>768.32</v>
      </c>
      <c r="Y177" s="49">
        <f t="shared" si="21"/>
        <v>1521.68</v>
      </c>
      <c r="Z177" s="51">
        <f t="shared" si="22"/>
        <v>196</v>
      </c>
      <c r="AA177" s="49">
        <f t="shared" si="23"/>
        <v>4</v>
      </c>
      <c r="AB177" s="49">
        <f t="shared" si="24"/>
        <v>768.32</v>
      </c>
      <c r="AC177" s="49">
        <f t="shared" si="25"/>
        <v>1521.68</v>
      </c>
      <c r="AD177" s="49">
        <f t="shared" si="26"/>
        <v>3043.36</v>
      </c>
    </row>
    <row r="178" spans="21:30" x14ac:dyDescent="0.25">
      <c r="U178" s="50">
        <v>16.2</v>
      </c>
      <c r="V178" s="51">
        <f t="shared" si="18"/>
        <v>196</v>
      </c>
      <c r="W178" s="49">
        <f t="shared" si="19"/>
        <v>4</v>
      </c>
      <c r="X178" s="49">
        <f t="shared" si="20"/>
        <v>768.32</v>
      </c>
      <c r="Y178" s="49">
        <f t="shared" si="21"/>
        <v>1541.6799999999998</v>
      </c>
      <c r="Z178" s="51">
        <f t="shared" si="22"/>
        <v>196</v>
      </c>
      <c r="AA178" s="49">
        <f t="shared" si="23"/>
        <v>4</v>
      </c>
      <c r="AB178" s="49">
        <f t="shared" si="24"/>
        <v>768.32</v>
      </c>
      <c r="AC178" s="49">
        <f t="shared" si="25"/>
        <v>1541.6799999999998</v>
      </c>
      <c r="AD178" s="49">
        <f t="shared" si="26"/>
        <v>3083.3599999999997</v>
      </c>
    </row>
    <row r="179" spans="21:30" x14ac:dyDescent="0.25">
      <c r="U179" s="50">
        <v>16.3</v>
      </c>
      <c r="V179" s="51">
        <f t="shared" si="18"/>
        <v>196</v>
      </c>
      <c r="W179" s="49">
        <f t="shared" si="19"/>
        <v>4</v>
      </c>
      <c r="X179" s="49">
        <f t="shared" si="20"/>
        <v>768.32</v>
      </c>
      <c r="Y179" s="49">
        <f t="shared" si="21"/>
        <v>1561.68</v>
      </c>
      <c r="Z179" s="51">
        <f t="shared" si="22"/>
        <v>196</v>
      </c>
      <c r="AA179" s="49">
        <f t="shared" si="23"/>
        <v>4</v>
      </c>
      <c r="AB179" s="49">
        <f t="shared" si="24"/>
        <v>768.32</v>
      </c>
      <c r="AC179" s="49">
        <f t="shared" si="25"/>
        <v>1561.68</v>
      </c>
      <c r="AD179" s="49">
        <f t="shared" si="26"/>
        <v>3123.36</v>
      </c>
    </row>
    <row r="180" spans="21:30" x14ac:dyDescent="0.25">
      <c r="U180" s="50">
        <v>16.399999999999999</v>
      </c>
      <c r="V180" s="51">
        <f t="shared" si="18"/>
        <v>196</v>
      </c>
      <c r="W180" s="49">
        <f t="shared" si="19"/>
        <v>4</v>
      </c>
      <c r="X180" s="49">
        <f t="shared" si="20"/>
        <v>768.32</v>
      </c>
      <c r="Y180" s="49">
        <f t="shared" si="21"/>
        <v>1581.6799999999996</v>
      </c>
      <c r="Z180" s="51">
        <f t="shared" si="22"/>
        <v>196</v>
      </c>
      <c r="AA180" s="49">
        <f t="shared" si="23"/>
        <v>4</v>
      </c>
      <c r="AB180" s="49">
        <f t="shared" si="24"/>
        <v>768.32</v>
      </c>
      <c r="AC180" s="49">
        <f t="shared" si="25"/>
        <v>1581.6799999999996</v>
      </c>
      <c r="AD180" s="49">
        <f t="shared" si="26"/>
        <v>3163.3599999999992</v>
      </c>
    </row>
    <row r="181" spans="21:30" x14ac:dyDescent="0.25">
      <c r="U181" s="50">
        <v>16.5</v>
      </c>
      <c r="V181" s="51">
        <f t="shared" si="18"/>
        <v>196</v>
      </c>
      <c r="W181" s="49">
        <f t="shared" si="19"/>
        <v>4</v>
      </c>
      <c r="X181" s="49">
        <f t="shared" si="20"/>
        <v>768.32</v>
      </c>
      <c r="Y181" s="49">
        <f t="shared" si="21"/>
        <v>1601.68</v>
      </c>
      <c r="Z181" s="51">
        <f t="shared" si="22"/>
        <v>196</v>
      </c>
      <c r="AA181" s="49">
        <f t="shared" si="23"/>
        <v>4</v>
      </c>
      <c r="AB181" s="49">
        <f t="shared" si="24"/>
        <v>768.32</v>
      </c>
      <c r="AC181" s="49">
        <f t="shared" si="25"/>
        <v>1601.68</v>
      </c>
      <c r="AD181" s="49">
        <f t="shared" si="26"/>
        <v>3203.36</v>
      </c>
    </row>
    <row r="182" spans="21:30" x14ac:dyDescent="0.25">
      <c r="U182" s="50">
        <v>16.600000000000001</v>
      </c>
      <c r="V182" s="51">
        <f t="shared" si="18"/>
        <v>196</v>
      </c>
      <c r="W182" s="49">
        <f t="shared" si="19"/>
        <v>4</v>
      </c>
      <c r="X182" s="49">
        <f t="shared" si="20"/>
        <v>768.32</v>
      </c>
      <c r="Y182" s="49">
        <f t="shared" si="21"/>
        <v>1621.68</v>
      </c>
      <c r="Z182" s="51">
        <f t="shared" si="22"/>
        <v>196</v>
      </c>
      <c r="AA182" s="49">
        <f t="shared" si="23"/>
        <v>4</v>
      </c>
      <c r="AB182" s="49">
        <f t="shared" si="24"/>
        <v>768.32</v>
      </c>
      <c r="AC182" s="49">
        <f t="shared" si="25"/>
        <v>1621.68</v>
      </c>
      <c r="AD182" s="49">
        <f t="shared" si="26"/>
        <v>3243.36</v>
      </c>
    </row>
    <row r="183" spans="21:30" x14ac:dyDescent="0.25">
      <c r="U183" s="50">
        <v>16.7</v>
      </c>
      <c r="V183" s="51">
        <f t="shared" si="18"/>
        <v>196</v>
      </c>
      <c r="W183" s="49">
        <f t="shared" si="19"/>
        <v>4</v>
      </c>
      <c r="X183" s="49">
        <f t="shared" si="20"/>
        <v>768.32</v>
      </c>
      <c r="Y183" s="49">
        <f t="shared" si="21"/>
        <v>1641.6799999999998</v>
      </c>
      <c r="Z183" s="51">
        <f t="shared" si="22"/>
        <v>196</v>
      </c>
      <c r="AA183" s="49">
        <f t="shared" si="23"/>
        <v>4</v>
      </c>
      <c r="AB183" s="49">
        <f t="shared" si="24"/>
        <v>768.32</v>
      </c>
      <c r="AC183" s="49">
        <f t="shared" si="25"/>
        <v>1641.6799999999998</v>
      </c>
      <c r="AD183" s="49">
        <f t="shared" si="26"/>
        <v>3283.3599999999997</v>
      </c>
    </row>
    <row r="184" spans="21:30" x14ac:dyDescent="0.25">
      <c r="U184" s="50">
        <v>16.8</v>
      </c>
      <c r="V184" s="51">
        <f t="shared" si="18"/>
        <v>196</v>
      </c>
      <c r="W184" s="49">
        <f t="shared" si="19"/>
        <v>4</v>
      </c>
      <c r="X184" s="49">
        <f t="shared" si="20"/>
        <v>768.32</v>
      </c>
      <c r="Y184" s="49">
        <f t="shared" si="21"/>
        <v>1661.68</v>
      </c>
      <c r="Z184" s="51">
        <f t="shared" si="22"/>
        <v>196</v>
      </c>
      <c r="AA184" s="49">
        <f t="shared" si="23"/>
        <v>4</v>
      </c>
      <c r="AB184" s="49">
        <f t="shared" si="24"/>
        <v>768.32</v>
      </c>
      <c r="AC184" s="49">
        <f t="shared" si="25"/>
        <v>1661.68</v>
      </c>
      <c r="AD184" s="49">
        <f t="shared" si="26"/>
        <v>3323.36</v>
      </c>
    </row>
    <row r="185" spans="21:30" x14ac:dyDescent="0.25">
      <c r="U185" s="50">
        <v>16.899999999999999</v>
      </c>
      <c r="V185" s="51">
        <f t="shared" si="18"/>
        <v>196</v>
      </c>
      <c r="W185" s="49">
        <f t="shared" si="19"/>
        <v>4</v>
      </c>
      <c r="X185" s="49">
        <f t="shared" si="20"/>
        <v>768.32</v>
      </c>
      <c r="Y185" s="49">
        <f t="shared" si="21"/>
        <v>1681.6799999999996</v>
      </c>
      <c r="Z185" s="51">
        <f t="shared" si="22"/>
        <v>196</v>
      </c>
      <c r="AA185" s="49">
        <f t="shared" si="23"/>
        <v>4</v>
      </c>
      <c r="AB185" s="49">
        <f t="shared" si="24"/>
        <v>768.32</v>
      </c>
      <c r="AC185" s="49">
        <f t="shared" si="25"/>
        <v>1681.6799999999996</v>
      </c>
      <c r="AD185" s="49">
        <f t="shared" si="26"/>
        <v>3363.3599999999992</v>
      </c>
    </row>
    <row r="186" spans="21:30" x14ac:dyDescent="0.25">
      <c r="U186" s="50">
        <v>17</v>
      </c>
      <c r="V186" s="51">
        <f t="shared" si="18"/>
        <v>196</v>
      </c>
      <c r="W186" s="49">
        <f t="shared" si="19"/>
        <v>4</v>
      </c>
      <c r="X186" s="49">
        <f t="shared" si="20"/>
        <v>768.32</v>
      </c>
      <c r="Y186" s="49">
        <f t="shared" si="21"/>
        <v>1701.68</v>
      </c>
      <c r="Z186" s="51">
        <f t="shared" si="22"/>
        <v>196</v>
      </c>
      <c r="AA186" s="49">
        <f t="shared" si="23"/>
        <v>4</v>
      </c>
      <c r="AB186" s="49">
        <f t="shared" si="24"/>
        <v>768.32</v>
      </c>
      <c r="AC186" s="49">
        <f t="shared" si="25"/>
        <v>1701.68</v>
      </c>
      <c r="AD186" s="49">
        <f t="shared" si="26"/>
        <v>3403.36</v>
      </c>
    </row>
    <row r="187" spans="21:30" x14ac:dyDescent="0.25">
      <c r="U187" s="50">
        <v>17.100000000000001</v>
      </c>
      <c r="V187" s="51">
        <f t="shared" si="18"/>
        <v>196</v>
      </c>
      <c r="W187" s="49">
        <f t="shared" si="19"/>
        <v>4</v>
      </c>
      <c r="X187" s="49">
        <f t="shared" si="20"/>
        <v>768.32</v>
      </c>
      <c r="Y187" s="49">
        <f t="shared" si="21"/>
        <v>1721.68</v>
      </c>
      <c r="Z187" s="51">
        <f t="shared" si="22"/>
        <v>196</v>
      </c>
      <c r="AA187" s="49">
        <f t="shared" si="23"/>
        <v>4</v>
      </c>
      <c r="AB187" s="49">
        <f t="shared" si="24"/>
        <v>768.32</v>
      </c>
      <c r="AC187" s="49">
        <f t="shared" si="25"/>
        <v>1721.68</v>
      </c>
      <c r="AD187" s="49">
        <f t="shared" si="26"/>
        <v>3443.36</v>
      </c>
    </row>
    <row r="188" spans="21:30" x14ac:dyDescent="0.25">
      <c r="U188" s="50">
        <v>17.2</v>
      </c>
      <c r="V188" s="51">
        <f t="shared" si="18"/>
        <v>196</v>
      </c>
      <c r="W188" s="49">
        <f t="shared" si="19"/>
        <v>4</v>
      </c>
      <c r="X188" s="49">
        <f t="shared" si="20"/>
        <v>768.32</v>
      </c>
      <c r="Y188" s="49">
        <f t="shared" si="21"/>
        <v>1741.6799999999998</v>
      </c>
      <c r="Z188" s="51">
        <f t="shared" si="22"/>
        <v>196</v>
      </c>
      <c r="AA188" s="49">
        <f t="shared" si="23"/>
        <v>4</v>
      </c>
      <c r="AB188" s="49">
        <f t="shared" si="24"/>
        <v>768.32</v>
      </c>
      <c r="AC188" s="49">
        <f t="shared" si="25"/>
        <v>1741.6799999999998</v>
      </c>
      <c r="AD188" s="49">
        <f t="shared" si="26"/>
        <v>3483.3599999999997</v>
      </c>
    </row>
    <row r="189" spans="21:30" x14ac:dyDescent="0.25">
      <c r="U189" s="50">
        <v>17.3</v>
      </c>
      <c r="V189" s="51">
        <f t="shared" si="18"/>
        <v>196</v>
      </c>
      <c r="W189" s="49">
        <f t="shared" si="19"/>
        <v>4</v>
      </c>
      <c r="X189" s="49">
        <f t="shared" si="20"/>
        <v>768.32</v>
      </c>
      <c r="Y189" s="49">
        <f t="shared" si="21"/>
        <v>1761.68</v>
      </c>
      <c r="Z189" s="51">
        <f t="shared" si="22"/>
        <v>196</v>
      </c>
      <c r="AA189" s="49">
        <f t="shared" si="23"/>
        <v>4</v>
      </c>
      <c r="AB189" s="49">
        <f t="shared" si="24"/>
        <v>768.32</v>
      </c>
      <c r="AC189" s="49">
        <f t="shared" si="25"/>
        <v>1761.68</v>
      </c>
      <c r="AD189" s="49">
        <f t="shared" si="26"/>
        <v>3523.36</v>
      </c>
    </row>
    <row r="190" spans="21:30" x14ac:dyDescent="0.25">
      <c r="U190" s="50">
        <v>17.399999999999999</v>
      </c>
      <c r="V190" s="51">
        <f t="shared" si="18"/>
        <v>196</v>
      </c>
      <c r="W190" s="49">
        <f t="shared" si="19"/>
        <v>4</v>
      </c>
      <c r="X190" s="49">
        <f t="shared" si="20"/>
        <v>768.32</v>
      </c>
      <c r="Y190" s="49">
        <f t="shared" si="21"/>
        <v>1781.6799999999996</v>
      </c>
      <c r="Z190" s="51">
        <f t="shared" si="22"/>
        <v>196</v>
      </c>
      <c r="AA190" s="49">
        <f t="shared" si="23"/>
        <v>4</v>
      </c>
      <c r="AB190" s="49">
        <f t="shared" si="24"/>
        <v>768.32</v>
      </c>
      <c r="AC190" s="49">
        <f t="shared" si="25"/>
        <v>1781.6799999999996</v>
      </c>
      <c r="AD190" s="49">
        <f t="shared" si="26"/>
        <v>3563.3599999999992</v>
      </c>
    </row>
    <row r="191" spans="21:30" x14ac:dyDescent="0.25">
      <c r="U191" s="50">
        <v>17.5</v>
      </c>
      <c r="V191" s="51">
        <f t="shared" si="18"/>
        <v>196</v>
      </c>
      <c r="W191" s="49">
        <f t="shared" si="19"/>
        <v>4</v>
      </c>
      <c r="X191" s="49">
        <f t="shared" si="20"/>
        <v>768.32</v>
      </c>
      <c r="Y191" s="49">
        <f t="shared" si="21"/>
        <v>1801.68</v>
      </c>
      <c r="Z191" s="51">
        <f t="shared" si="22"/>
        <v>196</v>
      </c>
      <c r="AA191" s="49">
        <f t="shared" si="23"/>
        <v>4</v>
      </c>
      <c r="AB191" s="49">
        <f t="shared" si="24"/>
        <v>768.32</v>
      </c>
      <c r="AC191" s="49">
        <f t="shared" si="25"/>
        <v>1801.68</v>
      </c>
      <c r="AD191" s="49">
        <f t="shared" si="26"/>
        <v>3603.36</v>
      </c>
    </row>
    <row r="192" spans="21:30" x14ac:dyDescent="0.25">
      <c r="U192" s="50">
        <v>17.600000000000001</v>
      </c>
      <c r="V192" s="51">
        <f t="shared" si="18"/>
        <v>196</v>
      </c>
      <c r="W192" s="49">
        <f t="shared" si="19"/>
        <v>4</v>
      </c>
      <c r="X192" s="49">
        <f t="shared" si="20"/>
        <v>768.32</v>
      </c>
      <c r="Y192" s="49">
        <f t="shared" si="21"/>
        <v>1821.68</v>
      </c>
      <c r="Z192" s="51">
        <f t="shared" si="22"/>
        <v>196</v>
      </c>
      <c r="AA192" s="49">
        <f t="shared" si="23"/>
        <v>4</v>
      </c>
      <c r="AB192" s="49">
        <f t="shared" si="24"/>
        <v>768.32</v>
      </c>
      <c r="AC192" s="49">
        <f t="shared" si="25"/>
        <v>1821.68</v>
      </c>
      <c r="AD192" s="49">
        <f t="shared" si="26"/>
        <v>3643.36</v>
      </c>
    </row>
    <row r="193" spans="21:30" x14ac:dyDescent="0.25">
      <c r="U193" s="50">
        <v>17.7</v>
      </c>
      <c r="V193" s="51">
        <f t="shared" si="18"/>
        <v>196</v>
      </c>
      <c r="W193" s="49">
        <f t="shared" si="19"/>
        <v>4</v>
      </c>
      <c r="X193" s="49">
        <f t="shared" si="20"/>
        <v>768.32</v>
      </c>
      <c r="Y193" s="49">
        <f t="shared" si="21"/>
        <v>1841.6799999999998</v>
      </c>
      <c r="Z193" s="51">
        <f t="shared" si="22"/>
        <v>196</v>
      </c>
      <c r="AA193" s="49">
        <f t="shared" si="23"/>
        <v>4</v>
      </c>
      <c r="AB193" s="49">
        <f t="shared" si="24"/>
        <v>768.32</v>
      </c>
      <c r="AC193" s="49">
        <f t="shared" si="25"/>
        <v>1841.6799999999998</v>
      </c>
      <c r="AD193" s="49">
        <f t="shared" si="26"/>
        <v>3683.3599999999997</v>
      </c>
    </row>
    <row r="194" spans="21:30" x14ac:dyDescent="0.25">
      <c r="U194" s="50">
        <v>17.8</v>
      </c>
      <c r="V194" s="51">
        <f t="shared" si="18"/>
        <v>196</v>
      </c>
      <c r="W194" s="49">
        <f t="shared" si="19"/>
        <v>4</v>
      </c>
      <c r="X194" s="49">
        <f t="shared" si="20"/>
        <v>768.32</v>
      </c>
      <c r="Y194" s="49">
        <f t="shared" si="21"/>
        <v>1861.68</v>
      </c>
      <c r="Z194" s="51">
        <f t="shared" si="22"/>
        <v>196</v>
      </c>
      <c r="AA194" s="49">
        <f t="shared" si="23"/>
        <v>4</v>
      </c>
      <c r="AB194" s="49">
        <f t="shared" si="24"/>
        <v>768.32</v>
      </c>
      <c r="AC194" s="49">
        <f t="shared" si="25"/>
        <v>1861.68</v>
      </c>
      <c r="AD194" s="49">
        <f t="shared" si="26"/>
        <v>3723.36</v>
      </c>
    </row>
    <row r="195" spans="21:30" x14ac:dyDescent="0.25">
      <c r="U195" s="50">
        <v>17.899999999999999</v>
      </c>
      <c r="V195" s="51">
        <f t="shared" si="18"/>
        <v>196</v>
      </c>
      <c r="W195" s="49">
        <f t="shared" si="19"/>
        <v>4</v>
      </c>
      <c r="X195" s="49">
        <f t="shared" si="20"/>
        <v>768.32</v>
      </c>
      <c r="Y195" s="49">
        <f t="shared" si="21"/>
        <v>1881.6799999999996</v>
      </c>
      <c r="Z195" s="51">
        <f t="shared" si="22"/>
        <v>196</v>
      </c>
      <c r="AA195" s="49">
        <f t="shared" si="23"/>
        <v>4</v>
      </c>
      <c r="AB195" s="49">
        <f t="shared" si="24"/>
        <v>768.32</v>
      </c>
      <c r="AC195" s="49">
        <f t="shared" si="25"/>
        <v>1881.6799999999996</v>
      </c>
      <c r="AD195" s="49">
        <f t="shared" si="26"/>
        <v>3763.3599999999992</v>
      </c>
    </row>
    <row r="196" spans="21:30" x14ac:dyDescent="0.25">
      <c r="U196" s="50">
        <v>18</v>
      </c>
      <c r="V196" s="51">
        <f t="shared" si="18"/>
        <v>196</v>
      </c>
      <c r="W196" s="49">
        <f t="shared" si="19"/>
        <v>4</v>
      </c>
      <c r="X196" s="49">
        <f t="shared" si="20"/>
        <v>768.32</v>
      </c>
      <c r="Y196" s="49">
        <f t="shared" si="21"/>
        <v>1901.68</v>
      </c>
      <c r="Z196" s="51">
        <f t="shared" si="22"/>
        <v>196</v>
      </c>
      <c r="AA196" s="49">
        <f t="shared" si="23"/>
        <v>4</v>
      </c>
      <c r="AB196" s="49">
        <f t="shared" si="24"/>
        <v>768.32</v>
      </c>
      <c r="AC196" s="49">
        <f t="shared" si="25"/>
        <v>1901.68</v>
      </c>
      <c r="AD196" s="49">
        <f t="shared" si="26"/>
        <v>3803.36</v>
      </c>
    </row>
    <row r="197" spans="21:30" x14ac:dyDescent="0.25">
      <c r="U197" s="50">
        <v>18.100000000000001</v>
      </c>
      <c r="V197" s="51">
        <f t="shared" si="18"/>
        <v>196</v>
      </c>
      <c r="W197" s="49">
        <f t="shared" si="19"/>
        <v>4</v>
      </c>
      <c r="X197" s="49">
        <f t="shared" si="20"/>
        <v>768.32</v>
      </c>
      <c r="Y197" s="49">
        <f t="shared" si="21"/>
        <v>1921.68</v>
      </c>
      <c r="Z197" s="51">
        <f t="shared" si="22"/>
        <v>196</v>
      </c>
      <c r="AA197" s="49">
        <f t="shared" si="23"/>
        <v>4</v>
      </c>
      <c r="AB197" s="49">
        <f t="shared" si="24"/>
        <v>768.32</v>
      </c>
      <c r="AC197" s="49">
        <f t="shared" si="25"/>
        <v>1921.68</v>
      </c>
      <c r="AD197" s="49">
        <f t="shared" si="26"/>
        <v>3843.36</v>
      </c>
    </row>
    <row r="198" spans="21:30" x14ac:dyDescent="0.25">
      <c r="U198" s="50">
        <v>18.2</v>
      </c>
      <c r="V198" s="51">
        <f t="shared" si="18"/>
        <v>196</v>
      </c>
      <c r="W198" s="49">
        <f t="shared" si="19"/>
        <v>4</v>
      </c>
      <c r="X198" s="49">
        <f t="shared" si="20"/>
        <v>768.32</v>
      </c>
      <c r="Y198" s="49">
        <f t="shared" si="21"/>
        <v>1941.6799999999998</v>
      </c>
      <c r="Z198" s="51">
        <f t="shared" si="22"/>
        <v>196</v>
      </c>
      <c r="AA198" s="49">
        <f t="shared" si="23"/>
        <v>4</v>
      </c>
      <c r="AB198" s="49">
        <f t="shared" si="24"/>
        <v>768.32</v>
      </c>
      <c r="AC198" s="49">
        <f t="shared" si="25"/>
        <v>1941.6799999999998</v>
      </c>
      <c r="AD198" s="49">
        <f t="shared" si="26"/>
        <v>3883.3599999999997</v>
      </c>
    </row>
    <row r="199" spans="21:30" x14ac:dyDescent="0.25">
      <c r="U199" s="50">
        <v>18.3</v>
      </c>
      <c r="V199" s="51">
        <f t="shared" si="18"/>
        <v>196</v>
      </c>
      <c r="W199" s="49">
        <f t="shared" si="19"/>
        <v>4</v>
      </c>
      <c r="X199" s="49">
        <f t="shared" si="20"/>
        <v>768.32</v>
      </c>
      <c r="Y199" s="49">
        <f t="shared" si="21"/>
        <v>1961.68</v>
      </c>
      <c r="Z199" s="51">
        <f t="shared" si="22"/>
        <v>196</v>
      </c>
      <c r="AA199" s="49">
        <f t="shared" si="23"/>
        <v>4</v>
      </c>
      <c r="AB199" s="49">
        <f t="shared" si="24"/>
        <v>768.32</v>
      </c>
      <c r="AC199" s="49">
        <f t="shared" si="25"/>
        <v>1961.68</v>
      </c>
      <c r="AD199" s="49">
        <f t="shared" si="26"/>
        <v>3923.36</v>
      </c>
    </row>
    <row r="200" spans="21:30" x14ac:dyDescent="0.25">
      <c r="U200" s="50">
        <v>18.399999999999999</v>
      </c>
      <c r="V200" s="51">
        <f t="shared" si="18"/>
        <v>196</v>
      </c>
      <c r="W200" s="49">
        <f t="shared" si="19"/>
        <v>4</v>
      </c>
      <c r="X200" s="49">
        <f t="shared" si="20"/>
        <v>768.32</v>
      </c>
      <c r="Y200" s="49">
        <f t="shared" si="21"/>
        <v>1981.6799999999996</v>
      </c>
      <c r="Z200" s="51">
        <f t="shared" si="22"/>
        <v>196</v>
      </c>
      <c r="AA200" s="49">
        <f t="shared" si="23"/>
        <v>4</v>
      </c>
      <c r="AB200" s="49">
        <f t="shared" si="24"/>
        <v>768.32</v>
      </c>
      <c r="AC200" s="49">
        <f t="shared" si="25"/>
        <v>1981.6799999999996</v>
      </c>
      <c r="AD200" s="49">
        <f t="shared" si="26"/>
        <v>3963.3599999999992</v>
      </c>
    </row>
    <row r="201" spans="21:30" x14ac:dyDescent="0.25">
      <c r="U201" s="50">
        <v>18.5</v>
      </c>
      <c r="V201" s="51">
        <f t="shared" si="18"/>
        <v>196</v>
      </c>
      <c r="W201" s="49">
        <f t="shared" si="19"/>
        <v>4</v>
      </c>
      <c r="X201" s="49">
        <f t="shared" si="20"/>
        <v>768.32</v>
      </c>
      <c r="Y201" s="49">
        <f t="shared" si="21"/>
        <v>2001.68</v>
      </c>
      <c r="Z201" s="51">
        <f t="shared" si="22"/>
        <v>196</v>
      </c>
      <c r="AA201" s="49">
        <f t="shared" si="23"/>
        <v>4</v>
      </c>
      <c r="AB201" s="49">
        <f t="shared" si="24"/>
        <v>768.32</v>
      </c>
      <c r="AC201" s="49">
        <f t="shared" si="25"/>
        <v>2001.68</v>
      </c>
      <c r="AD201" s="49">
        <f t="shared" si="26"/>
        <v>4003.36</v>
      </c>
    </row>
    <row r="202" spans="21:30" x14ac:dyDescent="0.25">
      <c r="U202" s="50">
        <v>18.600000000000001</v>
      </c>
      <c r="V202" s="51">
        <f t="shared" si="18"/>
        <v>196</v>
      </c>
      <c r="W202" s="49">
        <f t="shared" si="19"/>
        <v>4</v>
      </c>
      <c r="X202" s="49">
        <f t="shared" si="20"/>
        <v>768.32</v>
      </c>
      <c r="Y202" s="49">
        <f t="shared" si="21"/>
        <v>2021.68</v>
      </c>
      <c r="Z202" s="51">
        <f t="shared" si="22"/>
        <v>196</v>
      </c>
      <c r="AA202" s="49">
        <f t="shared" si="23"/>
        <v>4</v>
      </c>
      <c r="AB202" s="49">
        <f t="shared" si="24"/>
        <v>768.32</v>
      </c>
      <c r="AC202" s="49">
        <f t="shared" si="25"/>
        <v>2021.68</v>
      </c>
      <c r="AD202" s="49">
        <f t="shared" si="26"/>
        <v>4043.36</v>
      </c>
    </row>
    <row r="203" spans="21:30" x14ac:dyDescent="0.25">
      <c r="U203" s="50">
        <v>18.7</v>
      </c>
      <c r="V203" s="51">
        <f t="shared" si="18"/>
        <v>196</v>
      </c>
      <c r="W203" s="49">
        <f t="shared" si="19"/>
        <v>4</v>
      </c>
      <c r="X203" s="49">
        <f t="shared" si="20"/>
        <v>768.32</v>
      </c>
      <c r="Y203" s="49">
        <f t="shared" si="21"/>
        <v>2041.6799999999998</v>
      </c>
      <c r="Z203" s="51">
        <f t="shared" si="22"/>
        <v>196</v>
      </c>
      <c r="AA203" s="49">
        <f t="shared" si="23"/>
        <v>4</v>
      </c>
      <c r="AB203" s="49">
        <f t="shared" si="24"/>
        <v>768.32</v>
      </c>
      <c r="AC203" s="49">
        <f t="shared" si="25"/>
        <v>2041.6799999999998</v>
      </c>
      <c r="AD203" s="49">
        <f t="shared" si="26"/>
        <v>4083.3599999999997</v>
      </c>
    </row>
    <row r="204" spans="21:30" x14ac:dyDescent="0.25">
      <c r="U204" s="50">
        <v>18.8</v>
      </c>
      <c r="V204" s="51">
        <f t="shared" si="18"/>
        <v>196</v>
      </c>
      <c r="W204" s="49">
        <f t="shared" si="19"/>
        <v>4</v>
      </c>
      <c r="X204" s="49">
        <f t="shared" si="20"/>
        <v>768.32</v>
      </c>
      <c r="Y204" s="49">
        <f t="shared" si="21"/>
        <v>2061.6800000000003</v>
      </c>
      <c r="Z204" s="51">
        <f t="shared" si="22"/>
        <v>196</v>
      </c>
      <c r="AA204" s="49">
        <f t="shared" si="23"/>
        <v>4</v>
      </c>
      <c r="AB204" s="49">
        <f t="shared" si="24"/>
        <v>768.32</v>
      </c>
      <c r="AC204" s="49">
        <f t="shared" si="25"/>
        <v>2061.6800000000003</v>
      </c>
      <c r="AD204" s="49">
        <f t="shared" si="26"/>
        <v>4123.3600000000006</v>
      </c>
    </row>
    <row r="205" spans="21:30" x14ac:dyDescent="0.25">
      <c r="U205" s="50">
        <v>18.899999999999999</v>
      </c>
      <c r="V205" s="51">
        <f t="shared" si="18"/>
        <v>196</v>
      </c>
      <c r="W205" s="49">
        <f t="shared" si="19"/>
        <v>4</v>
      </c>
      <c r="X205" s="49">
        <f t="shared" si="20"/>
        <v>768.32</v>
      </c>
      <c r="Y205" s="49">
        <f t="shared" si="21"/>
        <v>2081.6799999999994</v>
      </c>
      <c r="Z205" s="51">
        <f t="shared" si="22"/>
        <v>196</v>
      </c>
      <c r="AA205" s="49">
        <f t="shared" si="23"/>
        <v>4</v>
      </c>
      <c r="AB205" s="49">
        <f t="shared" si="24"/>
        <v>768.32</v>
      </c>
      <c r="AC205" s="49">
        <f t="shared" si="25"/>
        <v>2081.6799999999994</v>
      </c>
      <c r="AD205" s="49">
        <f t="shared" si="26"/>
        <v>4163.3599999999988</v>
      </c>
    </row>
    <row r="206" spans="21:30" x14ac:dyDescent="0.25">
      <c r="U206" s="50">
        <v>19</v>
      </c>
      <c r="V206" s="51">
        <f t="shared" si="18"/>
        <v>196</v>
      </c>
      <c r="W206" s="49">
        <f t="shared" si="19"/>
        <v>4</v>
      </c>
      <c r="X206" s="49">
        <f t="shared" si="20"/>
        <v>768.32</v>
      </c>
      <c r="Y206" s="49">
        <f t="shared" si="21"/>
        <v>2101.6799999999998</v>
      </c>
      <c r="Z206" s="51">
        <f t="shared" si="22"/>
        <v>196</v>
      </c>
      <c r="AA206" s="49">
        <f t="shared" si="23"/>
        <v>4</v>
      </c>
      <c r="AB206" s="49">
        <f t="shared" si="24"/>
        <v>768.32</v>
      </c>
      <c r="AC206" s="49">
        <f t="shared" si="25"/>
        <v>2101.6799999999998</v>
      </c>
      <c r="AD206" s="49">
        <f t="shared" si="26"/>
        <v>4203.3599999999997</v>
      </c>
    </row>
    <row r="207" spans="21:30" x14ac:dyDescent="0.25">
      <c r="U207" s="50">
        <v>19.100000000000001</v>
      </c>
      <c r="V207" s="51">
        <f t="shared" si="18"/>
        <v>196</v>
      </c>
      <c r="W207" s="49">
        <f t="shared" si="19"/>
        <v>4</v>
      </c>
      <c r="X207" s="49">
        <f t="shared" si="20"/>
        <v>768.32</v>
      </c>
      <c r="Y207" s="49">
        <f t="shared" si="21"/>
        <v>2121.6800000000003</v>
      </c>
      <c r="Z207" s="51">
        <f t="shared" si="22"/>
        <v>196</v>
      </c>
      <c r="AA207" s="49">
        <f t="shared" si="23"/>
        <v>4</v>
      </c>
      <c r="AB207" s="49">
        <f t="shared" si="24"/>
        <v>768.32</v>
      </c>
      <c r="AC207" s="49">
        <f t="shared" si="25"/>
        <v>2121.6800000000003</v>
      </c>
      <c r="AD207" s="49">
        <f t="shared" si="26"/>
        <v>4243.3600000000006</v>
      </c>
    </row>
    <row r="208" spans="21:30" x14ac:dyDescent="0.25">
      <c r="U208" s="50">
        <v>19.2</v>
      </c>
      <c r="V208" s="51">
        <f t="shared" ref="V208:V271" si="27">IF((U208-$D$10-$D$5/1000)&lt;0,0,IF((U208-$D$10-$D$5/1000)/($D$11+$V$9)*1000&gt;$D$6*0.98,$D$6*0.98,(U208-$D$10-$D$5/1000)/($D$11+$V$9)*1000))</f>
        <v>196</v>
      </c>
      <c r="W208" s="49">
        <f t="shared" ref="W208:W271" si="28">IF((U208-$D$10-$D$5/1000)&gt;=0,$D$6-V208,IF(U208-$D$10-$D$5/1000&gt;0,IF((U208-$D$10-$D$5/1000)/$V$8*1000&gt;$D$6,$D$6,(U208-$D$10-$D$5/1000)/$V$8*1000),0))</f>
        <v>4</v>
      </c>
      <c r="X208" s="49">
        <f t="shared" ref="X208:X271" si="29">V208*V208*$D$11/1000</f>
        <v>768.32</v>
      </c>
      <c r="Y208" s="49">
        <f t="shared" ref="Y208:Y271" si="30">(U208-$D$10-$D$5/1000-V208*$D$11/1000)*V208+W208*(U208-$D$10-$D$5/1000)</f>
        <v>2141.6799999999998</v>
      </c>
      <c r="Z208" s="51">
        <f t="shared" ref="Z208:Z271" si="31">IF((U208-$D$12-$D$5/1000)&lt;0,0,IF((U208-$D$12-$D$5/1000)/($D$13+$V$9)*1000&gt;$D$7*0.98,$D$7*0.98,(U208-$D$12-$D$5/1000)/($D$13+$V$9)*1000))</f>
        <v>196</v>
      </c>
      <c r="AA208" s="49">
        <f t="shared" ref="AA208:AA271" si="32">IF((U208-$D$12-$D$5/1000)&gt;=0,$D$7-Z208,IF(U208-$D$12-$D$5/1000&gt;0,IF((U208-$D$12-$D$5/1000)/$V$8*1000&gt;$D$7,$D$7,(U208-$D$12-$D$5/1000)/$V$8*1000),0))</f>
        <v>4</v>
      </c>
      <c r="AB208" s="49">
        <f t="shared" ref="AB208:AB271" si="33">Z208*Z208*$D$13/1000</f>
        <v>768.32</v>
      </c>
      <c r="AC208" s="49">
        <f t="shared" ref="AC208:AC271" si="34">(U208-$D$12-$D$5/1000-Z208*$D$13/1000)*Z208+AA208*(U208-$D$12-$D$5/1000)</f>
        <v>2141.6799999999998</v>
      </c>
      <c r="AD208" s="49">
        <f t="shared" si="26"/>
        <v>4283.3599999999997</v>
      </c>
    </row>
    <row r="209" spans="21:30" x14ac:dyDescent="0.25">
      <c r="U209" s="50">
        <v>19.3</v>
      </c>
      <c r="V209" s="51">
        <f t="shared" si="27"/>
        <v>196</v>
      </c>
      <c r="W209" s="49">
        <f t="shared" si="28"/>
        <v>4</v>
      </c>
      <c r="X209" s="49">
        <f t="shared" si="29"/>
        <v>768.32</v>
      </c>
      <c r="Y209" s="49">
        <f t="shared" si="30"/>
        <v>2161.6799999999998</v>
      </c>
      <c r="Z209" s="51">
        <f t="shared" si="31"/>
        <v>196</v>
      </c>
      <c r="AA209" s="49">
        <f t="shared" si="32"/>
        <v>4</v>
      </c>
      <c r="AB209" s="49">
        <f t="shared" si="33"/>
        <v>768.32</v>
      </c>
      <c r="AC209" s="49">
        <f t="shared" si="34"/>
        <v>2161.6799999999998</v>
      </c>
      <c r="AD209" s="49">
        <f t="shared" ref="AD209:AD272" si="35">Y209+AC209</f>
        <v>4323.3599999999997</v>
      </c>
    </row>
    <row r="210" spans="21:30" x14ac:dyDescent="0.25">
      <c r="U210" s="50">
        <v>19.399999999999999</v>
      </c>
      <c r="V210" s="51">
        <f t="shared" si="27"/>
        <v>196</v>
      </c>
      <c r="W210" s="49">
        <f t="shared" si="28"/>
        <v>4</v>
      </c>
      <c r="X210" s="49">
        <f t="shared" si="29"/>
        <v>768.32</v>
      </c>
      <c r="Y210" s="49">
        <f t="shared" si="30"/>
        <v>2181.6799999999998</v>
      </c>
      <c r="Z210" s="51">
        <f t="shared" si="31"/>
        <v>196</v>
      </c>
      <c r="AA210" s="49">
        <f t="shared" si="32"/>
        <v>4</v>
      </c>
      <c r="AB210" s="49">
        <f t="shared" si="33"/>
        <v>768.32</v>
      </c>
      <c r="AC210" s="49">
        <f t="shared" si="34"/>
        <v>2181.6799999999998</v>
      </c>
      <c r="AD210" s="49">
        <f t="shared" si="35"/>
        <v>4363.3599999999997</v>
      </c>
    </row>
    <row r="211" spans="21:30" x14ac:dyDescent="0.25">
      <c r="U211" s="50">
        <v>19.5</v>
      </c>
      <c r="V211" s="51">
        <f t="shared" si="27"/>
        <v>196</v>
      </c>
      <c r="W211" s="49">
        <f t="shared" si="28"/>
        <v>4</v>
      </c>
      <c r="X211" s="49">
        <f t="shared" si="29"/>
        <v>768.32</v>
      </c>
      <c r="Y211" s="49">
        <f t="shared" si="30"/>
        <v>2201.6799999999998</v>
      </c>
      <c r="Z211" s="51">
        <f t="shared" si="31"/>
        <v>196</v>
      </c>
      <c r="AA211" s="49">
        <f t="shared" si="32"/>
        <v>4</v>
      </c>
      <c r="AB211" s="49">
        <f t="shared" si="33"/>
        <v>768.32</v>
      </c>
      <c r="AC211" s="49">
        <f t="shared" si="34"/>
        <v>2201.6799999999998</v>
      </c>
      <c r="AD211" s="49">
        <f t="shared" si="35"/>
        <v>4403.3599999999997</v>
      </c>
    </row>
    <row r="212" spans="21:30" x14ac:dyDescent="0.25">
      <c r="U212" s="50">
        <v>19.600000000000001</v>
      </c>
      <c r="V212" s="51">
        <f t="shared" si="27"/>
        <v>196</v>
      </c>
      <c r="W212" s="49">
        <f t="shared" si="28"/>
        <v>4</v>
      </c>
      <c r="X212" s="49">
        <f t="shared" si="29"/>
        <v>768.32</v>
      </c>
      <c r="Y212" s="49">
        <f t="shared" si="30"/>
        <v>2221.6800000000003</v>
      </c>
      <c r="Z212" s="51">
        <f t="shared" si="31"/>
        <v>196</v>
      </c>
      <c r="AA212" s="49">
        <f t="shared" si="32"/>
        <v>4</v>
      </c>
      <c r="AB212" s="49">
        <f t="shared" si="33"/>
        <v>768.32</v>
      </c>
      <c r="AC212" s="49">
        <f t="shared" si="34"/>
        <v>2221.6800000000003</v>
      </c>
      <c r="AD212" s="49">
        <f t="shared" si="35"/>
        <v>4443.3600000000006</v>
      </c>
    </row>
    <row r="213" spans="21:30" x14ac:dyDescent="0.25">
      <c r="U213" s="50">
        <v>19.7</v>
      </c>
      <c r="V213" s="51">
        <f t="shared" si="27"/>
        <v>196</v>
      </c>
      <c r="W213" s="49">
        <f t="shared" si="28"/>
        <v>4</v>
      </c>
      <c r="X213" s="49">
        <f t="shared" si="29"/>
        <v>768.32</v>
      </c>
      <c r="Y213" s="49">
        <f t="shared" si="30"/>
        <v>2241.6799999999998</v>
      </c>
      <c r="Z213" s="51">
        <f t="shared" si="31"/>
        <v>196</v>
      </c>
      <c r="AA213" s="49">
        <f t="shared" si="32"/>
        <v>4</v>
      </c>
      <c r="AB213" s="49">
        <f t="shared" si="33"/>
        <v>768.32</v>
      </c>
      <c r="AC213" s="49">
        <f t="shared" si="34"/>
        <v>2241.6799999999998</v>
      </c>
      <c r="AD213" s="49">
        <f t="shared" si="35"/>
        <v>4483.3599999999997</v>
      </c>
    </row>
    <row r="214" spans="21:30" x14ac:dyDescent="0.25">
      <c r="U214" s="50">
        <v>19.8</v>
      </c>
      <c r="V214" s="51">
        <f t="shared" si="27"/>
        <v>196</v>
      </c>
      <c r="W214" s="49">
        <f t="shared" si="28"/>
        <v>4</v>
      </c>
      <c r="X214" s="49">
        <f t="shared" si="29"/>
        <v>768.32</v>
      </c>
      <c r="Y214" s="49">
        <f t="shared" si="30"/>
        <v>2261.6799999999998</v>
      </c>
      <c r="Z214" s="51">
        <f t="shared" si="31"/>
        <v>196</v>
      </c>
      <c r="AA214" s="49">
        <f t="shared" si="32"/>
        <v>4</v>
      </c>
      <c r="AB214" s="49">
        <f t="shared" si="33"/>
        <v>768.32</v>
      </c>
      <c r="AC214" s="49">
        <f t="shared" si="34"/>
        <v>2261.6799999999998</v>
      </c>
      <c r="AD214" s="49">
        <f t="shared" si="35"/>
        <v>4523.3599999999997</v>
      </c>
    </row>
    <row r="215" spans="21:30" x14ac:dyDescent="0.25">
      <c r="U215" s="50">
        <v>19.899999999999999</v>
      </c>
      <c r="V215" s="51">
        <f t="shared" si="27"/>
        <v>196</v>
      </c>
      <c r="W215" s="49">
        <f t="shared" si="28"/>
        <v>4</v>
      </c>
      <c r="X215" s="49">
        <f t="shared" si="29"/>
        <v>768.32</v>
      </c>
      <c r="Y215" s="49">
        <f t="shared" si="30"/>
        <v>2281.6799999999998</v>
      </c>
      <c r="Z215" s="51">
        <f t="shared" si="31"/>
        <v>196</v>
      </c>
      <c r="AA215" s="49">
        <f t="shared" si="32"/>
        <v>4</v>
      </c>
      <c r="AB215" s="49">
        <f t="shared" si="33"/>
        <v>768.32</v>
      </c>
      <c r="AC215" s="49">
        <f t="shared" si="34"/>
        <v>2281.6799999999998</v>
      </c>
      <c r="AD215" s="49">
        <f t="shared" si="35"/>
        <v>4563.3599999999997</v>
      </c>
    </row>
    <row r="216" spans="21:30" x14ac:dyDescent="0.25">
      <c r="U216" s="50">
        <v>20</v>
      </c>
      <c r="V216" s="51">
        <f t="shared" si="27"/>
        <v>196</v>
      </c>
      <c r="W216" s="49">
        <f t="shared" si="28"/>
        <v>4</v>
      </c>
      <c r="X216" s="49">
        <f t="shared" si="29"/>
        <v>768.32</v>
      </c>
      <c r="Y216" s="49">
        <f t="shared" si="30"/>
        <v>2301.6799999999998</v>
      </c>
      <c r="Z216" s="51">
        <f t="shared" si="31"/>
        <v>196</v>
      </c>
      <c r="AA216" s="49">
        <f t="shared" si="32"/>
        <v>4</v>
      </c>
      <c r="AB216" s="49">
        <f t="shared" si="33"/>
        <v>768.32</v>
      </c>
      <c r="AC216" s="49">
        <f t="shared" si="34"/>
        <v>2301.6799999999998</v>
      </c>
      <c r="AD216" s="49">
        <f t="shared" si="35"/>
        <v>4603.3599999999997</v>
      </c>
    </row>
    <row r="217" spans="21:30" x14ac:dyDescent="0.25">
      <c r="U217" s="50">
        <v>20.100000000000001</v>
      </c>
      <c r="V217" s="51">
        <f t="shared" si="27"/>
        <v>196</v>
      </c>
      <c r="W217" s="49">
        <f t="shared" si="28"/>
        <v>4</v>
      </c>
      <c r="X217" s="49">
        <f t="shared" si="29"/>
        <v>768.32</v>
      </c>
      <c r="Y217" s="49">
        <f t="shared" si="30"/>
        <v>2321.6800000000003</v>
      </c>
      <c r="Z217" s="51">
        <f t="shared" si="31"/>
        <v>196</v>
      </c>
      <c r="AA217" s="49">
        <f t="shared" si="32"/>
        <v>4</v>
      </c>
      <c r="AB217" s="49">
        <f t="shared" si="33"/>
        <v>768.32</v>
      </c>
      <c r="AC217" s="49">
        <f t="shared" si="34"/>
        <v>2321.6800000000003</v>
      </c>
      <c r="AD217" s="49">
        <f t="shared" si="35"/>
        <v>4643.3600000000006</v>
      </c>
    </row>
    <row r="218" spans="21:30" x14ac:dyDescent="0.25">
      <c r="U218" s="50">
        <v>20.2</v>
      </c>
      <c r="V218" s="51">
        <f t="shared" si="27"/>
        <v>196</v>
      </c>
      <c r="W218" s="49">
        <f t="shared" si="28"/>
        <v>4</v>
      </c>
      <c r="X218" s="49">
        <f t="shared" si="29"/>
        <v>768.32</v>
      </c>
      <c r="Y218" s="49">
        <f t="shared" si="30"/>
        <v>2341.6799999999998</v>
      </c>
      <c r="Z218" s="51">
        <f t="shared" si="31"/>
        <v>196</v>
      </c>
      <c r="AA218" s="49">
        <f t="shared" si="32"/>
        <v>4</v>
      </c>
      <c r="AB218" s="49">
        <f t="shared" si="33"/>
        <v>768.32</v>
      </c>
      <c r="AC218" s="49">
        <f t="shared" si="34"/>
        <v>2341.6799999999998</v>
      </c>
      <c r="AD218" s="49">
        <f t="shared" si="35"/>
        <v>4683.3599999999997</v>
      </c>
    </row>
    <row r="219" spans="21:30" x14ac:dyDescent="0.25">
      <c r="U219" s="50">
        <v>20.3</v>
      </c>
      <c r="V219" s="51">
        <f t="shared" si="27"/>
        <v>196</v>
      </c>
      <c r="W219" s="49">
        <f t="shared" si="28"/>
        <v>4</v>
      </c>
      <c r="X219" s="49">
        <f t="shared" si="29"/>
        <v>768.32</v>
      </c>
      <c r="Y219" s="49">
        <f t="shared" si="30"/>
        <v>2361.6799999999998</v>
      </c>
      <c r="Z219" s="51">
        <f t="shared" si="31"/>
        <v>196</v>
      </c>
      <c r="AA219" s="49">
        <f t="shared" si="32"/>
        <v>4</v>
      </c>
      <c r="AB219" s="49">
        <f t="shared" si="33"/>
        <v>768.32</v>
      </c>
      <c r="AC219" s="49">
        <f t="shared" si="34"/>
        <v>2361.6799999999998</v>
      </c>
      <c r="AD219" s="49">
        <f t="shared" si="35"/>
        <v>4723.3599999999997</v>
      </c>
    </row>
    <row r="220" spans="21:30" x14ac:dyDescent="0.25">
      <c r="U220" s="50">
        <v>20.399999999999999</v>
      </c>
      <c r="V220" s="51">
        <f t="shared" si="27"/>
        <v>196</v>
      </c>
      <c r="W220" s="49">
        <f t="shared" si="28"/>
        <v>4</v>
      </c>
      <c r="X220" s="49">
        <f t="shared" si="29"/>
        <v>768.32</v>
      </c>
      <c r="Y220" s="49">
        <f t="shared" si="30"/>
        <v>2381.6799999999998</v>
      </c>
      <c r="Z220" s="51">
        <f t="shared" si="31"/>
        <v>196</v>
      </c>
      <c r="AA220" s="49">
        <f t="shared" si="32"/>
        <v>4</v>
      </c>
      <c r="AB220" s="49">
        <f t="shared" si="33"/>
        <v>768.32</v>
      </c>
      <c r="AC220" s="49">
        <f t="shared" si="34"/>
        <v>2381.6799999999998</v>
      </c>
      <c r="AD220" s="49">
        <f t="shared" si="35"/>
        <v>4763.3599999999997</v>
      </c>
    </row>
    <row r="221" spans="21:30" x14ac:dyDescent="0.25">
      <c r="U221" s="50">
        <v>20.5</v>
      </c>
      <c r="V221" s="51">
        <f t="shared" si="27"/>
        <v>196</v>
      </c>
      <c r="W221" s="49">
        <f t="shared" si="28"/>
        <v>4</v>
      </c>
      <c r="X221" s="49">
        <f t="shared" si="29"/>
        <v>768.32</v>
      </c>
      <c r="Y221" s="49">
        <f t="shared" si="30"/>
        <v>2401.6799999999998</v>
      </c>
      <c r="Z221" s="51">
        <f t="shared" si="31"/>
        <v>196</v>
      </c>
      <c r="AA221" s="49">
        <f t="shared" si="32"/>
        <v>4</v>
      </c>
      <c r="AB221" s="49">
        <f t="shared" si="33"/>
        <v>768.32</v>
      </c>
      <c r="AC221" s="49">
        <f t="shared" si="34"/>
        <v>2401.6799999999998</v>
      </c>
      <c r="AD221" s="49">
        <f t="shared" si="35"/>
        <v>4803.3599999999997</v>
      </c>
    </row>
    <row r="222" spans="21:30" x14ac:dyDescent="0.25">
      <c r="U222" s="50">
        <v>20.6</v>
      </c>
      <c r="V222" s="51">
        <f t="shared" si="27"/>
        <v>196</v>
      </c>
      <c r="W222" s="49">
        <f t="shared" si="28"/>
        <v>4</v>
      </c>
      <c r="X222" s="49">
        <f t="shared" si="29"/>
        <v>768.32</v>
      </c>
      <c r="Y222" s="49">
        <f t="shared" si="30"/>
        <v>2421.6800000000003</v>
      </c>
      <c r="Z222" s="51">
        <f t="shared" si="31"/>
        <v>196</v>
      </c>
      <c r="AA222" s="49">
        <f t="shared" si="32"/>
        <v>4</v>
      </c>
      <c r="AB222" s="49">
        <f t="shared" si="33"/>
        <v>768.32</v>
      </c>
      <c r="AC222" s="49">
        <f t="shared" si="34"/>
        <v>2421.6800000000003</v>
      </c>
      <c r="AD222" s="49">
        <f t="shared" si="35"/>
        <v>4843.3600000000006</v>
      </c>
    </row>
    <row r="223" spans="21:30" x14ac:dyDescent="0.25">
      <c r="U223" s="50">
        <v>20.7</v>
      </c>
      <c r="V223" s="51">
        <f t="shared" si="27"/>
        <v>196</v>
      </c>
      <c r="W223" s="49">
        <f t="shared" si="28"/>
        <v>4</v>
      </c>
      <c r="X223" s="49">
        <f t="shared" si="29"/>
        <v>768.32</v>
      </c>
      <c r="Y223" s="49">
        <f t="shared" si="30"/>
        <v>2441.6799999999998</v>
      </c>
      <c r="Z223" s="51">
        <f t="shared" si="31"/>
        <v>196</v>
      </c>
      <c r="AA223" s="49">
        <f t="shared" si="32"/>
        <v>4</v>
      </c>
      <c r="AB223" s="49">
        <f t="shared" si="33"/>
        <v>768.32</v>
      </c>
      <c r="AC223" s="49">
        <f t="shared" si="34"/>
        <v>2441.6799999999998</v>
      </c>
      <c r="AD223" s="49">
        <f t="shared" si="35"/>
        <v>4883.3599999999997</v>
      </c>
    </row>
    <row r="224" spans="21:30" x14ac:dyDescent="0.25">
      <c r="U224" s="50">
        <v>20.8</v>
      </c>
      <c r="V224" s="51">
        <f t="shared" si="27"/>
        <v>196</v>
      </c>
      <c r="W224" s="49">
        <f t="shared" si="28"/>
        <v>4</v>
      </c>
      <c r="X224" s="49">
        <f t="shared" si="29"/>
        <v>768.32</v>
      </c>
      <c r="Y224" s="49">
        <f t="shared" si="30"/>
        <v>2461.6800000000003</v>
      </c>
      <c r="Z224" s="51">
        <f t="shared" si="31"/>
        <v>196</v>
      </c>
      <c r="AA224" s="49">
        <f t="shared" si="32"/>
        <v>4</v>
      </c>
      <c r="AB224" s="49">
        <f t="shared" si="33"/>
        <v>768.32</v>
      </c>
      <c r="AC224" s="49">
        <f t="shared" si="34"/>
        <v>2461.6800000000003</v>
      </c>
      <c r="AD224" s="49">
        <f t="shared" si="35"/>
        <v>4923.3600000000006</v>
      </c>
    </row>
    <row r="225" spans="21:30" x14ac:dyDescent="0.25">
      <c r="U225" s="50">
        <v>20.9</v>
      </c>
      <c r="V225" s="51">
        <f t="shared" si="27"/>
        <v>196</v>
      </c>
      <c r="W225" s="49">
        <f t="shared" si="28"/>
        <v>4</v>
      </c>
      <c r="X225" s="49">
        <f t="shared" si="29"/>
        <v>768.32</v>
      </c>
      <c r="Y225" s="49">
        <f t="shared" si="30"/>
        <v>2481.6799999999998</v>
      </c>
      <c r="Z225" s="51">
        <f t="shared" si="31"/>
        <v>196</v>
      </c>
      <c r="AA225" s="49">
        <f t="shared" si="32"/>
        <v>4</v>
      </c>
      <c r="AB225" s="49">
        <f t="shared" si="33"/>
        <v>768.32</v>
      </c>
      <c r="AC225" s="49">
        <f t="shared" si="34"/>
        <v>2481.6799999999998</v>
      </c>
      <c r="AD225" s="49">
        <f t="shared" si="35"/>
        <v>4963.3599999999997</v>
      </c>
    </row>
    <row r="226" spans="21:30" x14ac:dyDescent="0.25">
      <c r="U226" s="50">
        <v>21</v>
      </c>
      <c r="V226" s="51">
        <f t="shared" si="27"/>
        <v>196</v>
      </c>
      <c r="W226" s="49">
        <f t="shared" si="28"/>
        <v>4</v>
      </c>
      <c r="X226" s="49">
        <f t="shared" si="29"/>
        <v>768.32</v>
      </c>
      <c r="Y226" s="49">
        <f t="shared" si="30"/>
        <v>2501.6800000000003</v>
      </c>
      <c r="Z226" s="51">
        <f t="shared" si="31"/>
        <v>196</v>
      </c>
      <c r="AA226" s="49">
        <f t="shared" si="32"/>
        <v>4</v>
      </c>
      <c r="AB226" s="49">
        <f t="shared" si="33"/>
        <v>768.32</v>
      </c>
      <c r="AC226" s="49">
        <f t="shared" si="34"/>
        <v>2501.6800000000003</v>
      </c>
      <c r="AD226" s="49">
        <f t="shared" si="35"/>
        <v>5003.3600000000006</v>
      </c>
    </row>
    <row r="227" spans="21:30" x14ac:dyDescent="0.25">
      <c r="U227" s="50">
        <v>21.1</v>
      </c>
      <c r="V227" s="51">
        <f t="shared" si="27"/>
        <v>196</v>
      </c>
      <c r="W227" s="49">
        <f t="shared" si="28"/>
        <v>4</v>
      </c>
      <c r="X227" s="49">
        <f t="shared" si="29"/>
        <v>768.32</v>
      </c>
      <c r="Y227" s="49">
        <f t="shared" si="30"/>
        <v>2521.6800000000007</v>
      </c>
      <c r="Z227" s="51">
        <f t="shared" si="31"/>
        <v>196</v>
      </c>
      <c r="AA227" s="49">
        <f t="shared" si="32"/>
        <v>4</v>
      </c>
      <c r="AB227" s="49">
        <f t="shared" si="33"/>
        <v>768.32</v>
      </c>
      <c r="AC227" s="49">
        <f t="shared" si="34"/>
        <v>2521.6800000000007</v>
      </c>
      <c r="AD227" s="49">
        <f t="shared" si="35"/>
        <v>5043.3600000000015</v>
      </c>
    </row>
    <row r="228" spans="21:30" x14ac:dyDescent="0.25">
      <c r="U228" s="50">
        <v>21.2</v>
      </c>
      <c r="V228" s="51">
        <f t="shared" si="27"/>
        <v>196</v>
      </c>
      <c r="W228" s="49">
        <f t="shared" si="28"/>
        <v>4</v>
      </c>
      <c r="X228" s="49">
        <f t="shared" si="29"/>
        <v>768.32</v>
      </c>
      <c r="Y228" s="49">
        <f t="shared" si="30"/>
        <v>2541.6799999999998</v>
      </c>
      <c r="Z228" s="51">
        <f t="shared" si="31"/>
        <v>196</v>
      </c>
      <c r="AA228" s="49">
        <f t="shared" si="32"/>
        <v>4</v>
      </c>
      <c r="AB228" s="49">
        <f t="shared" si="33"/>
        <v>768.32</v>
      </c>
      <c r="AC228" s="49">
        <f t="shared" si="34"/>
        <v>2541.6799999999998</v>
      </c>
      <c r="AD228" s="49">
        <f t="shared" si="35"/>
        <v>5083.3599999999997</v>
      </c>
    </row>
    <row r="229" spans="21:30" x14ac:dyDescent="0.25">
      <c r="U229" s="50">
        <v>21.3</v>
      </c>
      <c r="V229" s="51">
        <f t="shared" si="27"/>
        <v>196</v>
      </c>
      <c r="W229" s="49">
        <f t="shared" si="28"/>
        <v>4</v>
      </c>
      <c r="X229" s="49">
        <f t="shared" si="29"/>
        <v>768.32</v>
      </c>
      <c r="Y229" s="49">
        <f t="shared" si="30"/>
        <v>2561.6800000000003</v>
      </c>
      <c r="Z229" s="51">
        <f t="shared" si="31"/>
        <v>196</v>
      </c>
      <c r="AA229" s="49">
        <f t="shared" si="32"/>
        <v>4</v>
      </c>
      <c r="AB229" s="49">
        <f t="shared" si="33"/>
        <v>768.32</v>
      </c>
      <c r="AC229" s="49">
        <f t="shared" si="34"/>
        <v>2561.6800000000003</v>
      </c>
      <c r="AD229" s="49">
        <f t="shared" si="35"/>
        <v>5123.3600000000006</v>
      </c>
    </row>
    <row r="230" spans="21:30" x14ac:dyDescent="0.25">
      <c r="U230" s="50">
        <v>21.4</v>
      </c>
      <c r="V230" s="51">
        <f t="shared" si="27"/>
        <v>196</v>
      </c>
      <c r="W230" s="49">
        <f t="shared" si="28"/>
        <v>4</v>
      </c>
      <c r="X230" s="49">
        <f t="shared" si="29"/>
        <v>768.32</v>
      </c>
      <c r="Y230" s="49">
        <f t="shared" si="30"/>
        <v>2581.6799999999998</v>
      </c>
      <c r="Z230" s="51">
        <f t="shared" si="31"/>
        <v>196</v>
      </c>
      <c r="AA230" s="49">
        <f t="shared" si="32"/>
        <v>4</v>
      </c>
      <c r="AB230" s="49">
        <f t="shared" si="33"/>
        <v>768.32</v>
      </c>
      <c r="AC230" s="49">
        <f t="shared" si="34"/>
        <v>2581.6799999999998</v>
      </c>
      <c r="AD230" s="49">
        <f t="shared" si="35"/>
        <v>5163.3599999999997</v>
      </c>
    </row>
    <row r="231" spans="21:30" x14ac:dyDescent="0.25">
      <c r="U231" s="50">
        <v>21.5</v>
      </c>
      <c r="V231" s="51">
        <f t="shared" si="27"/>
        <v>196</v>
      </c>
      <c r="W231" s="49">
        <f t="shared" si="28"/>
        <v>4</v>
      </c>
      <c r="X231" s="49">
        <f t="shared" si="29"/>
        <v>768.32</v>
      </c>
      <c r="Y231" s="49">
        <f t="shared" si="30"/>
        <v>2601.6800000000003</v>
      </c>
      <c r="Z231" s="51">
        <f t="shared" si="31"/>
        <v>196</v>
      </c>
      <c r="AA231" s="49">
        <f t="shared" si="32"/>
        <v>4</v>
      </c>
      <c r="AB231" s="49">
        <f t="shared" si="33"/>
        <v>768.32</v>
      </c>
      <c r="AC231" s="49">
        <f t="shared" si="34"/>
        <v>2601.6800000000003</v>
      </c>
      <c r="AD231" s="49">
        <f t="shared" si="35"/>
        <v>5203.3600000000006</v>
      </c>
    </row>
    <row r="232" spans="21:30" x14ac:dyDescent="0.25">
      <c r="U232" s="50">
        <v>21.6</v>
      </c>
      <c r="V232" s="51">
        <f t="shared" si="27"/>
        <v>196</v>
      </c>
      <c r="W232" s="49">
        <f t="shared" si="28"/>
        <v>4</v>
      </c>
      <c r="X232" s="49">
        <f t="shared" si="29"/>
        <v>768.32</v>
      </c>
      <c r="Y232" s="49">
        <f t="shared" si="30"/>
        <v>2621.6800000000007</v>
      </c>
      <c r="Z232" s="51">
        <f t="shared" si="31"/>
        <v>196</v>
      </c>
      <c r="AA232" s="49">
        <f t="shared" si="32"/>
        <v>4</v>
      </c>
      <c r="AB232" s="49">
        <f t="shared" si="33"/>
        <v>768.32</v>
      </c>
      <c r="AC232" s="49">
        <f t="shared" si="34"/>
        <v>2621.6800000000007</v>
      </c>
      <c r="AD232" s="49">
        <f t="shared" si="35"/>
        <v>5243.3600000000015</v>
      </c>
    </row>
    <row r="233" spans="21:30" x14ac:dyDescent="0.25">
      <c r="U233" s="50">
        <v>21.7</v>
      </c>
      <c r="V233" s="51">
        <f t="shared" si="27"/>
        <v>196</v>
      </c>
      <c r="W233" s="49">
        <f t="shared" si="28"/>
        <v>4</v>
      </c>
      <c r="X233" s="49">
        <f t="shared" si="29"/>
        <v>768.32</v>
      </c>
      <c r="Y233" s="49">
        <f t="shared" si="30"/>
        <v>2641.68</v>
      </c>
      <c r="Z233" s="51">
        <f t="shared" si="31"/>
        <v>196</v>
      </c>
      <c r="AA233" s="49">
        <f t="shared" si="32"/>
        <v>4</v>
      </c>
      <c r="AB233" s="49">
        <f t="shared" si="33"/>
        <v>768.32</v>
      </c>
      <c r="AC233" s="49">
        <f t="shared" si="34"/>
        <v>2641.68</v>
      </c>
      <c r="AD233" s="49">
        <f t="shared" si="35"/>
        <v>5283.36</v>
      </c>
    </row>
    <row r="234" spans="21:30" x14ac:dyDescent="0.25">
      <c r="U234" s="50">
        <v>21.8</v>
      </c>
      <c r="V234" s="51">
        <f t="shared" si="27"/>
        <v>196</v>
      </c>
      <c r="W234" s="49">
        <f t="shared" si="28"/>
        <v>4</v>
      </c>
      <c r="X234" s="49">
        <f t="shared" si="29"/>
        <v>768.32</v>
      </c>
      <c r="Y234" s="49">
        <f t="shared" si="30"/>
        <v>2661.6800000000003</v>
      </c>
      <c r="Z234" s="51">
        <f t="shared" si="31"/>
        <v>196</v>
      </c>
      <c r="AA234" s="49">
        <f t="shared" si="32"/>
        <v>4</v>
      </c>
      <c r="AB234" s="49">
        <f t="shared" si="33"/>
        <v>768.32</v>
      </c>
      <c r="AC234" s="49">
        <f t="shared" si="34"/>
        <v>2661.6800000000003</v>
      </c>
      <c r="AD234" s="49">
        <f t="shared" si="35"/>
        <v>5323.3600000000006</v>
      </c>
    </row>
    <row r="235" spans="21:30" x14ac:dyDescent="0.25">
      <c r="U235" s="50">
        <v>21.9</v>
      </c>
      <c r="V235" s="51">
        <f t="shared" si="27"/>
        <v>196</v>
      </c>
      <c r="W235" s="49">
        <f t="shared" si="28"/>
        <v>4</v>
      </c>
      <c r="X235" s="49">
        <f t="shared" si="29"/>
        <v>768.32</v>
      </c>
      <c r="Y235" s="49">
        <f t="shared" si="30"/>
        <v>2681.68</v>
      </c>
      <c r="Z235" s="51">
        <f t="shared" si="31"/>
        <v>196</v>
      </c>
      <c r="AA235" s="49">
        <f t="shared" si="32"/>
        <v>4</v>
      </c>
      <c r="AB235" s="49">
        <f t="shared" si="33"/>
        <v>768.32</v>
      </c>
      <c r="AC235" s="49">
        <f t="shared" si="34"/>
        <v>2681.68</v>
      </c>
      <c r="AD235" s="49">
        <f t="shared" si="35"/>
        <v>5363.36</v>
      </c>
    </row>
    <row r="236" spans="21:30" x14ac:dyDescent="0.25">
      <c r="U236" s="50">
        <v>22</v>
      </c>
      <c r="V236" s="51">
        <f t="shared" si="27"/>
        <v>196</v>
      </c>
      <c r="W236" s="49">
        <f t="shared" si="28"/>
        <v>4</v>
      </c>
      <c r="X236" s="49">
        <f t="shared" si="29"/>
        <v>768.32</v>
      </c>
      <c r="Y236" s="49">
        <f t="shared" si="30"/>
        <v>2701.6800000000003</v>
      </c>
      <c r="Z236" s="51">
        <f t="shared" si="31"/>
        <v>196</v>
      </c>
      <c r="AA236" s="49">
        <f t="shared" si="32"/>
        <v>4</v>
      </c>
      <c r="AB236" s="49">
        <f t="shared" si="33"/>
        <v>768.32</v>
      </c>
      <c r="AC236" s="49">
        <f t="shared" si="34"/>
        <v>2701.6800000000003</v>
      </c>
      <c r="AD236" s="49">
        <f t="shared" si="35"/>
        <v>5403.3600000000006</v>
      </c>
    </row>
    <row r="237" spans="21:30" x14ac:dyDescent="0.25">
      <c r="U237" s="50">
        <v>22.1</v>
      </c>
      <c r="V237" s="51">
        <f t="shared" si="27"/>
        <v>196</v>
      </c>
      <c r="W237" s="49">
        <f t="shared" si="28"/>
        <v>4</v>
      </c>
      <c r="X237" s="49">
        <f t="shared" si="29"/>
        <v>768.32</v>
      </c>
      <c r="Y237" s="49">
        <f t="shared" si="30"/>
        <v>2721.6800000000007</v>
      </c>
      <c r="Z237" s="51">
        <f t="shared" si="31"/>
        <v>196</v>
      </c>
      <c r="AA237" s="49">
        <f t="shared" si="32"/>
        <v>4</v>
      </c>
      <c r="AB237" s="49">
        <f t="shared" si="33"/>
        <v>768.32</v>
      </c>
      <c r="AC237" s="49">
        <f t="shared" si="34"/>
        <v>2721.6800000000007</v>
      </c>
      <c r="AD237" s="49">
        <f t="shared" si="35"/>
        <v>5443.3600000000015</v>
      </c>
    </row>
    <row r="238" spans="21:30" x14ac:dyDescent="0.25">
      <c r="U238" s="50">
        <v>22.2</v>
      </c>
      <c r="V238" s="51">
        <f t="shared" si="27"/>
        <v>196</v>
      </c>
      <c r="W238" s="49">
        <f t="shared" si="28"/>
        <v>4</v>
      </c>
      <c r="X238" s="49">
        <f t="shared" si="29"/>
        <v>768.32</v>
      </c>
      <c r="Y238" s="49">
        <f t="shared" si="30"/>
        <v>2741.68</v>
      </c>
      <c r="Z238" s="51">
        <f t="shared" si="31"/>
        <v>196</v>
      </c>
      <c r="AA238" s="49">
        <f t="shared" si="32"/>
        <v>4</v>
      </c>
      <c r="AB238" s="49">
        <f t="shared" si="33"/>
        <v>768.32</v>
      </c>
      <c r="AC238" s="49">
        <f t="shared" si="34"/>
        <v>2741.68</v>
      </c>
      <c r="AD238" s="49">
        <f t="shared" si="35"/>
        <v>5483.36</v>
      </c>
    </row>
    <row r="239" spans="21:30" x14ac:dyDescent="0.25">
      <c r="U239" s="50">
        <v>22.3</v>
      </c>
      <c r="V239" s="51">
        <f t="shared" si="27"/>
        <v>196</v>
      </c>
      <c r="W239" s="49">
        <f t="shared" si="28"/>
        <v>4</v>
      </c>
      <c r="X239" s="49">
        <f t="shared" si="29"/>
        <v>768.32</v>
      </c>
      <c r="Y239" s="49">
        <f t="shared" si="30"/>
        <v>2761.6800000000003</v>
      </c>
      <c r="Z239" s="51">
        <f t="shared" si="31"/>
        <v>196</v>
      </c>
      <c r="AA239" s="49">
        <f t="shared" si="32"/>
        <v>4</v>
      </c>
      <c r="AB239" s="49">
        <f t="shared" si="33"/>
        <v>768.32</v>
      </c>
      <c r="AC239" s="49">
        <f t="shared" si="34"/>
        <v>2761.6800000000003</v>
      </c>
      <c r="AD239" s="49">
        <f t="shared" si="35"/>
        <v>5523.3600000000006</v>
      </c>
    </row>
    <row r="240" spans="21:30" x14ac:dyDescent="0.25">
      <c r="U240" s="50">
        <v>22.4</v>
      </c>
      <c r="V240" s="51">
        <f t="shared" si="27"/>
        <v>196</v>
      </c>
      <c r="W240" s="49">
        <f t="shared" si="28"/>
        <v>4</v>
      </c>
      <c r="X240" s="49">
        <f t="shared" si="29"/>
        <v>768.32</v>
      </c>
      <c r="Y240" s="49">
        <f t="shared" si="30"/>
        <v>2781.68</v>
      </c>
      <c r="Z240" s="51">
        <f t="shared" si="31"/>
        <v>196</v>
      </c>
      <c r="AA240" s="49">
        <f t="shared" si="32"/>
        <v>4</v>
      </c>
      <c r="AB240" s="49">
        <f t="shared" si="33"/>
        <v>768.32</v>
      </c>
      <c r="AC240" s="49">
        <f t="shared" si="34"/>
        <v>2781.68</v>
      </c>
      <c r="AD240" s="49">
        <f t="shared" si="35"/>
        <v>5563.36</v>
      </c>
    </row>
    <row r="241" spans="21:30" x14ac:dyDescent="0.25">
      <c r="U241" s="50">
        <v>22.5</v>
      </c>
      <c r="V241" s="51">
        <f t="shared" si="27"/>
        <v>196</v>
      </c>
      <c r="W241" s="49">
        <f t="shared" si="28"/>
        <v>4</v>
      </c>
      <c r="X241" s="49">
        <f t="shared" si="29"/>
        <v>768.32</v>
      </c>
      <c r="Y241" s="49">
        <f t="shared" si="30"/>
        <v>2801.6800000000003</v>
      </c>
      <c r="Z241" s="51">
        <f t="shared" si="31"/>
        <v>196</v>
      </c>
      <c r="AA241" s="49">
        <f t="shared" si="32"/>
        <v>4</v>
      </c>
      <c r="AB241" s="49">
        <f t="shared" si="33"/>
        <v>768.32</v>
      </c>
      <c r="AC241" s="49">
        <f t="shared" si="34"/>
        <v>2801.6800000000003</v>
      </c>
      <c r="AD241" s="49">
        <f t="shared" si="35"/>
        <v>5603.3600000000006</v>
      </c>
    </row>
    <row r="242" spans="21:30" x14ac:dyDescent="0.25">
      <c r="U242" s="50">
        <v>22.6</v>
      </c>
      <c r="V242" s="51">
        <f t="shared" si="27"/>
        <v>196</v>
      </c>
      <c r="W242" s="49">
        <f t="shared" si="28"/>
        <v>4</v>
      </c>
      <c r="X242" s="49">
        <f t="shared" si="29"/>
        <v>768.32</v>
      </c>
      <c r="Y242" s="49">
        <f t="shared" si="30"/>
        <v>2821.6800000000007</v>
      </c>
      <c r="Z242" s="51">
        <f t="shared" si="31"/>
        <v>196</v>
      </c>
      <c r="AA242" s="49">
        <f t="shared" si="32"/>
        <v>4</v>
      </c>
      <c r="AB242" s="49">
        <f t="shared" si="33"/>
        <v>768.32</v>
      </c>
      <c r="AC242" s="49">
        <f t="shared" si="34"/>
        <v>2821.6800000000007</v>
      </c>
      <c r="AD242" s="49">
        <f t="shared" si="35"/>
        <v>5643.3600000000015</v>
      </c>
    </row>
    <row r="243" spans="21:30" x14ac:dyDescent="0.25">
      <c r="U243" s="50">
        <v>22.7</v>
      </c>
      <c r="V243" s="51">
        <f t="shared" si="27"/>
        <v>196</v>
      </c>
      <c r="W243" s="49">
        <f t="shared" si="28"/>
        <v>4</v>
      </c>
      <c r="X243" s="49">
        <f t="shared" si="29"/>
        <v>768.32</v>
      </c>
      <c r="Y243" s="49">
        <f t="shared" si="30"/>
        <v>2841.68</v>
      </c>
      <c r="Z243" s="51">
        <f t="shared" si="31"/>
        <v>196</v>
      </c>
      <c r="AA243" s="49">
        <f t="shared" si="32"/>
        <v>4</v>
      </c>
      <c r="AB243" s="49">
        <f t="shared" si="33"/>
        <v>768.32</v>
      </c>
      <c r="AC243" s="49">
        <f t="shared" si="34"/>
        <v>2841.68</v>
      </c>
      <c r="AD243" s="49">
        <f t="shared" si="35"/>
        <v>5683.36</v>
      </c>
    </row>
    <row r="244" spans="21:30" x14ac:dyDescent="0.25">
      <c r="U244" s="50">
        <v>22.8</v>
      </c>
      <c r="V244" s="51">
        <f t="shared" si="27"/>
        <v>196</v>
      </c>
      <c r="W244" s="49">
        <f t="shared" si="28"/>
        <v>4</v>
      </c>
      <c r="X244" s="49">
        <f t="shared" si="29"/>
        <v>768.32</v>
      </c>
      <c r="Y244" s="49">
        <f t="shared" si="30"/>
        <v>2861.6800000000003</v>
      </c>
      <c r="Z244" s="51">
        <f t="shared" si="31"/>
        <v>196</v>
      </c>
      <c r="AA244" s="49">
        <f t="shared" si="32"/>
        <v>4</v>
      </c>
      <c r="AB244" s="49">
        <f t="shared" si="33"/>
        <v>768.32</v>
      </c>
      <c r="AC244" s="49">
        <f t="shared" si="34"/>
        <v>2861.6800000000003</v>
      </c>
      <c r="AD244" s="49">
        <f t="shared" si="35"/>
        <v>5723.3600000000006</v>
      </c>
    </row>
    <row r="245" spans="21:30" x14ac:dyDescent="0.25">
      <c r="U245" s="50">
        <v>22.9</v>
      </c>
      <c r="V245" s="51">
        <f t="shared" si="27"/>
        <v>196</v>
      </c>
      <c r="W245" s="49">
        <f t="shared" si="28"/>
        <v>4</v>
      </c>
      <c r="X245" s="49">
        <f t="shared" si="29"/>
        <v>768.32</v>
      </c>
      <c r="Y245" s="49">
        <f t="shared" si="30"/>
        <v>2881.68</v>
      </c>
      <c r="Z245" s="51">
        <f t="shared" si="31"/>
        <v>196</v>
      </c>
      <c r="AA245" s="49">
        <f t="shared" si="32"/>
        <v>4</v>
      </c>
      <c r="AB245" s="49">
        <f t="shared" si="33"/>
        <v>768.32</v>
      </c>
      <c r="AC245" s="49">
        <f t="shared" si="34"/>
        <v>2881.68</v>
      </c>
      <c r="AD245" s="49">
        <f t="shared" si="35"/>
        <v>5763.36</v>
      </c>
    </row>
    <row r="246" spans="21:30" x14ac:dyDescent="0.25">
      <c r="U246" s="50">
        <v>23</v>
      </c>
      <c r="V246" s="51">
        <f t="shared" si="27"/>
        <v>196</v>
      </c>
      <c r="W246" s="49">
        <f t="shared" si="28"/>
        <v>4</v>
      </c>
      <c r="X246" s="49">
        <f t="shared" si="29"/>
        <v>768.32</v>
      </c>
      <c r="Y246" s="49">
        <f t="shared" si="30"/>
        <v>2901.6800000000003</v>
      </c>
      <c r="Z246" s="51">
        <f t="shared" si="31"/>
        <v>196</v>
      </c>
      <c r="AA246" s="49">
        <f t="shared" si="32"/>
        <v>4</v>
      </c>
      <c r="AB246" s="49">
        <f t="shared" si="33"/>
        <v>768.32</v>
      </c>
      <c r="AC246" s="49">
        <f t="shared" si="34"/>
        <v>2901.6800000000003</v>
      </c>
      <c r="AD246" s="49">
        <f t="shared" si="35"/>
        <v>5803.3600000000006</v>
      </c>
    </row>
    <row r="247" spans="21:30" x14ac:dyDescent="0.25">
      <c r="U247" s="50">
        <v>23.1</v>
      </c>
      <c r="V247" s="51">
        <f t="shared" si="27"/>
        <v>196</v>
      </c>
      <c r="W247" s="49">
        <f t="shared" si="28"/>
        <v>4</v>
      </c>
      <c r="X247" s="49">
        <f t="shared" si="29"/>
        <v>768.32</v>
      </c>
      <c r="Y247" s="49">
        <f t="shared" si="30"/>
        <v>2921.6800000000007</v>
      </c>
      <c r="Z247" s="51">
        <f t="shared" si="31"/>
        <v>196</v>
      </c>
      <c r="AA247" s="49">
        <f t="shared" si="32"/>
        <v>4</v>
      </c>
      <c r="AB247" s="49">
        <f t="shared" si="33"/>
        <v>768.32</v>
      </c>
      <c r="AC247" s="49">
        <f t="shared" si="34"/>
        <v>2921.6800000000007</v>
      </c>
      <c r="AD247" s="49">
        <f t="shared" si="35"/>
        <v>5843.3600000000015</v>
      </c>
    </row>
    <row r="248" spans="21:30" x14ac:dyDescent="0.25">
      <c r="U248" s="50">
        <v>23.2</v>
      </c>
      <c r="V248" s="51">
        <f t="shared" si="27"/>
        <v>196</v>
      </c>
      <c r="W248" s="49">
        <f t="shared" si="28"/>
        <v>4</v>
      </c>
      <c r="X248" s="49">
        <f t="shared" si="29"/>
        <v>768.32</v>
      </c>
      <c r="Y248" s="49">
        <f t="shared" si="30"/>
        <v>2941.68</v>
      </c>
      <c r="Z248" s="51">
        <f t="shared" si="31"/>
        <v>196</v>
      </c>
      <c r="AA248" s="49">
        <f t="shared" si="32"/>
        <v>4</v>
      </c>
      <c r="AB248" s="49">
        <f t="shared" si="33"/>
        <v>768.32</v>
      </c>
      <c r="AC248" s="49">
        <f t="shared" si="34"/>
        <v>2941.68</v>
      </c>
      <c r="AD248" s="49">
        <f t="shared" si="35"/>
        <v>5883.36</v>
      </c>
    </row>
    <row r="249" spans="21:30" x14ac:dyDescent="0.25">
      <c r="U249" s="50">
        <v>23.3</v>
      </c>
      <c r="V249" s="51">
        <f t="shared" si="27"/>
        <v>196</v>
      </c>
      <c r="W249" s="49">
        <f t="shared" si="28"/>
        <v>4</v>
      </c>
      <c r="X249" s="49">
        <f t="shared" si="29"/>
        <v>768.32</v>
      </c>
      <c r="Y249" s="49">
        <f t="shared" si="30"/>
        <v>2961.6800000000003</v>
      </c>
      <c r="Z249" s="51">
        <f t="shared" si="31"/>
        <v>196</v>
      </c>
      <c r="AA249" s="49">
        <f t="shared" si="32"/>
        <v>4</v>
      </c>
      <c r="AB249" s="49">
        <f t="shared" si="33"/>
        <v>768.32</v>
      </c>
      <c r="AC249" s="49">
        <f t="shared" si="34"/>
        <v>2961.6800000000003</v>
      </c>
      <c r="AD249" s="49">
        <f t="shared" si="35"/>
        <v>5923.3600000000006</v>
      </c>
    </row>
    <row r="250" spans="21:30" x14ac:dyDescent="0.25">
      <c r="U250" s="50">
        <v>23.4</v>
      </c>
      <c r="V250" s="51">
        <f t="shared" si="27"/>
        <v>196</v>
      </c>
      <c r="W250" s="49">
        <f t="shared" si="28"/>
        <v>4</v>
      </c>
      <c r="X250" s="49">
        <f t="shared" si="29"/>
        <v>768.32</v>
      </c>
      <c r="Y250" s="49">
        <f t="shared" si="30"/>
        <v>2981.68</v>
      </c>
      <c r="Z250" s="51">
        <f t="shared" si="31"/>
        <v>196</v>
      </c>
      <c r="AA250" s="49">
        <f t="shared" si="32"/>
        <v>4</v>
      </c>
      <c r="AB250" s="49">
        <f t="shared" si="33"/>
        <v>768.32</v>
      </c>
      <c r="AC250" s="49">
        <f t="shared" si="34"/>
        <v>2981.68</v>
      </c>
      <c r="AD250" s="49">
        <f t="shared" si="35"/>
        <v>5963.36</v>
      </c>
    </row>
    <row r="251" spans="21:30" x14ac:dyDescent="0.25">
      <c r="U251" s="50">
        <v>23.5</v>
      </c>
      <c r="V251" s="51">
        <f t="shared" si="27"/>
        <v>196</v>
      </c>
      <c r="W251" s="49">
        <f t="shared" si="28"/>
        <v>4</v>
      </c>
      <c r="X251" s="49">
        <f t="shared" si="29"/>
        <v>768.32</v>
      </c>
      <c r="Y251" s="49">
        <f t="shared" si="30"/>
        <v>3001.6800000000003</v>
      </c>
      <c r="Z251" s="51">
        <f t="shared" si="31"/>
        <v>196</v>
      </c>
      <c r="AA251" s="49">
        <f t="shared" si="32"/>
        <v>4</v>
      </c>
      <c r="AB251" s="49">
        <f t="shared" si="33"/>
        <v>768.32</v>
      </c>
      <c r="AC251" s="49">
        <f t="shared" si="34"/>
        <v>3001.6800000000003</v>
      </c>
      <c r="AD251" s="49">
        <f t="shared" si="35"/>
        <v>6003.3600000000006</v>
      </c>
    </row>
    <row r="252" spans="21:30" x14ac:dyDescent="0.25">
      <c r="U252" s="50">
        <v>23.6</v>
      </c>
      <c r="V252" s="51">
        <f t="shared" si="27"/>
        <v>196</v>
      </c>
      <c r="W252" s="49">
        <f t="shared" si="28"/>
        <v>4</v>
      </c>
      <c r="X252" s="49">
        <f t="shared" si="29"/>
        <v>768.32</v>
      </c>
      <c r="Y252" s="49">
        <f t="shared" si="30"/>
        <v>3021.6800000000007</v>
      </c>
      <c r="Z252" s="51">
        <f t="shared" si="31"/>
        <v>196</v>
      </c>
      <c r="AA252" s="49">
        <f t="shared" si="32"/>
        <v>4</v>
      </c>
      <c r="AB252" s="49">
        <f t="shared" si="33"/>
        <v>768.32</v>
      </c>
      <c r="AC252" s="49">
        <f t="shared" si="34"/>
        <v>3021.6800000000007</v>
      </c>
      <c r="AD252" s="49">
        <f t="shared" si="35"/>
        <v>6043.3600000000015</v>
      </c>
    </row>
    <row r="253" spans="21:30" x14ac:dyDescent="0.25">
      <c r="U253" s="50">
        <v>23.7</v>
      </c>
      <c r="V253" s="51">
        <f t="shared" si="27"/>
        <v>196</v>
      </c>
      <c r="W253" s="49">
        <f t="shared" si="28"/>
        <v>4</v>
      </c>
      <c r="X253" s="49">
        <f t="shared" si="29"/>
        <v>768.32</v>
      </c>
      <c r="Y253" s="49">
        <f t="shared" si="30"/>
        <v>3041.68</v>
      </c>
      <c r="Z253" s="51">
        <f t="shared" si="31"/>
        <v>196</v>
      </c>
      <c r="AA253" s="49">
        <f t="shared" si="32"/>
        <v>4</v>
      </c>
      <c r="AB253" s="49">
        <f t="shared" si="33"/>
        <v>768.32</v>
      </c>
      <c r="AC253" s="49">
        <f t="shared" si="34"/>
        <v>3041.68</v>
      </c>
      <c r="AD253" s="49">
        <f t="shared" si="35"/>
        <v>6083.36</v>
      </c>
    </row>
    <row r="254" spans="21:30" x14ac:dyDescent="0.25">
      <c r="U254" s="50">
        <v>23.8</v>
      </c>
      <c r="V254" s="51">
        <f t="shared" si="27"/>
        <v>196</v>
      </c>
      <c r="W254" s="49">
        <f t="shared" si="28"/>
        <v>4</v>
      </c>
      <c r="X254" s="49">
        <f t="shared" si="29"/>
        <v>768.32</v>
      </c>
      <c r="Y254" s="49">
        <f t="shared" si="30"/>
        <v>3061.6800000000003</v>
      </c>
      <c r="Z254" s="51">
        <f t="shared" si="31"/>
        <v>196</v>
      </c>
      <c r="AA254" s="49">
        <f t="shared" si="32"/>
        <v>4</v>
      </c>
      <c r="AB254" s="49">
        <f t="shared" si="33"/>
        <v>768.32</v>
      </c>
      <c r="AC254" s="49">
        <f t="shared" si="34"/>
        <v>3061.6800000000003</v>
      </c>
      <c r="AD254" s="49">
        <f t="shared" si="35"/>
        <v>6123.3600000000006</v>
      </c>
    </row>
    <row r="255" spans="21:30" x14ac:dyDescent="0.25">
      <c r="U255" s="50">
        <v>23.9</v>
      </c>
      <c r="V255" s="51">
        <f t="shared" si="27"/>
        <v>196</v>
      </c>
      <c r="W255" s="49">
        <f t="shared" si="28"/>
        <v>4</v>
      </c>
      <c r="X255" s="49">
        <f t="shared" si="29"/>
        <v>768.32</v>
      </c>
      <c r="Y255" s="49">
        <f t="shared" si="30"/>
        <v>3081.68</v>
      </c>
      <c r="Z255" s="51">
        <f t="shared" si="31"/>
        <v>196</v>
      </c>
      <c r="AA255" s="49">
        <f t="shared" si="32"/>
        <v>4</v>
      </c>
      <c r="AB255" s="49">
        <f t="shared" si="33"/>
        <v>768.32</v>
      </c>
      <c r="AC255" s="49">
        <f t="shared" si="34"/>
        <v>3081.68</v>
      </c>
      <c r="AD255" s="49">
        <f t="shared" si="35"/>
        <v>6163.36</v>
      </c>
    </row>
    <row r="256" spans="21:30" x14ac:dyDescent="0.25">
      <c r="U256" s="50">
        <v>24</v>
      </c>
      <c r="V256" s="51">
        <f t="shared" si="27"/>
        <v>196</v>
      </c>
      <c r="W256" s="49">
        <f t="shared" si="28"/>
        <v>4</v>
      </c>
      <c r="X256" s="49">
        <f t="shared" si="29"/>
        <v>768.32</v>
      </c>
      <c r="Y256" s="49">
        <f t="shared" si="30"/>
        <v>3101.6800000000003</v>
      </c>
      <c r="Z256" s="51">
        <f t="shared" si="31"/>
        <v>196</v>
      </c>
      <c r="AA256" s="49">
        <f t="shared" si="32"/>
        <v>4</v>
      </c>
      <c r="AB256" s="49">
        <f t="shared" si="33"/>
        <v>768.32</v>
      </c>
      <c r="AC256" s="49">
        <f t="shared" si="34"/>
        <v>3101.6800000000003</v>
      </c>
      <c r="AD256" s="49">
        <f t="shared" si="35"/>
        <v>6203.3600000000006</v>
      </c>
    </row>
    <row r="257" spans="21:30" x14ac:dyDescent="0.25">
      <c r="U257" s="50">
        <v>24.1</v>
      </c>
      <c r="V257" s="51">
        <f t="shared" si="27"/>
        <v>196</v>
      </c>
      <c r="W257" s="49">
        <f t="shared" si="28"/>
        <v>4</v>
      </c>
      <c r="X257" s="49">
        <f t="shared" si="29"/>
        <v>768.32</v>
      </c>
      <c r="Y257" s="49">
        <f t="shared" si="30"/>
        <v>3121.6800000000007</v>
      </c>
      <c r="Z257" s="51">
        <f t="shared" si="31"/>
        <v>196</v>
      </c>
      <c r="AA257" s="49">
        <f t="shared" si="32"/>
        <v>4</v>
      </c>
      <c r="AB257" s="49">
        <f t="shared" si="33"/>
        <v>768.32</v>
      </c>
      <c r="AC257" s="49">
        <f t="shared" si="34"/>
        <v>3121.6800000000007</v>
      </c>
      <c r="AD257" s="49">
        <f t="shared" si="35"/>
        <v>6243.3600000000015</v>
      </c>
    </row>
    <row r="258" spans="21:30" x14ac:dyDescent="0.25">
      <c r="U258" s="50">
        <v>24.2</v>
      </c>
      <c r="V258" s="51">
        <f t="shared" si="27"/>
        <v>196</v>
      </c>
      <c r="W258" s="49">
        <f t="shared" si="28"/>
        <v>4</v>
      </c>
      <c r="X258" s="49">
        <f t="shared" si="29"/>
        <v>768.32</v>
      </c>
      <c r="Y258" s="49">
        <f t="shared" si="30"/>
        <v>3141.68</v>
      </c>
      <c r="Z258" s="51">
        <f t="shared" si="31"/>
        <v>196</v>
      </c>
      <c r="AA258" s="49">
        <f t="shared" si="32"/>
        <v>4</v>
      </c>
      <c r="AB258" s="49">
        <f t="shared" si="33"/>
        <v>768.32</v>
      </c>
      <c r="AC258" s="49">
        <f t="shared" si="34"/>
        <v>3141.68</v>
      </c>
      <c r="AD258" s="49">
        <f t="shared" si="35"/>
        <v>6283.36</v>
      </c>
    </row>
    <row r="259" spans="21:30" x14ac:dyDescent="0.25">
      <c r="U259" s="50">
        <v>24.3</v>
      </c>
      <c r="V259" s="51">
        <f t="shared" si="27"/>
        <v>196</v>
      </c>
      <c r="W259" s="49">
        <f t="shared" si="28"/>
        <v>4</v>
      </c>
      <c r="X259" s="49">
        <f t="shared" si="29"/>
        <v>768.32</v>
      </c>
      <c r="Y259" s="49">
        <f t="shared" si="30"/>
        <v>3161.6800000000003</v>
      </c>
      <c r="Z259" s="51">
        <f t="shared" si="31"/>
        <v>196</v>
      </c>
      <c r="AA259" s="49">
        <f t="shared" si="32"/>
        <v>4</v>
      </c>
      <c r="AB259" s="49">
        <f t="shared" si="33"/>
        <v>768.32</v>
      </c>
      <c r="AC259" s="49">
        <f t="shared" si="34"/>
        <v>3161.6800000000003</v>
      </c>
      <c r="AD259" s="49">
        <f t="shared" si="35"/>
        <v>6323.3600000000006</v>
      </c>
    </row>
    <row r="260" spans="21:30" x14ac:dyDescent="0.25">
      <c r="U260" s="50">
        <v>24.4</v>
      </c>
      <c r="V260" s="51">
        <f t="shared" si="27"/>
        <v>196</v>
      </c>
      <c r="W260" s="49">
        <f t="shared" si="28"/>
        <v>4</v>
      </c>
      <c r="X260" s="49">
        <f t="shared" si="29"/>
        <v>768.32</v>
      </c>
      <c r="Y260" s="49">
        <f t="shared" si="30"/>
        <v>3181.68</v>
      </c>
      <c r="Z260" s="51">
        <f t="shared" si="31"/>
        <v>196</v>
      </c>
      <c r="AA260" s="49">
        <f t="shared" si="32"/>
        <v>4</v>
      </c>
      <c r="AB260" s="49">
        <f t="shared" si="33"/>
        <v>768.32</v>
      </c>
      <c r="AC260" s="49">
        <f t="shared" si="34"/>
        <v>3181.68</v>
      </c>
      <c r="AD260" s="49">
        <f t="shared" si="35"/>
        <v>6363.36</v>
      </c>
    </row>
    <row r="261" spans="21:30" x14ac:dyDescent="0.25">
      <c r="U261" s="50">
        <v>24.5</v>
      </c>
      <c r="V261" s="51">
        <f t="shared" si="27"/>
        <v>196</v>
      </c>
      <c r="W261" s="49">
        <f t="shared" si="28"/>
        <v>4</v>
      </c>
      <c r="X261" s="49">
        <f t="shared" si="29"/>
        <v>768.32</v>
      </c>
      <c r="Y261" s="49">
        <f t="shared" si="30"/>
        <v>3201.6800000000003</v>
      </c>
      <c r="Z261" s="51">
        <f t="shared" si="31"/>
        <v>196</v>
      </c>
      <c r="AA261" s="49">
        <f t="shared" si="32"/>
        <v>4</v>
      </c>
      <c r="AB261" s="49">
        <f t="shared" si="33"/>
        <v>768.32</v>
      </c>
      <c r="AC261" s="49">
        <f t="shared" si="34"/>
        <v>3201.6800000000003</v>
      </c>
      <c r="AD261" s="49">
        <f t="shared" si="35"/>
        <v>6403.3600000000006</v>
      </c>
    </row>
    <row r="262" spans="21:30" x14ac:dyDescent="0.25">
      <c r="U262" s="50">
        <v>24.6</v>
      </c>
      <c r="V262" s="51">
        <f t="shared" si="27"/>
        <v>196</v>
      </c>
      <c r="W262" s="49">
        <f t="shared" si="28"/>
        <v>4</v>
      </c>
      <c r="X262" s="49">
        <f t="shared" si="29"/>
        <v>768.32</v>
      </c>
      <c r="Y262" s="49">
        <f t="shared" si="30"/>
        <v>3221.6800000000003</v>
      </c>
      <c r="Z262" s="51">
        <f t="shared" si="31"/>
        <v>196</v>
      </c>
      <c r="AA262" s="49">
        <f t="shared" si="32"/>
        <v>4</v>
      </c>
      <c r="AB262" s="49">
        <f t="shared" si="33"/>
        <v>768.32</v>
      </c>
      <c r="AC262" s="49">
        <f t="shared" si="34"/>
        <v>3221.6800000000003</v>
      </c>
      <c r="AD262" s="49">
        <f t="shared" si="35"/>
        <v>6443.3600000000006</v>
      </c>
    </row>
    <row r="263" spans="21:30" x14ac:dyDescent="0.25">
      <c r="U263" s="50">
        <v>24.7</v>
      </c>
      <c r="V263" s="51">
        <f t="shared" si="27"/>
        <v>196</v>
      </c>
      <c r="W263" s="49">
        <f t="shared" si="28"/>
        <v>4</v>
      </c>
      <c r="X263" s="49">
        <f t="shared" si="29"/>
        <v>768.32</v>
      </c>
      <c r="Y263" s="49">
        <f t="shared" si="30"/>
        <v>3241.6800000000003</v>
      </c>
      <c r="Z263" s="51">
        <f t="shared" si="31"/>
        <v>196</v>
      </c>
      <c r="AA263" s="49">
        <f t="shared" si="32"/>
        <v>4</v>
      </c>
      <c r="AB263" s="49">
        <f t="shared" si="33"/>
        <v>768.32</v>
      </c>
      <c r="AC263" s="49">
        <f t="shared" si="34"/>
        <v>3241.6800000000003</v>
      </c>
      <c r="AD263" s="49">
        <f t="shared" si="35"/>
        <v>6483.3600000000006</v>
      </c>
    </row>
    <row r="264" spans="21:30" x14ac:dyDescent="0.25">
      <c r="U264" s="50">
        <v>24.8</v>
      </c>
      <c r="V264" s="51">
        <f t="shared" si="27"/>
        <v>196</v>
      </c>
      <c r="W264" s="49">
        <f t="shared" si="28"/>
        <v>4</v>
      </c>
      <c r="X264" s="49">
        <f t="shared" si="29"/>
        <v>768.32</v>
      </c>
      <c r="Y264" s="49">
        <f t="shared" si="30"/>
        <v>3261.6800000000007</v>
      </c>
      <c r="Z264" s="51">
        <f t="shared" si="31"/>
        <v>196</v>
      </c>
      <c r="AA264" s="49">
        <f t="shared" si="32"/>
        <v>4</v>
      </c>
      <c r="AB264" s="49">
        <f t="shared" si="33"/>
        <v>768.32</v>
      </c>
      <c r="AC264" s="49">
        <f t="shared" si="34"/>
        <v>3261.6800000000007</v>
      </c>
      <c r="AD264" s="49">
        <f t="shared" si="35"/>
        <v>6523.3600000000015</v>
      </c>
    </row>
    <row r="265" spans="21:30" x14ac:dyDescent="0.25">
      <c r="U265" s="50">
        <v>24.9</v>
      </c>
      <c r="V265" s="51">
        <f t="shared" si="27"/>
        <v>196</v>
      </c>
      <c r="W265" s="49">
        <f t="shared" si="28"/>
        <v>4</v>
      </c>
      <c r="X265" s="49">
        <f t="shared" si="29"/>
        <v>768.32</v>
      </c>
      <c r="Y265" s="49">
        <f t="shared" si="30"/>
        <v>3281.68</v>
      </c>
      <c r="Z265" s="51">
        <f t="shared" si="31"/>
        <v>196</v>
      </c>
      <c r="AA265" s="49">
        <f t="shared" si="32"/>
        <v>4</v>
      </c>
      <c r="AB265" s="49">
        <f t="shared" si="33"/>
        <v>768.32</v>
      </c>
      <c r="AC265" s="49">
        <f t="shared" si="34"/>
        <v>3281.68</v>
      </c>
      <c r="AD265" s="49">
        <f t="shared" si="35"/>
        <v>6563.36</v>
      </c>
    </row>
    <row r="266" spans="21:30" x14ac:dyDescent="0.25">
      <c r="U266" s="50">
        <v>25</v>
      </c>
      <c r="V266" s="51">
        <f t="shared" si="27"/>
        <v>196</v>
      </c>
      <c r="W266" s="49">
        <f t="shared" si="28"/>
        <v>4</v>
      </c>
      <c r="X266" s="49">
        <f t="shared" si="29"/>
        <v>768.32</v>
      </c>
      <c r="Y266" s="49">
        <f t="shared" si="30"/>
        <v>3301.68</v>
      </c>
      <c r="Z266" s="51">
        <f t="shared" si="31"/>
        <v>196</v>
      </c>
      <c r="AA266" s="49">
        <f t="shared" si="32"/>
        <v>4</v>
      </c>
      <c r="AB266" s="49">
        <f t="shared" si="33"/>
        <v>768.32</v>
      </c>
      <c r="AC266" s="49">
        <f t="shared" si="34"/>
        <v>3301.68</v>
      </c>
      <c r="AD266" s="49">
        <f t="shared" si="35"/>
        <v>6603.36</v>
      </c>
    </row>
    <row r="267" spans="21:30" x14ac:dyDescent="0.25">
      <c r="U267" s="50">
        <v>25.1</v>
      </c>
      <c r="V267" s="51">
        <f t="shared" si="27"/>
        <v>196</v>
      </c>
      <c r="W267" s="49">
        <f t="shared" si="28"/>
        <v>4</v>
      </c>
      <c r="X267" s="49">
        <f t="shared" si="29"/>
        <v>768.32</v>
      </c>
      <c r="Y267" s="49">
        <f t="shared" si="30"/>
        <v>3321.6800000000003</v>
      </c>
      <c r="Z267" s="51">
        <f t="shared" si="31"/>
        <v>196</v>
      </c>
      <c r="AA267" s="49">
        <f t="shared" si="32"/>
        <v>4</v>
      </c>
      <c r="AB267" s="49">
        <f t="shared" si="33"/>
        <v>768.32</v>
      </c>
      <c r="AC267" s="49">
        <f t="shared" si="34"/>
        <v>3321.6800000000003</v>
      </c>
      <c r="AD267" s="49">
        <f t="shared" si="35"/>
        <v>6643.3600000000006</v>
      </c>
    </row>
    <row r="268" spans="21:30" x14ac:dyDescent="0.25">
      <c r="U268" s="50">
        <v>25.2</v>
      </c>
      <c r="V268" s="51">
        <f t="shared" si="27"/>
        <v>196</v>
      </c>
      <c r="W268" s="49">
        <f t="shared" si="28"/>
        <v>4</v>
      </c>
      <c r="X268" s="49">
        <f t="shared" si="29"/>
        <v>768.32</v>
      </c>
      <c r="Y268" s="49">
        <f t="shared" si="30"/>
        <v>3341.6800000000003</v>
      </c>
      <c r="Z268" s="51">
        <f t="shared" si="31"/>
        <v>196</v>
      </c>
      <c r="AA268" s="49">
        <f t="shared" si="32"/>
        <v>4</v>
      </c>
      <c r="AB268" s="49">
        <f t="shared" si="33"/>
        <v>768.32</v>
      </c>
      <c r="AC268" s="49">
        <f t="shared" si="34"/>
        <v>3341.6800000000003</v>
      </c>
      <c r="AD268" s="49">
        <f t="shared" si="35"/>
        <v>6683.3600000000006</v>
      </c>
    </row>
    <row r="269" spans="21:30" x14ac:dyDescent="0.25">
      <c r="U269" s="50">
        <v>25.3</v>
      </c>
      <c r="V269" s="51">
        <f t="shared" si="27"/>
        <v>196</v>
      </c>
      <c r="W269" s="49">
        <f t="shared" si="28"/>
        <v>4</v>
      </c>
      <c r="X269" s="49">
        <f t="shared" si="29"/>
        <v>768.32</v>
      </c>
      <c r="Y269" s="49">
        <f t="shared" si="30"/>
        <v>3361.6800000000007</v>
      </c>
      <c r="Z269" s="51">
        <f t="shared" si="31"/>
        <v>196</v>
      </c>
      <c r="AA269" s="49">
        <f t="shared" si="32"/>
        <v>4</v>
      </c>
      <c r="AB269" s="49">
        <f t="shared" si="33"/>
        <v>768.32</v>
      </c>
      <c r="AC269" s="49">
        <f t="shared" si="34"/>
        <v>3361.6800000000007</v>
      </c>
      <c r="AD269" s="49">
        <f t="shared" si="35"/>
        <v>6723.3600000000015</v>
      </c>
    </row>
    <row r="270" spans="21:30" x14ac:dyDescent="0.25">
      <c r="U270" s="50">
        <v>25.4</v>
      </c>
      <c r="V270" s="51">
        <f t="shared" si="27"/>
        <v>196</v>
      </c>
      <c r="W270" s="49">
        <f t="shared" si="28"/>
        <v>4</v>
      </c>
      <c r="X270" s="49">
        <f t="shared" si="29"/>
        <v>768.32</v>
      </c>
      <c r="Y270" s="49">
        <f t="shared" si="30"/>
        <v>3381.68</v>
      </c>
      <c r="Z270" s="51">
        <f t="shared" si="31"/>
        <v>196</v>
      </c>
      <c r="AA270" s="49">
        <f t="shared" si="32"/>
        <v>4</v>
      </c>
      <c r="AB270" s="49">
        <f t="shared" si="33"/>
        <v>768.32</v>
      </c>
      <c r="AC270" s="49">
        <f t="shared" si="34"/>
        <v>3381.68</v>
      </c>
      <c r="AD270" s="49">
        <f t="shared" si="35"/>
        <v>6763.36</v>
      </c>
    </row>
    <row r="271" spans="21:30" x14ac:dyDescent="0.25">
      <c r="U271" s="50">
        <v>25.5</v>
      </c>
      <c r="V271" s="51">
        <f t="shared" si="27"/>
        <v>196</v>
      </c>
      <c r="W271" s="49">
        <f t="shared" si="28"/>
        <v>4</v>
      </c>
      <c r="X271" s="49">
        <f t="shared" si="29"/>
        <v>768.32</v>
      </c>
      <c r="Y271" s="49">
        <f t="shared" si="30"/>
        <v>3401.68</v>
      </c>
      <c r="Z271" s="51">
        <f t="shared" si="31"/>
        <v>196</v>
      </c>
      <c r="AA271" s="49">
        <f t="shared" si="32"/>
        <v>4</v>
      </c>
      <c r="AB271" s="49">
        <f t="shared" si="33"/>
        <v>768.32</v>
      </c>
      <c r="AC271" s="49">
        <f t="shared" si="34"/>
        <v>3401.68</v>
      </c>
      <c r="AD271" s="49">
        <f t="shared" si="35"/>
        <v>6803.36</v>
      </c>
    </row>
    <row r="272" spans="21:30" x14ac:dyDescent="0.25">
      <c r="U272" s="50">
        <v>25.6</v>
      </c>
      <c r="V272" s="51">
        <f t="shared" ref="V272:V335" si="36">IF((U272-$D$10-$D$5/1000)&lt;0,0,IF((U272-$D$10-$D$5/1000)/($D$11+$V$9)*1000&gt;$D$6*0.98,$D$6*0.98,(U272-$D$10-$D$5/1000)/($D$11+$V$9)*1000))</f>
        <v>196</v>
      </c>
      <c r="W272" s="49">
        <f t="shared" ref="W272:W335" si="37">IF((U272-$D$10-$D$5/1000)&gt;=0,$D$6-V272,IF(U272-$D$10-$D$5/1000&gt;0,IF((U272-$D$10-$D$5/1000)/$V$8*1000&gt;$D$6,$D$6,(U272-$D$10-$D$5/1000)/$V$8*1000),0))</f>
        <v>4</v>
      </c>
      <c r="X272" s="49">
        <f t="shared" ref="X272:X335" si="38">V272*V272*$D$11/1000</f>
        <v>768.32</v>
      </c>
      <c r="Y272" s="49">
        <f t="shared" ref="Y272:Y335" si="39">(U272-$D$10-$D$5/1000-V272*$D$11/1000)*V272+W272*(U272-$D$10-$D$5/1000)</f>
        <v>3421.6800000000003</v>
      </c>
      <c r="Z272" s="51">
        <f t="shared" ref="Z272:Z335" si="40">IF((U272-$D$12-$D$5/1000)&lt;0,0,IF((U272-$D$12-$D$5/1000)/($D$13+$V$9)*1000&gt;$D$7*0.98,$D$7*0.98,(U272-$D$12-$D$5/1000)/($D$13+$V$9)*1000))</f>
        <v>196</v>
      </c>
      <c r="AA272" s="49">
        <f t="shared" ref="AA272:AA335" si="41">IF((U272-$D$12-$D$5/1000)&gt;=0,$D$7-Z272,IF(U272-$D$12-$D$5/1000&gt;0,IF((U272-$D$12-$D$5/1000)/$V$8*1000&gt;$D$7,$D$7,(U272-$D$12-$D$5/1000)/$V$8*1000),0))</f>
        <v>4</v>
      </c>
      <c r="AB272" s="49">
        <f t="shared" ref="AB272:AB335" si="42">Z272*Z272*$D$13/1000</f>
        <v>768.32</v>
      </c>
      <c r="AC272" s="49">
        <f t="shared" ref="AC272:AC335" si="43">(U272-$D$12-$D$5/1000-Z272*$D$13/1000)*Z272+AA272*(U272-$D$12-$D$5/1000)</f>
        <v>3421.6800000000003</v>
      </c>
      <c r="AD272" s="49">
        <f t="shared" si="35"/>
        <v>6843.3600000000006</v>
      </c>
    </row>
    <row r="273" spans="21:30" x14ac:dyDescent="0.25">
      <c r="U273" s="50">
        <v>25.7</v>
      </c>
      <c r="V273" s="51">
        <f t="shared" si="36"/>
        <v>196</v>
      </c>
      <c r="W273" s="49">
        <f t="shared" si="37"/>
        <v>4</v>
      </c>
      <c r="X273" s="49">
        <f t="shared" si="38"/>
        <v>768.32</v>
      </c>
      <c r="Y273" s="49">
        <f t="shared" si="39"/>
        <v>3441.6800000000003</v>
      </c>
      <c r="Z273" s="51">
        <f t="shared" si="40"/>
        <v>196</v>
      </c>
      <c r="AA273" s="49">
        <f t="shared" si="41"/>
        <v>4</v>
      </c>
      <c r="AB273" s="49">
        <f t="shared" si="42"/>
        <v>768.32</v>
      </c>
      <c r="AC273" s="49">
        <f t="shared" si="43"/>
        <v>3441.6800000000003</v>
      </c>
      <c r="AD273" s="49">
        <f t="shared" ref="AD273:AD336" si="44">Y273+AC273</f>
        <v>6883.3600000000006</v>
      </c>
    </row>
    <row r="274" spans="21:30" x14ac:dyDescent="0.25">
      <c r="U274" s="50">
        <v>25.8</v>
      </c>
      <c r="V274" s="51">
        <f t="shared" si="36"/>
        <v>196</v>
      </c>
      <c r="W274" s="49">
        <f t="shared" si="37"/>
        <v>4</v>
      </c>
      <c r="X274" s="49">
        <f t="shared" si="38"/>
        <v>768.32</v>
      </c>
      <c r="Y274" s="49">
        <f t="shared" si="39"/>
        <v>3461.6800000000007</v>
      </c>
      <c r="Z274" s="51">
        <f t="shared" si="40"/>
        <v>196</v>
      </c>
      <c r="AA274" s="49">
        <f t="shared" si="41"/>
        <v>4</v>
      </c>
      <c r="AB274" s="49">
        <f t="shared" si="42"/>
        <v>768.32</v>
      </c>
      <c r="AC274" s="49">
        <f t="shared" si="43"/>
        <v>3461.6800000000007</v>
      </c>
      <c r="AD274" s="49">
        <f t="shared" si="44"/>
        <v>6923.3600000000015</v>
      </c>
    </row>
    <row r="275" spans="21:30" x14ac:dyDescent="0.25">
      <c r="U275" s="50">
        <v>25.9</v>
      </c>
      <c r="V275" s="51">
        <f t="shared" si="36"/>
        <v>196</v>
      </c>
      <c r="W275" s="49">
        <f t="shared" si="37"/>
        <v>4</v>
      </c>
      <c r="X275" s="49">
        <f t="shared" si="38"/>
        <v>768.32</v>
      </c>
      <c r="Y275" s="49">
        <f t="shared" si="39"/>
        <v>3481.68</v>
      </c>
      <c r="Z275" s="51">
        <f t="shared" si="40"/>
        <v>196</v>
      </c>
      <c r="AA275" s="49">
        <f t="shared" si="41"/>
        <v>4</v>
      </c>
      <c r="AB275" s="49">
        <f t="shared" si="42"/>
        <v>768.32</v>
      </c>
      <c r="AC275" s="49">
        <f t="shared" si="43"/>
        <v>3481.68</v>
      </c>
      <c r="AD275" s="49">
        <f t="shared" si="44"/>
        <v>6963.36</v>
      </c>
    </row>
    <row r="276" spans="21:30" x14ac:dyDescent="0.25">
      <c r="U276" s="50">
        <v>26</v>
      </c>
      <c r="V276" s="51">
        <f t="shared" si="36"/>
        <v>196</v>
      </c>
      <c r="W276" s="49">
        <f t="shared" si="37"/>
        <v>4</v>
      </c>
      <c r="X276" s="49">
        <f t="shared" si="38"/>
        <v>768.32</v>
      </c>
      <c r="Y276" s="49">
        <f t="shared" si="39"/>
        <v>3501.68</v>
      </c>
      <c r="Z276" s="51">
        <f t="shared" si="40"/>
        <v>196</v>
      </c>
      <c r="AA276" s="49">
        <f t="shared" si="41"/>
        <v>4</v>
      </c>
      <c r="AB276" s="49">
        <f t="shared" si="42"/>
        <v>768.32</v>
      </c>
      <c r="AC276" s="49">
        <f t="shared" si="43"/>
        <v>3501.68</v>
      </c>
      <c r="AD276" s="49">
        <f t="shared" si="44"/>
        <v>7003.36</v>
      </c>
    </row>
    <row r="277" spans="21:30" x14ac:dyDescent="0.25">
      <c r="U277" s="50">
        <v>26.1</v>
      </c>
      <c r="V277" s="51">
        <f t="shared" si="36"/>
        <v>196</v>
      </c>
      <c r="W277" s="49">
        <f t="shared" si="37"/>
        <v>4</v>
      </c>
      <c r="X277" s="49">
        <f t="shared" si="38"/>
        <v>768.32</v>
      </c>
      <c r="Y277" s="49">
        <f t="shared" si="39"/>
        <v>3521.6800000000003</v>
      </c>
      <c r="Z277" s="51">
        <f t="shared" si="40"/>
        <v>196</v>
      </c>
      <c r="AA277" s="49">
        <f t="shared" si="41"/>
        <v>4</v>
      </c>
      <c r="AB277" s="49">
        <f t="shared" si="42"/>
        <v>768.32</v>
      </c>
      <c r="AC277" s="49">
        <f t="shared" si="43"/>
        <v>3521.6800000000003</v>
      </c>
      <c r="AD277" s="49">
        <f t="shared" si="44"/>
        <v>7043.3600000000006</v>
      </c>
    </row>
    <row r="278" spans="21:30" x14ac:dyDescent="0.25">
      <c r="U278" s="50">
        <v>26.2</v>
      </c>
      <c r="V278" s="51">
        <f t="shared" si="36"/>
        <v>196</v>
      </c>
      <c r="W278" s="49">
        <f t="shared" si="37"/>
        <v>4</v>
      </c>
      <c r="X278" s="49">
        <f t="shared" si="38"/>
        <v>768.32</v>
      </c>
      <c r="Y278" s="49">
        <f t="shared" si="39"/>
        <v>3541.6800000000003</v>
      </c>
      <c r="Z278" s="51">
        <f t="shared" si="40"/>
        <v>196</v>
      </c>
      <c r="AA278" s="49">
        <f t="shared" si="41"/>
        <v>4</v>
      </c>
      <c r="AB278" s="49">
        <f t="shared" si="42"/>
        <v>768.32</v>
      </c>
      <c r="AC278" s="49">
        <f t="shared" si="43"/>
        <v>3541.6800000000003</v>
      </c>
      <c r="AD278" s="49">
        <f t="shared" si="44"/>
        <v>7083.3600000000006</v>
      </c>
    </row>
    <row r="279" spans="21:30" x14ac:dyDescent="0.25">
      <c r="U279" s="50">
        <v>26.3</v>
      </c>
      <c r="V279" s="51">
        <f t="shared" si="36"/>
        <v>196</v>
      </c>
      <c r="W279" s="49">
        <f t="shared" si="37"/>
        <v>4</v>
      </c>
      <c r="X279" s="49">
        <f t="shared" si="38"/>
        <v>768.32</v>
      </c>
      <c r="Y279" s="49">
        <f t="shared" si="39"/>
        <v>3561.6800000000007</v>
      </c>
      <c r="Z279" s="51">
        <f t="shared" si="40"/>
        <v>196</v>
      </c>
      <c r="AA279" s="49">
        <f t="shared" si="41"/>
        <v>4</v>
      </c>
      <c r="AB279" s="49">
        <f t="shared" si="42"/>
        <v>768.32</v>
      </c>
      <c r="AC279" s="49">
        <f t="shared" si="43"/>
        <v>3561.6800000000007</v>
      </c>
      <c r="AD279" s="49">
        <f t="shared" si="44"/>
        <v>7123.3600000000015</v>
      </c>
    </row>
    <row r="280" spans="21:30" x14ac:dyDescent="0.25">
      <c r="U280" s="50">
        <v>26.4</v>
      </c>
      <c r="V280" s="51">
        <f t="shared" si="36"/>
        <v>196</v>
      </c>
      <c r="W280" s="49">
        <f t="shared" si="37"/>
        <v>4</v>
      </c>
      <c r="X280" s="49">
        <f t="shared" si="38"/>
        <v>768.32</v>
      </c>
      <c r="Y280" s="49">
        <f t="shared" si="39"/>
        <v>3581.68</v>
      </c>
      <c r="Z280" s="51">
        <f t="shared" si="40"/>
        <v>196</v>
      </c>
      <c r="AA280" s="49">
        <f t="shared" si="41"/>
        <v>4</v>
      </c>
      <c r="AB280" s="49">
        <f t="shared" si="42"/>
        <v>768.32</v>
      </c>
      <c r="AC280" s="49">
        <f t="shared" si="43"/>
        <v>3581.68</v>
      </c>
      <c r="AD280" s="49">
        <f t="shared" si="44"/>
        <v>7163.36</v>
      </c>
    </row>
    <row r="281" spans="21:30" x14ac:dyDescent="0.25">
      <c r="U281" s="50">
        <v>26.5</v>
      </c>
      <c r="V281" s="51">
        <f t="shared" si="36"/>
        <v>196</v>
      </c>
      <c r="W281" s="49">
        <f t="shared" si="37"/>
        <v>4</v>
      </c>
      <c r="X281" s="49">
        <f t="shared" si="38"/>
        <v>768.32</v>
      </c>
      <c r="Y281" s="49">
        <f t="shared" si="39"/>
        <v>3601.68</v>
      </c>
      <c r="Z281" s="51">
        <f t="shared" si="40"/>
        <v>196</v>
      </c>
      <c r="AA281" s="49">
        <f t="shared" si="41"/>
        <v>4</v>
      </c>
      <c r="AB281" s="49">
        <f t="shared" si="42"/>
        <v>768.32</v>
      </c>
      <c r="AC281" s="49">
        <f t="shared" si="43"/>
        <v>3601.68</v>
      </c>
      <c r="AD281" s="49">
        <f t="shared" si="44"/>
        <v>7203.36</v>
      </c>
    </row>
    <row r="282" spans="21:30" x14ac:dyDescent="0.25">
      <c r="U282" s="50">
        <v>26.6</v>
      </c>
      <c r="V282" s="51">
        <f t="shared" si="36"/>
        <v>196</v>
      </c>
      <c r="W282" s="49">
        <f t="shared" si="37"/>
        <v>4</v>
      </c>
      <c r="X282" s="49">
        <f t="shared" si="38"/>
        <v>768.32</v>
      </c>
      <c r="Y282" s="49">
        <f t="shared" si="39"/>
        <v>3621.6800000000003</v>
      </c>
      <c r="Z282" s="51">
        <f t="shared" si="40"/>
        <v>196</v>
      </c>
      <c r="AA282" s="49">
        <f t="shared" si="41"/>
        <v>4</v>
      </c>
      <c r="AB282" s="49">
        <f t="shared" si="42"/>
        <v>768.32</v>
      </c>
      <c r="AC282" s="49">
        <f t="shared" si="43"/>
        <v>3621.6800000000003</v>
      </c>
      <c r="AD282" s="49">
        <f t="shared" si="44"/>
        <v>7243.3600000000006</v>
      </c>
    </row>
    <row r="283" spans="21:30" x14ac:dyDescent="0.25">
      <c r="U283" s="50">
        <v>26.7</v>
      </c>
      <c r="V283" s="51">
        <f t="shared" si="36"/>
        <v>196</v>
      </c>
      <c r="W283" s="49">
        <f t="shared" si="37"/>
        <v>4</v>
      </c>
      <c r="X283" s="49">
        <f t="shared" si="38"/>
        <v>768.32</v>
      </c>
      <c r="Y283" s="49">
        <f t="shared" si="39"/>
        <v>3641.6800000000003</v>
      </c>
      <c r="Z283" s="51">
        <f t="shared" si="40"/>
        <v>196</v>
      </c>
      <c r="AA283" s="49">
        <f t="shared" si="41"/>
        <v>4</v>
      </c>
      <c r="AB283" s="49">
        <f t="shared" si="42"/>
        <v>768.32</v>
      </c>
      <c r="AC283" s="49">
        <f t="shared" si="43"/>
        <v>3641.6800000000003</v>
      </c>
      <c r="AD283" s="49">
        <f t="shared" si="44"/>
        <v>7283.3600000000006</v>
      </c>
    </row>
    <row r="284" spans="21:30" x14ac:dyDescent="0.25">
      <c r="U284" s="50">
        <v>26.8</v>
      </c>
      <c r="V284" s="51">
        <f t="shared" si="36"/>
        <v>196</v>
      </c>
      <c r="W284" s="49">
        <f t="shared" si="37"/>
        <v>4</v>
      </c>
      <c r="X284" s="49">
        <f t="shared" si="38"/>
        <v>768.32</v>
      </c>
      <c r="Y284" s="49">
        <f t="shared" si="39"/>
        <v>3661.6800000000007</v>
      </c>
      <c r="Z284" s="51">
        <f t="shared" si="40"/>
        <v>196</v>
      </c>
      <c r="AA284" s="49">
        <f t="shared" si="41"/>
        <v>4</v>
      </c>
      <c r="AB284" s="49">
        <f t="shared" si="42"/>
        <v>768.32</v>
      </c>
      <c r="AC284" s="49">
        <f t="shared" si="43"/>
        <v>3661.6800000000007</v>
      </c>
      <c r="AD284" s="49">
        <f t="shared" si="44"/>
        <v>7323.3600000000015</v>
      </c>
    </row>
    <row r="285" spans="21:30" x14ac:dyDescent="0.25">
      <c r="U285" s="50">
        <v>26.9</v>
      </c>
      <c r="V285" s="51">
        <f t="shared" si="36"/>
        <v>196</v>
      </c>
      <c r="W285" s="49">
        <f t="shared" si="37"/>
        <v>4</v>
      </c>
      <c r="X285" s="49">
        <f t="shared" si="38"/>
        <v>768.32</v>
      </c>
      <c r="Y285" s="49">
        <f t="shared" si="39"/>
        <v>3681.68</v>
      </c>
      <c r="Z285" s="51">
        <f t="shared" si="40"/>
        <v>196</v>
      </c>
      <c r="AA285" s="49">
        <f t="shared" si="41"/>
        <v>4</v>
      </c>
      <c r="AB285" s="49">
        <f t="shared" si="42"/>
        <v>768.32</v>
      </c>
      <c r="AC285" s="49">
        <f t="shared" si="43"/>
        <v>3681.68</v>
      </c>
      <c r="AD285" s="49">
        <f t="shared" si="44"/>
        <v>7363.36</v>
      </c>
    </row>
    <row r="286" spans="21:30" x14ac:dyDescent="0.25">
      <c r="U286" s="50">
        <v>27</v>
      </c>
      <c r="V286" s="51">
        <f t="shared" si="36"/>
        <v>196</v>
      </c>
      <c r="W286" s="49">
        <f t="shared" si="37"/>
        <v>4</v>
      </c>
      <c r="X286" s="49">
        <f t="shared" si="38"/>
        <v>768.32</v>
      </c>
      <c r="Y286" s="49">
        <f t="shared" si="39"/>
        <v>3701.68</v>
      </c>
      <c r="Z286" s="51">
        <f t="shared" si="40"/>
        <v>196</v>
      </c>
      <c r="AA286" s="49">
        <f t="shared" si="41"/>
        <v>4</v>
      </c>
      <c r="AB286" s="49">
        <f t="shared" si="42"/>
        <v>768.32</v>
      </c>
      <c r="AC286" s="49">
        <f t="shared" si="43"/>
        <v>3701.68</v>
      </c>
      <c r="AD286" s="49">
        <f t="shared" si="44"/>
        <v>7403.36</v>
      </c>
    </row>
    <row r="287" spans="21:30" x14ac:dyDescent="0.25">
      <c r="U287" s="50">
        <v>27.1</v>
      </c>
      <c r="V287" s="51">
        <f t="shared" si="36"/>
        <v>196</v>
      </c>
      <c r="W287" s="49">
        <f t="shared" si="37"/>
        <v>4</v>
      </c>
      <c r="X287" s="49">
        <f t="shared" si="38"/>
        <v>768.32</v>
      </c>
      <c r="Y287" s="49">
        <f t="shared" si="39"/>
        <v>3721.6800000000003</v>
      </c>
      <c r="Z287" s="51">
        <f t="shared" si="40"/>
        <v>196</v>
      </c>
      <c r="AA287" s="49">
        <f t="shared" si="41"/>
        <v>4</v>
      </c>
      <c r="AB287" s="49">
        <f t="shared" si="42"/>
        <v>768.32</v>
      </c>
      <c r="AC287" s="49">
        <f t="shared" si="43"/>
        <v>3721.6800000000003</v>
      </c>
      <c r="AD287" s="49">
        <f t="shared" si="44"/>
        <v>7443.3600000000006</v>
      </c>
    </row>
    <row r="288" spans="21:30" x14ac:dyDescent="0.25">
      <c r="U288" s="50">
        <v>27.2</v>
      </c>
      <c r="V288" s="51">
        <f t="shared" si="36"/>
        <v>196</v>
      </c>
      <c r="W288" s="49">
        <f t="shared" si="37"/>
        <v>4</v>
      </c>
      <c r="X288" s="49">
        <f t="shared" si="38"/>
        <v>768.32</v>
      </c>
      <c r="Y288" s="49">
        <f t="shared" si="39"/>
        <v>3741.6800000000003</v>
      </c>
      <c r="Z288" s="51">
        <f t="shared" si="40"/>
        <v>196</v>
      </c>
      <c r="AA288" s="49">
        <f t="shared" si="41"/>
        <v>4</v>
      </c>
      <c r="AB288" s="49">
        <f t="shared" si="42"/>
        <v>768.32</v>
      </c>
      <c r="AC288" s="49">
        <f t="shared" si="43"/>
        <v>3741.6800000000003</v>
      </c>
      <c r="AD288" s="49">
        <f t="shared" si="44"/>
        <v>7483.3600000000006</v>
      </c>
    </row>
    <row r="289" spans="21:30" x14ac:dyDescent="0.25">
      <c r="U289" s="50">
        <v>27.3</v>
      </c>
      <c r="V289" s="51">
        <f t="shared" si="36"/>
        <v>196</v>
      </c>
      <c r="W289" s="49">
        <f t="shared" si="37"/>
        <v>4</v>
      </c>
      <c r="X289" s="49">
        <f t="shared" si="38"/>
        <v>768.32</v>
      </c>
      <c r="Y289" s="49">
        <f t="shared" si="39"/>
        <v>3761.6800000000007</v>
      </c>
      <c r="Z289" s="51">
        <f t="shared" si="40"/>
        <v>196</v>
      </c>
      <c r="AA289" s="49">
        <f t="shared" si="41"/>
        <v>4</v>
      </c>
      <c r="AB289" s="49">
        <f t="shared" si="42"/>
        <v>768.32</v>
      </c>
      <c r="AC289" s="49">
        <f t="shared" si="43"/>
        <v>3761.6800000000007</v>
      </c>
      <c r="AD289" s="49">
        <f t="shared" si="44"/>
        <v>7523.3600000000015</v>
      </c>
    </row>
    <row r="290" spans="21:30" x14ac:dyDescent="0.25">
      <c r="U290" s="50">
        <v>27.4</v>
      </c>
      <c r="V290" s="51">
        <f t="shared" si="36"/>
        <v>196</v>
      </c>
      <c r="W290" s="49">
        <f t="shared" si="37"/>
        <v>4</v>
      </c>
      <c r="X290" s="49">
        <f t="shared" si="38"/>
        <v>768.32</v>
      </c>
      <c r="Y290" s="49">
        <f t="shared" si="39"/>
        <v>3781.68</v>
      </c>
      <c r="Z290" s="51">
        <f t="shared" si="40"/>
        <v>196</v>
      </c>
      <c r="AA290" s="49">
        <f t="shared" si="41"/>
        <v>4</v>
      </c>
      <c r="AB290" s="49">
        <f t="shared" si="42"/>
        <v>768.32</v>
      </c>
      <c r="AC290" s="49">
        <f t="shared" si="43"/>
        <v>3781.68</v>
      </c>
      <c r="AD290" s="49">
        <f t="shared" si="44"/>
        <v>7563.36</v>
      </c>
    </row>
    <row r="291" spans="21:30" x14ac:dyDescent="0.25">
      <c r="U291" s="50">
        <v>27.5</v>
      </c>
      <c r="V291" s="51">
        <f t="shared" si="36"/>
        <v>196</v>
      </c>
      <c r="W291" s="49">
        <f t="shared" si="37"/>
        <v>4</v>
      </c>
      <c r="X291" s="49">
        <f t="shared" si="38"/>
        <v>768.32</v>
      </c>
      <c r="Y291" s="49">
        <f t="shared" si="39"/>
        <v>3801.68</v>
      </c>
      <c r="Z291" s="51">
        <f t="shared" si="40"/>
        <v>196</v>
      </c>
      <c r="AA291" s="49">
        <f t="shared" si="41"/>
        <v>4</v>
      </c>
      <c r="AB291" s="49">
        <f t="shared" si="42"/>
        <v>768.32</v>
      </c>
      <c r="AC291" s="49">
        <f t="shared" si="43"/>
        <v>3801.68</v>
      </c>
      <c r="AD291" s="49">
        <f t="shared" si="44"/>
        <v>7603.36</v>
      </c>
    </row>
    <row r="292" spans="21:30" x14ac:dyDescent="0.25">
      <c r="U292" s="50">
        <v>27.6</v>
      </c>
      <c r="V292" s="51">
        <f t="shared" si="36"/>
        <v>196</v>
      </c>
      <c r="W292" s="49">
        <f t="shared" si="37"/>
        <v>4</v>
      </c>
      <c r="X292" s="49">
        <f t="shared" si="38"/>
        <v>768.32</v>
      </c>
      <c r="Y292" s="49">
        <f t="shared" si="39"/>
        <v>3821.6800000000003</v>
      </c>
      <c r="Z292" s="51">
        <f t="shared" si="40"/>
        <v>196</v>
      </c>
      <c r="AA292" s="49">
        <f t="shared" si="41"/>
        <v>4</v>
      </c>
      <c r="AB292" s="49">
        <f t="shared" si="42"/>
        <v>768.32</v>
      </c>
      <c r="AC292" s="49">
        <f t="shared" si="43"/>
        <v>3821.6800000000003</v>
      </c>
      <c r="AD292" s="49">
        <f t="shared" si="44"/>
        <v>7643.3600000000006</v>
      </c>
    </row>
    <row r="293" spans="21:30" x14ac:dyDescent="0.25">
      <c r="U293" s="50">
        <v>27.7</v>
      </c>
      <c r="V293" s="51">
        <f t="shared" si="36"/>
        <v>196</v>
      </c>
      <c r="W293" s="49">
        <f t="shared" si="37"/>
        <v>4</v>
      </c>
      <c r="X293" s="49">
        <f t="shared" si="38"/>
        <v>768.32</v>
      </c>
      <c r="Y293" s="49">
        <f t="shared" si="39"/>
        <v>3841.6800000000003</v>
      </c>
      <c r="Z293" s="51">
        <f t="shared" si="40"/>
        <v>196</v>
      </c>
      <c r="AA293" s="49">
        <f t="shared" si="41"/>
        <v>4</v>
      </c>
      <c r="AB293" s="49">
        <f t="shared" si="42"/>
        <v>768.32</v>
      </c>
      <c r="AC293" s="49">
        <f t="shared" si="43"/>
        <v>3841.6800000000003</v>
      </c>
      <c r="AD293" s="49">
        <f t="shared" si="44"/>
        <v>7683.3600000000006</v>
      </c>
    </row>
    <row r="294" spans="21:30" x14ac:dyDescent="0.25">
      <c r="U294" s="50">
        <v>27.8</v>
      </c>
      <c r="V294" s="51">
        <f t="shared" si="36"/>
        <v>196</v>
      </c>
      <c r="W294" s="49">
        <f t="shared" si="37"/>
        <v>4</v>
      </c>
      <c r="X294" s="49">
        <f t="shared" si="38"/>
        <v>768.32</v>
      </c>
      <c r="Y294" s="49">
        <f t="shared" si="39"/>
        <v>3861.6800000000007</v>
      </c>
      <c r="Z294" s="51">
        <f t="shared" si="40"/>
        <v>196</v>
      </c>
      <c r="AA294" s="49">
        <f t="shared" si="41"/>
        <v>4</v>
      </c>
      <c r="AB294" s="49">
        <f t="shared" si="42"/>
        <v>768.32</v>
      </c>
      <c r="AC294" s="49">
        <f t="shared" si="43"/>
        <v>3861.6800000000007</v>
      </c>
      <c r="AD294" s="49">
        <f t="shared" si="44"/>
        <v>7723.3600000000015</v>
      </c>
    </row>
    <row r="295" spans="21:30" x14ac:dyDescent="0.25">
      <c r="U295" s="50">
        <v>27.9</v>
      </c>
      <c r="V295" s="51">
        <f t="shared" si="36"/>
        <v>196</v>
      </c>
      <c r="W295" s="49">
        <f t="shared" si="37"/>
        <v>4</v>
      </c>
      <c r="X295" s="49">
        <f t="shared" si="38"/>
        <v>768.32</v>
      </c>
      <c r="Y295" s="49">
        <f t="shared" si="39"/>
        <v>3881.68</v>
      </c>
      <c r="Z295" s="51">
        <f t="shared" si="40"/>
        <v>196</v>
      </c>
      <c r="AA295" s="49">
        <f t="shared" si="41"/>
        <v>4</v>
      </c>
      <c r="AB295" s="49">
        <f t="shared" si="42"/>
        <v>768.32</v>
      </c>
      <c r="AC295" s="49">
        <f t="shared" si="43"/>
        <v>3881.68</v>
      </c>
      <c r="AD295" s="49">
        <f t="shared" si="44"/>
        <v>7763.36</v>
      </c>
    </row>
    <row r="296" spans="21:30" x14ac:dyDescent="0.25">
      <c r="U296" s="50">
        <v>28</v>
      </c>
      <c r="V296" s="51">
        <f t="shared" si="36"/>
        <v>196</v>
      </c>
      <c r="W296" s="49">
        <f t="shared" si="37"/>
        <v>4</v>
      </c>
      <c r="X296" s="49">
        <f t="shared" si="38"/>
        <v>768.32</v>
      </c>
      <c r="Y296" s="49">
        <f t="shared" si="39"/>
        <v>3901.68</v>
      </c>
      <c r="Z296" s="51">
        <f t="shared" si="40"/>
        <v>196</v>
      </c>
      <c r="AA296" s="49">
        <f t="shared" si="41"/>
        <v>4</v>
      </c>
      <c r="AB296" s="49">
        <f t="shared" si="42"/>
        <v>768.32</v>
      </c>
      <c r="AC296" s="49">
        <f t="shared" si="43"/>
        <v>3901.68</v>
      </c>
      <c r="AD296" s="49">
        <f t="shared" si="44"/>
        <v>7803.36</v>
      </c>
    </row>
    <row r="297" spans="21:30" x14ac:dyDescent="0.25">
      <c r="U297" s="50">
        <v>28.1</v>
      </c>
      <c r="V297" s="51">
        <f t="shared" si="36"/>
        <v>196</v>
      </c>
      <c r="W297" s="49">
        <f t="shared" si="37"/>
        <v>4</v>
      </c>
      <c r="X297" s="49">
        <f t="shared" si="38"/>
        <v>768.32</v>
      </c>
      <c r="Y297" s="49">
        <f t="shared" si="39"/>
        <v>3921.6800000000003</v>
      </c>
      <c r="Z297" s="51">
        <f t="shared" si="40"/>
        <v>196</v>
      </c>
      <c r="AA297" s="49">
        <f t="shared" si="41"/>
        <v>4</v>
      </c>
      <c r="AB297" s="49">
        <f t="shared" si="42"/>
        <v>768.32</v>
      </c>
      <c r="AC297" s="49">
        <f t="shared" si="43"/>
        <v>3921.6800000000003</v>
      </c>
      <c r="AD297" s="49">
        <f t="shared" si="44"/>
        <v>7843.3600000000006</v>
      </c>
    </row>
    <row r="298" spans="21:30" x14ac:dyDescent="0.25">
      <c r="U298" s="50">
        <v>28.2</v>
      </c>
      <c r="V298" s="51">
        <f t="shared" si="36"/>
        <v>196</v>
      </c>
      <c r="W298" s="49">
        <f t="shared" si="37"/>
        <v>4</v>
      </c>
      <c r="X298" s="49">
        <f t="shared" si="38"/>
        <v>768.32</v>
      </c>
      <c r="Y298" s="49">
        <f t="shared" si="39"/>
        <v>3941.6800000000003</v>
      </c>
      <c r="Z298" s="51">
        <f t="shared" si="40"/>
        <v>196</v>
      </c>
      <c r="AA298" s="49">
        <f t="shared" si="41"/>
        <v>4</v>
      </c>
      <c r="AB298" s="49">
        <f t="shared" si="42"/>
        <v>768.32</v>
      </c>
      <c r="AC298" s="49">
        <f t="shared" si="43"/>
        <v>3941.6800000000003</v>
      </c>
      <c r="AD298" s="49">
        <f t="shared" si="44"/>
        <v>7883.3600000000006</v>
      </c>
    </row>
    <row r="299" spans="21:30" x14ac:dyDescent="0.25">
      <c r="U299" s="50">
        <v>28.3</v>
      </c>
      <c r="V299" s="51">
        <f t="shared" si="36"/>
        <v>196</v>
      </c>
      <c r="W299" s="49">
        <f t="shared" si="37"/>
        <v>4</v>
      </c>
      <c r="X299" s="49">
        <f t="shared" si="38"/>
        <v>768.32</v>
      </c>
      <c r="Y299" s="49">
        <f t="shared" si="39"/>
        <v>3961.6800000000007</v>
      </c>
      <c r="Z299" s="51">
        <f t="shared" si="40"/>
        <v>196</v>
      </c>
      <c r="AA299" s="49">
        <f t="shared" si="41"/>
        <v>4</v>
      </c>
      <c r="AB299" s="49">
        <f t="shared" si="42"/>
        <v>768.32</v>
      </c>
      <c r="AC299" s="49">
        <f t="shared" si="43"/>
        <v>3961.6800000000007</v>
      </c>
      <c r="AD299" s="49">
        <f t="shared" si="44"/>
        <v>7923.3600000000015</v>
      </c>
    </row>
    <row r="300" spans="21:30" x14ac:dyDescent="0.25">
      <c r="U300" s="50">
        <v>28.4</v>
      </c>
      <c r="V300" s="51">
        <f t="shared" si="36"/>
        <v>196</v>
      </c>
      <c r="W300" s="49">
        <f t="shared" si="37"/>
        <v>4</v>
      </c>
      <c r="X300" s="49">
        <f t="shared" si="38"/>
        <v>768.32</v>
      </c>
      <c r="Y300" s="49">
        <f t="shared" si="39"/>
        <v>3981.68</v>
      </c>
      <c r="Z300" s="51">
        <f t="shared" si="40"/>
        <v>196</v>
      </c>
      <c r="AA300" s="49">
        <f t="shared" si="41"/>
        <v>4</v>
      </c>
      <c r="AB300" s="49">
        <f t="shared" si="42"/>
        <v>768.32</v>
      </c>
      <c r="AC300" s="49">
        <f t="shared" si="43"/>
        <v>3981.68</v>
      </c>
      <c r="AD300" s="49">
        <f t="shared" si="44"/>
        <v>7963.36</v>
      </c>
    </row>
    <row r="301" spans="21:30" x14ac:dyDescent="0.25">
      <c r="U301" s="50">
        <v>28.5</v>
      </c>
      <c r="V301" s="51">
        <f t="shared" si="36"/>
        <v>196</v>
      </c>
      <c r="W301" s="49">
        <f t="shared" si="37"/>
        <v>4</v>
      </c>
      <c r="X301" s="49">
        <f t="shared" si="38"/>
        <v>768.32</v>
      </c>
      <c r="Y301" s="49">
        <f t="shared" si="39"/>
        <v>4001.68</v>
      </c>
      <c r="Z301" s="51">
        <f t="shared" si="40"/>
        <v>196</v>
      </c>
      <c r="AA301" s="49">
        <f t="shared" si="41"/>
        <v>4</v>
      </c>
      <c r="AB301" s="49">
        <f t="shared" si="42"/>
        <v>768.32</v>
      </c>
      <c r="AC301" s="49">
        <f t="shared" si="43"/>
        <v>4001.68</v>
      </c>
      <c r="AD301" s="49">
        <f t="shared" si="44"/>
        <v>8003.36</v>
      </c>
    </row>
    <row r="302" spans="21:30" x14ac:dyDescent="0.25">
      <c r="U302" s="50">
        <v>28.6</v>
      </c>
      <c r="V302" s="51">
        <f t="shared" si="36"/>
        <v>196</v>
      </c>
      <c r="W302" s="49">
        <f t="shared" si="37"/>
        <v>4</v>
      </c>
      <c r="X302" s="49">
        <f t="shared" si="38"/>
        <v>768.32</v>
      </c>
      <c r="Y302" s="49">
        <f t="shared" si="39"/>
        <v>4021.6800000000003</v>
      </c>
      <c r="Z302" s="51">
        <f t="shared" si="40"/>
        <v>196</v>
      </c>
      <c r="AA302" s="49">
        <f t="shared" si="41"/>
        <v>4</v>
      </c>
      <c r="AB302" s="49">
        <f t="shared" si="42"/>
        <v>768.32</v>
      </c>
      <c r="AC302" s="49">
        <f t="shared" si="43"/>
        <v>4021.6800000000003</v>
      </c>
      <c r="AD302" s="49">
        <f t="shared" si="44"/>
        <v>8043.3600000000006</v>
      </c>
    </row>
    <row r="303" spans="21:30" x14ac:dyDescent="0.25">
      <c r="U303" s="50">
        <v>28.7</v>
      </c>
      <c r="V303" s="51">
        <f t="shared" si="36"/>
        <v>196</v>
      </c>
      <c r="W303" s="49">
        <f t="shared" si="37"/>
        <v>4</v>
      </c>
      <c r="X303" s="49">
        <f t="shared" si="38"/>
        <v>768.32</v>
      </c>
      <c r="Y303" s="49">
        <f t="shared" si="39"/>
        <v>4041.6800000000003</v>
      </c>
      <c r="Z303" s="51">
        <f t="shared" si="40"/>
        <v>196</v>
      </c>
      <c r="AA303" s="49">
        <f t="shared" si="41"/>
        <v>4</v>
      </c>
      <c r="AB303" s="49">
        <f t="shared" si="42"/>
        <v>768.32</v>
      </c>
      <c r="AC303" s="49">
        <f t="shared" si="43"/>
        <v>4041.6800000000003</v>
      </c>
      <c r="AD303" s="49">
        <f t="shared" si="44"/>
        <v>8083.3600000000006</v>
      </c>
    </row>
    <row r="304" spans="21:30" x14ac:dyDescent="0.25">
      <c r="U304" s="50">
        <v>28.8</v>
      </c>
      <c r="V304" s="51">
        <f t="shared" si="36"/>
        <v>196</v>
      </c>
      <c r="W304" s="49">
        <f t="shared" si="37"/>
        <v>4</v>
      </c>
      <c r="X304" s="49">
        <f t="shared" si="38"/>
        <v>768.32</v>
      </c>
      <c r="Y304" s="49">
        <f t="shared" si="39"/>
        <v>4061.6800000000007</v>
      </c>
      <c r="Z304" s="51">
        <f t="shared" si="40"/>
        <v>196</v>
      </c>
      <c r="AA304" s="49">
        <f t="shared" si="41"/>
        <v>4</v>
      </c>
      <c r="AB304" s="49">
        <f t="shared" si="42"/>
        <v>768.32</v>
      </c>
      <c r="AC304" s="49">
        <f t="shared" si="43"/>
        <v>4061.6800000000007</v>
      </c>
      <c r="AD304" s="49">
        <f t="shared" si="44"/>
        <v>8123.3600000000015</v>
      </c>
    </row>
    <row r="305" spans="21:30" x14ac:dyDescent="0.25">
      <c r="U305" s="50">
        <v>28.9</v>
      </c>
      <c r="V305" s="51">
        <f t="shared" si="36"/>
        <v>196</v>
      </c>
      <c r="W305" s="49">
        <f t="shared" si="37"/>
        <v>4</v>
      </c>
      <c r="X305" s="49">
        <f t="shared" si="38"/>
        <v>768.32</v>
      </c>
      <c r="Y305" s="49">
        <f t="shared" si="39"/>
        <v>4081.68</v>
      </c>
      <c r="Z305" s="51">
        <f t="shared" si="40"/>
        <v>196</v>
      </c>
      <c r="AA305" s="49">
        <f t="shared" si="41"/>
        <v>4</v>
      </c>
      <c r="AB305" s="49">
        <f t="shared" si="42"/>
        <v>768.32</v>
      </c>
      <c r="AC305" s="49">
        <f t="shared" si="43"/>
        <v>4081.68</v>
      </c>
      <c r="AD305" s="49">
        <f t="shared" si="44"/>
        <v>8163.36</v>
      </c>
    </row>
    <row r="306" spans="21:30" x14ac:dyDescent="0.25">
      <c r="U306" s="50">
        <v>29</v>
      </c>
      <c r="V306" s="51">
        <f t="shared" si="36"/>
        <v>196</v>
      </c>
      <c r="W306" s="49">
        <f t="shared" si="37"/>
        <v>4</v>
      </c>
      <c r="X306" s="49">
        <f t="shared" si="38"/>
        <v>768.32</v>
      </c>
      <c r="Y306" s="49">
        <f t="shared" si="39"/>
        <v>4101.6799999999994</v>
      </c>
      <c r="Z306" s="51">
        <f t="shared" si="40"/>
        <v>196</v>
      </c>
      <c r="AA306" s="49">
        <f t="shared" si="41"/>
        <v>4</v>
      </c>
      <c r="AB306" s="49">
        <f t="shared" si="42"/>
        <v>768.32</v>
      </c>
      <c r="AC306" s="49">
        <f t="shared" si="43"/>
        <v>4101.6799999999994</v>
      </c>
      <c r="AD306" s="49">
        <f t="shared" si="44"/>
        <v>8203.3599999999988</v>
      </c>
    </row>
    <row r="307" spans="21:30" x14ac:dyDescent="0.25">
      <c r="U307" s="50">
        <v>29.1</v>
      </c>
      <c r="V307" s="51">
        <f t="shared" si="36"/>
        <v>196</v>
      </c>
      <c r="W307" s="49">
        <f t="shared" si="37"/>
        <v>4</v>
      </c>
      <c r="X307" s="49">
        <f t="shared" si="38"/>
        <v>768.32</v>
      </c>
      <c r="Y307" s="49">
        <f t="shared" si="39"/>
        <v>4121.68</v>
      </c>
      <c r="Z307" s="51">
        <f t="shared" si="40"/>
        <v>196</v>
      </c>
      <c r="AA307" s="49">
        <f t="shared" si="41"/>
        <v>4</v>
      </c>
      <c r="AB307" s="49">
        <f t="shared" si="42"/>
        <v>768.32</v>
      </c>
      <c r="AC307" s="49">
        <f t="shared" si="43"/>
        <v>4121.68</v>
      </c>
      <c r="AD307" s="49">
        <f t="shared" si="44"/>
        <v>8243.36</v>
      </c>
    </row>
    <row r="308" spans="21:30" x14ac:dyDescent="0.25">
      <c r="U308" s="50">
        <v>29.2</v>
      </c>
      <c r="V308" s="51">
        <f t="shared" si="36"/>
        <v>196</v>
      </c>
      <c r="W308" s="49">
        <f t="shared" si="37"/>
        <v>4</v>
      </c>
      <c r="X308" s="49">
        <f t="shared" si="38"/>
        <v>768.32</v>
      </c>
      <c r="Y308" s="49">
        <f t="shared" si="39"/>
        <v>4141.68</v>
      </c>
      <c r="Z308" s="51">
        <f t="shared" si="40"/>
        <v>196</v>
      </c>
      <c r="AA308" s="49">
        <f t="shared" si="41"/>
        <v>4</v>
      </c>
      <c r="AB308" s="49">
        <f t="shared" si="42"/>
        <v>768.32</v>
      </c>
      <c r="AC308" s="49">
        <f t="shared" si="43"/>
        <v>4141.68</v>
      </c>
      <c r="AD308" s="49">
        <f t="shared" si="44"/>
        <v>8283.36</v>
      </c>
    </row>
    <row r="309" spans="21:30" x14ac:dyDescent="0.25">
      <c r="U309" s="50">
        <v>29.3</v>
      </c>
      <c r="V309" s="51">
        <f t="shared" si="36"/>
        <v>196</v>
      </c>
      <c r="W309" s="49">
        <f t="shared" si="37"/>
        <v>4</v>
      </c>
      <c r="X309" s="49">
        <f t="shared" si="38"/>
        <v>768.32</v>
      </c>
      <c r="Y309" s="49">
        <f t="shared" si="39"/>
        <v>4161.6800000000012</v>
      </c>
      <c r="Z309" s="51">
        <f t="shared" si="40"/>
        <v>196</v>
      </c>
      <c r="AA309" s="49">
        <f t="shared" si="41"/>
        <v>4</v>
      </c>
      <c r="AB309" s="49">
        <f t="shared" si="42"/>
        <v>768.32</v>
      </c>
      <c r="AC309" s="49">
        <f t="shared" si="43"/>
        <v>4161.6800000000012</v>
      </c>
      <c r="AD309" s="49">
        <f t="shared" si="44"/>
        <v>8323.3600000000024</v>
      </c>
    </row>
    <row r="310" spans="21:30" x14ac:dyDescent="0.25">
      <c r="U310" s="50">
        <v>29.4</v>
      </c>
      <c r="V310" s="51">
        <f t="shared" si="36"/>
        <v>196</v>
      </c>
      <c r="W310" s="49">
        <f t="shared" si="37"/>
        <v>4</v>
      </c>
      <c r="X310" s="49">
        <f t="shared" si="38"/>
        <v>768.32</v>
      </c>
      <c r="Y310" s="49">
        <f t="shared" si="39"/>
        <v>4181.68</v>
      </c>
      <c r="Z310" s="51">
        <f t="shared" si="40"/>
        <v>196</v>
      </c>
      <c r="AA310" s="49">
        <f t="shared" si="41"/>
        <v>4</v>
      </c>
      <c r="AB310" s="49">
        <f t="shared" si="42"/>
        <v>768.32</v>
      </c>
      <c r="AC310" s="49">
        <f t="shared" si="43"/>
        <v>4181.68</v>
      </c>
      <c r="AD310" s="49">
        <f t="shared" si="44"/>
        <v>8363.36</v>
      </c>
    </row>
    <row r="311" spans="21:30" x14ac:dyDescent="0.25">
      <c r="U311" s="50">
        <v>29.5</v>
      </c>
      <c r="V311" s="51">
        <f t="shared" si="36"/>
        <v>196</v>
      </c>
      <c r="W311" s="49">
        <f t="shared" si="37"/>
        <v>4</v>
      </c>
      <c r="X311" s="49">
        <f t="shared" si="38"/>
        <v>768.32</v>
      </c>
      <c r="Y311" s="49">
        <f t="shared" si="39"/>
        <v>4201.6799999999994</v>
      </c>
      <c r="Z311" s="51">
        <f t="shared" si="40"/>
        <v>196</v>
      </c>
      <c r="AA311" s="49">
        <f t="shared" si="41"/>
        <v>4</v>
      </c>
      <c r="AB311" s="49">
        <f t="shared" si="42"/>
        <v>768.32</v>
      </c>
      <c r="AC311" s="49">
        <f t="shared" si="43"/>
        <v>4201.6799999999994</v>
      </c>
      <c r="AD311" s="49">
        <f t="shared" si="44"/>
        <v>8403.3599999999988</v>
      </c>
    </row>
    <row r="312" spans="21:30" x14ac:dyDescent="0.25">
      <c r="U312" s="50">
        <v>29.6</v>
      </c>
      <c r="V312" s="51">
        <f t="shared" si="36"/>
        <v>196</v>
      </c>
      <c r="W312" s="49">
        <f t="shared" si="37"/>
        <v>4</v>
      </c>
      <c r="X312" s="49">
        <f t="shared" si="38"/>
        <v>768.32</v>
      </c>
      <c r="Y312" s="49">
        <f t="shared" si="39"/>
        <v>4221.68</v>
      </c>
      <c r="Z312" s="51">
        <f t="shared" si="40"/>
        <v>196</v>
      </c>
      <c r="AA312" s="49">
        <f t="shared" si="41"/>
        <v>4</v>
      </c>
      <c r="AB312" s="49">
        <f t="shared" si="42"/>
        <v>768.32</v>
      </c>
      <c r="AC312" s="49">
        <f t="shared" si="43"/>
        <v>4221.68</v>
      </c>
      <c r="AD312" s="49">
        <f t="shared" si="44"/>
        <v>8443.36</v>
      </c>
    </row>
    <row r="313" spans="21:30" x14ac:dyDescent="0.25">
      <c r="U313" s="50">
        <v>29.7</v>
      </c>
      <c r="V313" s="51">
        <f t="shared" si="36"/>
        <v>196</v>
      </c>
      <c r="W313" s="49">
        <f t="shared" si="37"/>
        <v>4</v>
      </c>
      <c r="X313" s="49">
        <f t="shared" si="38"/>
        <v>768.32</v>
      </c>
      <c r="Y313" s="49">
        <f t="shared" si="39"/>
        <v>4241.68</v>
      </c>
      <c r="Z313" s="51">
        <f t="shared" si="40"/>
        <v>196</v>
      </c>
      <c r="AA313" s="49">
        <f t="shared" si="41"/>
        <v>4</v>
      </c>
      <c r="AB313" s="49">
        <f t="shared" si="42"/>
        <v>768.32</v>
      </c>
      <c r="AC313" s="49">
        <f t="shared" si="43"/>
        <v>4241.68</v>
      </c>
      <c r="AD313" s="49">
        <f t="shared" si="44"/>
        <v>8483.36</v>
      </c>
    </row>
    <row r="314" spans="21:30" x14ac:dyDescent="0.25">
      <c r="U314" s="50">
        <v>29.8</v>
      </c>
      <c r="V314" s="51">
        <f t="shared" si="36"/>
        <v>196</v>
      </c>
      <c r="W314" s="49">
        <f t="shared" si="37"/>
        <v>4</v>
      </c>
      <c r="X314" s="49">
        <f t="shared" si="38"/>
        <v>768.32</v>
      </c>
      <c r="Y314" s="49">
        <f t="shared" si="39"/>
        <v>4261.6800000000012</v>
      </c>
      <c r="Z314" s="51">
        <f t="shared" si="40"/>
        <v>196</v>
      </c>
      <c r="AA314" s="49">
        <f t="shared" si="41"/>
        <v>4</v>
      </c>
      <c r="AB314" s="49">
        <f t="shared" si="42"/>
        <v>768.32</v>
      </c>
      <c r="AC314" s="49">
        <f t="shared" si="43"/>
        <v>4261.6800000000012</v>
      </c>
      <c r="AD314" s="49">
        <f t="shared" si="44"/>
        <v>8523.3600000000024</v>
      </c>
    </row>
    <row r="315" spans="21:30" x14ac:dyDescent="0.25">
      <c r="U315" s="50">
        <v>29.9</v>
      </c>
      <c r="V315" s="51">
        <f t="shared" si="36"/>
        <v>196</v>
      </c>
      <c r="W315" s="49">
        <f t="shared" si="37"/>
        <v>4</v>
      </c>
      <c r="X315" s="49">
        <f t="shared" si="38"/>
        <v>768.32</v>
      </c>
      <c r="Y315" s="49">
        <f t="shared" si="39"/>
        <v>4281.6799999999994</v>
      </c>
      <c r="Z315" s="51">
        <f t="shared" si="40"/>
        <v>196</v>
      </c>
      <c r="AA315" s="49">
        <f t="shared" si="41"/>
        <v>4</v>
      </c>
      <c r="AB315" s="49">
        <f t="shared" si="42"/>
        <v>768.32</v>
      </c>
      <c r="AC315" s="49">
        <f t="shared" si="43"/>
        <v>4281.6799999999994</v>
      </c>
      <c r="AD315" s="49">
        <f t="shared" si="44"/>
        <v>8563.3599999999988</v>
      </c>
    </row>
    <row r="316" spans="21:30" x14ac:dyDescent="0.25">
      <c r="U316" s="50">
        <v>30</v>
      </c>
      <c r="V316" s="51">
        <f t="shared" si="36"/>
        <v>196</v>
      </c>
      <c r="W316" s="49">
        <f t="shared" si="37"/>
        <v>4</v>
      </c>
      <c r="X316" s="49">
        <f t="shared" si="38"/>
        <v>768.32</v>
      </c>
      <c r="Y316" s="49">
        <f t="shared" si="39"/>
        <v>4301.6799999999994</v>
      </c>
      <c r="Z316" s="51">
        <f t="shared" si="40"/>
        <v>196</v>
      </c>
      <c r="AA316" s="49">
        <f t="shared" si="41"/>
        <v>4</v>
      </c>
      <c r="AB316" s="49">
        <f t="shared" si="42"/>
        <v>768.32</v>
      </c>
      <c r="AC316" s="49">
        <f t="shared" si="43"/>
        <v>4301.6799999999994</v>
      </c>
      <c r="AD316" s="49">
        <f t="shared" si="44"/>
        <v>8603.3599999999988</v>
      </c>
    </row>
    <row r="317" spans="21:30" x14ac:dyDescent="0.25">
      <c r="U317" s="50">
        <v>30.1</v>
      </c>
      <c r="V317" s="51">
        <f t="shared" si="36"/>
        <v>196</v>
      </c>
      <c r="W317" s="49">
        <f t="shared" si="37"/>
        <v>4</v>
      </c>
      <c r="X317" s="49">
        <f t="shared" si="38"/>
        <v>768.32</v>
      </c>
      <c r="Y317" s="49">
        <f t="shared" si="39"/>
        <v>4321.68</v>
      </c>
      <c r="Z317" s="51">
        <f t="shared" si="40"/>
        <v>196</v>
      </c>
      <c r="AA317" s="49">
        <f t="shared" si="41"/>
        <v>4</v>
      </c>
      <c r="AB317" s="49">
        <f t="shared" si="42"/>
        <v>768.32</v>
      </c>
      <c r="AC317" s="49">
        <f t="shared" si="43"/>
        <v>4321.68</v>
      </c>
      <c r="AD317" s="49">
        <f t="shared" si="44"/>
        <v>8643.36</v>
      </c>
    </row>
    <row r="318" spans="21:30" x14ac:dyDescent="0.25">
      <c r="U318" s="50">
        <v>30.2</v>
      </c>
      <c r="V318" s="51">
        <f t="shared" si="36"/>
        <v>196</v>
      </c>
      <c r="W318" s="49">
        <f t="shared" si="37"/>
        <v>4</v>
      </c>
      <c r="X318" s="49">
        <f t="shared" si="38"/>
        <v>768.32</v>
      </c>
      <c r="Y318" s="49">
        <f t="shared" si="39"/>
        <v>4341.68</v>
      </c>
      <c r="Z318" s="51">
        <f t="shared" si="40"/>
        <v>196</v>
      </c>
      <c r="AA318" s="49">
        <f t="shared" si="41"/>
        <v>4</v>
      </c>
      <c r="AB318" s="49">
        <f t="shared" si="42"/>
        <v>768.32</v>
      </c>
      <c r="AC318" s="49">
        <f t="shared" si="43"/>
        <v>4341.68</v>
      </c>
      <c r="AD318" s="49">
        <f t="shared" si="44"/>
        <v>8683.36</v>
      </c>
    </row>
    <row r="319" spans="21:30" x14ac:dyDescent="0.25">
      <c r="U319" s="50">
        <v>30.3</v>
      </c>
      <c r="V319" s="51">
        <f t="shared" si="36"/>
        <v>196</v>
      </c>
      <c r="W319" s="49">
        <f t="shared" si="37"/>
        <v>4</v>
      </c>
      <c r="X319" s="49">
        <f t="shared" si="38"/>
        <v>768.32</v>
      </c>
      <c r="Y319" s="49">
        <f t="shared" si="39"/>
        <v>4361.6800000000012</v>
      </c>
      <c r="Z319" s="51">
        <f t="shared" si="40"/>
        <v>196</v>
      </c>
      <c r="AA319" s="49">
        <f t="shared" si="41"/>
        <v>4</v>
      </c>
      <c r="AB319" s="49">
        <f t="shared" si="42"/>
        <v>768.32</v>
      </c>
      <c r="AC319" s="49">
        <f t="shared" si="43"/>
        <v>4361.6800000000012</v>
      </c>
      <c r="AD319" s="49">
        <f t="shared" si="44"/>
        <v>8723.3600000000024</v>
      </c>
    </row>
    <row r="320" spans="21:30" x14ac:dyDescent="0.25">
      <c r="U320" s="50">
        <v>30.4</v>
      </c>
      <c r="V320" s="51">
        <f t="shared" si="36"/>
        <v>196</v>
      </c>
      <c r="W320" s="49">
        <f t="shared" si="37"/>
        <v>4</v>
      </c>
      <c r="X320" s="49">
        <f t="shared" si="38"/>
        <v>768.32</v>
      </c>
      <c r="Y320" s="49">
        <f t="shared" si="39"/>
        <v>4381.6799999999994</v>
      </c>
      <c r="Z320" s="51">
        <f t="shared" si="40"/>
        <v>196</v>
      </c>
      <c r="AA320" s="49">
        <f t="shared" si="41"/>
        <v>4</v>
      </c>
      <c r="AB320" s="49">
        <f t="shared" si="42"/>
        <v>768.32</v>
      </c>
      <c r="AC320" s="49">
        <f t="shared" si="43"/>
        <v>4381.6799999999994</v>
      </c>
      <c r="AD320" s="49">
        <f t="shared" si="44"/>
        <v>8763.3599999999988</v>
      </c>
    </row>
    <row r="321" spans="21:30" x14ac:dyDescent="0.25">
      <c r="U321" s="50">
        <v>30.5</v>
      </c>
      <c r="V321" s="51">
        <f t="shared" si="36"/>
        <v>196</v>
      </c>
      <c r="W321" s="49">
        <f t="shared" si="37"/>
        <v>4</v>
      </c>
      <c r="X321" s="49">
        <f t="shared" si="38"/>
        <v>768.32</v>
      </c>
      <c r="Y321" s="49">
        <f t="shared" si="39"/>
        <v>4401.6799999999994</v>
      </c>
      <c r="Z321" s="51">
        <f t="shared" si="40"/>
        <v>196</v>
      </c>
      <c r="AA321" s="49">
        <f t="shared" si="41"/>
        <v>4</v>
      </c>
      <c r="AB321" s="49">
        <f t="shared" si="42"/>
        <v>768.32</v>
      </c>
      <c r="AC321" s="49">
        <f t="shared" si="43"/>
        <v>4401.6799999999994</v>
      </c>
      <c r="AD321" s="49">
        <f t="shared" si="44"/>
        <v>8803.3599999999988</v>
      </c>
    </row>
    <row r="322" spans="21:30" x14ac:dyDescent="0.25">
      <c r="U322" s="50">
        <v>30.6</v>
      </c>
      <c r="V322" s="51">
        <f t="shared" si="36"/>
        <v>196</v>
      </c>
      <c r="W322" s="49">
        <f t="shared" si="37"/>
        <v>4</v>
      </c>
      <c r="X322" s="49">
        <f t="shared" si="38"/>
        <v>768.32</v>
      </c>
      <c r="Y322" s="49">
        <f t="shared" si="39"/>
        <v>4421.68</v>
      </c>
      <c r="Z322" s="51">
        <f t="shared" si="40"/>
        <v>196</v>
      </c>
      <c r="AA322" s="49">
        <f t="shared" si="41"/>
        <v>4</v>
      </c>
      <c r="AB322" s="49">
        <f t="shared" si="42"/>
        <v>768.32</v>
      </c>
      <c r="AC322" s="49">
        <f t="shared" si="43"/>
        <v>4421.68</v>
      </c>
      <c r="AD322" s="49">
        <f t="shared" si="44"/>
        <v>8843.36</v>
      </c>
    </row>
    <row r="323" spans="21:30" x14ac:dyDescent="0.25">
      <c r="U323" s="50">
        <v>30.7</v>
      </c>
      <c r="V323" s="51">
        <f t="shared" si="36"/>
        <v>196</v>
      </c>
      <c r="W323" s="49">
        <f t="shared" si="37"/>
        <v>4</v>
      </c>
      <c r="X323" s="49">
        <f t="shared" si="38"/>
        <v>768.32</v>
      </c>
      <c r="Y323" s="49">
        <f t="shared" si="39"/>
        <v>4441.68</v>
      </c>
      <c r="Z323" s="51">
        <f t="shared" si="40"/>
        <v>196</v>
      </c>
      <c r="AA323" s="49">
        <f t="shared" si="41"/>
        <v>4</v>
      </c>
      <c r="AB323" s="49">
        <f t="shared" si="42"/>
        <v>768.32</v>
      </c>
      <c r="AC323" s="49">
        <f t="shared" si="43"/>
        <v>4441.68</v>
      </c>
      <c r="AD323" s="49">
        <f t="shared" si="44"/>
        <v>8883.36</v>
      </c>
    </row>
    <row r="324" spans="21:30" x14ac:dyDescent="0.25">
      <c r="U324" s="50">
        <v>30.8</v>
      </c>
      <c r="V324" s="51">
        <f t="shared" si="36"/>
        <v>196</v>
      </c>
      <c r="W324" s="49">
        <f t="shared" si="37"/>
        <v>4</v>
      </c>
      <c r="X324" s="49">
        <f t="shared" si="38"/>
        <v>768.32</v>
      </c>
      <c r="Y324" s="49">
        <f t="shared" si="39"/>
        <v>4461.6800000000012</v>
      </c>
      <c r="Z324" s="51">
        <f t="shared" si="40"/>
        <v>196</v>
      </c>
      <c r="AA324" s="49">
        <f t="shared" si="41"/>
        <v>4</v>
      </c>
      <c r="AB324" s="49">
        <f t="shared" si="42"/>
        <v>768.32</v>
      </c>
      <c r="AC324" s="49">
        <f t="shared" si="43"/>
        <v>4461.6800000000012</v>
      </c>
      <c r="AD324" s="49">
        <f t="shared" si="44"/>
        <v>8923.3600000000024</v>
      </c>
    </row>
    <row r="325" spans="21:30" x14ac:dyDescent="0.25">
      <c r="U325" s="50">
        <v>30.9</v>
      </c>
      <c r="V325" s="51">
        <f t="shared" si="36"/>
        <v>196</v>
      </c>
      <c r="W325" s="49">
        <f t="shared" si="37"/>
        <v>4</v>
      </c>
      <c r="X325" s="49">
        <f t="shared" si="38"/>
        <v>768.32</v>
      </c>
      <c r="Y325" s="49">
        <f t="shared" si="39"/>
        <v>4481.6799999999994</v>
      </c>
      <c r="Z325" s="51">
        <f t="shared" si="40"/>
        <v>196</v>
      </c>
      <c r="AA325" s="49">
        <f t="shared" si="41"/>
        <v>4</v>
      </c>
      <c r="AB325" s="49">
        <f t="shared" si="42"/>
        <v>768.32</v>
      </c>
      <c r="AC325" s="49">
        <f t="shared" si="43"/>
        <v>4481.6799999999994</v>
      </c>
      <c r="AD325" s="49">
        <f t="shared" si="44"/>
        <v>8963.3599999999988</v>
      </c>
    </row>
    <row r="326" spans="21:30" x14ac:dyDescent="0.25">
      <c r="U326" s="50">
        <v>31</v>
      </c>
      <c r="V326" s="51">
        <f t="shared" si="36"/>
        <v>196</v>
      </c>
      <c r="W326" s="49">
        <f t="shared" si="37"/>
        <v>4</v>
      </c>
      <c r="X326" s="49">
        <f t="shared" si="38"/>
        <v>768.32</v>
      </c>
      <c r="Y326" s="49">
        <f t="shared" si="39"/>
        <v>4501.6799999999994</v>
      </c>
      <c r="Z326" s="51">
        <f t="shared" si="40"/>
        <v>196</v>
      </c>
      <c r="AA326" s="49">
        <f t="shared" si="41"/>
        <v>4</v>
      </c>
      <c r="AB326" s="49">
        <f t="shared" si="42"/>
        <v>768.32</v>
      </c>
      <c r="AC326" s="49">
        <f t="shared" si="43"/>
        <v>4501.6799999999994</v>
      </c>
      <c r="AD326" s="49">
        <f t="shared" si="44"/>
        <v>9003.3599999999988</v>
      </c>
    </row>
    <row r="327" spans="21:30" x14ac:dyDescent="0.25">
      <c r="U327" s="50">
        <v>31.1</v>
      </c>
      <c r="V327" s="51">
        <f t="shared" si="36"/>
        <v>196</v>
      </c>
      <c r="W327" s="49">
        <f t="shared" si="37"/>
        <v>4</v>
      </c>
      <c r="X327" s="49">
        <f t="shared" si="38"/>
        <v>768.32</v>
      </c>
      <c r="Y327" s="49">
        <f t="shared" si="39"/>
        <v>4521.68</v>
      </c>
      <c r="Z327" s="51">
        <f t="shared" si="40"/>
        <v>196</v>
      </c>
      <c r="AA327" s="49">
        <f t="shared" si="41"/>
        <v>4</v>
      </c>
      <c r="AB327" s="49">
        <f t="shared" si="42"/>
        <v>768.32</v>
      </c>
      <c r="AC327" s="49">
        <f t="shared" si="43"/>
        <v>4521.68</v>
      </c>
      <c r="AD327" s="49">
        <f t="shared" si="44"/>
        <v>9043.36</v>
      </c>
    </row>
    <row r="328" spans="21:30" x14ac:dyDescent="0.25">
      <c r="U328" s="50">
        <v>31.2</v>
      </c>
      <c r="V328" s="51">
        <f t="shared" si="36"/>
        <v>196</v>
      </c>
      <c r="W328" s="49">
        <f t="shared" si="37"/>
        <v>4</v>
      </c>
      <c r="X328" s="49">
        <f t="shared" si="38"/>
        <v>768.32</v>
      </c>
      <c r="Y328" s="49">
        <f t="shared" si="39"/>
        <v>4541.68</v>
      </c>
      <c r="Z328" s="51">
        <f t="shared" si="40"/>
        <v>196</v>
      </c>
      <c r="AA328" s="49">
        <f t="shared" si="41"/>
        <v>4</v>
      </c>
      <c r="AB328" s="49">
        <f t="shared" si="42"/>
        <v>768.32</v>
      </c>
      <c r="AC328" s="49">
        <f t="shared" si="43"/>
        <v>4541.68</v>
      </c>
      <c r="AD328" s="49">
        <f t="shared" si="44"/>
        <v>9083.36</v>
      </c>
    </row>
    <row r="329" spans="21:30" x14ac:dyDescent="0.25">
      <c r="U329" s="50">
        <v>31.3</v>
      </c>
      <c r="V329" s="51">
        <f t="shared" si="36"/>
        <v>196</v>
      </c>
      <c r="W329" s="49">
        <f t="shared" si="37"/>
        <v>4</v>
      </c>
      <c r="X329" s="49">
        <f t="shared" si="38"/>
        <v>768.32</v>
      </c>
      <c r="Y329" s="49">
        <f t="shared" si="39"/>
        <v>4561.6800000000012</v>
      </c>
      <c r="Z329" s="51">
        <f t="shared" si="40"/>
        <v>196</v>
      </c>
      <c r="AA329" s="49">
        <f t="shared" si="41"/>
        <v>4</v>
      </c>
      <c r="AB329" s="49">
        <f t="shared" si="42"/>
        <v>768.32</v>
      </c>
      <c r="AC329" s="49">
        <f t="shared" si="43"/>
        <v>4561.6800000000012</v>
      </c>
      <c r="AD329" s="49">
        <f t="shared" si="44"/>
        <v>9123.3600000000024</v>
      </c>
    </row>
    <row r="330" spans="21:30" x14ac:dyDescent="0.25">
      <c r="U330" s="50">
        <v>31.4</v>
      </c>
      <c r="V330" s="51">
        <f t="shared" si="36"/>
        <v>196</v>
      </c>
      <c r="W330" s="49">
        <f t="shared" si="37"/>
        <v>4</v>
      </c>
      <c r="X330" s="49">
        <f t="shared" si="38"/>
        <v>768.32</v>
      </c>
      <c r="Y330" s="49">
        <f t="shared" si="39"/>
        <v>4581.6799999999994</v>
      </c>
      <c r="Z330" s="51">
        <f t="shared" si="40"/>
        <v>196</v>
      </c>
      <c r="AA330" s="49">
        <f t="shared" si="41"/>
        <v>4</v>
      </c>
      <c r="AB330" s="49">
        <f t="shared" si="42"/>
        <v>768.32</v>
      </c>
      <c r="AC330" s="49">
        <f t="shared" si="43"/>
        <v>4581.6799999999994</v>
      </c>
      <c r="AD330" s="49">
        <f t="shared" si="44"/>
        <v>9163.3599999999988</v>
      </c>
    </row>
    <row r="331" spans="21:30" x14ac:dyDescent="0.25">
      <c r="U331" s="50">
        <v>31.5</v>
      </c>
      <c r="V331" s="51">
        <f t="shared" si="36"/>
        <v>196</v>
      </c>
      <c r="W331" s="49">
        <f t="shared" si="37"/>
        <v>4</v>
      </c>
      <c r="X331" s="49">
        <f t="shared" si="38"/>
        <v>768.32</v>
      </c>
      <c r="Y331" s="49">
        <f t="shared" si="39"/>
        <v>4601.6799999999994</v>
      </c>
      <c r="Z331" s="51">
        <f t="shared" si="40"/>
        <v>196</v>
      </c>
      <c r="AA331" s="49">
        <f t="shared" si="41"/>
        <v>4</v>
      </c>
      <c r="AB331" s="49">
        <f t="shared" si="42"/>
        <v>768.32</v>
      </c>
      <c r="AC331" s="49">
        <f t="shared" si="43"/>
        <v>4601.6799999999994</v>
      </c>
      <c r="AD331" s="49">
        <f t="shared" si="44"/>
        <v>9203.3599999999988</v>
      </c>
    </row>
    <row r="332" spans="21:30" x14ac:dyDescent="0.25">
      <c r="U332" s="50">
        <v>31.6</v>
      </c>
      <c r="V332" s="51">
        <f t="shared" si="36"/>
        <v>196</v>
      </c>
      <c r="W332" s="49">
        <f t="shared" si="37"/>
        <v>4</v>
      </c>
      <c r="X332" s="49">
        <f t="shared" si="38"/>
        <v>768.32</v>
      </c>
      <c r="Y332" s="49">
        <f t="shared" si="39"/>
        <v>4621.68</v>
      </c>
      <c r="Z332" s="51">
        <f t="shared" si="40"/>
        <v>196</v>
      </c>
      <c r="AA332" s="49">
        <f t="shared" si="41"/>
        <v>4</v>
      </c>
      <c r="AB332" s="49">
        <f t="shared" si="42"/>
        <v>768.32</v>
      </c>
      <c r="AC332" s="49">
        <f t="shared" si="43"/>
        <v>4621.68</v>
      </c>
      <c r="AD332" s="49">
        <f t="shared" si="44"/>
        <v>9243.36</v>
      </c>
    </row>
    <row r="333" spans="21:30" x14ac:dyDescent="0.25">
      <c r="U333" s="50">
        <v>31.7</v>
      </c>
      <c r="V333" s="51">
        <f t="shared" si="36"/>
        <v>196</v>
      </c>
      <c r="W333" s="49">
        <f t="shared" si="37"/>
        <v>4</v>
      </c>
      <c r="X333" s="49">
        <f t="shared" si="38"/>
        <v>768.32</v>
      </c>
      <c r="Y333" s="49">
        <f t="shared" si="39"/>
        <v>4641.68</v>
      </c>
      <c r="Z333" s="51">
        <f t="shared" si="40"/>
        <v>196</v>
      </c>
      <c r="AA333" s="49">
        <f t="shared" si="41"/>
        <v>4</v>
      </c>
      <c r="AB333" s="49">
        <f t="shared" si="42"/>
        <v>768.32</v>
      </c>
      <c r="AC333" s="49">
        <f t="shared" si="43"/>
        <v>4641.68</v>
      </c>
      <c r="AD333" s="49">
        <f t="shared" si="44"/>
        <v>9283.36</v>
      </c>
    </row>
    <row r="334" spans="21:30" x14ac:dyDescent="0.25">
      <c r="U334" s="50">
        <v>31.8</v>
      </c>
      <c r="V334" s="51">
        <f t="shared" si="36"/>
        <v>196</v>
      </c>
      <c r="W334" s="49">
        <f t="shared" si="37"/>
        <v>4</v>
      </c>
      <c r="X334" s="49">
        <f t="shared" si="38"/>
        <v>768.32</v>
      </c>
      <c r="Y334" s="49">
        <f t="shared" si="39"/>
        <v>4661.6800000000012</v>
      </c>
      <c r="Z334" s="51">
        <f t="shared" si="40"/>
        <v>196</v>
      </c>
      <c r="AA334" s="49">
        <f t="shared" si="41"/>
        <v>4</v>
      </c>
      <c r="AB334" s="49">
        <f t="shared" si="42"/>
        <v>768.32</v>
      </c>
      <c r="AC334" s="49">
        <f t="shared" si="43"/>
        <v>4661.6800000000012</v>
      </c>
      <c r="AD334" s="49">
        <f t="shared" si="44"/>
        <v>9323.3600000000024</v>
      </c>
    </row>
    <row r="335" spans="21:30" x14ac:dyDescent="0.25">
      <c r="U335" s="50">
        <v>31.9</v>
      </c>
      <c r="V335" s="51">
        <f t="shared" si="36"/>
        <v>196</v>
      </c>
      <c r="W335" s="49">
        <f t="shared" si="37"/>
        <v>4</v>
      </c>
      <c r="X335" s="49">
        <f t="shared" si="38"/>
        <v>768.32</v>
      </c>
      <c r="Y335" s="49">
        <f t="shared" si="39"/>
        <v>4681.6799999999994</v>
      </c>
      <c r="Z335" s="51">
        <f t="shared" si="40"/>
        <v>196</v>
      </c>
      <c r="AA335" s="49">
        <f t="shared" si="41"/>
        <v>4</v>
      </c>
      <c r="AB335" s="49">
        <f t="shared" si="42"/>
        <v>768.32</v>
      </c>
      <c r="AC335" s="49">
        <f t="shared" si="43"/>
        <v>4681.6799999999994</v>
      </c>
      <c r="AD335" s="49">
        <f t="shared" si="44"/>
        <v>9363.3599999999988</v>
      </c>
    </row>
    <row r="336" spans="21:30" x14ac:dyDescent="0.25">
      <c r="U336" s="50">
        <v>32</v>
      </c>
      <c r="V336" s="51">
        <f t="shared" ref="V336:V399" si="45">IF((U336-$D$10-$D$5/1000)&lt;0,0,IF((U336-$D$10-$D$5/1000)/($D$11+$V$9)*1000&gt;$D$6*0.98,$D$6*0.98,(U336-$D$10-$D$5/1000)/($D$11+$V$9)*1000))</f>
        <v>196</v>
      </c>
      <c r="W336" s="49">
        <f t="shared" ref="W336:W399" si="46">IF((U336-$D$10-$D$5/1000)&gt;=0,$D$6-V336,IF(U336-$D$10-$D$5/1000&gt;0,IF((U336-$D$10-$D$5/1000)/$V$8*1000&gt;$D$6,$D$6,(U336-$D$10-$D$5/1000)/$V$8*1000),0))</f>
        <v>4</v>
      </c>
      <c r="X336" s="49">
        <f t="shared" ref="X336:X399" si="47">V336*V336*$D$11/1000</f>
        <v>768.32</v>
      </c>
      <c r="Y336" s="49">
        <f t="shared" ref="Y336:Y399" si="48">(U336-$D$10-$D$5/1000-V336*$D$11/1000)*V336+W336*(U336-$D$10-$D$5/1000)</f>
        <v>4701.6799999999994</v>
      </c>
      <c r="Z336" s="51">
        <f t="shared" ref="Z336:Z399" si="49">IF((U336-$D$12-$D$5/1000)&lt;0,0,IF((U336-$D$12-$D$5/1000)/($D$13+$V$9)*1000&gt;$D$7*0.98,$D$7*0.98,(U336-$D$12-$D$5/1000)/($D$13+$V$9)*1000))</f>
        <v>196</v>
      </c>
      <c r="AA336" s="49">
        <f t="shared" ref="AA336:AA399" si="50">IF((U336-$D$12-$D$5/1000)&gt;=0,$D$7-Z336,IF(U336-$D$12-$D$5/1000&gt;0,IF((U336-$D$12-$D$5/1000)/$V$8*1000&gt;$D$7,$D$7,(U336-$D$12-$D$5/1000)/$V$8*1000),0))</f>
        <v>4</v>
      </c>
      <c r="AB336" s="49">
        <f t="shared" ref="AB336:AB399" si="51">Z336*Z336*$D$13/1000</f>
        <v>768.32</v>
      </c>
      <c r="AC336" s="49">
        <f t="shared" ref="AC336:AC399" si="52">(U336-$D$12-$D$5/1000-Z336*$D$13/1000)*Z336+AA336*(U336-$D$12-$D$5/1000)</f>
        <v>4701.6799999999994</v>
      </c>
      <c r="AD336" s="49">
        <f t="shared" si="44"/>
        <v>9403.3599999999988</v>
      </c>
    </row>
    <row r="337" spans="21:30" x14ac:dyDescent="0.25">
      <c r="U337" s="50">
        <v>32.1</v>
      </c>
      <c r="V337" s="51">
        <f t="shared" si="45"/>
        <v>196</v>
      </c>
      <c r="W337" s="49">
        <f t="shared" si="46"/>
        <v>4</v>
      </c>
      <c r="X337" s="49">
        <f t="shared" si="47"/>
        <v>768.32</v>
      </c>
      <c r="Y337" s="49">
        <f t="shared" si="48"/>
        <v>4721.68</v>
      </c>
      <c r="Z337" s="51">
        <f t="shared" si="49"/>
        <v>196</v>
      </c>
      <c r="AA337" s="49">
        <f t="shared" si="50"/>
        <v>4</v>
      </c>
      <c r="AB337" s="49">
        <f t="shared" si="51"/>
        <v>768.32</v>
      </c>
      <c r="AC337" s="49">
        <f t="shared" si="52"/>
        <v>4721.68</v>
      </c>
      <c r="AD337" s="49">
        <f t="shared" ref="AD337:AD400" si="53">Y337+AC337</f>
        <v>9443.36</v>
      </c>
    </row>
    <row r="338" spans="21:30" x14ac:dyDescent="0.25">
      <c r="U338" s="50">
        <v>32.200000000000003</v>
      </c>
      <c r="V338" s="51">
        <f t="shared" si="45"/>
        <v>196</v>
      </c>
      <c r="W338" s="49">
        <f t="shared" si="46"/>
        <v>4</v>
      </c>
      <c r="X338" s="49">
        <f t="shared" si="47"/>
        <v>768.32</v>
      </c>
      <c r="Y338" s="49">
        <f t="shared" si="48"/>
        <v>4741.68</v>
      </c>
      <c r="Z338" s="51">
        <f t="shared" si="49"/>
        <v>196</v>
      </c>
      <c r="AA338" s="49">
        <f t="shared" si="50"/>
        <v>4</v>
      </c>
      <c r="AB338" s="49">
        <f t="shared" si="51"/>
        <v>768.32</v>
      </c>
      <c r="AC338" s="49">
        <f t="shared" si="52"/>
        <v>4741.68</v>
      </c>
      <c r="AD338" s="49">
        <f t="shared" si="53"/>
        <v>9483.36</v>
      </c>
    </row>
    <row r="339" spans="21:30" x14ac:dyDescent="0.25">
      <c r="U339" s="50">
        <v>32.299999999999997</v>
      </c>
      <c r="V339" s="51">
        <f t="shared" si="45"/>
        <v>196</v>
      </c>
      <c r="W339" s="49">
        <f t="shared" si="46"/>
        <v>4</v>
      </c>
      <c r="X339" s="49">
        <f t="shared" si="47"/>
        <v>768.32</v>
      </c>
      <c r="Y339" s="49">
        <f t="shared" si="48"/>
        <v>4761.6799999999994</v>
      </c>
      <c r="Z339" s="51">
        <f t="shared" si="49"/>
        <v>196</v>
      </c>
      <c r="AA339" s="49">
        <f t="shared" si="50"/>
        <v>4</v>
      </c>
      <c r="AB339" s="49">
        <f t="shared" si="51"/>
        <v>768.32</v>
      </c>
      <c r="AC339" s="49">
        <f t="shared" si="52"/>
        <v>4761.6799999999994</v>
      </c>
      <c r="AD339" s="49">
        <f t="shared" si="53"/>
        <v>9523.3599999999988</v>
      </c>
    </row>
    <row r="340" spans="21:30" x14ac:dyDescent="0.25">
      <c r="U340" s="50">
        <v>32.4</v>
      </c>
      <c r="V340" s="51">
        <f t="shared" si="45"/>
        <v>196</v>
      </c>
      <c r="W340" s="49">
        <f t="shared" si="46"/>
        <v>4</v>
      </c>
      <c r="X340" s="49">
        <f t="shared" si="47"/>
        <v>768.32</v>
      </c>
      <c r="Y340" s="49">
        <f t="shared" si="48"/>
        <v>4781.6799999999994</v>
      </c>
      <c r="Z340" s="51">
        <f t="shared" si="49"/>
        <v>196</v>
      </c>
      <c r="AA340" s="49">
        <f t="shared" si="50"/>
        <v>4</v>
      </c>
      <c r="AB340" s="49">
        <f t="shared" si="51"/>
        <v>768.32</v>
      </c>
      <c r="AC340" s="49">
        <f t="shared" si="52"/>
        <v>4781.6799999999994</v>
      </c>
      <c r="AD340" s="49">
        <f t="shared" si="53"/>
        <v>9563.3599999999988</v>
      </c>
    </row>
    <row r="341" spans="21:30" x14ac:dyDescent="0.25">
      <c r="U341" s="50">
        <v>32.5</v>
      </c>
      <c r="V341" s="51">
        <f t="shared" si="45"/>
        <v>196</v>
      </c>
      <c r="W341" s="49">
        <f t="shared" si="46"/>
        <v>4</v>
      </c>
      <c r="X341" s="49">
        <f t="shared" si="47"/>
        <v>768.32</v>
      </c>
      <c r="Y341" s="49">
        <f t="shared" si="48"/>
        <v>4801.6799999999994</v>
      </c>
      <c r="Z341" s="51">
        <f t="shared" si="49"/>
        <v>196</v>
      </c>
      <c r="AA341" s="49">
        <f t="shared" si="50"/>
        <v>4</v>
      </c>
      <c r="AB341" s="49">
        <f t="shared" si="51"/>
        <v>768.32</v>
      </c>
      <c r="AC341" s="49">
        <f t="shared" si="52"/>
        <v>4801.6799999999994</v>
      </c>
      <c r="AD341" s="49">
        <f t="shared" si="53"/>
        <v>9603.3599999999988</v>
      </c>
    </row>
    <row r="342" spans="21:30" x14ac:dyDescent="0.25">
      <c r="U342" s="50">
        <v>32.6</v>
      </c>
      <c r="V342" s="51">
        <f t="shared" si="45"/>
        <v>196</v>
      </c>
      <c r="W342" s="49">
        <f t="shared" si="46"/>
        <v>4</v>
      </c>
      <c r="X342" s="49">
        <f t="shared" si="47"/>
        <v>768.32</v>
      </c>
      <c r="Y342" s="49">
        <f t="shared" si="48"/>
        <v>4821.68</v>
      </c>
      <c r="Z342" s="51">
        <f t="shared" si="49"/>
        <v>196</v>
      </c>
      <c r="AA342" s="49">
        <f t="shared" si="50"/>
        <v>4</v>
      </c>
      <c r="AB342" s="49">
        <f t="shared" si="51"/>
        <v>768.32</v>
      </c>
      <c r="AC342" s="49">
        <f t="shared" si="52"/>
        <v>4821.68</v>
      </c>
      <c r="AD342" s="49">
        <f t="shared" si="53"/>
        <v>9643.36</v>
      </c>
    </row>
    <row r="343" spans="21:30" x14ac:dyDescent="0.25">
      <c r="U343" s="50">
        <v>32.700000000000003</v>
      </c>
      <c r="V343" s="51">
        <f t="shared" si="45"/>
        <v>196</v>
      </c>
      <c r="W343" s="49">
        <f t="shared" si="46"/>
        <v>4</v>
      </c>
      <c r="X343" s="49">
        <f t="shared" si="47"/>
        <v>768.32</v>
      </c>
      <c r="Y343" s="49">
        <f t="shared" si="48"/>
        <v>4841.68</v>
      </c>
      <c r="Z343" s="51">
        <f t="shared" si="49"/>
        <v>196</v>
      </c>
      <c r="AA343" s="49">
        <f t="shared" si="50"/>
        <v>4</v>
      </c>
      <c r="AB343" s="49">
        <f t="shared" si="51"/>
        <v>768.32</v>
      </c>
      <c r="AC343" s="49">
        <f t="shared" si="52"/>
        <v>4841.68</v>
      </c>
      <c r="AD343" s="49">
        <f t="shared" si="53"/>
        <v>9683.36</v>
      </c>
    </row>
    <row r="344" spans="21:30" x14ac:dyDescent="0.25">
      <c r="U344" s="50">
        <v>32.799999999999997</v>
      </c>
      <c r="V344" s="51">
        <f t="shared" si="45"/>
        <v>196</v>
      </c>
      <c r="W344" s="49">
        <f t="shared" si="46"/>
        <v>4</v>
      </c>
      <c r="X344" s="49">
        <f t="shared" si="47"/>
        <v>768.32</v>
      </c>
      <c r="Y344" s="49">
        <f t="shared" si="48"/>
        <v>4861.6799999999994</v>
      </c>
      <c r="Z344" s="51">
        <f t="shared" si="49"/>
        <v>196</v>
      </c>
      <c r="AA344" s="49">
        <f t="shared" si="50"/>
        <v>4</v>
      </c>
      <c r="AB344" s="49">
        <f t="shared" si="51"/>
        <v>768.32</v>
      </c>
      <c r="AC344" s="49">
        <f t="shared" si="52"/>
        <v>4861.6799999999994</v>
      </c>
      <c r="AD344" s="49">
        <f t="shared" si="53"/>
        <v>9723.3599999999988</v>
      </c>
    </row>
    <row r="345" spans="21:30" x14ac:dyDescent="0.25">
      <c r="U345" s="50">
        <v>32.9</v>
      </c>
      <c r="V345" s="51">
        <f t="shared" si="45"/>
        <v>196</v>
      </c>
      <c r="W345" s="49">
        <f t="shared" si="46"/>
        <v>4</v>
      </c>
      <c r="X345" s="49">
        <f t="shared" si="47"/>
        <v>768.32</v>
      </c>
      <c r="Y345" s="49">
        <f t="shared" si="48"/>
        <v>4881.6799999999994</v>
      </c>
      <c r="Z345" s="51">
        <f t="shared" si="49"/>
        <v>196</v>
      </c>
      <c r="AA345" s="49">
        <f t="shared" si="50"/>
        <v>4</v>
      </c>
      <c r="AB345" s="49">
        <f t="shared" si="51"/>
        <v>768.32</v>
      </c>
      <c r="AC345" s="49">
        <f t="shared" si="52"/>
        <v>4881.6799999999994</v>
      </c>
      <c r="AD345" s="49">
        <f t="shared" si="53"/>
        <v>9763.3599999999988</v>
      </c>
    </row>
    <row r="346" spans="21:30" x14ac:dyDescent="0.25">
      <c r="U346" s="50">
        <v>33</v>
      </c>
      <c r="V346" s="51">
        <f t="shared" si="45"/>
        <v>196</v>
      </c>
      <c r="W346" s="49">
        <f t="shared" si="46"/>
        <v>4</v>
      </c>
      <c r="X346" s="49">
        <f t="shared" si="47"/>
        <v>768.32</v>
      </c>
      <c r="Y346" s="49">
        <f t="shared" si="48"/>
        <v>4901.6799999999994</v>
      </c>
      <c r="Z346" s="51">
        <f t="shared" si="49"/>
        <v>196</v>
      </c>
      <c r="AA346" s="49">
        <f t="shared" si="50"/>
        <v>4</v>
      </c>
      <c r="AB346" s="49">
        <f t="shared" si="51"/>
        <v>768.32</v>
      </c>
      <c r="AC346" s="49">
        <f t="shared" si="52"/>
        <v>4901.6799999999994</v>
      </c>
      <c r="AD346" s="49">
        <f t="shared" si="53"/>
        <v>9803.3599999999988</v>
      </c>
    </row>
    <row r="347" spans="21:30" x14ac:dyDescent="0.25">
      <c r="U347" s="50">
        <v>33.1</v>
      </c>
      <c r="V347" s="51">
        <f t="shared" si="45"/>
        <v>196</v>
      </c>
      <c r="W347" s="49">
        <f t="shared" si="46"/>
        <v>4</v>
      </c>
      <c r="X347" s="49">
        <f t="shared" si="47"/>
        <v>768.32</v>
      </c>
      <c r="Y347" s="49">
        <f t="shared" si="48"/>
        <v>4921.68</v>
      </c>
      <c r="Z347" s="51">
        <f t="shared" si="49"/>
        <v>196</v>
      </c>
      <c r="AA347" s="49">
        <f t="shared" si="50"/>
        <v>4</v>
      </c>
      <c r="AB347" s="49">
        <f t="shared" si="51"/>
        <v>768.32</v>
      </c>
      <c r="AC347" s="49">
        <f t="shared" si="52"/>
        <v>4921.68</v>
      </c>
      <c r="AD347" s="49">
        <f t="shared" si="53"/>
        <v>9843.36</v>
      </c>
    </row>
    <row r="348" spans="21:30" x14ac:dyDescent="0.25">
      <c r="U348" s="50">
        <v>33.200000000000003</v>
      </c>
      <c r="V348" s="51">
        <f t="shared" si="45"/>
        <v>196</v>
      </c>
      <c r="W348" s="49">
        <f t="shared" si="46"/>
        <v>4</v>
      </c>
      <c r="X348" s="49">
        <f t="shared" si="47"/>
        <v>768.32</v>
      </c>
      <c r="Y348" s="49">
        <f t="shared" si="48"/>
        <v>4941.68</v>
      </c>
      <c r="Z348" s="51">
        <f t="shared" si="49"/>
        <v>196</v>
      </c>
      <c r="AA348" s="49">
        <f t="shared" si="50"/>
        <v>4</v>
      </c>
      <c r="AB348" s="49">
        <f t="shared" si="51"/>
        <v>768.32</v>
      </c>
      <c r="AC348" s="49">
        <f t="shared" si="52"/>
        <v>4941.68</v>
      </c>
      <c r="AD348" s="49">
        <f t="shared" si="53"/>
        <v>9883.36</v>
      </c>
    </row>
    <row r="349" spans="21:30" x14ac:dyDescent="0.25">
      <c r="U349" s="50">
        <v>33.299999999999997</v>
      </c>
      <c r="V349" s="51">
        <f t="shared" si="45"/>
        <v>196</v>
      </c>
      <c r="W349" s="49">
        <f t="shared" si="46"/>
        <v>4</v>
      </c>
      <c r="X349" s="49">
        <f t="shared" si="47"/>
        <v>768.32</v>
      </c>
      <c r="Y349" s="49">
        <f t="shared" si="48"/>
        <v>4961.6799999999994</v>
      </c>
      <c r="Z349" s="51">
        <f t="shared" si="49"/>
        <v>196</v>
      </c>
      <c r="AA349" s="49">
        <f t="shared" si="50"/>
        <v>4</v>
      </c>
      <c r="AB349" s="49">
        <f t="shared" si="51"/>
        <v>768.32</v>
      </c>
      <c r="AC349" s="49">
        <f t="shared" si="52"/>
        <v>4961.6799999999994</v>
      </c>
      <c r="AD349" s="49">
        <f t="shared" si="53"/>
        <v>9923.3599999999988</v>
      </c>
    </row>
    <row r="350" spans="21:30" x14ac:dyDescent="0.25">
      <c r="U350" s="50">
        <v>33.4</v>
      </c>
      <c r="V350" s="51">
        <f t="shared" si="45"/>
        <v>196</v>
      </c>
      <c r="W350" s="49">
        <f t="shared" si="46"/>
        <v>4</v>
      </c>
      <c r="X350" s="49">
        <f t="shared" si="47"/>
        <v>768.32</v>
      </c>
      <c r="Y350" s="49">
        <f t="shared" si="48"/>
        <v>4981.6799999999994</v>
      </c>
      <c r="Z350" s="51">
        <f t="shared" si="49"/>
        <v>196</v>
      </c>
      <c r="AA350" s="49">
        <f t="shared" si="50"/>
        <v>4</v>
      </c>
      <c r="AB350" s="49">
        <f t="shared" si="51"/>
        <v>768.32</v>
      </c>
      <c r="AC350" s="49">
        <f t="shared" si="52"/>
        <v>4981.6799999999994</v>
      </c>
      <c r="AD350" s="49">
        <f t="shared" si="53"/>
        <v>9963.3599999999988</v>
      </c>
    </row>
    <row r="351" spans="21:30" x14ac:dyDescent="0.25">
      <c r="U351" s="50">
        <v>33.5</v>
      </c>
      <c r="V351" s="51">
        <f t="shared" si="45"/>
        <v>196</v>
      </c>
      <c r="W351" s="49">
        <f t="shared" si="46"/>
        <v>4</v>
      </c>
      <c r="X351" s="49">
        <f t="shared" si="47"/>
        <v>768.32</v>
      </c>
      <c r="Y351" s="49">
        <f t="shared" si="48"/>
        <v>5001.6799999999994</v>
      </c>
      <c r="Z351" s="51">
        <f t="shared" si="49"/>
        <v>196</v>
      </c>
      <c r="AA351" s="49">
        <f t="shared" si="50"/>
        <v>4</v>
      </c>
      <c r="AB351" s="49">
        <f t="shared" si="51"/>
        <v>768.32</v>
      </c>
      <c r="AC351" s="49">
        <f t="shared" si="52"/>
        <v>5001.6799999999994</v>
      </c>
      <c r="AD351" s="49">
        <f t="shared" si="53"/>
        <v>10003.359999999999</v>
      </c>
    </row>
    <row r="352" spans="21:30" x14ac:dyDescent="0.25">
      <c r="U352" s="50">
        <v>33.6</v>
      </c>
      <c r="V352" s="51">
        <f t="shared" si="45"/>
        <v>196</v>
      </c>
      <c r="W352" s="49">
        <f t="shared" si="46"/>
        <v>4</v>
      </c>
      <c r="X352" s="49">
        <f t="shared" si="47"/>
        <v>768.32</v>
      </c>
      <c r="Y352" s="49">
        <f t="shared" si="48"/>
        <v>5021.68</v>
      </c>
      <c r="Z352" s="51">
        <f t="shared" si="49"/>
        <v>196</v>
      </c>
      <c r="AA352" s="49">
        <f t="shared" si="50"/>
        <v>4</v>
      </c>
      <c r="AB352" s="49">
        <f t="shared" si="51"/>
        <v>768.32</v>
      </c>
      <c r="AC352" s="49">
        <f t="shared" si="52"/>
        <v>5021.68</v>
      </c>
      <c r="AD352" s="49">
        <f t="shared" si="53"/>
        <v>10043.36</v>
      </c>
    </row>
    <row r="353" spans="21:30" x14ac:dyDescent="0.25">
      <c r="U353" s="50">
        <v>33.700000000000003</v>
      </c>
      <c r="V353" s="51">
        <f t="shared" si="45"/>
        <v>196</v>
      </c>
      <c r="W353" s="49">
        <f t="shared" si="46"/>
        <v>4</v>
      </c>
      <c r="X353" s="49">
        <f t="shared" si="47"/>
        <v>768.32</v>
      </c>
      <c r="Y353" s="49">
        <f t="shared" si="48"/>
        <v>5041.68</v>
      </c>
      <c r="Z353" s="51">
        <f t="shared" si="49"/>
        <v>196</v>
      </c>
      <c r="AA353" s="49">
        <f t="shared" si="50"/>
        <v>4</v>
      </c>
      <c r="AB353" s="49">
        <f t="shared" si="51"/>
        <v>768.32</v>
      </c>
      <c r="AC353" s="49">
        <f t="shared" si="52"/>
        <v>5041.68</v>
      </c>
      <c r="AD353" s="49">
        <f t="shared" si="53"/>
        <v>10083.36</v>
      </c>
    </row>
    <row r="354" spans="21:30" x14ac:dyDescent="0.25">
      <c r="U354" s="50">
        <v>33.799999999999997</v>
      </c>
      <c r="V354" s="51">
        <f t="shared" si="45"/>
        <v>196</v>
      </c>
      <c r="W354" s="49">
        <f t="shared" si="46"/>
        <v>4</v>
      </c>
      <c r="X354" s="49">
        <f t="shared" si="47"/>
        <v>768.32</v>
      </c>
      <c r="Y354" s="49">
        <f t="shared" si="48"/>
        <v>5061.6799999999994</v>
      </c>
      <c r="Z354" s="51">
        <f t="shared" si="49"/>
        <v>196</v>
      </c>
      <c r="AA354" s="49">
        <f t="shared" si="50"/>
        <v>4</v>
      </c>
      <c r="AB354" s="49">
        <f t="shared" si="51"/>
        <v>768.32</v>
      </c>
      <c r="AC354" s="49">
        <f t="shared" si="52"/>
        <v>5061.6799999999994</v>
      </c>
      <c r="AD354" s="49">
        <f t="shared" si="53"/>
        <v>10123.359999999999</v>
      </c>
    </row>
    <row r="355" spans="21:30" x14ac:dyDescent="0.25">
      <c r="U355" s="50">
        <v>33.9</v>
      </c>
      <c r="V355" s="51">
        <f t="shared" si="45"/>
        <v>196</v>
      </c>
      <c r="W355" s="49">
        <f t="shared" si="46"/>
        <v>4</v>
      </c>
      <c r="X355" s="49">
        <f t="shared" si="47"/>
        <v>768.32</v>
      </c>
      <c r="Y355" s="49">
        <f t="shared" si="48"/>
        <v>5081.6799999999994</v>
      </c>
      <c r="Z355" s="51">
        <f t="shared" si="49"/>
        <v>196</v>
      </c>
      <c r="AA355" s="49">
        <f t="shared" si="50"/>
        <v>4</v>
      </c>
      <c r="AB355" s="49">
        <f t="shared" si="51"/>
        <v>768.32</v>
      </c>
      <c r="AC355" s="49">
        <f t="shared" si="52"/>
        <v>5081.6799999999994</v>
      </c>
      <c r="AD355" s="49">
        <f t="shared" si="53"/>
        <v>10163.359999999999</v>
      </c>
    </row>
    <row r="356" spans="21:30" x14ac:dyDescent="0.25">
      <c r="U356" s="50">
        <v>34</v>
      </c>
      <c r="V356" s="51">
        <f t="shared" si="45"/>
        <v>196</v>
      </c>
      <c r="W356" s="49">
        <f t="shared" si="46"/>
        <v>4</v>
      </c>
      <c r="X356" s="49">
        <f t="shared" si="47"/>
        <v>768.32</v>
      </c>
      <c r="Y356" s="49">
        <f t="shared" si="48"/>
        <v>5101.6799999999994</v>
      </c>
      <c r="Z356" s="51">
        <f t="shared" si="49"/>
        <v>196</v>
      </c>
      <c r="AA356" s="49">
        <f t="shared" si="50"/>
        <v>4</v>
      </c>
      <c r="AB356" s="49">
        <f t="shared" si="51"/>
        <v>768.32</v>
      </c>
      <c r="AC356" s="49">
        <f t="shared" si="52"/>
        <v>5101.6799999999994</v>
      </c>
      <c r="AD356" s="49">
        <f t="shared" si="53"/>
        <v>10203.359999999999</v>
      </c>
    </row>
    <row r="357" spans="21:30" x14ac:dyDescent="0.25">
      <c r="U357" s="50">
        <v>34.1</v>
      </c>
      <c r="V357" s="51">
        <f t="shared" si="45"/>
        <v>196</v>
      </c>
      <c r="W357" s="49">
        <f t="shared" si="46"/>
        <v>4</v>
      </c>
      <c r="X357" s="49">
        <f t="shared" si="47"/>
        <v>768.32</v>
      </c>
      <c r="Y357" s="49">
        <f t="shared" si="48"/>
        <v>5121.68</v>
      </c>
      <c r="Z357" s="51">
        <f t="shared" si="49"/>
        <v>196</v>
      </c>
      <c r="AA357" s="49">
        <f t="shared" si="50"/>
        <v>4</v>
      </c>
      <c r="AB357" s="49">
        <f t="shared" si="51"/>
        <v>768.32</v>
      </c>
      <c r="AC357" s="49">
        <f t="shared" si="52"/>
        <v>5121.68</v>
      </c>
      <c r="AD357" s="49">
        <f t="shared" si="53"/>
        <v>10243.36</v>
      </c>
    </row>
    <row r="358" spans="21:30" x14ac:dyDescent="0.25">
      <c r="U358" s="50">
        <v>34.200000000000003</v>
      </c>
      <c r="V358" s="51">
        <f t="shared" si="45"/>
        <v>196</v>
      </c>
      <c r="W358" s="49">
        <f t="shared" si="46"/>
        <v>4</v>
      </c>
      <c r="X358" s="49">
        <f t="shared" si="47"/>
        <v>768.32</v>
      </c>
      <c r="Y358" s="49">
        <f t="shared" si="48"/>
        <v>5141.68</v>
      </c>
      <c r="Z358" s="51">
        <f t="shared" si="49"/>
        <v>196</v>
      </c>
      <c r="AA358" s="49">
        <f t="shared" si="50"/>
        <v>4</v>
      </c>
      <c r="AB358" s="49">
        <f t="shared" si="51"/>
        <v>768.32</v>
      </c>
      <c r="AC358" s="49">
        <f t="shared" si="52"/>
        <v>5141.68</v>
      </c>
      <c r="AD358" s="49">
        <f t="shared" si="53"/>
        <v>10283.36</v>
      </c>
    </row>
    <row r="359" spans="21:30" x14ac:dyDescent="0.25">
      <c r="U359" s="50">
        <v>34.299999999999997</v>
      </c>
      <c r="V359" s="51">
        <f t="shared" si="45"/>
        <v>196</v>
      </c>
      <c r="W359" s="49">
        <f t="shared" si="46"/>
        <v>4</v>
      </c>
      <c r="X359" s="49">
        <f t="shared" si="47"/>
        <v>768.32</v>
      </c>
      <c r="Y359" s="49">
        <f t="shared" si="48"/>
        <v>5161.6799999999994</v>
      </c>
      <c r="Z359" s="51">
        <f t="shared" si="49"/>
        <v>196</v>
      </c>
      <c r="AA359" s="49">
        <f t="shared" si="50"/>
        <v>4</v>
      </c>
      <c r="AB359" s="49">
        <f t="shared" si="51"/>
        <v>768.32</v>
      </c>
      <c r="AC359" s="49">
        <f t="shared" si="52"/>
        <v>5161.6799999999994</v>
      </c>
      <c r="AD359" s="49">
        <f t="shared" si="53"/>
        <v>10323.359999999999</v>
      </c>
    </row>
    <row r="360" spans="21:30" x14ac:dyDescent="0.25">
      <c r="U360" s="50">
        <v>34.4</v>
      </c>
      <c r="V360" s="51">
        <f t="shared" si="45"/>
        <v>196</v>
      </c>
      <c r="W360" s="49">
        <f t="shared" si="46"/>
        <v>4</v>
      </c>
      <c r="X360" s="49">
        <f t="shared" si="47"/>
        <v>768.32</v>
      </c>
      <c r="Y360" s="49">
        <f t="shared" si="48"/>
        <v>5181.6799999999994</v>
      </c>
      <c r="Z360" s="51">
        <f t="shared" si="49"/>
        <v>196</v>
      </c>
      <c r="AA360" s="49">
        <f t="shared" si="50"/>
        <v>4</v>
      </c>
      <c r="AB360" s="49">
        <f t="shared" si="51"/>
        <v>768.32</v>
      </c>
      <c r="AC360" s="49">
        <f t="shared" si="52"/>
        <v>5181.6799999999994</v>
      </c>
      <c r="AD360" s="49">
        <f t="shared" si="53"/>
        <v>10363.359999999999</v>
      </c>
    </row>
    <row r="361" spans="21:30" x14ac:dyDescent="0.25">
      <c r="U361" s="50">
        <v>34.5</v>
      </c>
      <c r="V361" s="51">
        <f t="shared" si="45"/>
        <v>196</v>
      </c>
      <c r="W361" s="49">
        <f t="shared" si="46"/>
        <v>4</v>
      </c>
      <c r="X361" s="49">
        <f t="shared" si="47"/>
        <v>768.32</v>
      </c>
      <c r="Y361" s="49">
        <f t="shared" si="48"/>
        <v>5201.6799999999994</v>
      </c>
      <c r="Z361" s="51">
        <f t="shared" si="49"/>
        <v>196</v>
      </c>
      <c r="AA361" s="49">
        <f t="shared" si="50"/>
        <v>4</v>
      </c>
      <c r="AB361" s="49">
        <f t="shared" si="51"/>
        <v>768.32</v>
      </c>
      <c r="AC361" s="49">
        <f t="shared" si="52"/>
        <v>5201.6799999999994</v>
      </c>
      <c r="AD361" s="49">
        <f t="shared" si="53"/>
        <v>10403.359999999999</v>
      </c>
    </row>
    <row r="362" spans="21:30" x14ac:dyDescent="0.25">
      <c r="U362" s="50">
        <v>34.6</v>
      </c>
      <c r="V362" s="51">
        <f t="shared" si="45"/>
        <v>196</v>
      </c>
      <c r="W362" s="49">
        <f t="shared" si="46"/>
        <v>4</v>
      </c>
      <c r="X362" s="49">
        <f t="shared" si="47"/>
        <v>768.32</v>
      </c>
      <c r="Y362" s="49">
        <f t="shared" si="48"/>
        <v>5221.68</v>
      </c>
      <c r="Z362" s="51">
        <f t="shared" si="49"/>
        <v>196</v>
      </c>
      <c r="AA362" s="49">
        <f t="shared" si="50"/>
        <v>4</v>
      </c>
      <c r="AB362" s="49">
        <f t="shared" si="51"/>
        <v>768.32</v>
      </c>
      <c r="AC362" s="49">
        <f t="shared" si="52"/>
        <v>5221.68</v>
      </c>
      <c r="AD362" s="49">
        <f t="shared" si="53"/>
        <v>10443.36</v>
      </c>
    </row>
    <row r="363" spans="21:30" x14ac:dyDescent="0.25">
      <c r="U363" s="50">
        <v>34.700000000000003</v>
      </c>
      <c r="V363" s="51">
        <f t="shared" si="45"/>
        <v>196</v>
      </c>
      <c r="W363" s="49">
        <f t="shared" si="46"/>
        <v>4</v>
      </c>
      <c r="X363" s="49">
        <f t="shared" si="47"/>
        <v>768.32</v>
      </c>
      <c r="Y363" s="49">
        <f t="shared" si="48"/>
        <v>5241.68</v>
      </c>
      <c r="Z363" s="51">
        <f t="shared" si="49"/>
        <v>196</v>
      </c>
      <c r="AA363" s="49">
        <f t="shared" si="50"/>
        <v>4</v>
      </c>
      <c r="AB363" s="49">
        <f t="shared" si="51"/>
        <v>768.32</v>
      </c>
      <c r="AC363" s="49">
        <f t="shared" si="52"/>
        <v>5241.68</v>
      </c>
      <c r="AD363" s="49">
        <f t="shared" si="53"/>
        <v>10483.36</v>
      </c>
    </row>
    <row r="364" spans="21:30" x14ac:dyDescent="0.25">
      <c r="U364" s="50">
        <v>34.799999999999997</v>
      </c>
      <c r="V364" s="51">
        <f t="shared" si="45"/>
        <v>196</v>
      </c>
      <c r="W364" s="49">
        <f t="shared" si="46"/>
        <v>4</v>
      </c>
      <c r="X364" s="49">
        <f t="shared" si="47"/>
        <v>768.32</v>
      </c>
      <c r="Y364" s="49">
        <f t="shared" si="48"/>
        <v>5261.6799999999994</v>
      </c>
      <c r="Z364" s="51">
        <f t="shared" si="49"/>
        <v>196</v>
      </c>
      <c r="AA364" s="49">
        <f t="shared" si="50"/>
        <v>4</v>
      </c>
      <c r="AB364" s="49">
        <f t="shared" si="51"/>
        <v>768.32</v>
      </c>
      <c r="AC364" s="49">
        <f t="shared" si="52"/>
        <v>5261.6799999999994</v>
      </c>
      <c r="AD364" s="49">
        <f t="shared" si="53"/>
        <v>10523.359999999999</v>
      </c>
    </row>
    <row r="365" spans="21:30" x14ac:dyDescent="0.25">
      <c r="U365" s="50">
        <v>34.9</v>
      </c>
      <c r="V365" s="51">
        <f t="shared" si="45"/>
        <v>196</v>
      </c>
      <c r="W365" s="49">
        <f t="shared" si="46"/>
        <v>4</v>
      </c>
      <c r="X365" s="49">
        <f t="shared" si="47"/>
        <v>768.32</v>
      </c>
      <c r="Y365" s="49">
        <f t="shared" si="48"/>
        <v>5281.6799999999994</v>
      </c>
      <c r="Z365" s="51">
        <f t="shared" si="49"/>
        <v>196</v>
      </c>
      <c r="AA365" s="49">
        <f t="shared" si="50"/>
        <v>4</v>
      </c>
      <c r="AB365" s="49">
        <f t="shared" si="51"/>
        <v>768.32</v>
      </c>
      <c r="AC365" s="49">
        <f t="shared" si="52"/>
        <v>5281.6799999999994</v>
      </c>
      <c r="AD365" s="49">
        <f t="shared" si="53"/>
        <v>10563.359999999999</v>
      </c>
    </row>
    <row r="366" spans="21:30" x14ac:dyDescent="0.25">
      <c r="U366" s="50">
        <v>35</v>
      </c>
      <c r="V366" s="51">
        <f t="shared" si="45"/>
        <v>196</v>
      </c>
      <c r="W366" s="49">
        <f t="shared" si="46"/>
        <v>4</v>
      </c>
      <c r="X366" s="49">
        <f t="shared" si="47"/>
        <v>768.32</v>
      </c>
      <c r="Y366" s="49">
        <f t="shared" si="48"/>
        <v>5301.6799999999994</v>
      </c>
      <c r="Z366" s="51">
        <f t="shared" si="49"/>
        <v>196</v>
      </c>
      <c r="AA366" s="49">
        <f t="shared" si="50"/>
        <v>4</v>
      </c>
      <c r="AB366" s="49">
        <f t="shared" si="51"/>
        <v>768.32</v>
      </c>
      <c r="AC366" s="49">
        <f t="shared" si="52"/>
        <v>5301.6799999999994</v>
      </c>
      <c r="AD366" s="49">
        <f t="shared" si="53"/>
        <v>10603.359999999999</v>
      </c>
    </row>
    <row r="367" spans="21:30" x14ac:dyDescent="0.25">
      <c r="U367" s="50">
        <v>35.1</v>
      </c>
      <c r="V367" s="51">
        <f t="shared" si="45"/>
        <v>196</v>
      </c>
      <c r="W367" s="49">
        <f t="shared" si="46"/>
        <v>4</v>
      </c>
      <c r="X367" s="49">
        <f t="shared" si="47"/>
        <v>768.32</v>
      </c>
      <c r="Y367" s="49">
        <f t="shared" si="48"/>
        <v>5321.68</v>
      </c>
      <c r="Z367" s="51">
        <f t="shared" si="49"/>
        <v>196</v>
      </c>
      <c r="AA367" s="49">
        <f t="shared" si="50"/>
        <v>4</v>
      </c>
      <c r="AB367" s="49">
        <f t="shared" si="51"/>
        <v>768.32</v>
      </c>
      <c r="AC367" s="49">
        <f t="shared" si="52"/>
        <v>5321.68</v>
      </c>
      <c r="AD367" s="49">
        <f t="shared" si="53"/>
        <v>10643.36</v>
      </c>
    </row>
    <row r="368" spans="21:30" x14ac:dyDescent="0.25">
      <c r="U368" s="50">
        <v>35.200000000000003</v>
      </c>
      <c r="V368" s="51">
        <f t="shared" si="45"/>
        <v>196</v>
      </c>
      <c r="W368" s="49">
        <f t="shared" si="46"/>
        <v>4</v>
      </c>
      <c r="X368" s="49">
        <f t="shared" si="47"/>
        <v>768.32</v>
      </c>
      <c r="Y368" s="49">
        <f t="shared" si="48"/>
        <v>5341.68</v>
      </c>
      <c r="Z368" s="51">
        <f t="shared" si="49"/>
        <v>196</v>
      </c>
      <c r="AA368" s="49">
        <f t="shared" si="50"/>
        <v>4</v>
      </c>
      <c r="AB368" s="49">
        <f t="shared" si="51"/>
        <v>768.32</v>
      </c>
      <c r="AC368" s="49">
        <f t="shared" si="52"/>
        <v>5341.68</v>
      </c>
      <c r="AD368" s="49">
        <f t="shared" si="53"/>
        <v>10683.36</v>
      </c>
    </row>
    <row r="369" spans="21:30" x14ac:dyDescent="0.25">
      <c r="U369" s="50">
        <v>35.299999999999997</v>
      </c>
      <c r="V369" s="51">
        <f t="shared" si="45"/>
        <v>196</v>
      </c>
      <c r="W369" s="49">
        <f t="shared" si="46"/>
        <v>4</v>
      </c>
      <c r="X369" s="49">
        <f t="shared" si="47"/>
        <v>768.32</v>
      </c>
      <c r="Y369" s="49">
        <f t="shared" si="48"/>
        <v>5361.6799999999994</v>
      </c>
      <c r="Z369" s="51">
        <f t="shared" si="49"/>
        <v>196</v>
      </c>
      <c r="AA369" s="49">
        <f t="shared" si="50"/>
        <v>4</v>
      </c>
      <c r="AB369" s="49">
        <f t="shared" si="51"/>
        <v>768.32</v>
      </c>
      <c r="AC369" s="49">
        <f t="shared" si="52"/>
        <v>5361.6799999999994</v>
      </c>
      <c r="AD369" s="49">
        <f t="shared" si="53"/>
        <v>10723.359999999999</v>
      </c>
    </row>
    <row r="370" spans="21:30" x14ac:dyDescent="0.25">
      <c r="U370" s="50">
        <v>35.4</v>
      </c>
      <c r="V370" s="51">
        <f t="shared" si="45"/>
        <v>196</v>
      </c>
      <c r="W370" s="49">
        <f t="shared" si="46"/>
        <v>4</v>
      </c>
      <c r="X370" s="49">
        <f t="shared" si="47"/>
        <v>768.32</v>
      </c>
      <c r="Y370" s="49">
        <f t="shared" si="48"/>
        <v>5381.6799999999994</v>
      </c>
      <c r="Z370" s="51">
        <f t="shared" si="49"/>
        <v>196</v>
      </c>
      <c r="AA370" s="49">
        <f t="shared" si="50"/>
        <v>4</v>
      </c>
      <c r="AB370" s="49">
        <f t="shared" si="51"/>
        <v>768.32</v>
      </c>
      <c r="AC370" s="49">
        <f t="shared" si="52"/>
        <v>5381.6799999999994</v>
      </c>
      <c r="AD370" s="49">
        <f t="shared" si="53"/>
        <v>10763.359999999999</v>
      </c>
    </row>
    <row r="371" spans="21:30" x14ac:dyDescent="0.25">
      <c r="U371" s="50">
        <v>35.5</v>
      </c>
      <c r="V371" s="51">
        <f t="shared" si="45"/>
        <v>196</v>
      </c>
      <c r="W371" s="49">
        <f t="shared" si="46"/>
        <v>4</v>
      </c>
      <c r="X371" s="49">
        <f t="shared" si="47"/>
        <v>768.32</v>
      </c>
      <c r="Y371" s="49">
        <f t="shared" si="48"/>
        <v>5401.6799999999994</v>
      </c>
      <c r="Z371" s="51">
        <f t="shared" si="49"/>
        <v>196</v>
      </c>
      <c r="AA371" s="49">
        <f t="shared" si="50"/>
        <v>4</v>
      </c>
      <c r="AB371" s="49">
        <f t="shared" si="51"/>
        <v>768.32</v>
      </c>
      <c r="AC371" s="49">
        <f t="shared" si="52"/>
        <v>5401.6799999999994</v>
      </c>
      <c r="AD371" s="49">
        <f t="shared" si="53"/>
        <v>10803.359999999999</v>
      </c>
    </row>
    <row r="372" spans="21:30" x14ac:dyDescent="0.25">
      <c r="U372" s="50">
        <v>35.6</v>
      </c>
      <c r="V372" s="51">
        <f t="shared" si="45"/>
        <v>196</v>
      </c>
      <c r="W372" s="49">
        <f t="shared" si="46"/>
        <v>4</v>
      </c>
      <c r="X372" s="49">
        <f t="shared" si="47"/>
        <v>768.32</v>
      </c>
      <c r="Y372" s="49">
        <f t="shared" si="48"/>
        <v>5421.68</v>
      </c>
      <c r="Z372" s="51">
        <f t="shared" si="49"/>
        <v>196</v>
      </c>
      <c r="AA372" s="49">
        <f t="shared" si="50"/>
        <v>4</v>
      </c>
      <c r="AB372" s="49">
        <f t="shared" si="51"/>
        <v>768.32</v>
      </c>
      <c r="AC372" s="49">
        <f t="shared" si="52"/>
        <v>5421.68</v>
      </c>
      <c r="AD372" s="49">
        <f t="shared" si="53"/>
        <v>10843.36</v>
      </c>
    </row>
    <row r="373" spans="21:30" x14ac:dyDescent="0.25">
      <c r="U373" s="50">
        <v>35.700000000000003</v>
      </c>
      <c r="V373" s="51">
        <f t="shared" si="45"/>
        <v>196</v>
      </c>
      <c r="W373" s="49">
        <f t="shared" si="46"/>
        <v>4</v>
      </c>
      <c r="X373" s="49">
        <f t="shared" si="47"/>
        <v>768.32</v>
      </c>
      <c r="Y373" s="49">
        <f t="shared" si="48"/>
        <v>5441.68</v>
      </c>
      <c r="Z373" s="51">
        <f t="shared" si="49"/>
        <v>196</v>
      </c>
      <c r="AA373" s="49">
        <f t="shared" si="50"/>
        <v>4</v>
      </c>
      <c r="AB373" s="49">
        <f t="shared" si="51"/>
        <v>768.32</v>
      </c>
      <c r="AC373" s="49">
        <f t="shared" si="52"/>
        <v>5441.68</v>
      </c>
      <c r="AD373" s="49">
        <f t="shared" si="53"/>
        <v>10883.36</v>
      </c>
    </row>
    <row r="374" spans="21:30" x14ac:dyDescent="0.25">
      <c r="U374" s="50">
        <v>35.799999999999997</v>
      </c>
      <c r="V374" s="51">
        <f t="shared" si="45"/>
        <v>196</v>
      </c>
      <c r="W374" s="49">
        <f t="shared" si="46"/>
        <v>4</v>
      </c>
      <c r="X374" s="49">
        <f t="shared" si="47"/>
        <v>768.32</v>
      </c>
      <c r="Y374" s="49">
        <f t="shared" si="48"/>
        <v>5461.6799999999994</v>
      </c>
      <c r="Z374" s="51">
        <f t="shared" si="49"/>
        <v>196</v>
      </c>
      <c r="AA374" s="49">
        <f t="shared" si="50"/>
        <v>4</v>
      </c>
      <c r="AB374" s="49">
        <f t="shared" si="51"/>
        <v>768.32</v>
      </c>
      <c r="AC374" s="49">
        <f t="shared" si="52"/>
        <v>5461.6799999999994</v>
      </c>
      <c r="AD374" s="49">
        <f t="shared" si="53"/>
        <v>10923.359999999999</v>
      </c>
    </row>
    <row r="375" spans="21:30" x14ac:dyDescent="0.25">
      <c r="U375" s="50">
        <v>35.9</v>
      </c>
      <c r="V375" s="51">
        <f t="shared" si="45"/>
        <v>196</v>
      </c>
      <c r="W375" s="49">
        <f t="shared" si="46"/>
        <v>4</v>
      </c>
      <c r="X375" s="49">
        <f t="shared" si="47"/>
        <v>768.32</v>
      </c>
      <c r="Y375" s="49">
        <f t="shared" si="48"/>
        <v>5481.6799999999994</v>
      </c>
      <c r="Z375" s="51">
        <f t="shared" si="49"/>
        <v>196</v>
      </c>
      <c r="AA375" s="49">
        <f t="shared" si="50"/>
        <v>4</v>
      </c>
      <c r="AB375" s="49">
        <f t="shared" si="51"/>
        <v>768.32</v>
      </c>
      <c r="AC375" s="49">
        <f t="shared" si="52"/>
        <v>5481.6799999999994</v>
      </c>
      <c r="AD375" s="49">
        <f t="shared" si="53"/>
        <v>10963.359999999999</v>
      </c>
    </row>
    <row r="376" spans="21:30" x14ac:dyDescent="0.25">
      <c r="U376" s="50">
        <v>36</v>
      </c>
      <c r="V376" s="51">
        <f t="shared" si="45"/>
        <v>196</v>
      </c>
      <c r="W376" s="49">
        <f t="shared" si="46"/>
        <v>4</v>
      </c>
      <c r="X376" s="49">
        <f t="shared" si="47"/>
        <v>768.32</v>
      </c>
      <c r="Y376" s="49">
        <f t="shared" si="48"/>
        <v>5501.6799999999994</v>
      </c>
      <c r="Z376" s="51">
        <f t="shared" si="49"/>
        <v>196</v>
      </c>
      <c r="AA376" s="49">
        <f t="shared" si="50"/>
        <v>4</v>
      </c>
      <c r="AB376" s="49">
        <f t="shared" si="51"/>
        <v>768.32</v>
      </c>
      <c r="AC376" s="49">
        <f t="shared" si="52"/>
        <v>5501.6799999999994</v>
      </c>
      <c r="AD376" s="49">
        <f t="shared" si="53"/>
        <v>11003.359999999999</v>
      </c>
    </row>
    <row r="377" spans="21:30" x14ac:dyDescent="0.25">
      <c r="U377" s="50">
        <v>36.1</v>
      </c>
      <c r="V377" s="51">
        <f t="shared" si="45"/>
        <v>196</v>
      </c>
      <c r="W377" s="49">
        <f t="shared" si="46"/>
        <v>4</v>
      </c>
      <c r="X377" s="49">
        <f t="shared" si="47"/>
        <v>768.32</v>
      </c>
      <c r="Y377" s="49">
        <f t="shared" si="48"/>
        <v>5521.68</v>
      </c>
      <c r="Z377" s="51">
        <f t="shared" si="49"/>
        <v>196</v>
      </c>
      <c r="AA377" s="49">
        <f t="shared" si="50"/>
        <v>4</v>
      </c>
      <c r="AB377" s="49">
        <f t="shared" si="51"/>
        <v>768.32</v>
      </c>
      <c r="AC377" s="49">
        <f t="shared" si="52"/>
        <v>5521.68</v>
      </c>
      <c r="AD377" s="49">
        <f t="shared" si="53"/>
        <v>11043.36</v>
      </c>
    </row>
    <row r="378" spans="21:30" x14ac:dyDescent="0.25">
      <c r="U378" s="50">
        <v>36.200000000000003</v>
      </c>
      <c r="V378" s="51">
        <f t="shared" si="45"/>
        <v>196</v>
      </c>
      <c r="W378" s="49">
        <f t="shared" si="46"/>
        <v>4</v>
      </c>
      <c r="X378" s="49">
        <f t="shared" si="47"/>
        <v>768.32</v>
      </c>
      <c r="Y378" s="49">
        <f t="shared" si="48"/>
        <v>5541.68</v>
      </c>
      <c r="Z378" s="51">
        <f t="shared" si="49"/>
        <v>196</v>
      </c>
      <c r="AA378" s="49">
        <f t="shared" si="50"/>
        <v>4</v>
      </c>
      <c r="AB378" s="49">
        <f t="shared" si="51"/>
        <v>768.32</v>
      </c>
      <c r="AC378" s="49">
        <f t="shared" si="52"/>
        <v>5541.68</v>
      </c>
      <c r="AD378" s="49">
        <f t="shared" si="53"/>
        <v>11083.36</v>
      </c>
    </row>
    <row r="379" spans="21:30" x14ac:dyDescent="0.25">
      <c r="U379" s="50">
        <v>36.299999999999997</v>
      </c>
      <c r="V379" s="51">
        <f t="shared" si="45"/>
        <v>196</v>
      </c>
      <c r="W379" s="49">
        <f t="shared" si="46"/>
        <v>4</v>
      </c>
      <c r="X379" s="49">
        <f t="shared" si="47"/>
        <v>768.32</v>
      </c>
      <c r="Y379" s="49">
        <f t="shared" si="48"/>
        <v>5561.6799999999994</v>
      </c>
      <c r="Z379" s="51">
        <f t="shared" si="49"/>
        <v>196</v>
      </c>
      <c r="AA379" s="49">
        <f t="shared" si="50"/>
        <v>4</v>
      </c>
      <c r="AB379" s="49">
        <f t="shared" si="51"/>
        <v>768.32</v>
      </c>
      <c r="AC379" s="49">
        <f t="shared" si="52"/>
        <v>5561.6799999999994</v>
      </c>
      <c r="AD379" s="49">
        <f t="shared" si="53"/>
        <v>11123.359999999999</v>
      </c>
    </row>
    <row r="380" spans="21:30" x14ac:dyDescent="0.25">
      <c r="U380" s="50">
        <v>36.4</v>
      </c>
      <c r="V380" s="51">
        <f t="shared" si="45"/>
        <v>196</v>
      </c>
      <c r="W380" s="49">
        <f t="shared" si="46"/>
        <v>4</v>
      </c>
      <c r="X380" s="49">
        <f t="shared" si="47"/>
        <v>768.32</v>
      </c>
      <c r="Y380" s="49">
        <f t="shared" si="48"/>
        <v>5581.6799999999994</v>
      </c>
      <c r="Z380" s="51">
        <f t="shared" si="49"/>
        <v>196</v>
      </c>
      <c r="AA380" s="49">
        <f t="shared" si="50"/>
        <v>4</v>
      </c>
      <c r="AB380" s="49">
        <f t="shared" si="51"/>
        <v>768.32</v>
      </c>
      <c r="AC380" s="49">
        <f t="shared" si="52"/>
        <v>5581.6799999999994</v>
      </c>
      <c r="AD380" s="49">
        <f t="shared" si="53"/>
        <v>11163.359999999999</v>
      </c>
    </row>
    <row r="381" spans="21:30" x14ac:dyDescent="0.25">
      <c r="U381" s="50">
        <v>36.5</v>
      </c>
      <c r="V381" s="51">
        <f t="shared" si="45"/>
        <v>196</v>
      </c>
      <c r="W381" s="49">
        <f t="shared" si="46"/>
        <v>4</v>
      </c>
      <c r="X381" s="49">
        <f t="shared" si="47"/>
        <v>768.32</v>
      </c>
      <c r="Y381" s="49">
        <f t="shared" si="48"/>
        <v>5601.6799999999994</v>
      </c>
      <c r="Z381" s="51">
        <f t="shared" si="49"/>
        <v>196</v>
      </c>
      <c r="AA381" s="49">
        <f t="shared" si="50"/>
        <v>4</v>
      </c>
      <c r="AB381" s="49">
        <f t="shared" si="51"/>
        <v>768.32</v>
      </c>
      <c r="AC381" s="49">
        <f t="shared" si="52"/>
        <v>5601.6799999999994</v>
      </c>
      <c r="AD381" s="49">
        <f t="shared" si="53"/>
        <v>11203.359999999999</v>
      </c>
    </row>
    <row r="382" spans="21:30" x14ac:dyDescent="0.25">
      <c r="U382" s="50">
        <v>36.6</v>
      </c>
      <c r="V382" s="51">
        <f t="shared" si="45"/>
        <v>196</v>
      </c>
      <c r="W382" s="49">
        <f t="shared" si="46"/>
        <v>4</v>
      </c>
      <c r="X382" s="49">
        <f t="shared" si="47"/>
        <v>768.32</v>
      </c>
      <c r="Y382" s="49">
        <f t="shared" si="48"/>
        <v>5621.68</v>
      </c>
      <c r="Z382" s="51">
        <f t="shared" si="49"/>
        <v>196</v>
      </c>
      <c r="AA382" s="49">
        <f t="shared" si="50"/>
        <v>4</v>
      </c>
      <c r="AB382" s="49">
        <f t="shared" si="51"/>
        <v>768.32</v>
      </c>
      <c r="AC382" s="49">
        <f t="shared" si="52"/>
        <v>5621.68</v>
      </c>
      <c r="AD382" s="49">
        <f t="shared" si="53"/>
        <v>11243.36</v>
      </c>
    </row>
    <row r="383" spans="21:30" x14ac:dyDescent="0.25">
      <c r="U383" s="50">
        <v>36.700000000000003</v>
      </c>
      <c r="V383" s="51">
        <f t="shared" si="45"/>
        <v>196</v>
      </c>
      <c r="W383" s="49">
        <f t="shared" si="46"/>
        <v>4</v>
      </c>
      <c r="X383" s="49">
        <f t="shared" si="47"/>
        <v>768.32</v>
      </c>
      <c r="Y383" s="49">
        <f t="shared" si="48"/>
        <v>5641.68</v>
      </c>
      <c r="Z383" s="51">
        <f t="shared" si="49"/>
        <v>196</v>
      </c>
      <c r="AA383" s="49">
        <f t="shared" si="50"/>
        <v>4</v>
      </c>
      <c r="AB383" s="49">
        <f t="shared" si="51"/>
        <v>768.32</v>
      </c>
      <c r="AC383" s="49">
        <f t="shared" si="52"/>
        <v>5641.68</v>
      </c>
      <c r="AD383" s="49">
        <f t="shared" si="53"/>
        <v>11283.36</v>
      </c>
    </row>
    <row r="384" spans="21:30" x14ac:dyDescent="0.25">
      <c r="U384" s="50">
        <v>36.799999999999997</v>
      </c>
      <c r="V384" s="51">
        <f t="shared" si="45"/>
        <v>196</v>
      </c>
      <c r="W384" s="49">
        <f t="shared" si="46"/>
        <v>4</v>
      </c>
      <c r="X384" s="49">
        <f t="shared" si="47"/>
        <v>768.32</v>
      </c>
      <c r="Y384" s="49">
        <f t="shared" si="48"/>
        <v>5661.6799999999994</v>
      </c>
      <c r="Z384" s="51">
        <f t="shared" si="49"/>
        <v>196</v>
      </c>
      <c r="AA384" s="49">
        <f t="shared" si="50"/>
        <v>4</v>
      </c>
      <c r="AB384" s="49">
        <f t="shared" si="51"/>
        <v>768.32</v>
      </c>
      <c r="AC384" s="49">
        <f t="shared" si="52"/>
        <v>5661.6799999999994</v>
      </c>
      <c r="AD384" s="49">
        <f t="shared" si="53"/>
        <v>11323.359999999999</v>
      </c>
    </row>
    <row r="385" spans="21:30" x14ac:dyDescent="0.25">
      <c r="U385" s="50">
        <v>36.9</v>
      </c>
      <c r="V385" s="51">
        <f t="shared" si="45"/>
        <v>196</v>
      </c>
      <c r="W385" s="49">
        <f t="shared" si="46"/>
        <v>4</v>
      </c>
      <c r="X385" s="49">
        <f t="shared" si="47"/>
        <v>768.32</v>
      </c>
      <c r="Y385" s="49">
        <f t="shared" si="48"/>
        <v>5681.6799999999994</v>
      </c>
      <c r="Z385" s="51">
        <f t="shared" si="49"/>
        <v>196</v>
      </c>
      <c r="AA385" s="49">
        <f t="shared" si="50"/>
        <v>4</v>
      </c>
      <c r="AB385" s="49">
        <f t="shared" si="51"/>
        <v>768.32</v>
      </c>
      <c r="AC385" s="49">
        <f t="shared" si="52"/>
        <v>5681.6799999999994</v>
      </c>
      <c r="AD385" s="49">
        <f t="shared" si="53"/>
        <v>11363.359999999999</v>
      </c>
    </row>
    <row r="386" spans="21:30" x14ac:dyDescent="0.25">
      <c r="U386" s="50">
        <v>37</v>
      </c>
      <c r="V386" s="51">
        <f t="shared" si="45"/>
        <v>196</v>
      </c>
      <c r="W386" s="49">
        <f t="shared" si="46"/>
        <v>4</v>
      </c>
      <c r="X386" s="49">
        <f t="shared" si="47"/>
        <v>768.32</v>
      </c>
      <c r="Y386" s="49">
        <f t="shared" si="48"/>
        <v>5701.6799999999994</v>
      </c>
      <c r="Z386" s="51">
        <f t="shared" si="49"/>
        <v>196</v>
      </c>
      <c r="AA386" s="49">
        <f t="shared" si="50"/>
        <v>4</v>
      </c>
      <c r="AB386" s="49">
        <f t="shared" si="51"/>
        <v>768.32</v>
      </c>
      <c r="AC386" s="49">
        <f t="shared" si="52"/>
        <v>5701.6799999999994</v>
      </c>
      <c r="AD386" s="49">
        <f t="shared" si="53"/>
        <v>11403.359999999999</v>
      </c>
    </row>
    <row r="387" spans="21:30" x14ac:dyDescent="0.25">
      <c r="U387" s="50">
        <v>37.1</v>
      </c>
      <c r="V387" s="51">
        <f t="shared" si="45"/>
        <v>196</v>
      </c>
      <c r="W387" s="49">
        <f t="shared" si="46"/>
        <v>4</v>
      </c>
      <c r="X387" s="49">
        <f t="shared" si="47"/>
        <v>768.32</v>
      </c>
      <c r="Y387" s="49">
        <f t="shared" si="48"/>
        <v>5721.68</v>
      </c>
      <c r="Z387" s="51">
        <f t="shared" si="49"/>
        <v>196</v>
      </c>
      <c r="AA387" s="49">
        <f t="shared" si="50"/>
        <v>4</v>
      </c>
      <c r="AB387" s="49">
        <f t="shared" si="51"/>
        <v>768.32</v>
      </c>
      <c r="AC387" s="49">
        <f t="shared" si="52"/>
        <v>5721.68</v>
      </c>
      <c r="AD387" s="49">
        <f t="shared" si="53"/>
        <v>11443.36</v>
      </c>
    </row>
    <row r="388" spans="21:30" x14ac:dyDescent="0.25">
      <c r="U388" s="50">
        <v>37.200000000000003</v>
      </c>
      <c r="V388" s="51">
        <f t="shared" si="45"/>
        <v>196</v>
      </c>
      <c r="W388" s="49">
        <f t="shared" si="46"/>
        <v>4</v>
      </c>
      <c r="X388" s="49">
        <f t="shared" si="47"/>
        <v>768.32</v>
      </c>
      <c r="Y388" s="49">
        <f t="shared" si="48"/>
        <v>5741.68</v>
      </c>
      <c r="Z388" s="51">
        <f t="shared" si="49"/>
        <v>196</v>
      </c>
      <c r="AA388" s="49">
        <f t="shared" si="50"/>
        <v>4</v>
      </c>
      <c r="AB388" s="49">
        <f t="shared" si="51"/>
        <v>768.32</v>
      </c>
      <c r="AC388" s="49">
        <f t="shared" si="52"/>
        <v>5741.68</v>
      </c>
      <c r="AD388" s="49">
        <f t="shared" si="53"/>
        <v>11483.36</v>
      </c>
    </row>
    <row r="389" spans="21:30" x14ac:dyDescent="0.25">
      <c r="U389" s="50">
        <v>37.299999999999997</v>
      </c>
      <c r="V389" s="51">
        <f t="shared" si="45"/>
        <v>196</v>
      </c>
      <c r="W389" s="49">
        <f t="shared" si="46"/>
        <v>4</v>
      </c>
      <c r="X389" s="49">
        <f t="shared" si="47"/>
        <v>768.32</v>
      </c>
      <c r="Y389" s="49">
        <f t="shared" si="48"/>
        <v>5761.6799999999994</v>
      </c>
      <c r="Z389" s="51">
        <f t="shared" si="49"/>
        <v>196</v>
      </c>
      <c r="AA389" s="49">
        <f t="shared" si="50"/>
        <v>4</v>
      </c>
      <c r="AB389" s="49">
        <f t="shared" si="51"/>
        <v>768.32</v>
      </c>
      <c r="AC389" s="49">
        <f t="shared" si="52"/>
        <v>5761.6799999999994</v>
      </c>
      <c r="AD389" s="49">
        <f t="shared" si="53"/>
        <v>11523.359999999999</v>
      </c>
    </row>
    <row r="390" spans="21:30" x14ac:dyDescent="0.25">
      <c r="U390" s="50">
        <v>37.4</v>
      </c>
      <c r="V390" s="51">
        <f t="shared" si="45"/>
        <v>196</v>
      </c>
      <c r="W390" s="49">
        <f t="shared" si="46"/>
        <v>4</v>
      </c>
      <c r="X390" s="49">
        <f t="shared" si="47"/>
        <v>768.32</v>
      </c>
      <c r="Y390" s="49">
        <f t="shared" si="48"/>
        <v>5781.6799999999994</v>
      </c>
      <c r="Z390" s="51">
        <f t="shared" si="49"/>
        <v>196</v>
      </c>
      <c r="AA390" s="49">
        <f t="shared" si="50"/>
        <v>4</v>
      </c>
      <c r="AB390" s="49">
        <f t="shared" si="51"/>
        <v>768.32</v>
      </c>
      <c r="AC390" s="49">
        <f t="shared" si="52"/>
        <v>5781.6799999999994</v>
      </c>
      <c r="AD390" s="49">
        <f t="shared" si="53"/>
        <v>11563.359999999999</v>
      </c>
    </row>
    <row r="391" spans="21:30" x14ac:dyDescent="0.25">
      <c r="U391" s="50">
        <v>37.5</v>
      </c>
      <c r="V391" s="51">
        <f t="shared" si="45"/>
        <v>196</v>
      </c>
      <c r="W391" s="49">
        <f t="shared" si="46"/>
        <v>4</v>
      </c>
      <c r="X391" s="49">
        <f t="shared" si="47"/>
        <v>768.32</v>
      </c>
      <c r="Y391" s="49">
        <f t="shared" si="48"/>
        <v>5801.6799999999994</v>
      </c>
      <c r="Z391" s="51">
        <f t="shared" si="49"/>
        <v>196</v>
      </c>
      <c r="AA391" s="49">
        <f t="shared" si="50"/>
        <v>4</v>
      </c>
      <c r="AB391" s="49">
        <f t="shared" si="51"/>
        <v>768.32</v>
      </c>
      <c r="AC391" s="49">
        <f t="shared" si="52"/>
        <v>5801.6799999999994</v>
      </c>
      <c r="AD391" s="49">
        <f t="shared" si="53"/>
        <v>11603.359999999999</v>
      </c>
    </row>
    <row r="392" spans="21:30" x14ac:dyDescent="0.25">
      <c r="U392" s="50">
        <v>37.6</v>
      </c>
      <c r="V392" s="51">
        <f t="shared" si="45"/>
        <v>196</v>
      </c>
      <c r="W392" s="49">
        <f t="shared" si="46"/>
        <v>4</v>
      </c>
      <c r="X392" s="49">
        <f t="shared" si="47"/>
        <v>768.32</v>
      </c>
      <c r="Y392" s="49">
        <f t="shared" si="48"/>
        <v>5821.68</v>
      </c>
      <c r="Z392" s="51">
        <f t="shared" si="49"/>
        <v>196</v>
      </c>
      <c r="AA392" s="49">
        <f t="shared" si="50"/>
        <v>4</v>
      </c>
      <c r="AB392" s="49">
        <f t="shared" si="51"/>
        <v>768.32</v>
      </c>
      <c r="AC392" s="49">
        <f t="shared" si="52"/>
        <v>5821.68</v>
      </c>
      <c r="AD392" s="49">
        <f t="shared" si="53"/>
        <v>11643.36</v>
      </c>
    </row>
    <row r="393" spans="21:30" x14ac:dyDescent="0.25">
      <c r="U393" s="50">
        <v>37.700000000000003</v>
      </c>
      <c r="V393" s="51">
        <f t="shared" si="45"/>
        <v>196</v>
      </c>
      <c r="W393" s="49">
        <f t="shared" si="46"/>
        <v>4</v>
      </c>
      <c r="X393" s="49">
        <f t="shared" si="47"/>
        <v>768.32</v>
      </c>
      <c r="Y393" s="49">
        <f t="shared" si="48"/>
        <v>5841.68</v>
      </c>
      <c r="Z393" s="51">
        <f t="shared" si="49"/>
        <v>196</v>
      </c>
      <c r="AA393" s="49">
        <f t="shared" si="50"/>
        <v>4</v>
      </c>
      <c r="AB393" s="49">
        <f t="shared" si="51"/>
        <v>768.32</v>
      </c>
      <c r="AC393" s="49">
        <f t="shared" si="52"/>
        <v>5841.68</v>
      </c>
      <c r="AD393" s="49">
        <f t="shared" si="53"/>
        <v>11683.36</v>
      </c>
    </row>
    <row r="394" spans="21:30" x14ac:dyDescent="0.25">
      <c r="U394" s="50">
        <v>37.799999999999997</v>
      </c>
      <c r="V394" s="51">
        <f t="shared" si="45"/>
        <v>196</v>
      </c>
      <c r="W394" s="49">
        <f t="shared" si="46"/>
        <v>4</v>
      </c>
      <c r="X394" s="49">
        <f t="shared" si="47"/>
        <v>768.32</v>
      </c>
      <c r="Y394" s="49">
        <f t="shared" si="48"/>
        <v>5861.6799999999994</v>
      </c>
      <c r="Z394" s="51">
        <f t="shared" si="49"/>
        <v>196</v>
      </c>
      <c r="AA394" s="49">
        <f t="shared" si="50"/>
        <v>4</v>
      </c>
      <c r="AB394" s="49">
        <f t="shared" si="51"/>
        <v>768.32</v>
      </c>
      <c r="AC394" s="49">
        <f t="shared" si="52"/>
        <v>5861.6799999999994</v>
      </c>
      <c r="AD394" s="49">
        <f t="shared" si="53"/>
        <v>11723.359999999999</v>
      </c>
    </row>
    <row r="395" spans="21:30" x14ac:dyDescent="0.25">
      <c r="U395" s="50">
        <v>37.9</v>
      </c>
      <c r="V395" s="51">
        <f t="shared" si="45"/>
        <v>196</v>
      </c>
      <c r="W395" s="49">
        <f t="shared" si="46"/>
        <v>4</v>
      </c>
      <c r="X395" s="49">
        <f t="shared" si="47"/>
        <v>768.32</v>
      </c>
      <c r="Y395" s="49">
        <f t="shared" si="48"/>
        <v>5881.6799999999994</v>
      </c>
      <c r="Z395" s="51">
        <f t="shared" si="49"/>
        <v>196</v>
      </c>
      <c r="AA395" s="49">
        <f t="shared" si="50"/>
        <v>4</v>
      </c>
      <c r="AB395" s="49">
        <f t="shared" si="51"/>
        <v>768.32</v>
      </c>
      <c r="AC395" s="49">
        <f t="shared" si="52"/>
        <v>5881.6799999999994</v>
      </c>
      <c r="AD395" s="49">
        <f t="shared" si="53"/>
        <v>11763.359999999999</v>
      </c>
    </row>
    <row r="396" spans="21:30" x14ac:dyDescent="0.25">
      <c r="U396" s="50">
        <v>38</v>
      </c>
      <c r="V396" s="51">
        <f t="shared" si="45"/>
        <v>196</v>
      </c>
      <c r="W396" s="49">
        <f t="shared" si="46"/>
        <v>4</v>
      </c>
      <c r="X396" s="49">
        <f t="shared" si="47"/>
        <v>768.32</v>
      </c>
      <c r="Y396" s="49">
        <f t="shared" si="48"/>
        <v>5901.6799999999994</v>
      </c>
      <c r="Z396" s="51">
        <f t="shared" si="49"/>
        <v>196</v>
      </c>
      <c r="AA396" s="49">
        <f t="shared" si="50"/>
        <v>4</v>
      </c>
      <c r="AB396" s="49">
        <f t="shared" si="51"/>
        <v>768.32</v>
      </c>
      <c r="AC396" s="49">
        <f t="shared" si="52"/>
        <v>5901.6799999999994</v>
      </c>
      <c r="AD396" s="49">
        <f t="shared" si="53"/>
        <v>11803.359999999999</v>
      </c>
    </row>
    <row r="397" spans="21:30" x14ac:dyDescent="0.25">
      <c r="U397" s="50">
        <v>38.1</v>
      </c>
      <c r="V397" s="51">
        <f t="shared" si="45"/>
        <v>196</v>
      </c>
      <c r="W397" s="49">
        <f t="shared" si="46"/>
        <v>4</v>
      </c>
      <c r="X397" s="49">
        <f t="shared" si="47"/>
        <v>768.32</v>
      </c>
      <c r="Y397" s="49">
        <f t="shared" si="48"/>
        <v>5921.68</v>
      </c>
      <c r="Z397" s="51">
        <f t="shared" si="49"/>
        <v>196</v>
      </c>
      <c r="AA397" s="49">
        <f t="shared" si="50"/>
        <v>4</v>
      </c>
      <c r="AB397" s="49">
        <f t="shared" si="51"/>
        <v>768.32</v>
      </c>
      <c r="AC397" s="49">
        <f t="shared" si="52"/>
        <v>5921.68</v>
      </c>
      <c r="AD397" s="49">
        <f t="shared" si="53"/>
        <v>11843.36</v>
      </c>
    </row>
    <row r="398" spans="21:30" x14ac:dyDescent="0.25">
      <c r="U398" s="50">
        <v>38.200000000000003</v>
      </c>
      <c r="V398" s="51">
        <f t="shared" si="45"/>
        <v>196</v>
      </c>
      <c r="W398" s="49">
        <f t="shared" si="46"/>
        <v>4</v>
      </c>
      <c r="X398" s="49">
        <f t="shared" si="47"/>
        <v>768.32</v>
      </c>
      <c r="Y398" s="49">
        <f t="shared" si="48"/>
        <v>5941.68</v>
      </c>
      <c r="Z398" s="51">
        <f t="shared" si="49"/>
        <v>196</v>
      </c>
      <c r="AA398" s="49">
        <f t="shared" si="50"/>
        <v>4</v>
      </c>
      <c r="AB398" s="49">
        <f t="shared" si="51"/>
        <v>768.32</v>
      </c>
      <c r="AC398" s="49">
        <f t="shared" si="52"/>
        <v>5941.68</v>
      </c>
      <c r="AD398" s="49">
        <f t="shared" si="53"/>
        <v>11883.36</v>
      </c>
    </row>
    <row r="399" spans="21:30" x14ac:dyDescent="0.25">
      <c r="U399" s="50">
        <v>38.299999999999997</v>
      </c>
      <c r="V399" s="51">
        <f t="shared" si="45"/>
        <v>196</v>
      </c>
      <c r="W399" s="49">
        <f t="shared" si="46"/>
        <v>4</v>
      </c>
      <c r="X399" s="49">
        <f t="shared" si="47"/>
        <v>768.32</v>
      </c>
      <c r="Y399" s="49">
        <f t="shared" si="48"/>
        <v>5961.6799999999994</v>
      </c>
      <c r="Z399" s="51">
        <f t="shared" si="49"/>
        <v>196</v>
      </c>
      <c r="AA399" s="49">
        <f t="shared" si="50"/>
        <v>4</v>
      </c>
      <c r="AB399" s="49">
        <f t="shared" si="51"/>
        <v>768.32</v>
      </c>
      <c r="AC399" s="49">
        <f t="shared" si="52"/>
        <v>5961.6799999999994</v>
      </c>
      <c r="AD399" s="49">
        <f t="shared" si="53"/>
        <v>11923.359999999999</v>
      </c>
    </row>
    <row r="400" spans="21:30" x14ac:dyDescent="0.25">
      <c r="U400" s="50">
        <v>38.4</v>
      </c>
      <c r="V400" s="51">
        <f t="shared" ref="V400:V416" si="54">IF((U400-$D$10-$D$5/1000)&lt;0,0,IF((U400-$D$10-$D$5/1000)/($D$11+$V$9)*1000&gt;$D$6*0.98,$D$6*0.98,(U400-$D$10-$D$5/1000)/($D$11+$V$9)*1000))</f>
        <v>196</v>
      </c>
      <c r="W400" s="49">
        <f t="shared" ref="W400:W416" si="55">IF((U400-$D$10-$D$5/1000)&gt;=0,$D$6-V400,IF(U400-$D$10-$D$5/1000&gt;0,IF((U400-$D$10-$D$5/1000)/$V$8*1000&gt;$D$6,$D$6,(U400-$D$10-$D$5/1000)/$V$8*1000),0))</f>
        <v>4</v>
      </c>
      <c r="X400" s="49">
        <f t="shared" ref="X400:X416" si="56">V400*V400*$D$11/1000</f>
        <v>768.32</v>
      </c>
      <c r="Y400" s="49">
        <f t="shared" ref="Y400:Y416" si="57">(U400-$D$10-$D$5/1000-V400*$D$11/1000)*V400+W400*(U400-$D$10-$D$5/1000)</f>
        <v>5981.6799999999994</v>
      </c>
      <c r="Z400" s="51">
        <f t="shared" ref="Z400:Z416" si="58">IF((U400-$D$12-$D$5/1000)&lt;0,0,IF((U400-$D$12-$D$5/1000)/($D$13+$V$9)*1000&gt;$D$7*0.98,$D$7*0.98,(U400-$D$12-$D$5/1000)/($D$13+$V$9)*1000))</f>
        <v>196</v>
      </c>
      <c r="AA400" s="49">
        <f t="shared" ref="AA400:AA416" si="59">IF((U400-$D$12-$D$5/1000)&gt;=0,$D$7-Z400,IF(U400-$D$12-$D$5/1000&gt;0,IF((U400-$D$12-$D$5/1000)/$V$8*1000&gt;$D$7,$D$7,(U400-$D$12-$D$5/1000)/$V$8*1000),0))</f>
        <v>4</v>
      </c>
      <c r="AB400" s="49">
        <f t="shared" ref="AB400:AB416" si="60">Z400*Z400*$D$13/1000</f>
        <v>768.32</v>
      </c>
      <c r="AC400" s="49">
        <f t="shared" ref="AC400:AC416" si="61">(U400-$D$12-$D$5/1000-Z400*$D$13/1000)*Z400+AA400*(U400-$D$12-$D$5/1000)</f>
        <v>5981.6799999999994</v>
      </c>
      <c r="AD400" s="49">
        <f t="shared" si="53"/>
        <v>11963.359999999999</v>
      </c>
    </row>
    <row r="401" spans="21:30" x14ac:dyDescent="0.25">
      <c r="U401" s="50">
        <v>38.5</v>
      </c>
      <c r="V401" s="51">
        <f t="shared" si="54"/>
        <v>196</v>
      </c>
      <c r="W401" s="49">
        <f t="shared" si="55"/>
        <v>4</v>
      </c>
      <c r="X401" s="49">
        <f t="shared" si="56"/>
        <v>768.32</v>
      </c>
      <c r="Y401" s="49">
        <f t="shared" si="57"/>
        <v>6001.6799999999994</v>
      </c>
      <c r="Z401" s="51">
        <f t="shared" si="58"/>
        <v>196</v>
      </c>
      <c r="AA401" s="49">
        <f t="shared" si="59"/>
        <v>4</v>
      </c>
      <c r="AB401" s="49">
        <f t="shared" si="60"/>
        <v>768.32</v>
      </c>
      <c r="AC401" s="49">
        <f t="shared" si="61"/>
        <v>6001.6799999999994</v>
      </c>
      <c r="AD401" s="49">
        <f t="shared" ref="AD401:AD416" si="62">Y401+AC401</f>
        <v>12003.359999999999</v>
      </c>
    </row>
    <row r="402" spans="21:30" x14ac:dyDescent="0.25">
      <c r="U402" s="50">
        <v>38.6</v>
      </c>
      <c r="V402" s="51">
        <f t="shared" si="54"/>
        <v>196</v>
      </c>
      <c r="W402" s="49">
        <f t="shared" si="55"/>
        <v>4</v>
      </c>
      <c r="X402" s="49">
        <f t="shared" si="56"/>
        <v>768.32</v>
      </c>
      <c r="Y402" s="49">
        <f t="shared" si="57"/>
        <v>6021.68</v>
      </c>
      <c r="Z402" s="51">
        <f t="shared" si="58"/>
        <v>196</v>
      </c>
      <c r="AA402" s="49">
        <f t="shared" si="59"/>
        <v>4</v>
      </c>
      <c r="AB402" s="49">
        <f t="shared" si="60"/>
        <v>768.32</v>
      </c>
      <c r="AC402" s="49">
        <f t="shared" si="61"/>
        <v>6021.68</v>
      </c>
      <c r="AD402" s="49">
        <f t="shared" si="62"/>
        <v>12043.36</v>
      </c>
    </row>
    <row r="403" spans="21:30" x14ac:dyDescent="0.25">
      <c r="U403" s="50">
        <v>38.700000000000003</v>
      </c>
      <c r="V403" s="51">
        <f t="shared" si="54"/>
        <v>196</v>
      </c>
      <c r="W403" s="49">
        <f t="shared" si="55"/>
        <v>4</v>
      </c>
      <c r="X403" s="49">
        <f t="shared" si="56"/>
        <v>768.32</v>
      </c>
      <c r="Y403" s="49">
        <f t="shared" si="57"/>
        <v>6041.68</v>
      </c>
      <c r="Z403" s="51">
        <f t="shared" si="58"/>
        <v>196</v>
      </c>
      <c r="AA403" s="49">
        <f t="shared" si="59"/>
        <v>4</v>
      </c>
      <c r="AB403" s="49">
        <f t="shared" si="60"/>
        <v>768.32</v>
      </c>
      <c r="AC403" s="49">
        <f t="shared" si="61"/>
        <v>6041.68</v>
      </c>
      <c r="AD403" s="49">
        <f t="shared" si="62"/>
        <v>12083.36</v>
      </c>
    </row>
    <row r="404" spans="21:30" x14ac:dyDescent="0.25">
      <c r="U404" s="50">
        <v>38.799999999999997</v>
      </c>
      <c r="V404" s="51">
        <f t="shared" si="54"/>
        <v>196</v>
      </c>
      <c r="W404" s="49">
        <f t="shared" si="55"/>
        <v>4</v>
      </c>
      <c r="X404" s="49">
        <f t="shared" si="56"/>
        <v>768.32</v>
      </c>
      <c r="Y404" s="49">
        <f t="shared" si="57"/>
        <v>6061.6799999999994</v>
      </c>
      <c r="Z404" s="51">
        <f t="shared" si="58"/>
        <v>196</v>
      </c>
      <c r="AA404" s="49">
        <f t="shared" si="59"/>
        <v>4</v>
      </c>
      <c r="AB404" s="49">
        <f t="shared" si="60"/>
        <v>768.32</v>
      </c>
      <c r="AC404" s="49">
        <f t="shared" si="61"/>
        <v>6061.6799999999994</v>
      </c>
      <c r="AD404" s="49">
        <f t="shared" si="62"/>
        <v>12123.359999999999</v>
      </c>
    </row>
    <row r="405" spans="21:30" x14ac:dyDescent="0.25">
      <c r="U405" s="50">
        <v>38.9</v>
      </c>
      <c r="V405" s="51">
        <f t="shared" si="54"/>
        <v>196</v>
      </c>
      <c r="W405" s="49">
        <f t="shared" si="55"/>
        <v>4</v>
      </c>
      <c r="X405" s="49">
        <f t="shared" si="56"/>
        <v>768.32</v>
      </c>
      <c r="Y405" s="49">
        <f t="shared" si="57"/>
        <v>6081.6799999999994</v>
      </c>
      <c r="Z405" s="51">
        <f t="shared" si="58"/>
        <v>196</v>
      </c>
      <c r="AA405" s="49">
        <f t="shared" si="59"/>
        <v>4</v>
      </c>
      <c r="AB405" s="49">
        <f t="shared" si="60"/>
        <v>768.32</v>
      </c>
      <c r="AC405" s="49">
        <f t="shared" si="61"/>
        <v>6081.6799999999994</v>
      </c>
      <c r="AD405" s="49">
        <f t="shared" si="62"/>
        <v>12163.359999999999</v>
      </c>
    </row>
    <row r="406" spans="21:30" x14ac:dyDescent="0.25">
      <c r="U406" s="50">
        <v>39</v>
      </c>
      <c r="V406" s="51">
        <f t="shared" si="54"/>
        <v>196</v>
      </c>
      <c r="W406" s="49">
        <f t="shared" si="55"/>
        <v>4</v>
      </c>
      <c r="X406" s="49">
        <f t="shared" si="56"/>
        <v>768.32</v>
      </c>
      <c r="Y406" s="49">
        <f t="shared" si="57"/>
        <v>6101.6799999999994</v>
      </c>
      <c r="Z406" s="51">
        <f t="shared" si="58"/>
        <v>196</v>
      </c>
      <c r="AA406" s="49">
        <f t="shared" si="59"/>
        <v>4</v>
      </c>
      <c r="AB406" s="49">
        <f t="shared" si="60"/>
        <v>768.32</v>
      </c>
      <c r="AC406" s="49">
        <f t="shared" si="61"/>
        <v>6101.6799999999994</v>
      </c>
      <c r="AD406" s="49">
        <f t="shared" si="62"/>
        <v>12203.359999999999</v>
      </c>
    </row>
    <row r="407" spans="21:30" x14ac:dyDescent="0.25">
      <c r="U407" s="50">
        <v>39.1</v>
      </c>
      <c r="V407" s="51">
        <f t="shared" si="54"/>
        <v>196</v>
      </c>
      <c r="W407" s="49">
        <f t="shared" si="55"/>
        <v>4</v>
      </c>
      <c r="X407" s="49">
        <f t="shared" si="56"/>
        <v>768.32</v>
      </c>
      <c r="Y407" s="49">
        <f t="shared" si="57"/>
        <v>6121.68</v>
      </c>
      <c r="Z407" s="51">
        <f t="shared" si="58"/>
        <v>196</v>
      </c>
      <c r="AA407" s="49">
        <f t="shared" si="59"/>
        <v>4</v>
      </c>
      <c r="AB407" s="49">
        <f t="shared" si="60"/>
        <v>768.32</v>
      </c>
      <c r="AC407" s="49">
        <f t="shared" si="61"/>
        <v>6121.68</v>
      </c>
      <c r="AD407" s="49">
        <f t="shared" si="62"/>
        <v>12243.36</v>
      </c>
    </row>
    <row r="408" spans="21:30" x14ac:dyDescent="0.25">
      <c r="U408" s="50">
        <v>39.200000000000003</v>
      </c>
      <c r="V408" s="51">
        <f t="shared" si="54"/>
        <v>196</v>
      </c>
      <c r="W408" s="49">
        <f t="shared" si="55"/>
        <v>4</v>
      </c>
      <c r="X408" s="49">
        <f t="shared" si="56"/>
        <v>768.32</v>
      </c>
      <c r="Y408" s="49">
        <f t="shared" si="57"/>
        <v>6141.68</v>
      </c>
      <c r="Z408" s="51">
        <f t="shared" si="58"/>
        <v>196</v>
      </c>
      <c r="AA408" s="49">
        <f t="shared" si="59"/>
        <v>4</v>
      </c>
      <c r="AB408" s="49">
        <f t="shared" si="60"/>
        <v>768.32</v>
      </c>
      <c r="AC408" s="49">
        <f t="shared" si="61"/>
        <v>6141.68</v>
      </c>
      <c r="AD408" s="49">
        <f t="shared" si="62"/>
        <v>12283.36</v>
      </c>
    </row>
    <row r="409" spans="21:30" x14ac:dyDescent="0.25">
      <c r="U409" s="50">
        <v>39.299999999999997</v>
      </c>
      <c r="V409" s="51">
        <f t="shared" si="54"/>
        <v>196</v>
      </c>
      <c r="W409" s="49">
        <f t="shared" si="55"/>
        <v>4</v>
      </c>
      <c r="X409" s="49">
        <f t="shared" si="56"/>
        <v>768.32</v>
      </c>
      <c r="Y409" s="49">
        <f t="shared" si="57"/>
        <v>6161.6799999999994</v>
      </c>
      <c r="Z409" s="51">
        <f t="shared" si="58"/>
        <v>196</v>
      </c>
      <c r="AA409" s="49">
        <f t="shared" si="59"/>
        <v>4</v>
      </c>
      <c r="AB409" s="49">
        <f t="shared" si="60"/>
        <v>768.32</v>
      </c>
      <c r="AC409" s="49">
        <f t="shared" si="61"/>
        <v>6161.6799999999994</v>
      </c>
      <c r="AD409" s="49">
        <f t="shared" si="62"/>
        <v>12323.359999999999</v>
      </c>
    </row>
    <row r="410" spans="21:30" x14ac:dyDescent="0.25">
      <c r="U410" s="50">
        <v>39.4</v>
      </c>
      <c r="V410" s="51">
        <f t="shared" si="54"/>
        <v>196</v>
      </c>
      <c r="W410" s="49">
        <f t="shared" si="55"/>
        <v>4</v>
      </c>
      <c r="X410" s="49">
        <f t="shared" si="56"/>
        <v>768.32</v>
      </c>
      <c r="Y410" s="49">
        <f t="shared" si="57"/>
        <v>6181.6799999999994</v>
      </c>
      <c r="Z410" s="51">
        <f t="shared" si="58"/>
        <v>196</v>
      </c>
      <c r="AA410" s="49">
        <f t="shared" si="59"/>
        <v>4</v>
      </c>
      <c r="AB410" s="49">
        <f t="shared" si="60"/>
        <v>768.32</v>
      </c>
      <c r="AC410" s="49">
        <f t="shared" si="61"/>
        <v>6181.6799999999994</v>
      </c>
      <c r="AD410" s="49">
        <f t="shared" si="62"/>
        <v>12363.359999999999</v>
      </c>
    </row>
    <row r="411" spans="21:30" x14ac:dyDescent="0.25">
      <c r="U411" s="50">
        <v>39.5</v>
      </c>
      <c r="V411" s="51">
        <f t="shared" si="54"/>
        <v>196</v>
      </c>
      <c r="W411" s="49">
        <f t="shared" si="55"/>
        <v>4</v>
      </c>
      <c r="X411" s="49">
        <f t="shared" si="56"/>
        <v>768.32</v>
      </c>
      <c r="Y411" s="49">
        <f t="shared" si="57"/>
        <v>6201.6799999999994</v>
      </c>
      <c r="Z411" s="51">
        <f t="shared" si="58"/>
        <v>196</v>
      </c>
      <c r="AA411" s="49">
        <f t="shared" si="59"/>
        <v>4</v>
      </c>
      <c r="AB411" s="49">
        <f t="shared" si="60"/>
        <v>768.32</v>
      </c>
      <c r="AC411" s="49">
        <f t="shared" si="61"/>
        <v>6201.6799999999994</v>
      </c>
      <c r="AD411" s="49">
        <f t="shared" si="62"/>
        <v>12403.359999999999</v>
      </c>
    </row>
    <row r="412" spans="21:30" x14ac:dyDescent="0.25">
      <c r="U412" s="50">
        <v>39.6</v>
      </c>
      <c r="V412" s="51">
        <f t="shared" si="54"/>
        <v>196</v>
      </c>
      <c r="W412" s="49">
        <f t="shared" si="55"/>
        <v>4</v>
      </c>
      <c r="X412" s="49">
        <f t="shared" si="56"/>
        <v>768.32</v>
      </c>
      <c r="Y412" s="49">
        <f t="shared" si="57"/>
        <v>6221.68</v>
      </c>
      <c r="Z412" s="51">
        <f t="shared" si="58"/>
        <v>196</v>
      </c>
      <c r="AA412" s="49">
        <f t="shared" si="59"/>
        <v>4</v>
      </c>
      <c r="AB412" s="49">
        <f t="shared" si="60"/>
        <v>768.32</v>
      </c>
      <c r="AC412" s="49">
        <f t="shared" si="61"/>
        <v>6221.68</v>
      </c>
      <c r="AD412" s="49">
        <f t="shared" si="62"/>
        <v>12443.36</v>
      </c>
    </row>
    <row r="413" spans="21:30" x14ac:dyDescent="0.25">
      <c r="U413" s="50">
        <v>39.700000000000003</v>
      </c>
      <c r="V413" s="51">
        <f t="shared" si="54"/>
        <v>196</v>
      </c>
      <c r="W413" s="49">
        <f t="shared" si="55"/>
        <v>4</v>
      </c>
      <c r="X413" s="49">
        <f t="shared" si="56"/>
        <v>768.32</v>
      </c>
      <c r="Y413" s="49">
        <f t="shared" si="57"/>
        <v>6241.68</v>
      </c>
      <c r="Z413" s="51">
        <f t="shared" si="58"/>
        <v>196</v>
      </c>
      <c r="AA413" s="49">
        <f t="shared" si="59"/>
        <v>4</v>
      </c>
      <c r="AB413" s="49">
        <f t="shared" si="60"/>
        <v>768.32</v>
      </c>
      <c r="AC413" s="49">
        <f t="shared" si="61"/>
        <v>6241.68</v>
      </c>
      <c r="AD413" s="49">
        <f t="shared" si="62"/>
        <v>12483.36</v>
      </c>
    </row>
    <row r="414" spans="21:30" x14ac:dyDescent="0.25">
      <c r="U414" s="50">
        <v>39.799999999999997</v>
      </c>
      <c r="V414" s="51">
        <f t="shared" si="54"/>
        <v>196</v>
      </c>
      <c r="W414" s="49">
        <f t="shared" si="55"/>
        <v>4</v>
      </c>
      <c r="X414" s="49">
        <f t="shared" si="56"/>
        <v>768.32</v>
      </c>
      <c r="Y414" s="49">
        <f t="shared" si="57"/>
        <v>6261.6799999999994</v>
      </c>
      <c r="Z414" s="51">
        <f t="shared" si="58"/>
        <v>196</v>
      </c>
      <c r="AA414" s="49">
        <f t="shared" si="59"/>
        <v>4</v>
      </c>
      <c r="AB414" s="49">
        <f t="shared" si="60"/>
        <v>768.32</v>
      </c>
      <c r="AC414" s="49">
        <f t="shared" si="61"/>
        <v>6261.6799999999994</v>
      </c>
      <c r="AD414" s="49">
        <f t="shared" si="62"/>
        <v>12523.359999999999</v>
      </c>
    </row>
    <row r="415" spans="21:30" x14ac:dyDescent="0.25">
      <c r="U415" s="50">
        <v>39.9</v>
      </c>
      <c r="V415" s="51">
        <f t="shared" si="54"/>
        <v>196</v>
      </c>
      <c r="W415" s="49">
        <f t="shared" si="55"/>
        <v>4</v>
      </c>
      <c r="X415" s="49">
        <f t="shared" si="56"/>
        <v>768.32</v>
      </c>
      <c r="Y415" s="49">
        <f t="shared" si="57"/>
        <v>6281.6799999999994</v>
      </c>
      <c r="Z415" s="51">
        <f t="shared" si="58"/>
        <v>196</v>
      </c>
      <c r="AA415" s="49">
        <f t="shared" si="59"/>
        <v>4</v>
      </c>
      <c r="AB415" s="49">
        <f t="shared" si="60"/>
        <v>768.32</v>
      </c>
      <c r="AC415" s="49">
        <f t="shared" si="61"/>
        <v>6281.6799999999994</v>
      </c>
      <c r="AD415" s="49">
        <f t="shared" si="62"/>
        <v>12563.359999999999</v>
      </c>
    </row>
    <row r="416" spans="21:30" x14ac:dyDescent="0.25">
      <c r="U416" s="50">
        <v>40</v>
      </c>
      <c r="V416" s="51">
        <f t="shared" si="54"/>
        <v>196</v>
      </c>
      <c r="W416" s="49">
        <f t="shared" si="55"/>
        <v>4</v>
      </c>
      <c r="X416" s="49">
        <f t="shared" si="56"/>
        <v>768.32</v>
      </c>
      <c r="Y416" s="49">
        <f t="shared" si="57"/>
        <v>6301.6799999999994</v>
      </c>
      <c r="Z416" s="51">
        <f t="shared" si="58"/>
        <v>196</v>
      </c>
      <c r="AA416" s="49">
        <f t="shared" si="59"/>
        <v>4</v>
      </c>
      <c r="AB416" s="49">
        <f t="shared" si="60"/>
        <v>768.32</v>
      </c>
      <c r="AC416" s="49">
        <f t="shared" si="61"/>
        <v>6301.6799999999994</v>
      </c>
      <c r="AD416" s="49">
        <f t="shared" si="62"/>
        <v>12603.359999999999</v>
      </c>
    </row>
  </sheetData>
  <sheetProtection algorithmName="SHA-512" hashValue="HR0BR0XE9w9AhJgSu5MXYLA987MDtnctOO3tIbJ4hPG3DRFqsZJvVSvTtQtUJFPkq7AoJwBWkunblRpqdRprKA==" saltValue="cXnyov7I34eBgL5AntGulg==" spinCount="100000" sheet="1" selectLockedCells="1"/>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vt:lpstr>
      <vt:lpstr>R(SNSx),R(RES),DIAGEN,PWM</vt:lpstr>
      <vt:lpstr>RES power distribution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Meng, Xianghao</dc:creator>
  <cp:lastModifiedBy>Xu, Hailee</cp:lastModifiedBy>
  <dcterms:created xsi:type="dcterms:W3CDTF">1996-10-14T23:33:28Z</dcterms:created>
  <dcterms:modified xsi:type="dcterms:W3CDTF">2024-01-19T08:34:31Z</dcterms:modified>
</cp:coreProperties>
</file>