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27361\Desktop\2023 Archive\"/>
    </mc:Choice>
  </mc:AlternateContent>
  <xr:revisionPtr revIDLastSave="0" documentId="8_{17BFE0CE-F9A8-4A6B-A535-6C084506DAA7}" xr6:coauthVersionLast="36" xr6:coauthVersionMax="36" xr10:uidLastSave="{00000000-0000-0000-0000-000000000000}"/>
  <bookViews>
    <workbookView xWindow="1395" yWindow="0" windowWidth="20520" windowHeight="7890" xr2:uid="{0BCF18FB-3863-4CB4-A14C-AD6ECC429C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 s="1"/>
  <c r="N4" i="1" s="1"/>
  <c r="O4" i="1" s="1"/>
  <c r="P4" i="1" s="1"/>
  <c r="Q4" i="1" s="1"/>
  <c r="Q5" i="1" s="1"/>
  <c r="K4" i="1"/>
  <c r="F5" i="1"/>
  <c r="G4" i="1"/>
  <c r="G5" i="1" s="1"/>
  <c r="F6" i="1"/>
  <c r="F7" i="1" s="1"/>
  <c r="Q10" i="1" l="1"/>
  <c r="R4" i="1"/>
  <c r="G10" i="1"/>
  <c r="P5" i="1"/>
  <c r="P10" i="1" s="1"/>
  <c r="F10" i="1"/>
  <c r="O5" i="1"/>
  <c r="O10" i="1" s="1"/>
  <c r="O9" i="1"/>
  <c r="G9" i="1"/>
  <c r="Q9" i="1"/>
  <c r="F9" i="1"/>
  <c r="H4" i="1"/>
  <c r="P9" i="1" l="1"/>
  <c r="S4" i="1"/>
  <c r="S5" i="1" s="1"/>
  <c r="R5" i="1"/>
  <c r="H5" i="1"/>
  <c r="R9" i="1" l="1"/>
  <c r="R10" i="1"/>
  <c r="S9" i="1"/>
  <c r="S10" i="1"/>
  <c r="H10" i="1"/>
  <c r="H9" i="1"/>
  <c r="I5" i="1"/>
  <c r="I10" i="1" l="1"/>
  <c r="I9" i="1"/>
  <c r="J5" i="1"/>
  <c r="J9" i="1" l="1"/>
  <c r="J10" i="1"/>
  <c r="K5" i="1"/>
  <c r="K9" i="1" l="1"/>
  <c r="K10" i="1"/>
  <c r="L5" i="1"/>
  <c r="L9" i="1" l="1"/>
  <c r="L10" i="1"/>
  <c r="N5" i="1"/>
  <c r="M5" i="1"/>
  <c r="M9" i="1" l="1"/>
  <c r="M10" i="1"/>
  <c r="N10" i="1"/>
  <c r="N9" i="1"/>
</calcChain>
</file>

<file path=xl/sharedStrings.xml><?xml version="1.0" encoding="utf-8"?>
<sst xmlns="http://schemas.openxmlformats.org/spreadsheetml/2006/main" count="7" uniqueCount="7">
  <si>
    <t>D</t>
  </si>
  <si>
    <t>Ton(ns)</t>
  </si>
  <si>
    <t>Toff(ns)</t>
  </si>
  <si>
    <t>VOUT(V)</t>
  </si>
  <si>
    <t>VIN(V)</t>
  </si>
  <si>
    <t>FSW(Hz)</t>
  </si>
  <si>
    <t>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</si>
</sst>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FCFD-1650-4E1E-8F97-ABCFDAC49204}">
  <dimension ref="E3:S10"/>
  <sheetViews>
    <sheetView tabSelected="1" zoomScale="130" zoomScaleNormal="130" workbookViewId="0">
      <selection activeCell="F15" sqref="F15"/>
    </sheetView>
  </sheetViews>
  <sheetFormatPr defaultRowHeight="15" x14ac:dyDescent="0.25"/>
  <cols>
    <col min="3" max="3" width="11" bestFit="1" customWidth="1"/>
    <col min="5" max="5" width="11" bestFit="1" customWidth="1"/>
    <col min="6" max="6" width="17.140625" bestFit="1" customWidth="1"/>
  </cols>
  <sheetData>
    <row r="3" spans="5:19" ht="18.75" x14ac:dyDescent="0.3">
      <c r="E3" s="1" t="s">
        <v>3</v>
      </c>
      <c r="F3" s="1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5:19" ht="18.75" x14ac:dyDescent="0.3">
      <c r="E4" s="1" t="s">
        <v>4</v>
      </c>
      <c r="F4" s="1">
        <v>5.0999999999999996</v>
      </c>
      <c r="G4" s="1">
        <f>F4+0.1</f>
        <v>5.1999999999999993</v>
      </c>
      <c r="H4" s="1">
        <f t="shared" ref="H4:N4" si="0">G4+0.1</f>
        <v>5.2999999999999989</v>
      </c>
      <c r="I4" s="1">
        <v>35</v>
      </c>
      <c r="J4" s="1">
        <v>35.1</v>
      </c>
      <c r="K4" s="1">
        <f>J4+0.1</f>
        <v>35.200000000000003</v>
      </c>
      <c r="L4" s="1">
        <f t="shared" ref="L4:S4" si="1">K4+0.1</f>
        <v>35.300000000000004</v>
      </c>
      <c r="M4" s="1">
        <f t="shared" si="1"/>
        <v>35.400000000000006</v>
      </c>
      <c r="N4" s="1">
        <f t="shared" si="1"/>
        <v>35.500000000000007</v>
      </c>
      <c r="O4" s="1">
        <f t="shared" si="1"/>
        <v>35.600000000000009</v>
      </c>
      <c r="P4" s="1">
        <f t="shared" si="1"/>
        <v>35.70000000000001</v>
      </c>
      <c r="Q4" s="1">
        <f t="shared" si="1"/>
        <v>35.800000000000011</v>
      </c>
      <c r="R4" s="1">
        <f>Q4+0.1</f>
        <v>35.900000000000013</v>
      </c>
      <c r="S4" s="1">
        <f t="shared" si="1"/>
        <v>36.000000000000014</v>
      </c>
    </row>
    <row r="5" spans="5:19" ht="18.75" x14ac:dyDescent="0.3">
      <c r="E5" s="1" t="s">
        <v>0</v>
      </c>
      <c r="F5" s="1">
        <f>$F$3/F4</f>
        <v>0.98039215686274517</v>
      </c>
      <c r="G5" s="1">
        <f>$F$3/G4</f>
        <v>0.96153846153846168</v>
      </c>
      <c r="H5" s="1">
        <f>$F$3/H4</f>
        <v>0.94339622641509457</v>
      </c>
      <c r="I5" s="1">
        <f>$F$3/I4</f>
        <v>0.14285714285714285</v>
      </c>
      <c r="J5" s="1">
        <f>$F$3/J4</f>
        <v>0.14245014245014245</v>
      </c>
      <c r="K5" s="1">
        <f>$F$3/K4</f>
        <v>0.14204545454545453</v>
      </c>
      <c r="L5" s="1">
        <f>$F$3/L4</f>
        <v>0.14164305949008496</v>
      </c>
      <c r="M5" s="1">
        <f>$F$3/M4</f>
        <v>0.14124293785310732</v>
      </c>
      <c r="N5" s="1">
        <f>$F$3/N4</f>
        <v>0.14084507042253519</v>
      </c>
      <c r="O5" s="1">
        <f>$F$3/O4</f>
        <v>0.14044943820224715</v>
      </c>
      <c r="P5" s="1">
        <f>$F$3/P4</f>
        <v>0.14005602240896356</v>
      </c>
      <c r="Q5" s="1">
        <f>$F$3/Q4</f>
        <v>0.13966480446927371</v>
      </c>
      <c r="R5" s="1">
        <f>$F$3/R4</f>
        <v>0.13927576601671304</v>
      </c>
      <c r="S5" s="1">
        <f>$F$3/S4</f>
        <v>0.13888888888888884</v>
      </c>
    </row>
    <row r="6" spans="5:19" ht="18.75" x14ac:dyDescent="0.3">
      <c r="E6" s="1" t="s">
        <v>5</v>
      </c>
      <c r="F6" s="1">
        <f>400000</f>
        <v>400000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5:19" ht="18.75" x14ac:dyDescent="0.3">
      <c r="E7" s="1" t="s">
        <v>6</v>
      </c>
      <c r="F7" s="1">
        <f>1/F6</f>
        <v>2.5000000000000002E-6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5:19" ht="18.75" x14ac:dyDescent="0.3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5:19" ht="18.75" x14ac:dyDescent="0.3">
      <c r="E9" s="1" t="s">
        <v>1</v>
      </c>
      <c r="F9" s="1">
        <f>($F$7*F5)*((1000000000))</f>
        <v>2450.9803921568632</v>
      </c>
      <c r="G9" s="1">
        <f>($F$7*G5)*((1000000000))</f>
        <v>2403.8461538461543</v>
      </c>
      <c r="H9" s="1">
        <f>($F$7*H5)*((1000000000))</f>
        <v>2358.4905660377367</v>
      </c>
      <c r="I9" s="1">
        <f>($F$7*I5)*((1000000000))</f>
        <v>357.14285714285717</v>
      </c>
      <c r="J9" s="1">
        <f>($F$7*J5)*((1000000000))</f>
        <v>356.12535612535618</v>
      </c>
      <c r="K9" s="1">
        <f>($F$7*K5)*((1000000000))</f>
        <v>355.11363636363632</v>
      </c>
      <c r="L9" s="1">
        <f>($F$7*L5)*((1000000000))</f>
        <v>354.10764872521241</v>
      </c>
      <c r="M9" s="1">
        <f>($F$7*M5)*((1000000000))</f>
        <v>353.10734463276833</v>
      </c>
      <c r="N9" s="1">
        <f>($F$7*N5)*((1000000000))</f>
        <v>352.11267605633805</v>
      </c>
      <c r="O9" s="1">
        <f>($F$7*O5)*((1000000000))</f>
        <v>351.12359550561791</v>
      </c>
      <c r="P9" s="1">
        <f>($F$7*P5)*((1000000000))</f>
        <v>350.14005602240894</v>
      </c>
      <c r="Q9" s="1">
        <f>($F$7*Q5)*((1000000000))</f>
        <v>349.16201117318428</v>
      </c>
      <c r="R9" s="1">
        <f>($F$7*R5)*((1000000000))</f>
        <v>348.18941504178264</v>
      </c>
      <c r="S9" s="1">
        <f>($F$7*S5)*((1000000000))</f>
        <v>347.22222222222211</v>
      </c>
    </row>
    <row r="10" spans="5:19" ht="18.75" x14ac:dyDescent="0.3">
      <c r="E10" s="1" t="s">
        <v>2</v>
      </c>
      <c r="F10" s="1">
        <f>((1-F5)*$F$7)*((1000000000))</f>
        <v>49.019607843137088</v>
      </c>
      <c r="G10" s="1">
        <f>((1-G5)*$F$7)*((1000000000))</f>
        <v>96.153846153845819</v>
      </c>
      <c r="H10" s="1">
        <f>((1-H5)*$F$7)*((1000000000))</f>
        <v>141.50943396226359</v>
      </c>
      <c r="I10" s="1">
        <f>((1-I5)*$F$7)*((1000000000))</f>
        <v>2142.8571428571431</v>
      </c>
      <c r="J10" s="1">
        <f>((1-J5)*$F$7)*((1000000000))</f>
        <v>2143.8746438746439</v>
      </c>
      <c r="K10" s="1">
        <f>((1-K5)*$F$7)*((1000000000))</f>
        <v>2144.886363636364</v>
      </c>
      <c r="L10" s="1">
        <f>((1-L5)*$F$7)*((1000000000))</f>
        <v>2145.8923512747879</v>
      </c>
      <c r="M10" s="1">
        <f>((1-M5)*$F$7)*((1000000000))</f>
        <v>2146.8926553672318</v>
      </c>
      <c r="N10" s="1">
        <f>((1-N5)*$F$7)*((1000000000))</f>
        <v>2147.8873239436621</v>
      </c>
      <c r="O10" s="1">
        <f>((1-O5)*$F$7)*((1000000000))</f>
        <v>2148.8764044943819</v>
      </c>
      <c r="P10" s="1">
        <f>((1-P5)*$F$7)*((1000000000))</f>
        <v>2149.8599439775912</v>
      </c>
      <c r="Q10" s="1">
        <f>((1-Q5)*$F$7)*((1000000000))</f>
        <v>2150.8379888268159</v>
      </c>
      <c r="R10" s="1">
        <f>((1-R5)*$F$7)*((1000000000))</f>
        <v>2151.8105849582175</v>
      </c>
      <c r="S10" s="1">
        <f>((1-S5)*$F$7)*((1000000000))</f>
        <v>2152.7777777777778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Hua</dc:creator>
  <cp:lastModifiedBy>Jimmy Hua</cp:lastModifiedBy>
  <dcterms:created xsi:type="dcterms:W3CDTF">2023-09-13T17:31:46Z</dcterms:created>
  <dcterms:modified xsi:type="dcterms:W3CDTF">2023-09-13T17:45:13Z</dcterms:modified>
</cp:coreProperties>
</file>