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6857\Desktop\技術関連\TI_案件対応\Others_PST\20200306_松本様\"/>
    </mc:Choice>
  </mc:AlternateContent>
  <xr:revisionPtr revIDLastSave="0" documentId="13_ncr:1_{409C4D2F-D394-416B-A3B6-1C675CDE9162}" xr6:coauthVersionLast="41" xr6:coauthVersionMax="41" xr10:uidLastSave="{00000000-0000-0000-0000-000000000000}"/>
  <bookViews>
    <workbookView xWindow="-110" yWindow="-110" windowWidth="19420" windowHeight="11620" xr2:uid="{00000000-000D-0000-FFFF-FFFF00000000}"/>
  </bookViews>
  <sheets>
    <sheet name="Sheet1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9" l="1"/>
  <c r="B25" i="9" l="1"/>
  <c r="B27" i="9" s="1"/>
  <c r="B23" i="9" l="1"/>
  <c r="B18" i="9"/>
  <c r="B9" i="9" l="1"/>
  <c r="B6" i="9" l="1"/>
  <c r="B15" i="9" l="1"/>
  <c r="B14" i="9"/>
  <c r="B11" i="9" l="1"/>
  <c r="B4" i="9"/>
  <c r="B10" i="9" l="1"/>
  <c r="B12" i="9"/>
  <c r="B19" i="9"/>
</calcChain>
</file>

<file path=xl/sharedStrings.xml><?xml version="1.0" encoding="utf-8"?>
<sst xmlns="http://schemas.openxmlformats.org/spreadsheetml/2006/main" count="40" uniqueCount="30">
  <si>
    <t>VIN</t>
    <phoneticPr fontId="1"/>
  </si>
  <si>
    <t>VOUT</t>
    <phoneticPr fontId="1"/>
  </si>
  <si>
    <t>V</t>
    <phoneticPr fontId="1"/>
  </si>
  <si>
    <t>V</t>
    <phoneticPr fontId="1"/>
  </si>
  <si>
    <t>IOUT</t>
    <phoneticPr fontId="1"/>
  </si>
  <si>
    <t>A</t>
    <phoneticPr fontId="1"/>
  </si>
  <si>
    <t>IIN</t>
    <phoneticPr fontId="1"/>
  </si>
  <si>
    <t>A</t>
    <phoneticPr fontId="1"/>
  </si>
  <si>
    <t>効率</t>
    <rPh sb="0" eb="2">
      <t>コウリツ</t>
    </rPh>
    <phoneticPr fontId="1"/>
  </si>
  <si>
    <t>f</t>
    <phoneticPr fontId="1"/>
  </si>
  <si>
    <t>Hz</t>
    <phoneticPr fontId="1"/>
  </si>
  <si>
    <t>L</t>
    <phoneticPr fontId="1"/>
  </si>
  <si>
    <t>F</t>
    <phoneticPr fontId="1"/>
  </si>
  <si>
    <t>ΔIL</t>
    <phoneticPr fontId="1"/>
  </si>
  <si>
    <t>Ilpeak</t>
    <phoneticPr fontId="1"/>
  </si>
  <si>
    <t>D</t>
    <phoneticPr fontId="1"/>
  </si>
  <si>
    <t>us</t>
    <phoneticPr fontId="1"/>
  </si>
  <si>
    <t>on time</t>
    <phoneticPr fontId="1"/>
  </si>
  <si>
    <t>of time</t>
    <phoneticPr fontId="1"/>
  </si>
  <si>
    <t>us</t>
    <phoneticPr fontId="1"/>
  </si>
  <si>
    <t>Rrt</t>
    <phoneticPr fontId="1"/>
  </si>
  <si>
    <t>kΩ</t>
    <phoneticPr fontId="1"/>
  </si>
  <si>
    <t>Rdmx</t>
    <phoneticPr fontId="1"/>
  </si>
  <si>
    <t>Dmax</t>
    <phoneticPr fontId="1"/>
  </si>
  <si>
    <t>kHz</t>
    <phoneticPr fontId="1"/>
  </si>
  <si>
    <t>Fs</t>
    <phoneticPr fontId="1"/>
  </si>
  <si>
    <t>(SYNC)</t>
    <phoneticPr fontId="1"/>
  </si>
  <si>
    <t>Fsync</t>
    <phoneticPr fontId="1"/>
  </si>
  <si>
    <t>Dsync</t>
    <phoneticPr fontId="1"/>
  </si>
  <si>
    <t>2.5us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</si>
</sst>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0" tint="-0.249977111117893"/>
      <name val="ＭＳ Ｐゴシック"/>
      <family val="2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topLeftCell="A4" workbookViewId="0">
      <selection activeCell="F24" sqref="F24"/>
    </sheetView>
  </sheetViews>
  <sheetFormatPr defaultRowHeight="13" x14ac:dyDescent="0.2"/>
  <cols>
    <col min="2" max="2" width="9" customWidth="1"/>
    <col min="3" max="4" width="10.26953125" bestFit="1" customWidth="1"/>
  </cols>
  <sheetData>
    <row r="1" spans="1:3" x14ac:dyDescent="0.2">
      <c r="A1" t="s">
        <v>0</v>
      </c>
      <c r="B1">
        <v>265</v>
      </c>
      <c r="C1" t="s">
        <v>2</v>
      </c>
    </row>
    <row r="2" spans="1:3" x14ac:dyDescent="0.2">
      <c r="A2" t="s">
        <v>1</v>
      </c>
      <c r="B2">
        <v>390</v>
      </c>
      <c r="C2" t="s">
        <v>3</v>
      </c>
    </row>
    <row r="3" spans="1:3" x14ac:dyDescent="0.2">
      <c r="A3" t="s">
        <v>4</v>
      </c>
      <c r="B3">
        <v>1</v>
      </c>
      <c r="C3" t="s">
        <v>5</v>
      </c>
    </row>
    <row r="4" spans="1:3" x14ac:dyDescent="0.2">
      <c r="A4" t="s">
        <v>6</v>
      </c>
      <c r="B4" s="1">
        <f>((B2*B3)/B1)*(1+(1-B5))</f>
        <v>1.9132075471698113</v>
      </c>
      <c r="C4" t="s">
        <v>7</v>
      </c>
    </row>
    <row r="5" spans="1:3" x14ac:dyDescent="0.2">
      <c r="A5" t="s">
        <v>8</v>
      </c>
      <c r="B5">
        <v>0.7</v>
      </c>
    </row>
    <row r="6" spans="1:3" x14ac:dyDescent="0.2">
      <c r="A6" t="s">
        <v>15</v>
      </c>
      <c r="B6">
        <f>(B2-B1)/B2</f>
        <v>0.32051282051282054</v>
      </c>
    </row>
    <row r="7" spans="1:3" x14ac:dyDescent="0.2">
      <c r="A7" t="s">
        <v>23</v>
      </c>
      <c r="B7">
        <v>0.95</v>
      </c>
    </row>
    <row r="8" spans="1:3" x14ac:dyDescent="0.2">
      <c r="A8" t="s">
        <v>9</v>
      </c>
      <c r="B8">
        <v>100000</v>
      </c>
      <c r="C8" t="s">
        <v>10</v>
      </c>
    </row>
    <row r="9" spans="1:3" x14ac:dyDescent="0.2">
      <c r="A9" t="s">
        <v>11</v>
      </c>
      <c r="B9">
        <f>20*0.000001</f>
        <v>1.9999999999999998E-5</v>
      </c>
      <c r="C9" t="s">
        <v>12</v>
      </c>
    </row>
    <row r="10" spans="1:3" x14ac:dyDescent="0.2">
      <c r="A10" s="2" t="s">
        <v>13</v>
      </c>
      <c r="B10" s="3">
        <f>0.3*B4</f>
        <v>0.57396226415094342</v>
      </c>
      <c r="C10" s="3" t="s">
        <v>7</v>
      </c>
    </row>
    <row r="11" spans="1:3" x14ac:dyDescent="0.2">
      <c r="A11" t="s">
        <v>13</v>
      </c>
      <c r="B11">
        <f>(B1/(B8*B9))*(1-(B1/B2))</f>
        <v>42.467948717948723</v>
      </c>
      <c r="C11" t="s">
        <v>7</v>
      </c>
    </row>
    <row r="12" spans="1:3" x14ac:dyDescent="0.2">
      <c r="A12" t="s">
        <v>14</v>
      </c>
      <c r="B12">
        <f>B4+(B11/2)</f>
        <v>23.147181906144173</v>
      </c>
      <c r="C12" t="s">
        <v>7</v>
      </c>
    </row>
    <row r="14" spans="1:3" x14ac:dyDescent="0.2">
      <c r="A14" t="s">
        <v>17</v>
      </c>
      <c r="B14">
        <f>1/B8*B6*1000000</f>
        <v>3.2051282051282057</v>
      </c>
      <c r="C14" t="s">
        <v>16</v>
      </c>
    </row>
    <row r="15" spans="1:3" x14ac:dyDescent="0.2">
      <c r="A15" t="s">
        <v>18</v>
      </c>
      <c r="B15">
        <f>1/B8*(1-B6)*1000000</f>
        <v>6.7948717948717956</v>
      </c>
      <c r="C15" t="s">
        <v>19</v>
      </c>
    </row>
    <row r="17" spans="1:3" x14ac:dyDescent="0.2">
      <c r="A17" t="s">
        <v>25</v>
      </c>
      <c r="B17">
        <v>100</v>
      </c>
      <c r="C17" t="s">
        <v>24</v>
      </c>
    </row>
    <row r="18" spans="1:3" x14ac:dyDescent="0.2">
      <c r="A18" t="s">
        <v>20</v>
      </c>
      <c r="B18">
        <f>7500/B17</f>
        <v>75</v>
      </c>
      <c r="C18" t="s">
        <v>21</v>
      </c>
    </row>
    <row r="19" spans="1:3" x14ac:dyDescent="0.2">
      <c r="A19" t="s">
        <v>22</v>
      </c>
      <c r="B19">
        <f>B18*(2*B7-1)</f>
        <v>67.5</v>
      </c>
      <c r="C19" t="s">
        <v>21</v>
      </c>
    </row>
    <row r="21" spans="1:3" x14ac:dyDescent="0.2">
      <c r="A21" t="s">
        <v>26</v>
      </c>
    </row>
    <row r="22" spans="1:3" x14ac:dyDescent="0.2">
      <c r="A22" t="s">
        <v>27</v>
      </c>
      <c r="B22">
        <v>200</v>
      </c>
      <c r="C22" t="s">
        <v>24</v>
      </c>
    </row>
    <row r="23" spans="1:3" x14ac:dyDescent="0.2">
      <c r="A23" t="s">
        <v>20</v>
      </c>
      <c r="B23">
        <f>(15000/B22)*1.1</f>
        <v>82.5</v>
      </c>
      <c r="C23" t="s">
        <v>21</v>
      </c>
    </row>
    <row r="25" spans="1:3" x14ac:dyDescent="0.2">
      <c r="A25" t="s">
        <v>28</v>
      </c>
      <c r="B25">
        <f>(1/400000)*200000</f>
        <v>0.5</v>
      </c>
      <c r="C25">
        <f>1/400000</f>
        <v>2.5000000000000002E-6</v>
      </c>
    </row>
    <row r="26" spans="1:3" x14ac:dyDescent="0.2">
      <c r="C26" t="s">
        <v>29</v>
      </c>
    </row>
    <row r="27" spans="1:3" x14ac:dyDescent="0.2">
      <c r="A27" t="s">
        <v>22</v>
      </c>
      <c r="B27">
        <f>(15000/B22)*(2*B7-1-B25)</f>
        <v>29.999999999999993</v>
      </c>
      <c r="C27" t="s">
        <v>21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梶井 路也</dc:creator>
  <cp:lastModifiedBy>梶井 路也</cp:lastModifiedBy>
  <dcterms:created xsi:type="dcterms:W3CDTF">2011-11-22T06:21:48Z</dcterms:created>
  <dcterms:modified xsi:type="dcterms:W3CDTF">2020-03-17T09:13:11Z</dcterms:modified>
</cp:coreProperties>
</file>