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C:\Users\a0282826\Desktop\temp\"/>
    </mc:Choice>
  </mc:AlternateContent>
  <xr:revisionPtr revIDLastSave="0" documentId="8_{09464551-E324-4D50-8B9A-A14E1ACF23FF}" xr6:coauthVersionLast="36" xr6:coauthVersionMax="36" xr10:uidLastSave="{00000000-0000-0000-0000-000000000000}"/>
  <bookViews>
    <workbookView xWindow="0" yWindow="310" windowWidth="22980" windowHeight="9290" activeTab="1" xr2:uid="{00000000-000D-0000-FFFF-FFFF00000000}"/>
  </bookViews>
  <sheets>
    <sheet name="Index" sheetId="1" r:id="rId1"/>
    <sheet name="Coil Design" sheetId="2" r:id="rId2"/>
    <sheet name="Digital Integrator" sheetId="6" r:id="rId3"/>
    <sheet name="Plot &amp; RMS Calculator" sheetId="5" r:id="rId4"/>
  </sheets>
  <calcPr calcId="191029"/>
</workbook>
</file>

<file path=xl/calcChain.xml><?xml version="1.0" encoding="utf-8"?>
<calcChain xmlns="http://schemas.openxmlformats.org/spreadsheetml/2006/main">
  <c r="C27" i="2" l="1"/>
  <c r="C29" i="2" s="1"/>
  <c r="C19" i="2" l="1"/>
  <c r="C28" i="2" s="1"/>
  <c r="C18" i="2"/>
  <c r="C21" i="2"/>
  <c r="C22" i="2" s="1"/>
  <c r="M6" i="5" l="1"/>
  <c r="H346" i="6" l="1"/>
  <c r="H347" i="6" s="1"/>
  <c r="H348" i="6" s="1"/>
  <c r="H349" i="6" s="1"/>
  <c r="H350" i="6" s="1"/>
  <c r="H351" i="6" s="1"/>
  <c r="H352" i="6" s="1"/>
  <c r="H353" i="6" s="1"/>
  <c r="H354" i="6" s="1"/>
  <c r="H355" i="6" s="1"/>
  <c r="H356" i="6" s="1"/>
  <c r="H357" i="6" s="1"/>
  <c r="H358" i="6" s="1"/>
  <c r="H359" i="6" s="1"/>
  <c r="H360" i="6" s="1"/>
  <c r="H361" i="6" s="1"/>
  <c r="H362" i="6" s="1"/>
  <c r="H363" i="6" s="1"/>
  <c r="H364" i="6" s="1"/>
  <c r="H365" i="6" s="1"/>
  <c r="H366" i="6" s="1"/>
  <c r="H367" i="6" s="1"/>
  <c r="H368" i="6" s="1"/>
  <c r="H369" i="6" s="1"/>
  <c r="H370" i="6" s="1"/>
  <c r="H371" i="6" s="1"/>
  <c r="H372" i="6" s="1"/>
  <c r="H373" i="6" s="1"/>
  <c r="H374" i="6" s="1"/>
  <c r="H375" i="6" s="1"/>
  <c r="H376" i="6" s="1"/>
  <c r="H377" i="6" s="1"/>
  <c r="H378" i="6" s="1"/>
  <c r="H379" i="6" s="1"/>
  <c r="H380" i="6" s="1"/>
  <c r="H381" i="6" s="1"/>
  <c r="H382" i="6" s="1"/>
  <c r="H383" i="6" s="1"/>
  <c r="H384" i="6" s="1"/>
  <c r="H385" i="6" s="1"/>
  <c r="H386" i="6" s="1"/>
  <c r="H387" i="6" s="1"/>
  <c r="H388" i="6" s="1"/>
  <c r="H389" i="6" s="1"/>
  <c r="H390" i="6" s="1"/>
  <c r="H391" i="6" s="1"/>
  <c r="H392" i="6" s="1"/>
  <c r="H393" i="6" s="1"/>
  <c r="H394" i="6" s="1"/>
  <c r="H395" i="6" s="1"/>
  <c r="H396" i="6" s="1"/>
  <c r="H397" i="6" s="1"/>
  <c r="H398" i="6" s="1"/>
  <c r="H399" i="6" s="1"/>
  <c r="H400" i="6" s="1"/>
  <c r="H401" i="6" s="1"/>
  <c r="H402" i="6" s="1"/>
  <c r="H403" i="6" s="1"/>
  <c r="H404" i="6" s="1"/>
  <c r="H405" i="6" s="1"/>
  <c r="H406" i="6" s="1"/>
  <c r="H407" i="6" s="1"/>
  <c r="H408" i="6" s="1"/>
  <c r="H409" i="6" s="1"/>
  <c r="H410" i="6" s="1"/>
  <c r="H411" i="6" s="1"/>
  <c r="H412" i="6" s="1"/>
  <c r="H413" i="6" s="1"/>
  <c r="H414" i="6" s="1"/>
  <c r="H415" i="6" s="1"/>
  <c r="H416" i="6" s="1"/>
  <c r="H417" i="6" s="1"/>
  <c r="H418" i="6" s="1"/>
  <c r="H419" i="6" s="1"/>
  <c r="H420" i="6" s="1"/>
  <c r="H421" i="6" s="1"/>
  <c r="H422" i="6" s="1"/>
  <c r="H423" i="6" s="1"/>
  <c r="H424" i="6" s="1"/>
  <c r="H425" i="6" s="1"/>
  <c r="G346" i="6"/>
  <c r="G347" i="6" s="1"/>
  <c r="G348" i="6" s="1"/>
  <c r="G349" i="6" s="1"/>
  <c r="G350" i="6" s="1"/>
  <c r="G351" i="6" s="1"/>
  <c r="G352" i="6" s="1"/>
  <c r="G353" i="6" s="1"/>
  <c r="G354" i="6" s="1"/>
  <c r="G355" i="6" s="1"/>
  <c r="G356" i="6" s="1"/>
  <c r="G357" i="6" s="1"/>
  <c r="G358" i="6" s="1"/>
  <c r="G359" i="6" s="1"/>
  <c r="G360" i="6" s="1"/>
  <c r="G361" i="6" s="1"/>
  <c r="G362" i="6" s="1"/>
  <c r="G363" i="6" s="1"/>
  <c r="G364" i="6" s="1"/>
  <c r="G365" i="6" s="1"/>
  <c r="G366" i="6" s="1"/>
  <c r="G367" i="6" s="1"/>
  <c r="G368" i="6" s="1"/>
  <c r="G369" i="6" s="1"/>
  <c r="G370" i="6" s="1"/>
  <c r="G371" i="6" s="1"/>
  <c r="G372" i="6" s="1"/>
  <c r="G373" i="6" s="1"/>
  <c r="G374" i="6" s="1"/>
  <c r="G375" i="6" s="1"/>
  <c r="G376" i="6" s="1"/>
  <c r="G377" i="6" s="1"/>
  <c r="G378" i="6" s="1"/>
  <c r="G379" i="6" s="1"/>
  <c r="G380" i="6" s="1"/>
  <c r="G381" i="6" s="1"/>
  <c r="G382" i="6" s="1"/>
  <c r="G383" i="6" s="1"/>
  <c r="G384" i="6" s="1"/>
  <c r="G385" i="6" s="1"/>
  <c r="G386" i="6" s="1"/>
  <c r="G387" i="6" s="1"/>
  <c r="G388" i="6" s="1"/>
  <c r="G389" i="6" s="1"/>
  <c r="G390" i="6" s="1"/>
  <c r="G391" i="6" s="1"/>
  <c r="G392" i="6" s="1"/>
  <c r="G393" i="6" s="1"/>
  <c r="G394" i="6" s="1"/>
  <c r="G395" i="6" s="1"/>
  <c r="G396" i="6" s="1"/>
  <c r="G397" i="6" s="1"/>
  <c r="G398" i="6" s="1"/>
  <c r="G399" i="6" s="1"/>
  <c r="G400" i="6" s="1"/>
  <c r="G401" i="6" s="1"/>
  <c r="G402" i="6" s="1"/>
  <c r="G403" i="6" s="1"/>
  <c r="G404" i="6" s="1"/>
  <c r="G405" i="6" s="1"/>
  <c r="G406" i="6" s="1"/>
  <c r="G407" i="6" s="1"/>
  <c r="G408" i="6" s="1"/>
  <c r="G409" i="6" s="1"/>
  <c r="G410" i="6" s="1"/>
  <c r="G411" i="6" s="1"/>
  <c r="G412" i="6" s="1"/>
  <c r="G413" i="6" s="1"/>
  <c r="G414" i="6" s="1"/>
  <c r="G415" i="6" s="1"/>
  <c r="G416" i="6" s="1"/>
  <c r="G417" i="6" s="1"/>
  <c r="G418" i="6" s="1"/>
  <c r="G419" i="6" s="1"/>
  <c r="G420" i="6" s="1"/>
  <c r="G421" i="6" s="1"/>
  <c r="G422" i="6" s="1"/>
  <c r="G423" i="6" s="1"/>
  <c r="G424" i="6" s="1"/>
  <c r="G425" i="6" s="1"/>
  <c r="H266" i="6"/>
  <c r="H267" i="6" s="1"/>
  <c r="H268" i="6" s="1"/>
  <c r="H269" i="6" s="1"/>
  <c r="H270" i="6" s="1"/>
  <c r="H271" i="6" s="1"/>
  <c r="H272" i="6" s="1"/>
  <c r="H273" i="6" s="1"/>
  <c r="H274" i="6" s="1"/>
  <c r="H275" i="6" s="1"/>
  <c r="H276" i="6" s="1"/>
  <c r="H277" i="6" s="1"/>
  <c r="H278" i="6" s="1"/>
  <c r="H279" i="6" s="1"/>
  <c r="H280" i="6" s="1"/>
  <c r="H281" i="6" s="1"/>
  <c r="H282" i="6" s="1"/>
  <c r="H283" i="6" s="1"/>
  <c r="H284" i="6" s="1"/>
  <c r="H285" i="6" s="1"/>
  <c r="H286" i="6" s="1"/>
  <c r="H287" i="6" s="1"/>
  <c r="H288" i="6" s="1"/>
  <c r="H289" i="6" s="1"/>
  <c r="H290" i="6" s="1"/>
  <c r="H291" i="6" s="1"/>
  <c r="H292" i="6" s="1"/>
  <c r="H293" i="6" s="1"/>
  <c r="H294" i="6" s="1"/>
  <c r="H295" i="6" s="1"/>
  <c r="H296" i="6" s="1"/>
  <c r="H297" i="6" s="1"/>
  <c r="H298" i="6" s="1"/>
  <c r="H299" i="6" s="1"/>
  <c r="H300" i="6" s="1"/>
  <c r="H301" i="6" s="1"/>
  <c r="H302" i="6" s="1"/>
  <c r="H303" i="6" s="1"/>
  <c r="H304" i="6" s="1"/>
  <c r="H305" i="6" s="1"/>
  <c r="H306" i="6" s="1"/>
  <c r="H307" i="6" s="1"/>
  <c r="H308" i="6" s="1"/>
  <c r="H309" i="6" s="1"/>
  <c r="H310" i="6" s="1"/>
  <c r="H311" i="6" s="1"/>
  <c r="H312" i="6" s="1"/>
  <c r="H313" i="6" s="1"/>
  <c r="H314" i="6" s="1"/>
  <c r="H315" i="6" s="1"/>
  <c r="H316" i="6" s="1"/>
  <c r="H317" i="6" s="1"/>
  <c r="H318" i="6" s="1"/>
  <c r="H319" i="6" s="1"/>
  <c r="H320" i="6" s="1"/>
  <c r="H321" i="6" s="1"/>
  <c r="H322" i="6" s="1"/>
  <c r="H323" i="6" s="1"/>
  <c r="H324" i="6" s="1"/>
  <c r="H325" i="6" s="1"/>
  <c r="H326" i="6" s="1"/>
  <c r="H327" i="6" s="1"/>
  <c r="H328" i="6" s="1"/>
  <c r="H329" i="6" s="1"/>
  <c r="H330" i="6" s="1"/>
  <c r="H331" i="6" s="1"/>
  <c r="H332" i="6" s="1"/>
  <c r="H333" i="6" s="1"/>
  <c r="H334" i="6" s="1"/>
  <c r="H335" i="6" s="1"/>
  <c r="H336" i="6" s="1"/>
  <c r="H337" i="6" s="1"/>
  <c r="H338" i="6" s="1"/>
  <c r="H339" i="6" s="1"/>
  <c r="H340" i="6" s="1"/>
  <c r="H341" i="6" s="1"/>
  <c r="H342" i="6" s="1"/>
  <c r="H343" i="6" s="1"/>
  <c r="H344" i="6" s="1"/>
  <c r="H345" i="6" s="1"/>
  <c r="G266" i="6"/>
  <c r="G267" i="6" s="1"/>
  <c r="G268" i="6" s="1"/>
  <c r="G269" i="6" s="1"/>
  <c r="G270" i="6" s="1"/>
  <c r="G271" i="6" s="1"/>
  <c r="G272" i="6" s="1"/>
  <c r="G273" i="6" s="1"/>
  <c r="G274" i="6" s="1"/>
  <c r="G275" i="6" s="1"/>
  <c r="G276" i="6" s="1"/>
  <c r="G277" i="6" s="1"/>
  <c r="G278" i="6" s="1"/>
  <c r="G279" i="6" s="1"/>
  <c r="G280" i="6" s="1"/>
  <c r="G281" i="6" s="1"/>
  <c r="G282" i="6" s="1"/>
  <c r="G283" i="6" s="1"/>
  <c r="G284" i="6" s="1"/>
  <c r="G285" i="6" s="1"/>
  <c r="G286" i="6" s="1"/>
  <c r="G287" i="6" s="1"/>
  <c r="G288" i="6" s="1"/>
  <c r="G289" i="6" s="1"/>
  <c r="G290" i="6" s="1"/>
  <c r="G291" i="6" s="1"/>
  <c r="G292" i="6" s="1"/>
  <c r="G293" i="6" s="1"/>
  <c r="G294" i="6" s="1"/>
  <c r="G295" i="6" s="1"/>
  <c r="G296" i="6" s="1"/>
  <c r="G297" i="6" s="1"/>
  <c r="G298" i="6" s="1"/>
  <c r="G299" i="6" s="1"/>
  <c r="G300" i="6" s="1"/>
  <c r="G301" i="6" s="1"/>
  <c r="G302" i="6" s="1"/>
  <c r="G303" i="6" s="1"/>
  <c r="G304" i="6" s="1"/>
  <c r="G305" i="6" s="1"/>
  <c r="G306" i="6" s="1"/>
  <c r="G307" i="6" s="1"/>
  <c r="G308" i="6" s="1"/>
  <c r="G309" i="6" s="1"/>
  <c r="G310" i="6" s="1"/>
  <c r="G311" i="6" s="1"/>
  <c r="G312" i="6" s="1"/>
  <c r="G313" i="6" s="1"/>
  <c r="G314" i="6" s="1"/>
  <c r="G315" i="6" s="1"/>
  <c r="G316" i="6" s="1"/>
  <c r="G317" i="6" s="1"/>
  <c r="G318" i="6" s="1"/>
  <c r="G319" i="6" s="1"/>
  <c r="G320" i="6" s="1"/>
  <c r="G321" i="6" s="1"/>
  <c r="G322" i="6" s="1"/>
  <c r="G323" i="6" s="1"/>
  <c r="G324" i="6" s="1"/>
  <c r="G325" i="6" s="1"/>
  <c r="G326" i="6" s="1"/>
  <c r="G327" i="6" s="1"/>
  <c r="G328" i="6" s="1"/>
  <c r="G329" i="6" s="1"/>
  <c r="G330" i="6" s="1"/>
  <c r="G331" i="6" s="1"/>
  <c r="G332" i="6" s="1"/>
  <c r="G333" i="6" s="1"/>
  <c r="G334" i="6" s="1"/>
  <c r="G335" i="6" s="1"/>
  <c r="G336" i="6" s="1"/>
  <c r="G337" i="6" s="1"/>
  <c r="G338" i="6" s="1"/>
  <c r="G339" i="6" s="1"/>
  <c r="G340" i="6" s="1"/>
  <c r="G341" i="6" s="1"/>
  <c r="G342" i="6" s="1"/>
  <c r="G343" i="6" s="1"/>
  <c r="G344" i="6" s="1"/>
  <c r="G345" i="6" s="1"/>
  <c r="H186" i="6"/>
  <c r="H187" i="6" s="1"/>
  <c r="H188" i="6" s="1"/>
  <c r="H189" i="6" s="1"/>
  <c r="H190" i="6" s="1"/>
  <c r="H191" i="6" s="1"/>
  <c r="H192" i="6" s="1"/>
  <c r="H193" i="6" s="1"/>
  <c r="H194" i="6" s="1"/>
  <c r="H195" i="6" s="1"/>
  <c r="H196" i="6" s="1"/>
  <c r="H197" i="6" s="1"/>
  <c r="H198" i="6" s="1"/>
  <c r="H199" i="6" s="1"/>
  <c r="H200" i="6" s="1"/>
  <c r="H201" i="6" s="1"/>
  <c r="H202" i="6" s="1"/>
  <c r="H203" i="6" s="1"/>
  <c r="H204" i="6" s="1"/>
  <c r="H205" i="6" s="1"/>
  <c r="H206" i="6" s="1"/>
  <c r="H207" i="6" s="1"/>
  <c r="H208" i="6" s="1"/>
  <c r="H209" i="6" s="1"/>
  <c r="H210" i="6" s="1"/>
  <c r="H211" i="6" s="1"/>
  <c r="H212" i="6" s="1"/>
  <c r="H213" i="6" s="1"/>
  <c r="H214" i="6" s="1"/>
  <c r="H215" i="6" s="1"/>
  <c r="H216" i="6" s="1"/>
  <c r="H217" i="6" s="1"/>
  <c r="H218" i="6" s="1"/>
  <c r="H219" i="6" s="1"/>
  <c r="H220" i="6" s="1"/>
  <c r="H221" i="6" s="1"/>
  <c r="H222" i="6" s="1"/>
  <c r="H223" i="6" s="1"/>
  <c r="H224" i="6" s="1"/>
  <c r="H225" i="6" s="1"/>
  <c r="H226" i="6" s="1"/>
  <c r="H227" i="6" s="1"/>
  <c r="H228" i="6" s="1"/>
  <c r="H229" i="6" s="1"/>
  <c r="H230" i="6" s="1"/>
  <c r="H231" i="6" s="1"/>
  <c r="H232" i="6" s="1"/>
  <c r="H233" i="6" s="1"/>
  <c r="H234" i="6" s="1"/>
  <c r="H235" i="6" s="1"/>
  <c r="H236" i="6" s="1"/>
  <c r="H237" i="6" s="1"/>
  <c r="H238" i="6" s="1"/>
  <c r="H239" i="6" s="1"/>
  <c r="H240" i="6" s="1"/>
  <c r="H241" i="6" s="1"/>
  <c r="H242" i="6" s="1"/>
  <c r="H243" i="6" s="1"/>
  <c r="H244" i="6" s="1"/>
  <c r="H245" i="6" s="1"/>
  <c r="H246" i="6" s="1"/>
  <c r="H247" i="6" s="1"/>
  <c r="H248" i="6" s="1"/>
  <c r="H249" i="6" s="1"/>
  <c r="H250" i="6" s="1"/>
  <c r="H251" i="6" s="1"/>
  <c r="H252" i="6" s="1"/>
  <c r="H253" i="6" s="1"/>
  <c r="H254" i="6" s="1"/>
  <c r="H255" i="6" s="1"/>
  <c r="H256" i="6" s="1"/>
  <c r="H257" i="6" s="1"/>
  <c r="H258" i="6" s="1"/>
  <c r="H259" i="6" s="1"/>
  <c r="H260" i="6" s="1"/>
  <c r="H261" i="6" s="1"/>
  <c r="H262" i="6" s="1"/>
  <c r="H263" i="6" s="1"/>
  <c r="H264" i="6" s="1"/>
  <c r="H265" i="6" s="1"/>
  <c r="G186" i="6"/>
  <c r="G187" i="6" s="1"/>
  <c r="G188" i="6" s="1"/>
  <c r="G189" i="6" s="1"/>
  <c r="G190" i="6" s="1"/>
  <c r="G191" i="6" s="1"/>
  <c r="G192" i="6" s="1"/>
  <c r="G193" i="6" s="1"/>
  <c r="G194" i="6" s="1"/>
  <c r="G195" i="6" s="1"/>
  <c r="G196" i="6" s="1"/>
  <c r="G197" i="6" s="1"/>
  <c r="G198" i="6" s="1"/>
  <c r="G199" i="6" s="1"/>
  <c r="G200" i="6" s="1"/>
  <c r="G201" i="6" s="1"/>
  <c r="G202" i="6" s="1"/>
  <c r="G203" i="6" s="1"/>
  <c r="G204" i="6" s="1"/>
  <c r="G205" i="6" s="1"/>
  <c r="G206" i="6" s="1"/>
  <c r="G207" i="6" s="1"/>
  <c r="G208" i="6" s="1"/>
  <c r="G209" i="6" s="1"/>
  <c r="G210" i="6" s="1"/>
  <c r="G211" i="6" s="1"/>
  <c r="G212" i="6" s="1"/>
  <c r="G213" i="6" s="1"/>
  <c r="G214" i="6" s="1"/>
  <c r="G215" i="6" s="1"/>
  <c r="G216" i="6" s="1"/>
  <c r="G217" i="6" s="1"/>
  <c r="G218" i="6" s="1"/>
  <c r="G219" i="6" s="1"/>
  <c r="G220" i="6" s="1"/>
  <c r="G221" i="6" s="1"/>
  <c r="G222" i="6" s="1"/>
  <c r="G223" i="6" s="1"/>
  <c r="G224" i="6" s="1"/>
  <c r="G225" i="6" s="1"/>
  <c r="G226" i="6" s="1"/>
  <c r="G227" i="6" s="1"/>
  <c r="G228" i="6" s="1"/>
  <c r="G229" i="6" s="1"/>
  <c r="G230" i="6" s="1"/>
  <c r="G231" i="6" s="1"/>
  <c r="G232" i="6" s="1"/>
  <c r="G233" i="6" s="1"/>
  <c r="G234" i="6" s="1"/>
  <c r="G235" i="6" s="1"/>
  <c r="G236" i="6" s="1"/>
  <c r="G237" i="6" s="1"/>
  <c r="G238" i="6" s="1"/>
  <c r="G239" i="6" s="1"/>
  <c r="G240" i="6" s="1"/>
  <c r="G241" i="6" s="1"/>
  <c r="G242" i="6" s="1"/>
  <c r="G243" i="6" s="1"/>
  <c r="G244" i="6" s="1"/>
  <c r="G245" i="6" s="1"/>
  <c r="G246" i="6" s="1"/>
  <c r="G247" i="6" s="1"/>
  <c r="G248" i="6" s="1"/>
  <c r="G249" i="6" s="1"/>
  <c r="G250" i="6" s="1"/>
  <c r="G251" i="6" s="1"/>
  <c r="G252" i="6" s="1"/>
  <c r="G253" i="6" s="1"/>
  <c r="G254" i="6" s="1"/>
  <c r="G255" i="6" s="1"/>
  <c r="G256" i="6" s="1"/>
  <c r="G257" i="6" s="1"/>
  <c r="G258" i="6" s="1"/>
  <c r="G259" i="6" s="1"/>
  <c r="G260" i="6" s="1"/>
  <c r="G261" i="6" s="1"/>
  <c r="G262" i="6" s="1"/>
  <c r="G263" i="6" s="1"/>
  <c r="G264" i="6" s="1"/>
  <c r="G265" i="6" s="1"/>
  <c r="H106" i="6"/>
  <c r="H107" i="6" s="1"/>
  <c r="H108" i="6" s="1"/>
  <c r="H109" i="6" s="1"/>
  <c r="H110" i="6" s="1"/>
  <c r="H111" i="6" s="1"/>
  <c r="H112" i="6" s="1"/>
  <c r="H113" i="6" s="1"/>
  <c r="H114" i="6" s="1"/>
  <c r="H115" i="6" s="1"/>
  <c r="H116" i="6" s="1"/>
  <c r="H117" i="6" s="1"/>
  <c r="H118" i="6" s="1"/>
  <c r="H119" i="6" s="1"/>
  <c r="H120" i="6" s="1"/>
  <c r="H121" i="6" s="1"/>
  <c r="H122" i="6" s="1"/>
  <c r="H123" i="6" s="1"/>
  <c r="H124" i="6" s="1"/>
  <c r="H125" i="6" s="1"/>
  <c r="H126" i="6" s="1"/>
  <c r="H127" i="6" s="1"/>
  <c r="H128" i="6" s="1"/>
  <c r="H129" i="6" s="1"/>
  <c r="H130" i="6" s="1"/>
  <c r="H131" i="6" s="1"/>
  <c r="H132" i="6" s="1"/>
  <c r="H133" i="6" s="1"/>
  <c r="H134" i="6" s="1"/>
  <c r="H135" i="6" s="1"/>
  <c r="H136" i="6" s="1"/>
  <c r="H137" i="6" s="1"/>
  <c r="H138" i="6" s="1"/>
  <c r="H139" i="6" s="1"/>
  <c r="H140" i="6" s="1"/>
  <c r="H141" i="6" s="1"/>
  <c r="H142" i="6" s="1"/>
  <c r="H143" i="6" s="1"/>
  <c r="H144" i="6" s="1"/>
  <c r="H145" i="6" s="1"/>
  <c r="H146" i="6" s="1"/>
  <c r="H147" i="6" s="1"/>
  <c r="H148" i="6" s="1"/>
  <c r="H149" i="6" s="1"/>
  <c r="H150" i="6" s="1"/>
  <c r="H151" i="6" s="1"/>
  <c r="H152" i="6" s="1"/>
  <c r="H153" i="6" s="1"/>
  <c r="H154" i="6" s="1"/>
  <c r="H155" i="6" s="1"/>
  <c r="H156" i="6" s="1"/>
  <c r="H157" i="6" s="1"/>
  <c r="H158" i="6" s="1"/>
  <c r="H159" i="6" s="1"/>
  <c r="H160" i="6" s="1"/>
  <c r="H161" i="6" s="1"/>
  <c r="H162" i="6" s="1"/>
  <c r="H163" i="6" s="1"/>
  <c r="H164" i="6" s="1"/>
  <c r="H165" i="6" s="1"/>
  <c r="H166" i="6" s="1"/>
  <c r="H167" i="6" s="1"/>
  <c r="H168" i="6" s="1"/>
  <c r="H169" i="6" s="1"/>
  <c r="H170" i="6" s="1"/>
  <c r="H171" i="6" s="1"/>
  <c r="H172" i="6" s="1"/>
  <c r="H173" i="6" s="1"/>
  <c r="H174" i="6" s="1"/>
  <c r="H175" i="6" s="1"/>
  <c r="H176" i="6" s="1"/>
  <c r="H177" i="6" s="1"/>
  <c r="H178" i="6" s="1"/>
  <c r="H179" i="6" s="1"/>
  <c r="H180" i="6" s="1"/>
  <c r="H181" i="6" s="1"/>
  <c r="H182" i="6" s="1"/>
  <c r="H183" i="6" s="1"/>
  <c r="H184" i="6" s="1"/>
  <c r="H185" i="6" s="1"/>
  <c r="G106" i="6"/>
  <c r="G107" i="6" s="1"/>
  <c r="G108" i="6" s="1"/>
  <c r="G109" i="6" s="1"/>
  <c r="G110" i="6" s="1"/>
  <c r="G111" i="6" s="1"/>
  <c r="G112" i="6" s="1"/>
  <c r="G113" i="6" s="1"/>
  <c r="G114" i="6" s="1"/>
  <c r="G115" i="6" s="1"/>
  <c r="G116" i="6" s="1"/>
  <c r="G117" i="6" s="1"/>
  <c r="G118" i="6" s="1"/>
  <c r="G119" i="6" s="1"/>
  <c r="G120" i="6" s="1"/>
  <c r="G121" i="6" s="1"/>
  <c r="G122" i="6" s="1"/>
  <c r="G123" i="6" s="1"/>
  <c r="G124" i="6" s="1"/>
  <c r="G125" i="6" s="1"/>
  <c r="G126" i="6" s="1"/>
  <c r="G127" i="6" s="1"/>
  <c r="G128" i="6" s="1"/>
  <c r="G129" i="6" s="1"/>
  <c r="G130" i="6" s="1"/>
  <c r="G131" i="6" s="1"/>
  <c r="G132" i="6" s="1"/>
  <c r="G133" i="6" s="1"/>
  <c r="G134" i="6" s="1"/>
  <c r="G135" i="6" s="1"/>
  <c r="G136" i="6" s="1"/>
  <c r="G137" i="6" s="1"/>
  <c r="G138" i="6" s="1"/>
  <c r="G139" i="6" s="1"/>
  <c r="G140" i="6" s="1"/>
  <c r="G141" i="6" s="1"/>
  <c r="G142" i="6" s="1"/>
  <c r="G143" i="6" s="1"/>
  <c r="G144" i="6" s="1"/>
  <c r="G145" i="6" s="1"/>
  <c r="G146" i="6" s="1"/>
  <c r="G147" i="6" s="1"/>
  <c r="G148" i="6" s="1"/>
  <c r="G149" i="6" s="1"/>
  <c r="G150" i="6" s="1"/>
  <c r="G151" i="6" s="1"/>
  <c r="G152" i="6" s="1"/>
  <c r="G153" i="6" s="1"/>
  <c r="G154" i="6" s="1"/>
  <c r="G155" i="6" s="1"/>
  <c r="G156" i="6" s="1"/>
  <c r="G157" i="6" s="1"/>
  <c r="G158" i="6" s="1"/>
  <c r="G159" i="6" s="1"/>
  <c r="G160" i="6" s="1"/>
  <c r="G161" i="6" s="1"/>
  <c r="G162" i="6" s="1"/>
  <c r="G163" i="6" s="1"/>
  <c r="G164" i="6" s="1"/>
  <c r="G165" i="6" s="1"/>
  <c r="G166" i="6" s="1"/>
  <c r="G167" i="6" s="1"/>
  <c r="G168" i="6" s="1"/>
  <c r="G169" i="6" s="1"/>
  <c r="G170" i="6" s="1"/>
  <c r="G171" i="6" s="1"/>
  <c r="G172" i="6" s="1"/>
  <c r="G173" i="6" s="1"/>
  <c r="G174" i="6" s="1"/>
  <c r="G175" i="6" s="1"/>
  <c r="G176" i="6" s="1"/>
  <c r="G177" i="6" s="1"/>
  <c r="G178" i="6" s="1"/>
  <c r="G179" i="6" s="1"/>
  <c r="G180" i="6" s="1"/>
  <c r="G181" i="6" s="1"/>
  <c r="G182" i="6" s="1"/>
  <c r="G183" i="6" s="1"/>
  <c r="G184" i="6" s="1"/>
  <c r="G185" i="6" s="1"/>
  <c r="I350" i="6" l="1"/>
  <c r="C329" i="5" s="1"/>
  <c r="J269" i="6"/>
  <c r="D248" i="5" s="1"/>
  <c r="J188" i="6"/>
  <c r="D167" i="5" s="1"/>
  <c r="I188" i="6"/>
  <c r="C167" i="5" s="1"/>
  <c r="E27" i="6"/>
  <c r="F27" i="6" s="1"/>
  <c r="B6" i="5" s="1"/>
  <c r="H26" i="6"/>
  <c r="J26" i="6" s="1"/>
  <c r="G26" i="6"/>
  <c r="I26" i="6" s="1"/>
  <c r="C5" i="5" s="1"/>
  <c r="F26" i="6"/>
  <c r="B5" i="5" s="1"/>
  <c r="K26" i="6" l="1"/>
  <c r="J350" i="6"/>
  <c r="D329" i="5" s="1"/>
  <c r="J107" i="6"/>
  <c r="D86" i="5" s="1"/>
  <c r="J270" i="6"/>
  <c r="D249" i="5" s="1"/>
  <c r="D5" i="5"/>
  <c r="I351" i="6"/>
  <c r="C330" i="5" s="1"/>
  <c r="E28" i="6"/>
  <c r="H27" i="6"/>
  <c r="I107" i="6"/>
  <c r="C86" i="5" s="1"/>
  <c r="J108" i="6"/>
  <c r="D87" i="5" s="1"/>
  <c r="I352" i="6"/>
  <c r="C331" i="5" s="1"/>
  <c r="G27" i="6"/>
  <c r="I269" i="6"/>
  <c r="C248" i="5" s="1"/>
  <c r="J351" i="6" l="1"/>
  <c r="D330" i="5" s="1"/>
  <c r="J189" i="6"/>
  <c r="D168" i="5" s="1"/>
  <c r="J109" i="6"/>
  <c r="D88" i="5" s="1"/>
  <c r="J27" i="6"/>
  <c r="H28" i="6"/>
  <c r="I353" i="6"/>
  <c r="C332" i="5" s="1"/>
  <c r="F28" i="6"/>
  <c r="B7" i="5" s="1"/>
  <c r="E29" i="6"/>
  <c r="I270" i="6"/>
  <c r="C249" i="5" s="1"/>
  <c r="J271" i="6"/>
  <c r="D250" i="5" s="1"/>
  <c r="G28" i="6"/>
  <c r="I27" i="6"/>
  <c r="C6" i="5" s="1"/>
  <c r="I189" i="6"/>
  <c r="C168" i="5" s="1"/>
  <c r="I108" i="6"/>
  <c r="C87" i="5" s="1"/>
  <c r="K27" i="6" l="1"/>
  <c r="D6" i="5"/>
  <c r="J352" i="6"/>
  <c r="D331" i="5" s="1"/>
  <c r="I109" i="6"/>
  <c r="C88" i="5" s="1"/>
  <c r="I271" i="6"/>
  <c r="C250" i="5" s="1"/>
  <c r="E30" i="6"/>
  <c r="F29" i="6"/>
  <c r="B8" i="5" s="1"/>
  <c r="H29" i="6"/>
  <c r="J28" i="6"/>
  <c r="J190" i="6"/>
  <c r="D169" i="5" s="1"/>
  <c r="I190" i="6"/>
  <c r="C169" i="5" s="1"/>
  <c r="J272" i="6"/>
  <c r="D251" i="5" s="1"/>
  <c r="J110" i="6"/>
  <c r="D89" i="5" s="1"/>
  <c r="I28" i="6"/>
  <c r="C7" i="5" s="1"/>
  <c r="G29" i="6"/>
  <c r="I354" i="6"/>
  <c r="C333" i="5" s="1"/>
  <c r="K28" i="6" l="1"/>
  <c r="D7" i="5"/>
  <c r="J353" i="6"/>
  <c r="D332" i="5" s="1"/>
  <c r="I191" i="6"/>
  <c r="C170" i="5" s="1"/>
  <c r="I272" i="6"/>
  <c r="C251" i="5" s="1"/>
  <c r="I355" i="6"/>
  <c r="C334" i="5" s="1"/>
  <c r="H30" i="6"/>
  <c r="J29" i="6"/>
  <c r="D8" i="5" s="1"/>
  <c r="I29" i="6"/>
  <c r="C8" i="5" s="1"/>
  <c r="G30" i="6"/>
  <c r="J111" i="6"/>
  <c r="D90" i="5" s="1"/>
  <c r="J273" i="6"/>
  <c r="D252" i="5" s="1"/>
  <c r="J191" i="6"/>
  <c r="D170" i="5" s="1"/>
  <c r="E31" i="6"/>
  <c r="F30" i="6"/>
  <c r="B9" i="5" s="1"/>
  <c r="I110" i="6"/>
  <c r="C89" i="5" s="1"/>
  <c r="H248" i="5"/>
  <c r="H329" i="5"/>
  <c r="G248" i="5"/>
  <c r="G6" i="5"/>
  <c r="G330" i="5"/>
  <c r="H6" i="5"/>
  <c r="H86" i="5"/>
  <c r="H167" i="5"/>
  <c r="H5" i="5"/>
  <c r="G86" i="5"/>
  <c r="G167" i="5"/>
  <c r="G329" i="5"/>
  <c r="G5" i="5"/>
  <c r="K29" i="6" l="1"/>
  <c r="J354" i="6"/>
  <c r="D333" i="5" s="1"/>
  <c r="I111" i="6"/>
  <c r="C90" i="5" s="1"/>
  <c r="J192" i="6"/>
  <c r="D171" i="5" s="1"/>
  <c r="J112" i="6"/>
  <c r="D91" i="5" s="1"/>
  <c r="I192" i="6"/>
  <c r="C171" i="5" s="1"/>
  <c r="H31" i="6"/>
  <c r="J30" i="6"/>
  <c r="D9" i="5" s="1"/>
  <c r="I356" i="6"/>
  <c r="C335" i="5" s="1"/>
  <c r="J274" i="6"/>
  <c r="D253" i="5" s="1"/>
  <c r="I30" i="6"/>
  <c r="C9" i="5" s="1"/>
  <c r="G31" i="6"/>
  <c r="I273" i="6"/>
  <c r="C252" i="5" s="1"/>
  <c r="F31" i="6"/>
  <c r="B10" i="5" s="1"/>
  <c r="E32" i="6"/>
  <c r="K30" i="6"/>
  <c r="H330" i="5"/>
  <c r="H168" i="5"/>
  <c r="H249" i="5"/>
  <c r="H87" i="5"/>
  <c r="H7" i="5"/>
  <c r="G168" i="5"/>
  <c r="G331" i="5"/>
  <c r="G7" i="5"/>
  <c r="G87" i="5"/>
  <c r="G249" i="5"/>
  <c r="C20" i="2"/>
  <c r="J355" i="6" l="1"/>
  <c r="D334" i="5" s="1"/>
  <c r="M15" i="5"/>
  <c r="M13" i="5"/>
  <c r="G32" i="6"/>
  <c r="I31" i="6"/>
  <c r="C10" i="5" s="1"/>
  <c r="I193" i="6"/>
  <c r="C172" i="5" s="1"/>
  <c r="J193" i="6"/>
  <c r="D172" i="5" s="1"/>
  <c r="I274" i="6"/>
  <c r="C253" i="5" s="1"/>
  <c r="I357" i="6"/>
  <c r="C336" i="5" s="1"/>
  <c r="E33" i="6"/>
  <c r="F32" i="6"/>
  <c r="B11" i="5" s="1"/>
  <c r="J113" i="6"/>
  <c r="D92" i="5" s="1"/>
  <c r="I112" i="6"/>
  <c r="C91" i="5" s="1"/>
  <c r="J275" i="6"/>
  <c r="D254" i="5" s="1"/>
  <c r="J31" i="6"/>
  <c r="H32" i="6"/>
  <c r="H169" i="5"/>
  <c r="H331" i="5"/>
  <c r="H250" i="5"/>
  <c r="H88" i="5"/>
  <c r="H8" i="5"/>
  <c r="G169" i="5"/>
  <c r="G250" i="5"/>
  <c r="G332" i="5"/>
  <c r="G88" i="5"/>
  <c r="G8" i="5"/>
  <c r="C23" i="2"/>
  <c r="C30" i="2" l="1"/>
  <c r="C24" i="2"/>
  <c r="C26" i="2"/>
  <c r="K31" i="6"/>
  <c r="D10" i="5"/>
  <c r="J356" i="6"/>
  <c r="D335" i="5" s="1"/>
  <c r="J276" i="6"/>
  <c r="D255" i="5" s="1"/>
  <c r="J114" i="6"/>
  <c r="D93" i="5" s="1"/>
  <c r="I113" i="6"/>
  <c r="C92" i="5" s="1"/>
  <c r="I358" i="6"/>
  <c r="C337" i="5" s="1"/>
  <c r="H33" i="6"/>
  <c r="J32" i="6"/>
  <c r="E34" i="6"/>
  <c r="F33" i="6"/>
  <c r="B12" i="5" s="1"/>
  <c r="I275" i="6"/>
  <c r="C254" i="5" s="1"/>
  <c r="I194" i="6"/>
  <c r="C173" i="5" s="1"/>
  <c r="J194" i="6"/>
  <c r="D173" i="5" s="1"/>
  <c r="G33" i="6"/>
  <c r="I32" i="6"/>
  <c r="C11" i="5" s="1"/>
  <c r="H251" i="5"/>
  <c r="H170" i="5"/>
  <c r="H332" i="5"/>
  <c r="H89" i="5"/>
  <c r="H9" i="5"/>
  <c r="G170" i="5"/>
  <c r="G9" i="5"/>
  <c r="G333" i="5"/>
  <c r="G251" i="5"/>
  <c r="G89" i="5"/>
  <c r="C25" i="2"/>
  <c r="J357" i="6" l="1"/>
  <c r="D336" i="5" s="1"/>
  <c r="K32" i="6"/>
  <c r="D11" i="5"/>
  <c r="J33" i="6"/>
  <c r="H34" i="6"/>
  <c r="I114" i="6"/>
  <c r="C93" i="5" s="1"/>
  <c r="J195" i="6"/>
  <c r="D174" i="5" s="1"/>
  <c r="E35" i="6"/>
  <c r="F34" i="6"/>
  <c r="B13" i="5" s="1"/>
  <c r="I359" i="6"/>
  <c r="C338" i="5" s="1"/>
  <c r="J115" i="6"/>
  <c r="D94" i="5" s="1"/>
  <c r="J277" i="6"/>
  <c r="D256" i="5" s="1"/>
  <c r="G34" i="6"/>
  <c r="I33" i="6"/>
  <c r="C12" i="5" s="1"/>
  <c r="I276" i="6"/>
  <c r="C255" i="5" s="1"/>
  <c r="I195" i="6"/>
  <c r="C174" i="5" s="1"/>
  <c r="H171" i="5"/>
  <c r="H333" i="5"/>
  <c r="H252" i="5"/>
  <c r="H10" i="5"/>
  <c r="H90" i="5"/>
  <c r="G171" i="5"/>
  <c r="G10" i="5"/>
  <c r="G252" i="5"/>
  <c r="G90" i="5"/>
  <c r="G334" i="5"/>
  <c r="K33" i="6" l="1"/>
  <c r="D12" i="5"/>
  <c r="J358" i="6"/>
  <c r="D337" i="5" s="1"/>
  <c r="I34" i="6"/>
  <c r="C13" i="5" s="1"/>
  <c r="G35" i="6"/>
  <c r="F35" i="6"/>
  <c r="B14" i="5" s="1"/>
  <c r="E36" i="6"/>
  <c r="J196" i="6"/>
  <c r="D175" i="5" s="1"/>
  <c r="I196" i="6"/>
  <c r="C175" i="5" s="1"/>
  <c r="I115" i="6"/>
  <c r="C94" i="5" s="1"/>
  <c r="J116" i="6"/>
  <c r="D95" i="5" s="1"/>
  <c r="I277" i="6"/>
  <c r="C256" i="5" s="1"/>
  <c r="J278" i="6"/>
  <c r="D257" i="5" s="1"/>
  <c r="I360" i="6"/>
  <c r="C339" i="5" s="1"/>
  <c r="J34" i="6"/>
  <c r="H35" i="6"/>
  <c r="H253" i="5"/>
  <c r="H334" i="5"/>
  <c r="H172" i="5"/>
  <c r="H91" i="5"/>
  <c r="H11" i="5"/>
  <c r="G172" i="5"/>
  <c r="G335" i="5"/>
  <c r="G253" i="5"/>
  <c r="G11" i="5"/>
  <c r="G91" i="5"/>
  <c r="K34" i="6" l="1"/>
  <c r="D13" i="5"/>
  <c r="J359" i="6"/>
  <c r="D338" i="5" s="1"/>
  <c r="J279" i="6"/>
  <c r="D258" i="5" s="1"/>
  <c r="J197" i="6"/>
  <c r="D176" i="5" s="1"/>
  <c r="I361" i="6"/>
  <c r="C340" i="5" s="1"/>
  <c r="I278" i="6"/>
  <c r="C257" i="5" s="1"/>
  <c r="J117" i="6"/>
  <c r="D96" i="5" s="1"/>
  <c r="J35" i="6"/>
  <c r="H36" i="6"/>
  <c r="I116" i="6"/>
  <c r="C95" i="5" s="1"/>
  <c r="G36" i="6"/>
  <c r="I35" i="6"/>
  <c r="C14" i="5" s="1"/>
  <c r="I197" i="6"/>
  <c r="C176" i="5" s="1"/>
  <c r="F36" i="6"/>
  <c r="B15" i="5" s="1"/>
  <c r="E37" i="6"/>
  <c r="H335" i="5"/>
  <c r="H173" i="5"/>
  <c r="H254" i="5"/>
  <c r="H12" i="5"/>
  <c r="H92" i="5"/>
  <c r="G173" i="5"/>
  <c r="G254" i="5"/>
  <c r="G92" i="5"/>
  <c r="G12" i="5"/>
  <c r="G336" i="5"/>
  <c r="J360" i="6" l="1"/>
  <c r="D339" i="5" s="1"/>
  <c r="K35" i="6"/>
  <c r="D14" i="5"/>
  <c r="I198" i="6"/>
  <c r="C177" i="5" s="1"/>
  <c r="I36" i="6"/>
  <c r="C15" i="5" s="1"/>
  <c r="G37" i="6"/>
  <c r="E38" i="6"/>
  <c r="F37" i="6"/>
  <c r="B16" i="5" s="1"/>
  <c r="I117" i="6"/>
  <c r="C96" i="5" s="1"/>
  <c r="J118" i="6"/>
  <c r="D97" i="5" s="1"/>
  <c r="I362" i="6"/>
  <c r="C341" i="5" s="1"/>
  <c r="J280" i="6"/>
  <c r="D259" i="5" s="1"/>
  <c r="H37" i="6"/>
  <c r="J36" i="6"/>
  <c r="I279" i="6"/>
  <c r="C258" i="5" s="1"/>
  <c r="J198" i="6"/>
  <c r="D177" i="5" s="1"/>
  <c r="H255" i="5"/>
  <c r="H174" i="5"/>
  <c r="H336" i="5"/>
  <c r="H93" i="5"/>
  <c r="H13" i="5"/>
  <c r="G174" i="5"/>
  <c r="G13" i="5"/>
  <c r="G255" i="5"/>
  <c r="G337" i="5"/>
  <c r="G93" i="5"/>
  <c r="K36" i="6" l="1"/>
  <c r="D15" i="5"/>
  <c r="J361" i="6"/>
  <c r="D340" i="5" s="1"/>
  <c r="H38" i="6"/>
  <c r="J37" i="6"/>
  <c r="I363" i="6"/>
  <c r="C342" i="5" s="1"/>
  <c r="I280" i="6"/>
  <c r="C259" i="5" s="1"/>
  <c r="J281" i="6"/>
  <c r="D260" i="5" s="1"/>
  <c r="J119" i="6"/>
  <c r="D98" i="5" s="1"/>
  <c r="J199" i="6"/>
  <c r="D178" i="5" s="1"/>
  <c r="I118" i="6"/>
  <c r="C97" i="5" s="1"/>
  <c r="E39" i="6"/>
  <c r="F38" i="6"/>
  <c r="B17" i="5" s="1"/>
  <c r="I199" i="6"/>
  <c r="C178" i="5" s="1"/>
  <c r="I37" i="6"/>
  <c r="C16" i="5" s="1"/>
  <c r="G38" i="6"/>
  <c r="H337" i="5"/>
  <c r="H175" i="5"/>
  <c r="H256" i="5"/>
  <c r="H14" i="5"/>
  <c r="H94" i="5"/>
  <c r="G175" i="5"/>
  <c r="G94" i="5"/>
  <c r="G256" i="5"/>
  <c r="G338" i="5"/>
  <c r="G14" i="5"/>
  <c r="J362" i="6" l="1"/>
  <c r="D341" i="5" s="1"/>
  <c r="K37" i="6"/>
  <c r="D16" i="5"/>
  <c r="F39" i="6"/>
  <c r="B18" i="5" s="1"/>
  <c r="E40" i="6"/>
  <c r="J200" i="6"/>
  <c r="D179" i="5" s="1"/>
  <c r="I200" i="6"/>
  <c r="C179" i="5" s="1"/>
  <c r="I119" i="6"/>
  <c r="C98" i="5" s="1"/>
  <c r="I38" i="6"/>
  <c r="C17" i="5" s="1"/>
  <c r="G39" i="6"/>
  <c r="J120" i="6"/>
  <c r="D99" i="5" s="1"/>
  <c r="I281" i="6"/>
  <c r="C260" i="5" s="1"/>
  <c r="H39" i="6"/>
  <c r="J38" i="6"/>
  <c r="J282" i="6"/>
  <c r="D261" i="5" s="1"/>
  <c r="I364" i="6"/>
  <c r="C343" i="5" s="1"/>
  <c r="H338" i="5"/>
  <c r="H176" i="5"/>
  <c r="H257" i="5"/>
  <c r="H95" i="5"/>
  <c r="H15" i="5"/>
  <c r="G176" i="5"/>
  <c r="G339" i="5"/>
  <c r="G257" i="5"/>
  <c r="G15" i="5"/>
  <c r="G95" i="5"/>
  <c r="K38" i="6" l="1"/>
  <c r="D17" i="5"/>
  <c r="J363" i="6"/>
  <c r="D342" i="5" s="1"/>
  <c r="I282" i="6"/>
  <c r="C261" i="5" s="1"/>
  <c r="J283" i="6"/>
  <c r="D262" i="5" s="1"/>
  <c r="J39" i="6"/>
  <c r="H40" i="6"/>
  <c r="I120" i="6"/>
  <c r="C99" i="5" s="1"/>
  <c r="J201" i="6"/>
  <c r="D180" i="5" s="1"/>
  <c r="G40" i="6"/>
  <c r="I39" i="6"/>
  <c r="C18" i="5" s="1"/>
  <c r="I201" i="6"/>
  <c r="C180" i="5" s="1"/>
  <c r="E41" i="6"/>
  <c r="F40" i="6"/>
  <c r="B19" i="5" s="1"/>
  <c r="I365" i="6"/>
  <c r="C344" i="5" s="1"/>
  <c r="J121" i="6"/>
  <c r="D100" i="5" s="1"/>
  <c r="H339" i="5"/>
  <c r="H177" i="5"/>
  <c r="H258" i="5"/>
  <c r="H16" i="5"/>
  <c r="H96" i="5"/>
  <c r="G177" i="5"/>
  <c r="G258" i="5"/>
  <c r="G96" i="5"/>
  <c r="G16" i="5"/>
  <c r="G340" i="5"/>
  <c r="J364" i="6" l="1"/>
  <c r="D343" i="5" s="1"/>
  <c r="K39" i="6"/>
  <c r="D18" i="5"/>
  <c r="G41" i="6"/>
  <c r="I40" i="6"/>
  <c r="C19" i="5" s="1"/>
  <c r="I202" i="6"/>
  <c r="C181" i="5" s="1"/>
  <c r="J122" i="6"/>
  <c r="D101" i="5" s="1"/>
  <c r="J202" i="6"/>
  <c r="D181" i="5" s="1"/>
  <c r="H41" i="6"/>
  <c r="J40" i="6"/>
  <c r="E42" i="6"/>
  <c r="F41" i="6"/>
  <c r="B20" i="5" s="1"/>
  <c r="I283" i="6"/>
  <c r="C262" i="5" s="1"/>
  <c r="I366" i="6"/>
  <c r="C345" i="5" s="1"/>
  <c r="I121" i="6"/>
  <c r="C100" i="5" s="1"/>
  <c r="J284" i="6"/>
  <c r="D263" i="5" s="1"/>
  <c r="H340" i="5"/>
  <c r="H178" i="5"/>
  <c r="H259" i="5"/>
  <c r="H97" i="5"/>
  <c r="H17" i="5"/>
  <c r="G178" i="5"/>
  <c r="G17" i="5"/>
  <c r="G259" i="5"/>
  <c r="G341" i="5"/>
  <c r="G97" i="5"/>
  <c r="K40" i="6" l="1"/>
  <c r="D19" i="5"/>
  <c r="J365" i="6"/>
  <c r="D344" i="5" s="1"/>
  <c r="I284" i="6"/>
  <c r="C263" i="5" s="1"/>
  <c r="J41" i="6"/>
  <c r="H42" i="6"/>
  <c r="G42" i="6"/>
  <c r="I41" i="6"/>
  <c r="C20" i="5" s="1"/>
  <c r="I122" i="6"/>
  <c r="C101" i="5" s="1"/>
  <c r="I367" i="6"/>
  <c r="C346" i="5" s="1"/>
  <c r="E43" i="6"/>
  <c r="F42" i="6"/>
  <c r="B21" i="5" s="1"/>
  <c r="J203" i="6"/>
  <c r="D182" i="5" s="1"/>
  <c r="I203" i="6"/>
  <c r="C182" i="5" s="1"/>
  <c r="J285" i="6"/>
  <c r="D264" i="5" s="1"/>
  <c r="J123" i="6"/>
  <c r="D102" i="5" s="1"/>
  <c r="H341" i="5"/>
  <c r="H179" i="5"/>
  <c r="H260" i="5"/>
  <c r="H18" i="5"/>
  <c r="H98" i="5"/>
  <c r="G179" i="5"/>
  <c r="G98" i="5"/>
  <c r="G260" i="5"/>
  <c r="G342" i="5"/>
  <c r="G18" i="5"/>
  <c r="J366" i="6" l="1"/>
  <c r="D345" i="5" s="1"/>
  <c r="K41" i="6"/>
  <c r="D20" i="5"/>
  <c r="I204" i="6"/>
  <c r="C183" i="5" s="1"/>
  <c r="I42" i="6"/>
  <c r="C21" i="5" s="1"/>
  <c r="G43" i="6"/>
  <c r="J124" i="6"/>
  <c r="D103" i="5" s="1"/>
  <c r="I123" i="6"/>
  <c r="C102" i="5" s="1"/>
  <c r="J42" i="6"/>
  <c r="H43" i="6"/>
  <c r="F43" i="6"/>
  <c r="B22" i="5" s="1"/>
  <c r="E44" i="6"/>
  <c r="J286" i="6"/>
  <c r="D265" i="5" s="1"/>
  <c r="J204" i="6"/>
  <c r="D183" i="5" s="1"/>
  <c r="I368" i="6"/>
  <c r="C347" i="5" s="1"/>
  <c r="I285" i="6"/>
  <c r="C264" i="5" s="1"/>
  <c r="H261" i="5"/>
  <c r="H180" i="5"/>
  <c r="H342" i="5"/>
  <c r="H99" i="5"/>
  <c r="H19" i="5"/>
  <c r="G180" i="5"/>
  <c r="G343" i="5"/>
  <c r="G261" i="5"/>
  <c r="G19" i="5"/>
  <c r="G99" i="5"/>
  <c r="J367" i="6" l="1"/>
  <c r="D346" i="5" s="1"/>
  <c r="K42" i="6"/>
  <c r="D21" i="5"/>
  <c r="I286" i="6"/>
  <c r="C265" i="5" s="1"/>
  <c r="J287" i="6"/>
  <c r="D266" i="5" s="1"/>
  <c r="J205" i="6"/>
  <c r="D184" i="5" s="1"/>
  <c r="J43" i="6"/>
  <c r="H44" i="6"/>
  <c r="J125" i="6"/>
  <c r="D104" i="5" s="1"/>
  <c r="I205" i="6"/>
  <c r="C184" i="5" s="1"/>
  <c r="I369" i="6"/>
  <c r="C348" i="5" s="1"/>
  <c r="F44" i="6"/>
  <c r="B23" i="5" s="1"/>
  <c r="E45" i="6"/>
  <c r="I124" i="6"/>
  <c r="C103" i="5" s="1"/>
  <c r="G44" i="6"/>
  <c r="I43" i="6"/>
  <c r="C22" i="5" s="1"/>
  <c r="H262" i="5"/>
  <c r="H181" i="5"/>
  <c r="H343" i="5"/>
  <c r="H20" i="5"/>
  <c r="H100" i="5"/>
  <c r="G181" i="5"/>
  <c r="G262" i="5"/>
  <c r="G100" i="5"/>
  <c r="G20" i="5"/>
  <c r="G344" i="5"/>
  <c r="K43" i="6" l="1"/>
  <c r="D22" i="5"/>
  <c r="J368" i="6"/>
  <c r="D347" i="5" s="1"/>
  <c r="I206" i="6"/>
  <c r="C185" i="5" s="1"/>
  <c r="J288" i="6"/>
  <c r="D267" i="5" s="1"/>
  <c r="E46" i="6"/>
  <c r="F45" i="6"/>
  <c r="B24" i="5" s="1"/>
  <c r="H45" i="6"/>
  <c r="J44" i="6"/>
  <c r="I287" i="6"/>
  <c r="C266" i="5" s="1"/>
  <c r="I44" i="6"/>
  <c r="C23" i="5" s="1"/>
  <c r="G45" i="6"/>
  <c r="I125" i="6"/>
  <c r="C104" i="5" s="1"/>
  <c r="I370" i="6"/>
  <c r="C349" i="5" s="1"/>
  <c r="J126" i="6"/>
  <c r="D105" i="5" s="1"/>
  <c r="J206" i="6"/>
  <c r="D185" i="5" s="1"/>
  <c r="H263" i="5"/>
  <c r="H182" i="5"/>
  <c r="H344" i="5"/>
  <c r="H101" i="5"/>
  <c r="H21" i="5"/>
  <c r="G182" i="5"/>
  <c r="G21" i="5"/>
  <c r="G263" i="5"/>
  <c r="G345" i="5"/>
  <c r="G101" i="5"/>
  <c r="K44" i="6" l="1"/>
  <c r="D23" i="5"/>
  <c r="J369" i="6"/>
  <c r="D348" i="5" s="1"/>
  <c r="I126" i="6"/>
  <c r="C105" i="5" s="1"/>
  <c r="J207" i="6"/>
  <c r="D186" i="5" s="1"/>
  <c r="I371" i="6"/>
  <c r="C350" i="5" s="1"/>
  <c r="H46" i="6"/>
  <c r="J45" i="6"/>
  <c r="J289" i="6"/>
  <c r="D268" i="5" s="1"/>
  <c r="I288" i="6"/>
  <c r="C267" i="5" s="1"/>
  <c r="I207" i="6"/>
  <c r="C186" i="5" s="1"/>
  <c r="J127" i="6"/>
  <c r="D106" i="5" s="1"/>
  <c r="E47" i="6"/>
  <c r="F46" i="6"/>
  <c r="B25" i="5" s="1"/>
  <c r="I45" i="6"/>
  <c r="C24" i="5" s="1"/>
  <c r="G46" i="6"/>
  <c r="H345" i="5"/>
  <c r="H183" i="5"/>
  <c r="H264" i="5"/>
  <c r="H22" i="5"/>
  <c r="H102" i="5"/>
  <c r="G183" i="5"/>
  <c r="G102" i="5"/>
  <c r="G264" i="5"/>
  <c r="G346" i="5"/>
  <c r="G22" i="5"/>
  <c r="J370" i="6" l="1"/>
  <c r="D349" i="5" s="1"/>
  <c r="K45" i="6"/>
  <c r="D24" i="5"/>
  <c r="H47" i="6"/>
  <c r="J46" i="6"/>
  <c r="F47" i="6"/>
  <c r="B26" i="5" s="1"/>
  <c r="E48" i="6"/>
  <c r="I372" i="6"/>
  <c r="C351" i="5" s="1"/>
  <c r="I46" i="6"/>
  <c r="C25" i="5" s="1"/>
  <c r="G47" i="6"/>
  <c r="J128" i="6"/>
  <c r="D107" i="5" s="1"/>
  <c r="I289" i="6"/>
  <c r="C268" i="5" s="1"/>
  <c r="J208" i="6"/>
  <c r="D187" i="5" s="1"/>
  <c r="I208" i="6"/>
  <c r="C187" i="5" s="1"/>
  <c r="J290" i="6"/>
  <c r="D269" i="5" s="1"/>
  <c r="I127" i="6"/>
  <c r="C106" i="5" s="1"/>
  <c r="H184" i="5"/>
  <c r="H265" i="5"/>
  <c r="H346" i="5"/>
  <c r="H103" i="5"/>
  <c r="H23" i="5"/>
  <c r="G184" i="5"/>
  <c r="G23" i="5"/>
  <c r="G103" i="5"/>
  <c r="G347" i="5"/>
  <c r="G265" i="5"/>
  <c r="K46" i="6" l="1"/>
  <c r="D25" i="5"/>
  <c r="J371" i="6"/>
  <c r="D350" i="5" s="1"/>
  <c r="I290" i="6"/>
  <c r="C269" i="5" s="1"/>
  <c r="J291" i="6"/>
  <c r="D270" i="5" s="1"/>
  <c r="I373" i="6"/>
  <c r="C352" i="5" s="1"/>
  <c r="I128" i="6"/>
  <c r="C107" i="5" s="1"/>
  <c r="I209" i="6"/>
  <c r="C188" i="5" s="1"/>
  <c r="G48" i="6"/>
  <c r="I47" i="6"/>
  <c r="C26" i="5" s="1"/>
  <c r="E49" i="6"/>
  <c r="F48" i="6"/>
  <c r="B27" i="5" s="1"/>
  <c r="J47" i="6"/>
  <c r="H48" i="6"/>
  <c r="J209" i="6"/>
  <c r="D188" i="5" s="1"/>
  <c r="J129" i="6"/>
  <c r="D108" i="5" s="1"/>
  <c r="H266" i="5"/>
  <c r="H347" i="5"/>
  <c r="H185" i="5"/>
  <c r="H104" i="5"/>
  <c r="H24" i="5"/>
  <c r="G185" i="5"/>
  <c r="G348" i="5"/>
  <c r="G266" i="5"/>
  <c r="G104" i="5"/>
  <c r="G24" i="5"/>
  <c r="J372" i="6" l="1"/>
  <c r="D351" i="5" s="1"/>
  <c r="K47" i="6"/>
  <c r="D26" i="5"/>
  <c r="G49" i="6"/>
  <c r="I48" i="6"/>
  <c r="C27" i="5" s="1"/>
  <c r="I291" i="6"/>
  <c r="C270" i="5" s="1"/>
  <c r="E50" i="6"/>
  <c r="F49" i="6"/>
  <c r="B28" i="5" s="1"/>
  <c r="I210" i="6"/>
  <c r="C189" i="5" s="1"/>
  <c r="J292" i="6"/>
  <c r="D271" i="5" s="1"/>
  <c r="J130" i="6"/>
  <c r="D109" i="5" s="1"/>
  <c r="H49" i="6"/>
  <c r="J48" i="6"/>
  <c r="I129" i="6"/>
  <c r="C108" i="5" s="1"/>
  <c r="I374" i="6"/>
  <c r="C353" i="5" s="1"/>
  <c r="J210" i="6"/>
  <c r="D189" i="5" s="1"/>
  <c r="H186" i="5"/>
  <c r="H348" i="5"/>
  <c r="H267" i="5"/>
  <c r="H25" i="5"/>
  <c r="H105" i="5"/>
  <c r="G186" i="5"/>
  <c r="G105" i="5"/>
  <c r="G25" i="5"/>
  <c r="G267" i="5"/>
  <c r="G349" i="5"/>
  <c r="K48" i="6" l="1"/>
  <c r="D27" i="5"/>
  <c r="J373" i="6"/>
  <c r="D352" i="5" s="1"/>
  <c r="I375" i="6"/>
  <c r="C354" i="5" s="1"/>
  <c r="J293" i="6"/>
  <c r="D272" i="5" s="1"/>
  <c r="J211" i="6"/>
  <c r="D190" i="5" s="1"/>
  <c r="I130" i="6"/>
  <c r="C109" i="5" s="1"/>
  <c r="J131" i="6"/>
  <c r="D110" i="5" s="1"/>
  <c r="I292" i="6"/>
  <c r="C271" i="5" s="1"/>
  <c r="J49" i="6"/>
  <c r="H50" i="6"/>
  <c r="E51" i="6"/>
  <c r="F50" i="6"/>
  <c r="B29" i="5" s="1"/>
  <c r="G50" i="6"/>
  <c r="I49" i="6"/>
  <c r="C28" i="5" s="1"/>
  <c r="I211" i="6"/>
  <c r="C190" i="5" s="1"/>
  <c r="H268" i="5"/>
  <c r="H349" i="5"/>
  <c r="H187" i="5"/>
  <c r="H26" i="5"/>
  <c r="H106" i="5"/>
  <c r="G187" i="5"/>
  <c r="G268" i="5"/>
  <c r="G350" i="5"/>
  <c r="G26" i="5"/>
  <c r="G106" i="5"/>
  <c r="K49" i="6" l="1"/>
  <c r="D28" i="5"/>
  <c r="J374" i="6"/>
  <c r="D353" i="5" s="1"/>
  <c r="F51" i="6"/>
  <c r="B30" i="5" s="1"/>
  <c r="E52" i="6"/>
  <c r="I50" i="6"/>
  <c r="C29" i="5" s="1"/>
  <c r="G51" i="6"/>
  <c r="J132" i="6"/>
  <c r="D111" i="5" s="1"/>
  <c r="J212" i="6"/>
  <c r="D191" i="5" s="1"/>
  <c r="I376" i="6"/>
  <c r="C355" i="5" s="1"/>
  <c r="I212" i="6"/>
  <c r="C191" i="5" s="1"/>
  <c r="I293" i="6"/>
  <c r="C272" i="5" s="1"/>
  <c r="I131" i="6"/>
  <c r="C110" i="5" s="1"/>
  <c r="J294" i="6"/>
  <c r="D273" i="5" s="1"/>
  <c r="J50" i="6"/>
  <c r="H51" i="6"/>
  <c r="H188" i="5"/>
  <c r="H350" i="5"/>
  <c r="H269" i="5"/>
  <c r="H27" i="5"/>
  <c r="H107" i="5"/>
  <c r="G188" i="5"/>
  <c r="G27" i="5"/>
  <c r="G107" i="5"/>
  <c r="G351" i="5"/>
  <c r="G269" i="5"/>
  <c r="J375" i="6" l="1"/>
  <c r="D354" i="5" s="1"/>
  <c r="K50" i="6"/>
  <c r="D29" i="5"/>
  <c r="J295" i="6"/>
  <c r="D274" i="5" s="1"/>
  <c r="I294" i="6"/>
  <c r="C273" i="5" s="1"/>
  <c r="I377" i="6"/>
  <c r="C356" i="5" s="1"/>
  <c r="J213" i="6"/>
  <c r="D192" i="5" s="1"/>
  <c r="J51" i="6"/>
  <c r="H52" i="6"/>
  <c r="F52" i="6"/>
  <c r="B31" i="5" s="1"/>
  <c r="E53" i="6"/>
  <c r="J133" i="6"/>
  <c r="D112" i="5" s="1"/>
  <c r="I132" i="6"/>
  <c r="C111" i="5" s="1"/>
  <c r="I213" i="6"/>
  <c r="C192" i="5" s="1"/>
  <c r="G52" i="6"/>
  <c r="I51" i="6"/>
  <c r="C30" i="5" s="1"/>
  <c r="H189" i="5"/>
  <c r="H351" i="5"/>
  <c r="H270" i="5"/>
  <c r="H108" i="5"/>
  <c r="H28" i="5"/>
  <c r="G189" i="5"/>
  <c r="G352" i="5"/>
  <c r="G270" i="5"/>
  <c r="G108" i="5"/>
  <c r="G28" i="5"/>
  <c r="K51" i="6" l="1"/>
  <c r="D30" i="5"/>
  <c r="J376" i="6"/>
  <c r="D355" i="5" s="1"/>
  <c r="I52" i="6"/>
  <c r="C31" i="5" s="1"/>
  <c r="G53" i="6"/>
  <c r="I214" i="6"/>
  <c r="C193" i="5" s="1"/>
  <c r="I295" i="6"/>
  <c r="C274" i="5" s="1"/>
  <c r="I133" i="6"/>
  <c r="C112" i="5" s="1"/>
  <c r="J134" i="6"/>
  <c r="D113" i="5" s="1"/>
  <c r="H53" i="6"/>
  <c r="J52" i="6"/>
  <c r="I378" i="6"/>
  <c r="C357" i="5" s="1"/>
  <c r="J296" i="6"/>
  <c r="D275" i="5" s="1"/>
  <c r="E54" i="6"/>
  <c r="F53" i="6"/>
  <c r="B32" i="5" s="1"/>
  <c r="J214" i="6"/>
  <c r="D193" i="5" s="1"/>
  <c r="H352" i="5"/>
  <c r="H190" i="5"/>
  <c r="H271" i="5"/>
  <c r="H109" i="5"/>
  <c r="H29" i="5"/>
  <c r="G190" i="5"/>
  <c r="G29" i="5"/>
  <c r="G271" i="5"/>
  <c r="G353" i="5"/>
  <c r="G109" i="5"/>
  <c r="J377" i="6" l="1"/>
  <c r="D356" i="5" s="1"/>
  <c r="K52" i="6"/>
  <c r="D31" i="5"/>
  <c r="I379" i="6"/>
  <c r="C358" i="5" s="1"/>
  <c r="J135" i="6"/>
  <c r="D114" i="5" s="1"/>
  <c r="I296" i="6"/>
  <c r="C275" i="5" s="1"/>
  <c r="E55" i="6"/>
  <c r="F54" i="6"/>
  <c r="B33" i="5" s="1"/>
  <c r="H54" i="6"/>
  <c r="J53" i="6"/>
  <c r="I134" i="6"/>
  <c r="C113" i="5" s="1"/>
  <c r="I215" i="6"/>
  <c r="C194" i="5" s="1"/>
  <c r="I53" i="6"/>
  <c r="C32" i="5" s="1"/>
  <c r="G54" i="6"/>
  <c r="J215" i="6"/>
  <c r="D194" i="5" s="1"/>
  <c r="J297" i="6"/>
  <c r="D276" i="5" s="1"/>
  <c r="H272" i="5"/>
  <c r="H191" i="5"/>
  <c r="H353" i="5"/>
  <c r="H110" i="5"/>
  <c r="H30" i="5"/>
  <c r="G191" i="5"/>
  <c r="G110" i="5"/>
  <c r="G272" i="5"/>
  <c r="G354" i="5"/>
  <c r="G30" i="5"/>
  <c r="J378" i="6" l="1"/>
  <c r="D357" i="5" s="1"/>
  <c r="K53" i="6"/>
  <c r="D32" i="5"/>
  <c r="I135" i="6"/>
  <c r="C114" i="5" s="1"/>
  <c r="F55" i="6"/>
  <c r="B34" i="5" s="1"/>
  <c r="E56" i="6"/>
  <c r="J216" i="6"/>
  <c r="D195" i="5" s="1"/>
  <c r="I216" i="6"/>
  <c r="C195" i="5" s="1"/>
  <c r="H55" i="6"/>
  <c r="J54" i="6"/>
  <c r="J298" i="6"/>
  <c r="D277" i="5" s="1"/>
  <c r="I54" i="6"/>
  <c r="C33" i="5" s="1"/>
  <c r="G55" i="6"/>
  <c r="J136" i="6"/>
  <c r="D115" i="5" s="1"/>
  <c r="I297" i="6"/>
  <c r="C276" i="5" s="1"/>
  <c r="I380" i="6"/>
  <c r="C359" i="5" s="1"/>
  <c r="H273" i="5"/>
  <c r="H192" i="5"/>
  <c r="H354" i="5"/>
  <c r="H31" i="5"/>
  <c r="H111" i="5"/>
  <c r="G192" i="5"/>
  <c r="G31" i="5"/>
  <c r="G111" i="5"/>
  <c r="G355" i="5"/>
  <c r="G273" i="5"/>
  <c r="K54" i="6" l="1"/>
  <c r="D33" i="5"/>
  <c r="J379" i="6"/>
  <c r="D358" i="5" s="1"/>
  <c r="J55" i="6"/>
  <c r="H56" i="6"/>
  <c r="I136" i="6"/>
  <c r="C115" i="5" s="1"/>
  <c r="I298" i="6"/>
  <c r="C277" i="5" s="1"/>
  <c r="J299" i="6"/>
  <c r="D278" i="5" s="1"/>
  <c r="I381" i="6"/>
  <c r="C360" i="5" s="1"/>
  <c r="G56" i="6"/>
  <c r="I55" i="6"/>
  <c r="C34" i="5" s="1"/>
  <c r="J217" i="6"/>
  <c r="D196" i="5" s="1"/>
  <c r="J137" i="6"/>
  <c r="D116" i="5" s="1"/>
  <c r="I217" i="6"/>
  <c r="C196" i="5" s="1"/>
  <c r="E57" i="6"/>
  <c r="F56" i="6"/>
  <c r="B35" i="5" s="1"/>
  <c r="H355" i="5"/>
  <c r="H193" i="5"/>
  <c r="H274" i="5"/>
  <c r="H112" i="5"/>
  <c r="H32" i="5"/>
  <c r="G193" i="5"/>
  <c r="G356" i="5"/>
  <c r="G274" i="5"/>
  <c r="G112" i="5"/>
  <c r="G32" i="5"/>
  <c r="J380" i="6" l="1"/>
  <c r="D359" i="5" s="1"/>
  <c r="K55" i="6"/>
  <c r="D34" i="5"/>
  <c r="I218" i="6"/>
  <c r="C197" i="5" s="1"/>
  <c r="J138" i="6"/>
  <c r="D117" i="5" s="1"/>
  <c r="I382" i="6"/>
  <c r="C361" i="5" s="1"/>
  <c r="I299" i="6"/>
  <c r="C278" i="5" s="1"/>
  <c r="H57" i="6"/>
  <c r="J56" i="6"/>
  <c r="E58" i="6"/>
  <c r="F57" i="6"/>
  <c r="B36" i="5" s="1"/>
  <c r="G57" i="6"/>
  <c r="I56" i="6"/>
  <c r="C35" i="5" s="1"/>
  <c r="J218" i="6"/>
  <c r="D197" i="5" s="1"/>
  <c r="J300" i="6"/>
  <c r="D279" i="5" s="1"/>
  <c r="I137" i="6"/>
  <c r="C116" i="5" s="1"/>
  <c r="H194" i="5"/>
  <c r="H356" i="5"/>
  <c r="H275" i="5"/>
  <c r="H33" i="5"/>
  <c r="H113" i="5"/>
  <c r="G194" i="5"/>
  <c r="G33" i="5"/>
  <c r="G275" i="5"/>
  <c r="G357" i="5"/>
  <c r="G113" i="5"/>
  <c r="K56" i="6" l="1"/>
  <c r="D35" i="5"/>
  <c r="J381" i="6"/>
  <c r="D360" i="5" s="1"/>
  <c r="J219" i="6"/>
  <c r="D198" i="5" s="1"/>
  <c r="F58" i="6"/>
  <c r="B37" i="5" s="1"/>
  <c r="E59" i="6"/>
  <c r="I300" i="6"/>
  <c r="C279" i="5" s="1"/>
  <c r="J139" i="6"/>
  <c r="D118" i="5" s="1"/>
  <c r="I138" i="6"/>
  <c r="C117" i="5" s="1"/>
  <c r="G58" i="6"/>
  <c r="I57" i="6"/>
  <c r="C36" i="5" s="1"/>
  <c r="J57" i="6"/>
  <c r="H58" i="6"/>
  <c r="I383" i="6"/>
  <c r="C362" i="5" s="1"/>
  <c r="I219" i="6"/>
  <c r="C198" i="5" s="1"/>
  <c r="J301" i="6"/>
  <c r="D280" i="5" s="1"/>
  <c r="H276" i="5"/>
  <c r="H357" i="5"/>
  <c r="H195" i="5"/>
  <c r="H34" i="5"/>
  <c r="H114" i="5"/>
  <c r="G195" i="5"/>
  <c r="G114" i="5"/>
  <c r="G276" i="5"/>
  <c r="G358" i="5"/>
  <c r="G34" i="5"/>
  <c r="K57" i="6" l="1"/>
  <c r="D36" i="5"/>
  <c r="J382" i="6"/>
  <c r="D361" i="5" s="1"/>
  <c r="I220" i="6"/>
  <c r="C199" i="5" s="1"/>
  <c r="J302" i="6"/>
  <c r="D281" i="5" s="1"/>
  <c r="I384" i="6"/>
  <c r="C363" i="5" s="1"/>
  <c r="I139" i="6"/>
  <c r="C118" i="5" s="1"/>
  <c r="I301" i="6"/>
  <c r="C280" i="5" s="1"/>
  <c r="J220" i="6"/>
  <c r="D199" i="5" s="1"/>
  <c r="I58" i="6"/>
  <c r="C37" i="5" s="1"/>
  <c r="G59" i="6"/>
  <c r="J58" i="6"/>
  <c r="H59" i="6"/>
  <c r="J140" i="6"/>
  <c r="D119" i="5" s="1"/>
  <c r="F59" i="6"/>
  <c r="B38" i="5" s="1"/>
  <c r="E60" i="6"/>
  <c r="H196" i="5"/>
  <c r="H358" i="5"/>
  <c r="H277" i="5"/>
  <c r="H35" i="5"/>
  <c r="H115" i="5"/>
  <c r="G196" i="5"/>
  <c r="G35" i="5"/>
  <c r="G115" i="5"/>
  <c r="G359" i="5"/>
  <c r="G277" i="5"/>
  <c r="J383" i="6" l="1"/>
  <c r="D362" i="5" s="1"/>
  <c r="K58" i="6"/>
  <c r="D37" i="5"/>
  <c r="J303" i="6"/>
  <c r="D282" i="5" s="1"/>
  <c r="F60" i="6"/>
  <c r="B39" i="5" s="1"/>
  <c r="E61" i="6"/>
  <c r="G60" i="6"/>
  <c r="I59" i="6"/>
  <c r="C38" i="5" s="1"/>
  <c r="I221" i="6"/>
  <c r="C200" i="5" s="1"/>
  <c r="I302" i="6"/>
  <c r="C281" i="5" s="1"/>
  <c r="I385" i="6"/>
  <c r="C364" i="5" s="1"/>
  <c r="J141" i="6"/>
  <c r="D120" i="5" s="1"/>
  <c r="J59" i="6"/>
  <c r="H60" i="6"/>
  <c r="J221" i="6"/>
  <c r="D200" i="5" s="1"/>
  <c r="I140" i="6"/>
  <c r="C119" i="5" s="1"/>
  <c r="H278" i="5"/>
  <c r="H359" i="5"/>
  <c r="H197" i="5"/>
  <c r="H116" i="5"/>
  <c r="H36" i="5"/>
  <c r="G197" i="5"/>
  <c r="G278" i="5"/>
  <c r="G116" i="5"/>
  <c r="G36" i="5"/>
  <c r="G360" i="5"/>
  <c r="K59" i="6" l="1"/>
  <c r="D38" i="5"/>
  <c r="J384" i="6"/>
  <c r="D363" i="5" s="1"/>
  <c r="J304" i="6"/>
  <c r="D283" i="5" s="1"/>
  <c r="I222" i="6"/>
  <c r="C201" i="5" s="1"/>
  <c r="I141" i="6"/>
  <c r="C120" i="5" s="1"/>
  <c r="H61" i="6"/>
  <c r="J60" i="6"/>
  <c r="I386" i="6"/>
  <c r="C365" i="5" s="1"/>
  <c r="I60" i="6"/>
  <c r="C39" i="5" s="1"/>
  <c r="G61" i="6"/>
  <c r="J222" i="6"/>
  <c r="D201" i="5" s="1"/>
  <c r="J142" i="6"/>
  <c r="D121" i="5" s="1"/>
  <c r="I303" i="6"/>
  <c r="C282" i="5" s="1"/>
  <c r="E62" i="6"/>
  <c r="F61" i="6"/>
  <c r="B40" i="5" s="1"/>
  <c r="H360" i="5"/>
  <c r="H279" i="5"/>
  <c r="H198" i="5"/>
  <c r="H117" i="5"/>
  <c r="H37" i="5"/>
  <c r="G198" i="5"/>
  <c r="G37" i="5"/>
  <c r="G279" i="5"/>
  <c r="G361" i="5"/>
  <c r="G117" i="5"/>
  <c r="J385" i="6" l="1"/>
  <c r="D364" i="5" s="1"/>
  <c r="K60" i="6"/>
  <c r="D39" i="5"/>
  <c r="J223" i="6"/>
  <c r="D202" i="5" s="1"/>
  <c r="H62" i="6"/>
  <c r="J61" i="6"/>
  <c r="I61" i="6"/>
  <c r="C40" i="5" s="1"/>
  <c r="G62" i="6"/>
  <c r="E63" i="6"/>
  <c r="F62" i="6"/>
  <c r="B41" i="5" s="1"/>
  <c r="J143" i="6"/>
  <c r="D122" i="5" s="1"/>
  <c r="I387" i="6"/>
  <c r="C366" i="5" s="1"/>
  <c r="I142" i="6"/>
  <c r="C121" i="5" s="1"/>
  <c r="J305" i="6"/>
  <c r="D284" i="5" s="1"/>
  <c r="I304" i="6"/>
  <c r="C283" i="5" s="1"/>
  <c r="I223" i="6"/>
  <c r="C202" i="5" s="1"/>
  <c r="H361" i="5"/>
  <c r="H280" i="5"/>
  <c r="H199" i="5"/>
  <c r="H118" i="5"/>
  <c r="H38" i="5"/>
  <c r="G199" i="5"/>
  <c r="G118" i="5"/>
  <c r="G280" i="5"/>
  <c r="G362" i="5"/>
  <c r="G38" i="5"/>
  <c r="J386" i="6" l="1"/>
  <c r="D365" i="5" s="1"/>
  <c r="K61" i="6"/>
  <c r="D40" i="5"/>
  <c r="H63" i="6"/>
  <c r="J62" i="6"/>
  <c r="D41" i="5" s="1"/>
  <c r="I224" i="6"/>
  <c r="C203" i="5" s="1"/>
  <c r="J306" i="6"/>
  <c r="D285" i="5" s="1"/>
  <c r="I388" i="6"/>
  <c r="C367" i="5" s="1"/>
  <c r="J224" i="6"/>
  <c r="D203" i="5" s="1"/>
  <c r="F63" i="6"/>
  <c r="B42" i="5" s="1"/>
  <c r="E64" i="6"/>
  <c r="I305" i="6"/>
  <c r="C284" i="5" s="1"/>
  <c r="I143" i="6"/>
  <c r="C122" i="5" s="1"/>
  <c r="J144" i="6"/>
  <c r="D123" i="5" s="1"/>
  <c r="I62" i="6"/>
  <c r="C41" i="5" s="1"/>
  <c r="G63" i="6"/>
  <c r="H200" i="5"/>
  <c r="H281" i="5"/>
  <c r="H362" i="5"/>
  <c r="H39" i="5"/>
  <c r="H119" i="5"/>
  <c r="G200" i="5"/>
  <c r="G39" i="5"/>
  <c r="G119" i="5"/>
  <c r="G363" i="5"/>
  <c r="G281" i="5"/>
  <c r="K62" i="6" l="1"/>
  <c r="J387" i="6"/>
  <c r="D366" i="5" s="1"/>
  <c r="I306" i="6"/>
  <c r="C285" i="5" s="1"/>
  <c r="J307" i="6"/>
  <c r="D286" i="5" s="1"/>
  <c r="J63" i="6"/>
  <c r="D42" i="5" s="1"/>
  <c r="H64" i="6"/>
  <c r="I389" i="6"/>
  <c r="C368" i="5" s="1"/>
  <c r="J145" i="6"/>
  <c r="D124" i="5" s="1"/>
  <c r="J225" i="6"/>
  <c r="D204" i="5" s="1"/>
  <c r="G64" i="6"/>
  <c r="I63" i="6"/>
  <c r="C42" i="5" s="1"/>
  <c r="I144" i="6"/>
  <c r="C123" i="5" s="1"/>
  <c r="E65" i="6"/>
  <c r="F64" i="6"/>
  <c r="B43" i="5" s="1"/>
  <c r="I225" i="6"/>
  <c r="C204" i="5" s="1"/>
  <c r="H282" i="5"/>
  <c r="H363" i="5"/>
  <c r="H201" i="5"/>
  <c r="H40" i="5"/>
  <c r="H120" i="5"/>
  <c r="G201" i="5"/>
  <c r="G282" i="5"/>
  <c r="G120" i="5"/>
  <c r="G40" i="5"/>
  <c r="G364" i="5"/>
  <c r="K63" i="6" l="1"/>
  <c r="J388" i="6"/>
  <c r="D367" i="5" s="1"/>
  <c r="J226" i="6"/>
  <c r="D205" i="5" s="1"/>
  <c r="I390" i="6"/>
  <c r="C369" i="5" s="1"/>
  <c r="J146" i="6"/>
  <c r="D125" i="5" s="1"/>
  <c r="H65" i="6"/>
  <c r="J64" i="6"/>
  <c r="E66" i="6"/>
  <c r="F65" i="6"/>
  <c r="B44" i="5" s="1"/>
  <c r="G65" i="6"/>
  <c r="I64" i="6"/>
  <c r="C43" i="5" s="1"/>
  <c r="I307" i="6"/>
  <c r="C286" i="5" s="1"/>
  <c r="I145" i="6"/>
  <c r="C124" i="5" s="1"/>
  <c r="J308" i="6"/>
  <c r="D287" i="5" s="1"/>
  <c r="I226" i="6"/>
  <c r="C205" i="5" s="1"/>
  <c r="H364" i="5"/>
  <c r="H202" i="5"/>
  <c r="H283" i="5"/>
  <c r="H41" i="5"/>
  <c r="H121" i="5"/>
  <c r="G202" i="5"/>
  <c r="G41" i="5"/>
  <c r="G283" i="5"/>
  <c r="G365" i="5"/>
  <c r="G121" i="5"/>
  <c r="J389" i="6" l="1"/>
  <c r="D368" i="5" s="1"/>
  <c r="K64" i="6"/>
  <c r="D43" i="5"/>
  <c r="I146" i="6"/>
  <c r="C125" i="5" s="1"/>
  <c r="I65" i="6"/>
  <c r="C44" i="5" s="1"/>
  <c r="G66" i="6"/>
  <c r="J309" i="6"/>
  <c r="D288" i="5" s="1"/>
  <c r="I308" i="6"/>
  <c r="C287" i="5" s="1"/>
  <c r="E67" i="6"/>
  <c r="F66" i="6"/>
  <c r="B45" i="5" s="1"/>
  <c r="I227" i="6"/>
  <c r="C206" i="5" s="1"/>
  <c r="J147" i="6"/>
  <c r="D126" i="5" s="1"/>
  <c r="I391" i="6"/>
  <c r="C370" i="5" s="1"/>
  <c r="H66" i="6"/>
  <c r="J65" i="6"/>
  <c r="J227" i="6"/>
  <c r="D206" i="5" s="1"/>
  <c r="H203" i="5"/>
  <c r="H284" i="5"/>
  <c r="H365" i="5"/>
  <c r="H122" i="5"/>
  <c r="H42" i="5"/>
  <c r="G203" i="5"/>
  <c r="G122" i="5"/>
  <c r="G284" i="5"/>
  <c r="G366" i="5"/>
  <c r="G42" i="5"/>
  <c r="K65" i="6" l="1"/>
  <c r="D44" i="5"/>
  <c r="J390" i="6"/>
  <c r="D369" i="5" s="1"/>
  <c r="J310" i="6"/>
  <c r="D289" i="5" s="1"/>
  <c r="J228" i="6"/>
  <c r="D207" i="5" s="1"/>
  <c r="J66" i="6"/>
  <c r="D45" i="5" s="1"/>
  <c r="H67" i="6"/>
  <c r="J148" i="6"/>
  <c r="D127" i="5" s="1"/>
  <c r="F67" i="6"/>
  <c r="B46" i="5" s="1"/>
  <c r="E68" i="6"/>
  <c r="I147" i="6"/>
  <c r="C126" i="5" s="1"/>
  <c r="I392" i="6"/>
  <c r="C371" i="5" s="1"/>
  <c r="I228" i="6"/>
  <c r="C207" i="5" s="1"/>
  <c r="I309" i="6"/>
  <c r="C288" i="5" s="1"/>
  <c r="I66" i="6"/>
  <c r="C45" i="5" s="1"/>
  <c r="G67" i="6"/>
  <c r="H285" i="5"/>
  <c r="H366" i="5"/>
  <c r="H204" i="5"/>
  <c r="H43" i="5"/>
  <c r="H123" i="5"/>
  <c r="G204" i="5"/>
  <c r="G43" i="5"/>
  <c r="G123" i="5"/>
  <c r="G367" i="5"/>
  <c r="G285" i="5"/>
  <c r="J391" i="6" l="1"/>
  <c r="D370" i="5" s="1"/>
  <c r="K66" i="6"/>
  <c r="I148" i="6"/>
  <c r="C127" i="5" s="1"/>
  <c r="I310" i="6"/>
  <c r="C289" i="5" s="1"/>
  <c r="I393" i="6"/>
  <c r="C372" i="5" s="1"/>
  <c r="J149" i="6"/>
  <c r="D128" i="5" s="1"/>
  <c r="J229" i="6"/>
  <c r="D208" i="5" s="1"/>
  <c r="G68" i="6"/>
  <c r="I67" i="6"/>
  <c r="C46" i="5" s="1"/>
  <c r="I229" i="6"/>
  <c r="C208" i="5" s="1"/>
  <c r="F68" i="6"/>
  <c r="B47" i="5" s="1"/>
  <c r="E69" i="6"/>
  <c r="J67" i="6"/>
  <c r="H68" i="6"/>
  <c r="J311" i="6"/>
  <c r="D290" i="5" s="1"/>
  <c r="H205" i="5"/>
  <c r="H367" i="5"/>
  <c r="H286" i="5"/>
  <c r="H124" i="5"/>
  <c r="H44" i="5"/>
  <c r="G205" i="5"/>
  <c r="G286" i="5"/>
  <c r="G124" i="5"/>
  <c r="G44" i="5"/>
  <c r="G368" i="5"/>
  <c r="K67" i="6" l="1"/>
  <c r="D46" i="5"/>
  <c r="J392" i="6"/>
  <c r="D371" i="5" s="1"/>
  <c r="G69" i="6"/>
  <c r="I68" i="6"/>
  <c r="C47" i="5" s="1"/>
  <c r="I311" i="6"/>
  <c r="C290" i="5" s="1"/>
  <c r="H69" i="6"/>
  <c r="J68" i="6"/>
  <c r="D47" i="5" s="1"/>
  <c r="J230" i="6"/>
  <c r="D209" i="5" s="1"/>
  <c r="I394" i="6"/>
  <c r="C373" i="5" s="1"/>
  <c r="J312" i="6"/>
  <c r="D291" i="5" s="1"/>
  <c r="I230" i="6"/>
  <c r="C209" i="5" s="1"/>
  <c r="I149" i="6"/>
  <c r="C128" i="5" s="1"/>
  <c r="E70" i="6"/>
  <c r="F69" i="6"/>
  <c r="B48" i="5" s="1"/>
  <c r="J150" i="6"/>
  <c r="D129" i="5" s="1"/>
  <c r="H368" i="5"/>
  <c r="H287" i="5"/>
  <c r="H206" i="5"/>
  <c r="H45" i="5"/>
  <c r="H125" i="5"/>
  <c r="G206" i="5"/>
  <c r="G45" i="5"/>
  <c r="G287" i="5"/>
  <c r="G369" i="5"/>
  <c r="G125" i="5"/>
  <c r="K68" i="6" l="1"/>
  <c r="J393" i="6"/>
  <c r="D372" i="5" s="1"/>
  <c r="I150" i="6"/>
  <c r="C129" i="5" s="1"/>
  <c r="J313" i="6"/>
  <c r="D292" i="5" s="1"/>
  <c r="J231" i="6"/>
  <c r="D210" i="5" s="1"/>
  <c r="E71" i="6"/>
  <c r="F70" i="6"/>
  <c r="B49" i="5" s="1"/>
  <c r="J151" i="6"/>
  <c r="D130" i="5" s="1"/>
  <c r="I231" i="6"/>
  <c r="C210" i="5" s="1"/>
  <c r="I395" i="6"/>
  <c r="C374" i="5" s="1"/>
  <c r="H70" i="6"/>
  <c r="J69" i="6"/>
  <c r="I69" i="6"/>
  <c r="C48" i="5" s="1"/>
  <c r="G70" i="6"/>
  <c r="I312" i="6"/>
  <c r="C291" i="5" s="1"/>
  <c r="H288" i="5"/>
  <c r="H207" i="5"/>
  <c r="H369" i="5"/>
  <c r="H46" i="5"/>
  <c r="H126" i="5"/>
  <c r="G207" i="5"/>
  <c r="G126" i="5"/>
  <c r="G288" i="5"/>
  <c r="G370" i="5"/>
  <c r="G46" i="5"/>
  <c r="K69" i="6" l="1"/>
  <c r="D48" i="5"/>
  <c r="J394" i="6"/>
  <c r="D373" i="5" s="1"/>
  <c r="I70" i="6"/>
  <c r="C49" i="5" s="1"/>
  <c r="G71" i="6"/>
  <c r="J314" i="6"/>
  <c r="D293" i="5" s="1"/>
  <c r="I396" i="6"/>
  <c r="C375" i="5" s="1"/>
  <c r="F71" i="6"/>
  <c r="B50" i="5" s="1"/>
  <c r="E72" i="6"/>
  <c r="I313" i="6"/>
  <c r="C292" i="5" s="1"/>
  <c r="J152" i="6"/>
  <c r="D131" i="5" s="1"/>
  <c r="J70" i="6"/>
  <c r="H71" i="6"/>
  <c r="I232" i="6"/>
  <c r="C211" i="5" s="1"/>
  <c r="J232" i="6"/>
  <c r="D211" i="5" s="1"/>
  <c r="I151" i="6"/>
  <c r="C130" i="5" s="1"/>
  <c r="H370" i="5"/>
  <c r="H208" i="5"/>
  <c r="H289" i="5"/>
  <c r="H47" i="5"/>
  <c r="H127" i="5"/>
  <c r="G208" i="5"/>
  <c r="G47" i="5"/>
  <c r="G127" i="5"/>
  <c r="G371" i="5"/>
  <c r="G289" i="5"/>
  <c r="K70" i="6" l="1"/>
  <c r="D49" i="5"/>
  <c r="J395" i="6"/>
  <c r="D374" i="5" s="1"/>
  <c r="I314" i="6"/>
  <c r="C293" i="5" s="1"/>
  <c r="J153" i="6"/>
  <c r="D132" i="5" s="1"/>
  <c r="G72" i="6"/>
  <c r="I71" i="6"/>
  <c r="C50" i="5" s="1"/>
  <c r="I233" i="6"/>
  <c r="C212" i="5" s="1"/>
  <c r="F72" i="6"/>
  <c r="B51" i="5" s="1"/>
  <c r="E73" i="6"/>
  <c r="I152" i="6"/>
  <c r="C131" i="5" s="1"/>
  <c r="J315" i="6"/>
  <c r="D294" i="5" s="1"/>
  <c r="J233" i="6"/>
  <c r="D212" i="5" s="1"/>
  <c r="I397" i="6"/>
  <c r="C376" i="5" s="1"/>
  <c r="J71" i="6"/>
  <c r="H72" i="6"/>
  <c r="H371" i="5"/>
  <c r="H209" i="5"/>
  <c r="H290" i="5"/>
  <c r="H128" i="5"/>
  <c r="H48" i="5"/>
  <c r="G209" i="5"/>
  <c r="G290" i="5"/>
  <c r="G128" i="5"/>
  <c r="G48" i="5"/>
  <c r="G372" i="5"/>
  <c r="J396" i="6" l="1"/>
  <c r="D375" i="5" s="1"/>
  <c r="K71" i="6"/>
  <c r="D50" i="5"/>
  <c r="I234" i="6"/>
  <c r="C213" i="5" s="1"/>
  <c r="I398" i="6"/>
  <c r="C377" i="5" s="1"/>
  <c r="J316" i="6"/>
  <c r="D295" i="5" s="1"/>
  <c r="E74" i="6"/>
  <c r="F73" i="6"/>
  <c r="B52" i="5" s="1"/>
  <c r="G73" i="6"/>
  <c r="I72" i="6"/>
  <c r="C51" i="5" s="1"/>
  <c r="I315" i="6"/>
  <c r="C294" i="5" s="1"/>
  <c r="H73" i="6"/>
  <c r="J72" i="6"/>
  <c r="J234" i="6"/>
  <c r="D213" i="5" s="1"/>
  <c r="I153" i="6"/>
  <c r="C132" i="5" s="1"/>
  <c r="J154" i="6"/>
  <c r="D133" i="5" s="1"/>
  <c r="H291" i="5"/>
  <c r="H210" i="5"/>
  <c r="H372" i="5"/>
  <c r="H129" i="5"/>
  <c r="H49" i="5"/>
  <c r="G210" i="5"/>
  <c r="G49" i="5"/>
  <c r="G291" i="5"/>
  <c r="G373" i="5"/>
  <c r="G129" i="5"/>
  <c r="K72" i="6" l="1"/>
  <c r="D51" i="5"/>
  <c r="J397" i="6"/>
  <c r="D376" i="5" s="1"/>
  <c r="I154" i="6"/>
  <c r="C133" i="5" s="1"/>
  <c r="H74" i="6"/>
  <c r="J73" i="6"/>
  <c r="I73" i="6"/>
  <c r="C52" i="5" s="1"/>
  <c r="G74" i="6"/>
  <c r="J155" i="6"/>
  <c r="D134" i="5" s="1"/>
  <c r="J235" i="6"/>
  <c r="D214" i="5" s="1"/>
  <c r="I316" i="6"/>
  <c r="C295" i="5" s="1"/>
  <c r="E75" i="6"/>
  <c r="F74" i="6"/>
  <c r="B53" i="5" s="1"/>
  <c r="I399" i="6"/>
  <c r="C378" i="5" s="1"/>
  <c r="I235" i="6"/>
  <c r="C214" i="5" s="1"/>
  <c r="J317" i="6"/>
  <c r="D296" i="5" s="1"/>
  <c r="H292" i="5"/>
  <c r="H211" i="5"/>
  <c r="H373" i="5"/>
  <c r="H130" i="5"/>
  <c r="H50" i="5"/>
  <c r="G211" i="5"/>
  <c r="G130" i="5"/>
  <c r="G292" i="5"/>
  <c r="G374" i="5"/>
  <c r="G50" i="5"/>
  <c r="K73" i="6" l="1"/>
  <c r="D52" i="5"/>
  <c r="J398" i="6"/>
  <c r="D377" i="5" s="1"/>
  <c r="I236" i="6"/>
  <c r="C215" i="5" s="1"/>
  <c r="F75" i="6"/>
  <c r="B54" i="5" s="1"/>
  <c r="E76" i="6"/>
  <c r="J74" i="6"/>
  <c r="H75" i="6"/>
  <c r="J318" i="6"/>
  <c r="D297" i="5" s="1"/>
  <c r="I400" i="6"/>
  <c r="C379" i="5" s="1"/>
  <c r="I317" i="6"/>
  <c r="C296" i="5" s="1"/>
  <c r="J156" i="6"/>
  <c r="D135" i="5" s="1"/>
  <c r="I74" i="6"/>
  <c r="C53" i="5" s="1"/>
  <c r="G75" i="6"/>
  <c r="I155" i="6"/>
  <c r="C134" i="5" s="1"/>
  <c r="J236" i="6"/>
  <c r="D215" i="5" s="1"/>
  <c r="H374" i="5"/>
  <c r="H293" i="5"/>
  <c r="H212" i="5"/>
  <c r="H51" i="5"/>
  <c r="H131" i="5"/>
  <c r="G212" i="5"/>
  <c r="G51" i="5"/>
  <c r="G131" i="5"/>
  <c r="G375" i="5"/>
  <c r="G293" i="5"/>
  <c r="J399" i="6" l="1"/>
  <c r="D378" i="5" s="1"/>
  <c r="K74" i="6"/>
  <c r="D53" i="5"/>
  <c r="I318" i="6"/>
  <c r="C297" i="5" s="1"/>
  <c r="J319" i="6"/>
  <c r="D298" i="5" s="1"/>
  <c r="J237" i="6"/>
  <c r="D216" i="5" s="1"/>
  <c r="G76" i="6"/>
  <c r="I75" i="6"/>
  <c r="C54" i="5" s="1"/>
  <c r="I237" i="6"/>
  <c r="C216" i="5" s="1"/>
  <c r="I156" i="6"/>
  <c r="C135" i="5" s="1"/>
  <c r="J157" i="6"/>
  <c r="D136" i="5" s="1"/>
  <c r="I401" i="6"/>
  <c r="C380" i="5" s="1"/>
  <c r="J75" i="6"/>
  <c r="H76" i="6"/>
  <c r="F76" i="6"/>
  <c r="B55" i="5" s="1"/>
  <c r="E77" i="6"/>
  <c r="H294" i="5"/>
  <c r="H375" i="5"/>
  <c r="H213" i="5"/>
  <c r="H52" i="5"/>
  <c r="H132" i="5"/>
  <c r="G213" i="5"/>
  <c r="G294" i="5"/>
  <c r="G132" i="5"/>
  <c r="G52" i="5"/>
  <c r="G376" i="5"/>
  <c r="K75" i="6" l="1"/>
  <c r="D54" i="5"/>
  <c r="J400" i="6"/>
  <c r="D379" i="5" s="1"/>
  <c r="G77" i="6"/>
  <c r="I76" i="6"/>
  <c r="C55" i="5" s="1"/>
  <c r="I238" i="6"/>
  <c r="C217" i="5" s="1"/>
  <c r="J320" i="6"/>
  <c r="D299" i="5" s="1"/>
  <c r="E78" i="6"/>
  <c r="F77" i="6"/>
  <c r="B56" i="5" s="1"/>
  <c r="I402" i="6"/>
  <c r="C381" i="5" s="1"/>
  <c r="I157" i="6"/>
  <c r="C136" i="5" s="1"/>
  <c r="I319" i="6"/>
  <c r="C298" i="5" s="1"/>
  <c r="H77" i="6"/>
  <c r="J76" i="6"/>
  <c r="J158" i="6"/>
  <c r="D137" i="5" s="1"/>
  <c r="J238" i="6"/>
  <c r="D217" i="5" s="1"/>
  <c r="H214" i="5"/>
  <c r="H376" i="5"/>
  <c r="H295" i="5"/>
  <c r="H53" i="5"/>
  <c r="H133" i="5"/>
  <c r="G214" i="5"/>
  <c r="G53" i="5"/>
  <c r="G295" i="5"/>
  <c r="G377" i="5"/>
  <c r="G133" i="5"/>
  <c r="J401" i="6" l="1"/>
  <c r="D380" i="5" s="1"/>
  <c r="K76" i="6"/>
  <c r="D55" i="5"/>
  <c r="J239" i="6"/>
  <c r="D218" i="5" s="1"/>
  <c r="H78" i="6"/>
  <c r="J77" i="6"/>
  <c r="I403" i="6"/>
  <c r="C382" i="5" s="1"/>
  <c r="J321" i="6"/>
  <c r="D300" i="5" s="1"/>
  <c r="I77" i="6"/>
  <c r="C56" i="5" s="1"/>
  <c r="G78" i="6"/>
  <c r="J159" i="6"/>
  <c r="D138" i="5" s="1"/>
  <c r="I158" i="6"/>
  <c r="C137" i="5" s="1"/>
  <c r="E79" i="6"/>
  <c r="F78" i="6"/>
  <c r="B57" i="5" s="1"/>
  <c r="I320" i="6"/>
  <c r="C299" i="5" s="1"/>
  <c r="I239" i="6"/>
  <c r="C218" i="5" s="1"/>
  <c r="H296" i="5"/>
  <c r="H377" i="5"/>
  <c r="H215" i="5"/>
  <c r="H134" i="5"/>
  <c r="H54" i="5"/>
  <c r="G215" i="5"/>
  <c r="G134" i="5"/>
  <c r="G296" i="5"/>
  <c r="G378" i="5"/>
  <c r="G54" i="5"/>
  <c r="J402" i="6" l="1"/>
  <c r="D381" i="5" s="1"/>
  <c r="K77" i="6"/>
  <c r="D56" i="5"/>
  <c r="J78" i="6"/>
  <c r="H79" i="6"/>
  <c r="I240" i="6"/>
  <c r="C219" i="5" s="1"/>
  <c r="J160" i="6"/>
  <c r="D139" i="5" s="1"/>
  <c r="J322" i="6"/>
  <c r="D301" i="5" s="1"/>
  <c r="J240" i="6"/>
  <c r="D219" i="5" s="1"/>
  <c r="F79" i="6"/>
  <c r="B58" i="5" s="1"/>
  <c r="E80" i="6"/>
  <c r="I404" i="6"/>
  <c r="C383" i="5" s="1"/>
  <c r="I321" i="6"/>
  <c r="C300" i="5" s="1"/>
  <c r="I159" i="6"/>
  <c r="C138" i="5" s="1"/>
  <c r="I78" i="6"/>
  <c r="C57" i="5" s="1"/>
  <c r="G79" i="6"/>
  <c r="H378" i="5"/>
  <c r="H216" i="5"/>
  <c r="H297" i="5"/>
  <c r="H135" i="5"/>
  <c r="H55" i="5"/>
  <c r="G216" i="5"/>
  <c r="G55" i="5"/>
  <c r="G135" i="5"/>
  <c r="G379" i="5"/>
  <c r="G297" i="5"/>
  <c r="K78" i="6" l="1"/>
  <c r="D57" i="5"/>
  <c r="J403" i="6"/>
  <c r="D382" i="5" s="1"/>
  <c r="I405" i="6"/>
  <c r="C384" i="5" s="1"/>
  <c r="J323" i="6"/>
  <c r="D302" i="5" s="1"/>
  <c r="G80" i="6"/>
  <c r="I79" i="6"/>
  <c r="C58" i="5" s="1"/>
  <c r="F80" i="6"/>
  <c r="B59" i="5" s="1"/>
  <c r="E81" i="6"/>
  <c r="J161" i="6"/>
  <c r="D140" i="5" s="1"/>
  <c r="J79" i="6"/>
  <c r="H80" i="6"/>
  <c r="I322" i="6"/>
  <c r="C301" i="5" s="1"/>
  <c r="I160" i="6"/>
  <c r="C139" i="5" s="1"/>
  <c r="J241" i="6"/>
  <c r="D220" i="5" s="1"/>
  <c r="I241" i="6"/>
  <c r="C220" i="5" s="1"/>
  <c r="H298" i="5"/>
  <c r="H217" i="5"/>
  <c r="H379" i="5"/>
  <c r="H136" i="5"/>
  <c r="H56" i="5"/>
  <c r="G217" i="5"/>
  <c r="G298" i="5"/>
  <c r="G136" i="5"/>
  <c r="G56" i="5"/>
  <c r="G380" i="5"/>
  <c r="K79" i="6" l="1"/>
  <c r="D58" i="5"/>
  <c r="J404" i="6"/>
  <c r="D383" i="5" s="1"/>
  <c r="I323" i="6"/>
  <c r="C302" i="5" s="1"/>
  <c r="J324" i="6"/>
  <c r="D303" i="5" s="1"/>
  <c r="I161" i="6"/>
  <c r="C140" i="5" s="1"/>
  <c r="H81" i="6"/>
  <c r="J80" i="6"/>
  <c r="I406" i="6"/>
  <c r="C385" i="5" s="1"/>
  <c r="I242" i="6"/>
  <c r="C221" i="5" s="1"/>
  <c r="G81" i="6"/>
  <c r="I80" i="6"/>
  <c r="C59" i="5" s="1"/>
  <c r="J242" i="6"/>
  <c r="D221" i="5" s="1"/>
  <c r="J162" i="6"/>
  <c r="D141" i="5" s="1"/>
  <c r="E82" i="6"/>
  <c r="F81" i="6"/>
  <c r="B60" i="5" s="1"/>
  <c r="H218" i="5"/>
  <c r="H299" i="5"/>
  <c r="H380" i="5"/>
  <c r="H57" i="5"/>
  <c r="H137" i="5"/>
  <c r="G218" i="5"/>
  <c r="G57" i="5"/>
  <c r="G299" i="5"/>
  <c r="G381" i="5"/>
  <c r="G137" i="5"/>
  <c r="K80" i="6" l="1"/>
  <c r="D59" i="5"/>
  <c r="J405" i="6"/>
  <c r="D384" i="5" s="1"/>
  <c r="I407" i="6"/>
  <c r="C386" i="5" s="1"/>
  <c r="J325" i="6"/>
  <c r="D304" i="5" s="1"/>
  <c r="E83" i="6"/>
  <c r="F82" i="6"/>
  <c r="B61" i="5" s="1"/>
  <c r="J243" i="6"/>
  <c r="D222" i="5" s="1"/>
  <c r="I162" i="6"/>
  <c r="C141" i="5" s="1"/>
  <c r="I324" i="6"/>
  <c r="C303" i="5" s="1"/>
  <c r="J163" i="6"/>
  <c r="D142" i="5" s="1"/>
  <c r="I81" i="6"/>
  <c r="C60" i="5" s="1"/>
  <c r="G82" i="6"/>
  <c r="H82" i="6"/>
  <c r="J81" i="6"/>
  <c r="I243" i="6"/>
  <c r="C222" i="5" s="1"/>
  <c r="H381" i="5"/>
  <c r="H300" i="5"/>
  <c r="H219" i="5"/>
  <c r="H58" i="5"/>
  <c r="H138" i="5"/>
  <c r="G219" i="5"/>
  <c r="G138" i="5"/>
  <c r="G300" i="5"/>
  <c r="G382" i="5"/>
  <c r="G58" i="5"/>
  <c r="J406" i="6" l="1"/>
  <c r="D385" i="5" s="1"/>
  <c r="K81" i="6"/>
  <c r="D60" i="5"/>
  <c r="I163" i="6"/>
  <c r="C142" i="5" s="1"/>
  <c r="J326" i="6"/>
  <c r="D305" i="5" s="1"/>
  <c r="J82" i="6"/>
  <c r="H83" i="6"/>
  <c r="J164" i="6"/>
  <c r="D143" i="5" s="1"/>
  <c r="J244" i="6"/>
  <c r="D223" i="5" s="1"/>
  <c r="I244" i="6"/>
  <c r="C223" i="5" s="1"/>
  <c r="I82" i="6"/>
  <c r="C61" i="5" s="1"/>
  <c r="G83" i="6"/>
  <c r="I325" i="6"/>
  <c r="C304" i="5" s="1"/>
  <c r="I408" i="6"/>
  <c r="C387" i="5" s="1"/>
  <c r="F83" i="6"/>
  <c r="B62" i="5" s="1"/>
  <c r="E84" i="6"/>
  <c r="H382" i="5"/>
  <c r="H301" i="5"/>
  <c r="H220" i="5"/>
  <c r="H59" i="5"/>
  <c r="H139" i="5"/>
  <c r="G220" i="5"/>
  <c r="G59" i="5"/>
  <c r="G139" i="5"/>
  <c r="G383" i="5"/>
  <c r="G301" i="5"/>
  <c r="J407" i="6" l="1"/>
  <c r="D386" i="5" s="1"/>
  <c r="K82" i="6"/>
  <c r="D61" i="5"/>
  <c r="J165" i="6"/>
  <c r="D144" i="5" s="1"/>
  <c r="J327" i="6"/>
  <c r="D306" i="5" s="1"/>
  <c r="F84" i="6"/>
  <c r="B63" i="5" s="1"/>
  <c r="E85" i="6"/>
  <c r="I409" i="6"/>
  <c r="C388" i="5" s="1"/>
  <c r="G84" i="6"/>
  <c r="I83" i="6"/>
  <c r="C62" i="5" s="1"/>
  <c r="J83" i="6"/>
  <c r="H84" i="6"/>
  <c r="I164" i="6"/>
  <c r="C143" i="5" s="1"/>
  <c r="J245" i="6"/>
  <c r="D224" i="5" s="1"/>
  <c r="I326" i="6"/>
  <c r="C305" i="5" s="1"/>
  <c r="I245" i="6"/>
  <c r="C224" i="5" s="1"/>
  <c r="H383" i="5"/>
  <c r="H302" i="5"/>
  <c r="H221" i="5"/>
  <c r="H140" i="5"/>
  <c r="H60" i="5"/>
  <c r="G221" i="5"/>
  <c r="G302" i="5"/>
  <c r="G140" i="5"/>
  <c r="G60" i="5"/>
  <c r="G384" i="5"/>
  <c r="K83" i="6" l="1"/>
  <c r="D62" i="5"/>
  <c r="J408" i="6"/>
  <c r="D387" i="5" s="1"/>
  <c r="I327" i="6"/>
  <c r="C306" i="5" s="1"/>
  <c r="G85" i="6"/>
  <c r="I84" i="6"/>
  <c r="C63" i="5" s="1"/>
  <c r="J246" i="6"/>
  <c r="D225" i="5" s="1"/>
  <c r="H85" i="6"/>
  <c r="J84" i="6"/>
  <c r="I410" i="6"/>
  <c r="C389" i="5" s="1"/>
  <c r="J328" i="6"/>
  <c r="D307" i="5" s="1"/>
  <c r="I246" i="6"/>
  <c r="C225" i="5" s="1"/>
  <c r="I165" i="6"/>
  <c r="C144" i="5" s="1"/>
  <c r="E86" i="6"/>
  <c r="F85" i="6"/>
  <c r="B64" i="5" s="1"/>
  <c r="J166" i="6"/>
  <c r="D145" i="5" s="1"/>
  <c r="H222" i="5"/>
  <c r="H303" i="5"/>
  <c r="H384" i="5"/>
  <c r="H141" i="5"/>
  <c r="H61" i="5"/>
  <c r="G222" i="5"/>
  <c r="G61" i="5"/>
  <c r="G303" i="5"/>
  <c r="G385" i="5"/>
  <c r="G141" i="5"/>
  <c r="J409" i="6" l="1"/>
  <c r="D388" i="5" s="1"/>
  <c r="K84" i="6"/>
  <c r="D63" i="5"/>
  <c r="J167" i="6"/>
  <c r="D146" i="5" s="1"/>
  <c r="I411" i="6"/>
  <c r="C390" i="5" s="1"/>
  <c r="I328" i="6"/>
  <c r="C307" i="5" s="1"/>
  <c r="E87" i="6"/>
  <c r="F86" i="6"/>
  <c r="B65" i="5" s="1"/>
  <c r="I247" i="6"/>
  <c r="C226" i="5" s="1"/>
  <c r="J329" i="6"/>
  <c r="D308" i="5" s="1"/>
  <c r="H86" i="6"/>
  <c r="J85" i="6"/>
  <c r="I85" i="6"/>
  <c r="C64" i="5" s="1"/>
  <c r="G86" i="6"/>
  <c r="I166" i="6"/>
  <c r="C145" i="5" s="1"/>
  <c r="J247" i="6"/>
  <c r="D226" i="5" s="1"/>
  <c r="H223" i="5"/>
  <c r="H304" i="5"/>
  <c r="H385" i="5"/>
  <c r="H142" i="5"/>
  <c r="H62" i="5"/>
  <c r="G223" i="5"/>
  <c r="G386" i="5"/>
  <c r="G62" i="5"/>
  <c r="G142" i="5"/>
  <c r="G304" i="5"/>
  <c r="J410" i="6" l="1"/>
  <c r="D389" i="5" s="1"/>
  <c r="K85" i="6"/>
  <c r="D64" i="5"/>
  <c r="F87" i="6"/>
  <c r="B66" i="5" s="1"/>
  <c r="E88" i="6"/>
  <c r="I167" i="6"/>
  <c r="C146" i="5" s="1"/>
  <c r="J86" i="6"/>
  <c r="H87" i="6"/>
  <c r="I248" i="6"/>
  <c r="C227" i="5" s="1"/>
  <c r="I86" i="6"/>
  <c r="C65" i="5" s="1"/>
  <c r="G87" i="6"/>
  <c r="J330" i="6"/>
  <c r="D309" i="5" s="1"/>
  <c r="J168" i="6"/>
  <c r="D147" i="5" s="1"/>
  <c r="J248" i="6"/>
  <c r="D227" i="5" s="1"/>
  <c r="I412" i="6"/>
  <c r="C391" i="5" s="1"/>
  <c r="I329" i="6"/>
  <c r="C308" i="5" s="1"/>
  <c r="H386" i="5"/>
  <c r="H305" i="5"/>
  <c r="H224" i="5"/>
  <c r="H63" i="5"/>
  <c r="H143" i="5"/>
  <c r="G224" i="5"/>
  <c r="G305" i="5"/>
  <c r="G63" i="5"/>
  <c r="G143" i="5"/>
  <c r="G387" i="5"/>
  <c r="J411" i="6" l="1"/>
  <c r="D390" i="5" s="1"/>
  <c r="K86" i="6"/>
  <c r="D65" i="5"/>
  <c r="I330" i="6"/>
  <c r="C309" i="5" s="1"/>
  <c r="J249" i="6"/>
  <c r="D228" i="5" s="1"/>
  <c r="J331" i="6"/>
  <c r="D310" i="5" s="1"/>
  <c r="I168" i="6"/>
  <c r="C147" i="5" s="1"/>
  <c r="J169" i="6"/>
  <c r="D148" i="5" s="1"/>
  <c r="G88" i="6"/>
  <c r="I87" i="6"/>
  <c r="C66" i="5" s="1"/>
  <c r="J87" i="6"/>
  <c r="H88" i="6"/>
  <c r="F88" i="6"/>
  <c r="B67" i="5" s="1"/>
  <c r="E89" i="6"/>
  <c r="I413" i="6"/>
  <c r="C392" i="5" s="1"/>
  <c r="I249" i="6"/>
  <c r="C228" i="5" s="1"/>
  <c r="H306" i="5"/>
  <c r="H225" i="5"/>
  <c r="H387" i="5"/>
  <c r="H64" i="5"/>
  <c r="H144" i="5"/>
  <c r="G225" i="5"/>
  <c r="G144" i="5"/>
  <c r="G64" i="5"/>
  <c r="G388" i="5"/>
  <c r="G306" i="5"/>
  <c r="K87" i="6" l="1"/>
  <c r="D66" i="5"/>
  <c r="J412" i="6"/>
  <c r="D391" i="5" s="1"/>
  <c r="E90" i="6"/>
  <c r="F89" i="6"/>
  <c r="B68" i="5" s="1"/>
  <c r="J332" i="6"/>
  <c r="D311" i="5" s="1"/>
  <c r="I250" i="6"/>
  <c r="C229" i="5" s="1"/>
  <c r="G89" i="6"/>
  <c r="I88" i="6"/>
  <c r="C67" i="5" s="1"/>
  <c r="I331" i="6"/>
  <c r="C310" i="5" s="1"/>
  <c r="I414" i="6"/>
  <c r="C393" i="5" s="1"/>
  <c r="H89" i="6"/>
  <c r="J88" i="6"/>
  <c r="J170" i="6"/>
  <c r="D149" i="5" s="1"/>
  <c r="I169" i="6"/>
  <c r="C148" i="5" s="1"/>
  <c r="J250" i="6"/>
  <c r="D229" i="5" s="1"/>
  <c r="H307" i="5"/>
  <c r="H226" i="5"/>
  <c r="H388" i="5"/>
  <c r="H65" i="5"/>
  <c r="H145" i="5"/>
  <c r="G226" i="5"/>
  <c r="G65" i="5"/>
  <c r="G307" i="5"/>
  <c r="G389" i="5"/>
  <c r="G145" i="5"/>
  <c r="K88" i="6" l="1"/>
  <c r="D67" i="5"/>
  <c r="J413" i="6"/>
  <c r="D392" i="5" s="1"/>
  <c r="J251" i="6"/>
  <c r="D230" i="5" s="1"/>
  <c r="J171" i="6"/>
  <c r="D150" i="5" s="1"/>
  <c r="I415" i="6"/>
  <c r="C394" i="5" s="1"/>
  <c r="I89" i="6"/>
  <c r="C68" i="5" s="1"/>
  <c r="G90" i="6"/>
  <c r="E91" i="6"/>
  <c r="F90" i="6"/>
  <c r="B69" i="5" s="1"/>
  <c r="I170" i="6"/>
  <c r="C149" i="5" s="1"/>
  <c r="H90" i="6"/>
  <c r="J89" i="6"/>
  <c r="I251" i="6"/>
  <c r="C230" i="5" s="1"/>
  <c r="J333" i="6"/>
  <c r="D312" i="5" s="1"/>
  <c r="I332" i="6"/>
  <c r="C311" i="5" s="1"/>
  <c r="H389" i="5"/>
  <c r="H227" i="5"/>
  <c r="H308" i="5"/>
  <c r="H146" i="5"/>
  <c r="H66" i="5"/>
  <c r="G227" i="5"/>
  <c r="G146" i="5"/>
  <c r="G308" i="5"/>
  <c r="G390" i="5"/>
  <c r="G66" i="5"/>
  <c r="K89" i="6" l="1"/>
  <c r="D68" i="5"/>
  <c r="J414" i="6"/>
  <c r="D393" i="5" s="1"/>
  <c r="J90" i="6"/>
  <c r="H91" i="6"/>
  <c r="I252" i="6"/>
  <c r="C231" i="5" s="1"/>
  <c r="I333" i="6"/>
  <c r="C312" i="5" s="1"/>
  <c r="I416" i="6"/>
  <c r="C395" i="5" s="1"/>
  <c r="J252" i="6"/>
  <c r="D231" i="5" s="1"/>
  <c r="F91" i="6"/>
  <c r="B70" i="5" s="1"/>
  <c r="E92" i="6"/>
  <c r="J334" i="6"/>
  <c r="D313" i="5" s="1"/>
  <c r="I171" i="6"/>
  <c r="C150" i="5" s="1"/>
  <c r="I90" i="6"/>
  <c r="C69" i="5" s="1"/>
  <c r="G91" i="6"/>
  <c r="J172" i="6"/>
  <c r="D151" i="5" s="1"/>
  <c r="H309" i="5"/>
  <c r="H228" i="5"/>
  <c r="H390" i="5"/>
  <c r="H147" i="5"/>
  <c r="H67" i="5"/>
  <c r="G228" i="5"/>
  <c r="G67" i="5"/>
  <c r="G147" i="5"/>
  <c r="G391" i="5"/>
  <c r="G309" i="5"/>
  <c r="K90" i="6" l="1"/>
  <c r="D69" i="5"/>
  <c r="J415" i="6"/>
  <c r="D394" i="5" s="1"/>
  <c r="I417" i="6"/>
  <c r="C396" i="5" s="1"/>
  <c r="I334" i="6"/>
  <c r="C313" i="5" s="1"/>
  <c r="J335" i="6"/>
  <c r="D314" i="5" s="1"/>
  <c r="J173" i="6"/>
  <c r="D152" i="5" s="1"/>
  <c r="I172" i="6"/>
  <c r="C151" i="5" s="1"/>
  <c r="F92" i="6"/>
  <c r="B71" i="5" s="1"/>
  <c r="E93" i="6"/>
  <c r="J91" i="6"/>
  <c r="H92" i="6"/>
  <c r="G92" i="6"/>
  <c r="I91" i="6"/>
  <c r="C70" i="5" s="1"/>
  <c r="J253" i="6"/>
  <c r="D232" i="5" s="1"/>
  <c r="I253" i="6"/>
  <c r="C232" i="5" s="1"/>
  <c r="H310" i="5"/>
  <c r="H229" i="5"/>
  <c r="H391" i="5"/>
  <c r="H148" i="5"/>
  <c r="H68" i="5"/>
  <c r="G229" i="5"/>
  <c r="G310" i="5"/>
  <c r="G148" i="5"/>
  <c r="G68" i="5"/>
  <c r="G392" i="5"/>
  <c r="K91" i="6" l="1"/>
  <c r="D70" i="5"/>
  <c r="J416" i="6"/>
  <c r="D395" i="5" s="1"/>
  <c r="J174" i="6"/>
  <c r="D153" i="5" s="1"/>
  <c r="I418" i="6"/>
  <c r="C397" i="5" s="1"/>
  <c r="I254" i="6"/>
  <c r="C233" i="5" s="1"/>
  <c r="G93" i="6"/>
  <c r="I92" i="6"/>
  <c r="C71" i="5" s="1"/>
  <c r="J336" i="6"/>
  <c r="D315" i="5" s="1"/>
  <c r="E94" i="6"/>
  <c r="F93" i="6"/>
  <c r="B72" i="5" s="1"/>
  <c r="J254" i="6"/>
  <c r="D233" i="5" s="1"/>
  <c r="H93" i="6"/>
  <c r="J92" i="6"/>
  <c r="I173" i="6"/>
  <c r="C152" i="5" s="1"/>
  <c r="I335" i="6"/>
  <c r="C314" i="5" s="1"/>
  <c r="H392" i="5"/>
  <c r="H230" i="5"/>
  <c r="H311" i="5"/>
  <c r="H69" i="5"/>
  <c r="H149" i="5"/>
  <c r="G230" i="5"/>
  <c r="G69" i="5"/>
  <c r="G311" i="5"/>
  <c r="G393" i="5"/>
  <c r="G149" i="5"/>
  <c r="K92" i="6" l="1"/>
  <c r="D71" i="5"/>
  <c r="J417" i="6"/>
  <c r="D396" i="5" s="1"/>
  <c r="H94" i="6"/>
  <c r="J93" i="6"/>
  <c r="E95" i="6"/>
  <c r="F94" i="6"/>
  <c r="B73" i="5" s="1"/>
  <c r="I93" i="6"/>
  <c r="C72" i="5" s="1"/>
  <c r="G94" i="6"/>
  <c r="I419" i="6"/>
  <c r="C398" i="5" s="1"/>
  <c r="I336" i="6"/>
  <c r="C315" i="5" s="1"/>
  <c r="I255" i="6"/>
  <c r="C234" i="5" s="1"/>
  <c r="I174" i="6"/>
  <c r="C153" i="5" s="1"/>
  <c r="J255" i="6"/>
  <c r="D234" i="5" s="1"/>
  <c r="J337" i="6"/>
  <c r="D316" i="5" s="1"/>
  <c r="J175" i="6"/>
  <c r="D154" i="5" s="1"/>
  <c r="H231" i="5"/>
  <c r="H312" i="5"/>
  <c r="H393" i="5"/>
  <c r="H70" i="5"/>
  <c r="H150" i="5"/>
  <c r="G231" i="5"/>
  <c r="G150" i="5"/>
  <c r="G312" i="5"/>
  <c r="G394" i="5"/>
  <c r="G70" i="5"/>
  <c r="K93" i="6" l="1"/>
  <c r="D72" i="5"/>
  <c r="J418" i="6"/>
  <c r="D397" i="5" s="1"/>
  <c r="J94" i="6"/>
  <c r="H95" i="6"/>
  <c r="J176" i="6"/>
  <c r="D155" i="5" s="1"/>
  <c r="J256" i="6"/>
  <c r="D235" i="5" s="1"/>
  <c r="I256" i="6"/>
  <c r="C235" i="5" s="1"/>
  <c r="I420" i="6"/>
  <c r="C399" i="5" s="1"/>
  <c r="F95" i="6"/>
  <c r="B74" i="5" s="1"/>
  <c r="E96" i="6"/>
  <c r="J338" i="6"/>
  <c r="D317" i="5" s="1"/>
  <c r="I175" i="6"/>
  <c r="C154" i="5" s="1"/>
  <c r="I337" i="6"/>
  <c r="C316" i="5" s="1"/>
  <c r="I94" i="6"/>
  <c r="C73" i="5" s="1"/>
  <c r="G95" i="6"/>
  <c r="H394" i="5"/>
  <c r="H313" i="5"/>
  <c r="H232" i="5"/>
  <c r="H151" i="5"/>
  <c r="H71" i="5"/>
  <c r="G232" i="5"/>
  <c r="G71" i="5"/>
  <c r="G395" i="5"/>
  <c r="G313" i="5"/>
  <c r="G151" i="5"/>
  <c r="K94" i="6" l="1"/>
  <c r="D73" i="5"/>
  <c r="J419" i="6"/>
  <c r="D398" i="5" s="1"/>
  <c r="I421" i="6"/>
  <c r="C400" i="5" s="1"/>
  <c r="I338" i="6"/>
  <c r="C317" i="5" s="1"/>
  <c r="J339" i="6"/>
  <c r="D318" i="5" s="1"/>
  <c r="G96" i="6"/>
  <c r="I95" i="6"/>
  <c r="C74" i="5" s="1"/>
  <c r="I176" i="6"/>
  <c r="C155" i="5" s="1"/>
  <c r="F96" i="6"/>
  <c r="B75" i="5" s="1"/>
  <c r="E97" i="6"/>
  <c r="J257" i="6"/>
  <c r="D236" i="5" s="1"/>
  <c r="J95" i="6"/>
  <c r="H96" i="6"/>
  <c r="I257" i="6"/>
  <c r="C236" i="5" s="1"/>
  <c r="J177" i="6"/>
  <c r="D156" i="5" s="1"/>
  <c r="H233" i="5"/>
  <c r="H314" i="5"/>
  <c r="H395" i="5"/>
  <c r="H72" i="5"/>
  <c r="H152" i="5"/>
  <c r="G233" i="5"/>
  <c r="G314" i="5"/>
  <c r="G152" i="5"/>
  <c r="G396" i="5"/>
  <c r="G72" i="5"/>
  <c r="K95" i="6" l="1"/>
  <c r="D74" i="5"/>
  <c r="J420" i="6"/>
  <c r="D399" i="5" s="1"/>
  <c r="I258" i="6"/>
  <c r="C237" i="5" s="1"/>
  <c r="I339" i="6"/>
  <c r="C318" i="5" s="1"/>
  <c r="J178" i="6"/>
  <c r="D157" i="5" s="1"/>
  <c r="H97" i="6"/>
  <c r="J96" i="6"/>
  <c r="E98" i="6"/>
  <c r="F97" i="6"/>
  <c r="B76" i="5" s="1"/>
  <c r="I422" i="6"/>
  <c r="C401" i="5" s="1"/>
  <c r="G97" i="6"/>
  <c r="I96" i="6"/>
  <c r="C75" i="5" s="1"/>
  <c r="J340" i="6"/>
  <c r="D319" i="5" s="1"/>
  <c r="J258" i="6"/>
  <c r="D237" i="5" s="1"/>
  <c r="I177" i="6"/>
  <c r="C156" i="5" s="1"/>
  <c r="H396" i="5"/>
  <c r="H315" i="5"/>
  <c r="H234" i="5"/>
  <c r="H73" i="5"/>
  <c r="H153" i="5"/>
  <c r="G234" i="5"/>
  <c r="G73" i="5"/>
  <c r="G153" i="5"/>
  <c r="G397" i="5"/>
  <c r="G315" i="5"/>
  <c r="J421" i="6" l="1"/>
  <c r="D400" i="5" s="1"/>
  <c r="K96" i="6"/>
  <c r="D75" i="5"/>
  <c r="J259" i="6"/>
  <c r="D238" i="5" s="1"/>
  <c r="E99" i="6"/>
  <c r="F98" i="6"/>
  <c r="B77" i="5" s="1"/>
  <c r="I178" i="6"/>
  <c r="C157" i="5" s="1"/>
  <c r="I423" i="6"/>
  <c r="C402" i="5" s="1"/>
  <c r="H98" i="6"/>
  <c r="J97" i="6"/>
  <c r="I340" i="6"/>
  <c r="C319" i="5" s="1"/>
  <c r="I259" i="6"/>
  <c r="C238" i="5" s="1"/>
  <c r="I97" i="6"/>
  <c r="C76" i="5" s="1"/>
  <c r="G98" i="6"/>
  <c r="J179" i="6"/>
  <c r="D158" i="5" s="1"/>
  <c r="J341" i="6"/>
  <c r="D320" i="5" s="1"/>
  <c r="H316" i="5"/>
  <c r="H235" i="5"/>
  <c r="H397" i="5"/>
  <c r="H154" i="5"/>
  <c r="H74" i="5"/>
  <c r="G235" i="5"/>
  <c r="G398" i="5"/>
  <c r="G154" i="5"/>
  <c r="G316" i="5"/>
  <c r="G74" i="5"/>
  <c r="J422" i="6" l="1"/>
  <c r="D401" i="5" s="1"/>
  <c r="K97" i="6"/>
  <c r="D76" i="5"/>
  <c r="J180" i="6"/>
  <c r="D159" i="5" s="1"/>
  <c r="J98" i="6"/>
  <c r="H99" i="6"/>
  <c r="J260" i="6"/>
  <c r="D239" i="5" s="1"/>
  <c r="J342" i="6"/>
  <c r="D321" i="5" s="1"/>
  <c r="I98" i="6"/>
  <c r="C77" i="5" s="1"/>
  <c r="G99" i="6"/>
  <c r="I341" i="6"/>
  <c r="C320" i="5" s="1"/>
  <c r="I425" i="6"/>
  <c r="C404" i="5" s="1"/>
  <c r="I424" i="6"/>
  <c r="C403" i="5" s="1"/>
  <c r="F99" i="6"/>
  <c r="B78" i="5" s="1"/>
  <c r="E100" i="6"/>
  <c r="I260" i="6"/>
  <c r="C239" i="5" s="1"/>
  <c r="I179" i="6"/>
  <c r="C158" i="5" s="1"/>
  <c r="H398" i="5"/>
  <c r="H236" i="5"/>
  <c r="H317" i="5"/>
  <c r="H75" i="5"/>
  <c r="H155" i="5"/>
  <c r="G236" i="5"/>
  <c r="G75" i="5"/>
  <c r="G317" i="5"/>
  <c r="G399" i="5"/>
  <c r="G155" i="5"/>
  <c r="J423" i="6" l="1"/>
  <c r="D402" i="5" s="1"/>
  <c r="K98" i="6"/>
  <c r="D77" i="5"/>
  <c r="J181" i="6"/>
  <c r="D160" i="5" s="1"/>
  <c r="I342" i="6"/>
  <c r="C321" i="5" s="1"/>
  <c r="J343" i="6"/>
  <c r="D322" i="5" s="1"/>
  <c r="I261" i="6"/>
  <c r="C240" i="5" s="1"/>
  <c r="G100" i="6"/>
  <c r="I99" i="6"/>
  <c r="C78" i="5" s="1"/>
  <c r="J261" i="6"/>
  <c r="D240" i="5" s="1"/>
  <c r="I180" i="6"/>
  <c r="C159" i="5" s="1"/>
  <c r="F100" i="6"/>
  <c r="B79" i="5" s="1"/>
  <c r="E101" i="6"/>
  <c r="J99" i="6"/>
  <c r="H100" i="6"/>
  <c r="H318" i="5"/>
  <c r="H237" i="5"/>
  <c r="H399" i="5"/>
  <c r="H156" i="5"/>
  <c r="H76" i="5"/>
  <c r="G237" i="5"/>
  <c r="G318" i="5"/>
  <c r="G156" i="5"/>
  <c r="G400" i="5"/>
  <c r="G76" i="5"/>
  <c r="K99" i="6" l="1"/>
  <c r="D78" i="5"/>
  <c r="J425" i="6"/>
  <c r="D404" i="5" s="1"/>
  <c r="J424" i="6"/>
  <c r="D403" i="5" s="1"/>
  <c r="J344" i="6"/>
  <c r="D323" i="5" s="1"/>
  <c r="E102" i="6"/>
  <c r="F101" i="6"/>
  <c r="B80" i="5" s="1"/>
  <c r="I262" i="6"/>
  <c r="C241" i="5" s="1"/>
  <c r="H101" i="6"/>
  <c r="J100" i="6"/>
  <c r="I181" i="6"/>
  <c r="C160" i="5" s="1"/>
  <c r="J182" i="6"/>
  <c r="D161" i="5" s="1"/>
  <c r="G101" i="6"/>
  <c r="I100" i="6"/>
  <c r="C79" i="5" s="1"/>
  <c r="J262" i="6"/>
  <c r="D241" i="5" s="1"/>
  <c r="I343" i="6"/>
  <c r="C322" i="5" s="1"/>
  <c r="H400" i="5"/>
  <c r="H238" i="5"/>
  <c r="H319" i="5"/>
  <c r="H77" i="5"/>
  <c r="H157" i="5"/>
  <c r="G238" i="5"/>
  <c r="G401" i="5"/>
  <c r="G319" i="5"/>
  <c r="G77" i="5"/>
  <c r="G157" i="5"/>
  <c r="K100" i="6" l="1"/>
  <c r="D79" i="5"/>
  <c r="J263" i="6"/>
  <c r="D242" i="5" s="1"/>
  <c r="J183" i="6"/>
  <c r="D162" i="5" s="1"/>
  <c r="H102" i="6"/>
  <c r="J101" i="6"/>
  <c r="E103" i="6"/>
  <c r="F102" i="6"/>
  <c r="B81" i="5" s="1"/>
  <c r="I101" i="6"/>
  <c r="C80" i="5" s="1"/>
  <c r="G102" i="6"/>
  <c r="I263" i="6"/>
  <c r="C242" i="5" s="1"/>
  <c r="J345" i="6"/>
  <c r="D324" i="5" s="1"/>
  <c r="I344" i="6"/>
  <c r="C323" i="5" s="1"/>
  <c r="I182" i="6"/>
  <c r="C161" i="5" s="1"/>
  <c r="H239" i="5"/>
  <c r="H401" i="5"/>
  <c r="H320" i="5"/>
  <c r="H78" i="5"/>
  <c r="H158" i="5"/>
  <c r="G239" i="5"/>
  <c r="G158" i="5"/>
  <c r="G320" i="5"/>
  <c r="G78" i="5"/>
  <c r="G402" i="5"/>
  <c r="K101" i="6" l="1"/>
  <c r="D80" i="5"/>
  <c r="J346" i="6"/>
  <c r="D325" i="5" s="1"/>
  <c r="I102" i="6"/>
  <c r="C81" i="5" s="1"/>
  <c r="G103" i="6"/>
  <c r="J264" i="6"/>
  <c r="D243" i="5" s="1"/>
  <c r="I264" i="6"/>
  <c r="C243" i="5" s="1"/>
  <c r="I183" i="6"/>
  <c r="C162" i="5" s="1"/>
  <c r="J102" i="6"/>
  <c r="H103" i="6"/>
  <c r="F103" i="6"/>
  <c r="B82" i="5" s="1"/>
  <c r="E104" i="6"/>
  <c r="I345" i="6"/>
  <c r="C324" i="5" s="1"/>
  <c r="J184" i="6"/>
  <c r="D163" i="5" s="1"/>
  <c r="H402" i="5"/>
  <c r="H321" i="5"/>
  <c r="H240" i="5"/>
  <c r="H159" i="5"/>
  <c r="H79" i="5"/>
  <c r="G240" i="5"/>
  <c r="G79" i="5"/>
  <c r="G321" i="5"/>
  <c r="G403" i="5"/>
  <c r="G159" i="5"/>
  <c r="K102" i="6" l="1"/>
  <c r="D81" i="5"/>
  <c r="I184" i="6"/>
  <c r="C163" i="5" s="1"/>
  <c r="I346" i="6"/>
  <c r="C325" i="5" s="1"/>
  <c r="J185" i="6"/>
  <c r="D164" i="5" s="1"/>
  <c r="F104" i="6"/>
  <c r="B83" i="5" s="1"/>
  <c r="E105" i="6"/>
  <c r="J265" i="6"/>
  <c r="D244" i="5" s="1"/>
  <c r="J347" i="6"/>
  <c r="D326" i="5" s="1"/>
  <c r="J103" i="6"/>
  <c r="H104" i="6"/>
  <c r="I265" i="6"/>
  <c r="C244" i="5" s="1"/>
  <c r="G104" i="6"/>
  <c r="I103" i="6"/>
  <c r="C82" i="5" s="1"/>
  <c r="H241" i="5"/>
  <c r="H322" i="5"/>
  <c r="H403" i="5"/>
  <c r="H80" i="5"/>
  <c r="H160" i="5"/>
  <c r="G241" i="5"/>
  <c r="G322" i="5"/>
  <c r="G160" i="5"/>
  <c r="G404" i="5"/>
  <c r="G80" i="5"/>
  <c r="K103" i="6" l="1"/>
  <c r="D82" i="5"/>
  <c r="J348" i="6"/>
  <c r="D327" i="5" s="1"/>
  <c r="J349" i="6"/>
  <c r="D328" i="5" s="1"/>
  <c r="H105" i="6"/>
  <c r="J104" i="6"/>
  <c r="I347" i="6"/>
  <c r="C326" i="5" s="1"/>
  <c r="G105" i="6"/>
  <c r="I104" i="6"/>
  <c r="C83" i="5" s="1"/>
  <c r="J266" i="6"/>
  <c r="D245" i="5" s="1"/>
  <c r="J187" i="6"/>
  <c r="D166" i="5" s="1"/>
  <c r="J186" i="6"/>
  <c r="D165" i="5" s="1"/>
  <c r="I185" i="6"/>
  <c r="C164" i="5" s="1"/>
  <c r="I266" i="6"/>
  <c r="C245" i="5" s="1"/>
  <c r="E106" i="6"/>
  <c r="F105" i="6"/>
  <c r="B84" i="5" s="1"/>
  <c r="H242" i="5"/>
  <c r="H323" i="5"/>
  <c r="H404" i="5"/>
  <c r="H161" i="5"/>
  <c r="H81" i="5"/>
  <c r="G242" i="5"/>
  <c r="G323" i="5"/>
  <c r="G81" i="5"/>
  <c r="G161" i="5"/>
  <c r="K104" i="6" l="1"/>
  <c r="D83" i="5"/>
  <c r="I267" i="6"/>
  <c r="C246" i="5" s="1"/>
  <c r="I268" i="6"/>
  <c r="C247" i="5" s="1"/>
  <c r="I106" i="6"/>
  <c r="C85" i="5" s="1"/>
  <c r="I105" i="6"/>
  <c r="C84" i="5" s="1"/>
  <c r="J106" i="6"/>
  <c r="D85" i="5" s="1"/>
  <c r="J105" i="6"/>
  <c r="D84" i="5" s="1"/>
  <c r="E107" i="6"/>
  <c r="F106" i="6"/>
  <c r="B85" i="5" s="1"/>
  <c r="I186" i="6"/>
  <c r="C165" i="5" s="1"/>
  <c r="I187" i="6"/>
  <c r="C166" i="5" s="1"/>
  <c r="J267" i="6"/>
  <c r="D246" i="5" s="1"/>
  <c r="J268" i="6"/>
  <c r="D247" i="5" s="1"/>
  <c r="I348" i="6"/>
  <c r="C327" i="5" s="1"/>
  <c r="I349" i="6"/>
  <c r="C328" i="5" s="1"/>
  <c r="H324" i="5"/>
  <c r="H243" i="5"/>
  <c r="H82" i="5"/>
  <c r="H162" i="5"/>
  <c r="G243" i="5"/>
  <c r="G162" i="5"/>
  <c r="G324" i="5"/>
  <c r="G82" i="5"/>
  <c r="K105" i="6" l="1"/>
  <c r="K106" i="6"/>
  <c r="F107" i="6"/>
  <c r="B86" i="5" s="1"/>
  <c r="E108" i="6"/>
  <c r="H244" i="5"/>
  <c r="H163" i="5"/>
  <c r="H83" i="5"/>
  <c r="G244" i="5"/>
  <c r="G325" i="5"/>
  <c r="G163" i="5"/>
  <c r="G83" i="5"/>
  <c r="L26" i="6" l="1"/>
  <c r="K107" i="6"/>
  <c r="E109" i="6"/>
  <c r="F108" i="6"/>
  <c r="B87" i="5" s="1"/>
  <c r="H326" i="5"/>
  <c r="H325" i="5"/>
  <c r="H84" i="5"/>
  <c r="H164" i="5"/>
  <c r="G245" i="5"/>
  <c r="G326" i="5"/>
  <c r="G164" i="5"/>
  <c r="G85" i="5"/>
  <c r="G84" i="5"/>
  <c r="M26" i="6" l="1"/>
  <c r="E5" i="5" s="1"/>
  <c r="L27" i="6"/>
  <c r="K108" i="6"/>
  <c r="F109" i="6"/>
  <c r="B88" i="5" s="1"/>
  <c r="E110" i="6"/>
  <c r="H327" i="5"/>
  <c r="H246" i="5"/>
  <c r="H245" i="5"/>
  <c r="H85" i="5"/>
  <c r="G247" i="5"/>
  <c r="G246" i="5"/>
  <c r="G166" i="5"/>
  <c r="G165" i="5"/>
  <c r="G328" i="5"/>
  <c r="G327" i="5"/>
  <c r="M27" i="6" l="1"/>
  <c r="E6" i="5" s="1"/>
  <c r="L28" i="6"/>
  <c r="K109" i="6"/>
  <c r="E111" i="6"/>
  <c r="F110" i="6"/>
  <c r="B89" i="5" s="1"/>
  <c r="H166" i="5"/>
  <c r="H328" i="5"/>
  <c r="H247" i="5"/>
  <c r="M2" i="5"/>
  <c r="H165" i="5"/>
  <c r="M28" i="6" l="1"/>
  <c r="E7" i="5" s="1"/>
  <c r="L29" i="6"/>
  <c r="E112" i="6"/>
  <c r="F111" i="6"/>
  <c r="B90" i="5" s="1"/>
  <c r="K110" i="6"/>
  <c r="M3" i="5"/>
  <c r="I5" i="5"/>
  <c r="M29" i="6" l="1"/>
  <c r="E8" i="5" s="1"/>
  <c r="L30" i="6"/>
  <c r="K111" i="6"/>
  <c r="F112" i="6"/>
  <c r="B91" i="5" s="1"/>
  <c r="E113" i="6"/>
  <c r="I6" i="5"/>
  <c r="M30" i="6" l="1"/>
  <c r="E9" i="5" s="1"/>
  <c r="L31" i="6"/>
  <c r="K112" i="6"/>
  <c r="F113" i="6"/>
  <c r="B92" i="5" s="1"/>
  <c r="E114" i="6"/>
  <c r="I7" i="5"/>
  <c r="M31" i="6" l="1"/>
  <c r="E10" i="5" s="1"/>
  <c r="L32" i="6"/>
  <c r="K113" i="6"/>
  <c r="F114" i="6"/>
  <c r="B93" i="5" s="1"/>
  <c r="E115" i="6"/>
  <c r="I8" i="5"/>
  <c r="M32" i="6" l="1"/>
  <c r="E11" i="5" s="1"/>
  <c r="L33" i="6"/>
  <c r="E116" i="6"/>
  <c r="F115" i="6"/>
  <c r="B94" i="5" s="1"/>
  <c r="K114" i="6"/>
  <c r="I9" i="5"/>
  <c r="K115" i="6" l="1"/>
  <c r="M33" i="6"/>
  <c r="E12" i="5" s="1"/>
  <c r="L34" i="6"/>
  <c r="E117" i="6"/>
  <c r="F116" i="6"/>
  <c r="I10" i="5"/>
  <c r="K116" i="6" l="1"/>
  <c r="B95" i="5"/>
  <c r="M34" i="6"/>
  <c r="E13" i="5" s="1"/>
  <c r="L35" i="6"/>
  <c r="F117" i="6"/>
  <c r="E118" i="6"/>
  <c r="I11" i="5"/>
  <c r="K117" i="6" l="1"/>
  <c r="B96" i="5"/>
  <c r="M35" i="6"/>
  <c r="E14" i="5" s="1"/>
  <c r="L36" i="6"/>
  <c r="F118" i="6"/>
  <c r="E119" i="6"/>
  <c r="I12" i="5"/>
  <c r="K118" i="6" l="1"/>
  <c r="B97" i="5"/>
  <c r="M36" i="6"/>
  <c r="E15" i="5" s="1"/>
  <c r="L37" i="6"/>
  <c r="E120" i="6"/>
  <c r="F119" i="6"/>
  <c r="I13" i="5"/>
  <c r="K119" i="6" l="1"/>
  <c r="B98" i="5"/>
  <c r="M37" i="6"/>
  <c r="E16" i="5" s="1"/>
  <c r="L38" i="6"/>
  <c r="E121" i="6"/>
  <c r="F120" i="6"/>
  <c r="I14" i="5"/>
  <c r="K120" i="6" l="1"/>
  <c r="B99" i="5"/>
  <c r="M38" i="6"/>
  <c r="E17" i="5" s="1"/>
  <c r="L39" i="6"/>
  <c r="F121" i="6"/>
  <c r="E122" i="6"/>
  <c r="I15" i="5"/>
  <c r="K121" i="6" l="1"/>
  <c r="B100" i="5"/>
  <c r="M39" i="6"/>
  <c r="E18" i="5" s="1"/>
  <c r="L40" i="6"/>
  <c r="F122" i="6"/>
  <c r="E123" i="6"/>
  <c r="I16" i="5"/>
  <c r="K122" i="6" l="1"/>
  <c r="B101" i="5"/>
  <c r="M40" i="6"/>
  <c r="E19" i="5" s="1"/>
  <c r="L41" i="6"/>
  <c r="E124" i="6"/>
  <c r="F123" i="6"/>
  <c r="I17" i="5"/>
  <c r="K123" i="6" l="1"/>
  <c r="B102" i="5"/>
  <c r="M41" i="6"/>
  <c r="E20" i="5" s="1"/>
  <c r="L42" i="6"/>
  <c r="E125" i="6"/>
  <c r="F124" i="6"/>
  <c r="B103" i="5" s="1"/>
  <c r="I18" i="5"/>
  <c r="K124" i="6" l="1"/>
  <c r="M42" i="6"/>
  <c r="E21" i="5" s="1"/>
  <c r="L43" i="6"/>
  <c r="F125" i="6"/>
  <c r="B104" i="5" s="1"/>
  <c r="E126" i="6"/>
  <c r="K125" i="6"/>
  <c r="I19" i="5"/>
  <c r="M43" i="6" l="1"/>
  <c r="E22" i="5" s="1"/>
  <c r="L44" i="6"/>
  <c r="E127" i="6"/>
  <c r="F126" i="6"/>
  <c r="I20" i="5"/>
  <c r="K126" i="6" l="1"/>
  <c r="B105" i="5"/>
  <c r="M44" i="6"/>
  <c r="E23" i="5" s="1"/>
  <c r="L45" i="6"/>
  <c r="E128" i="6"/>
  <c r="F127" i="6"/>
  <c r="I21" i="5"/>
  <c r="K127" i="6" l="1"/>
  <c r="B106" i="5"/>
  <c r="M45" i="6"/>
  <c r="E24" i="5" s="1"/>
  <c r="L46" i="6"/>
  <c r="E129" i="6"/>
  <c r="F128" i="6"/>
  <c r="B107" i="5" s="1"/>
  <c r="I22" i="5"/>
  <c r="K128" i="6" l="1"/>
  <c r="M46" i="6"/>
  <c r="E25" i="5" s="1"/>
  <c r="L47" i="6"/>
  <c r="F129" i="6"/>
  <c r="B108" i="5" s="1"/>
  <c r="E130" i="6"/>
  <c r="K129" i="6"/>
  <c r="I23" i="5"/>
  <c r="M47" i="6" l="1"/>
  <c r="E26" i="5" s="1"/>
  <c r="L48" i="6"/>
  <c r="F130" i="6"/>
  <c r="B109" i="5" s="1"/>
  <c r="E131" i="6"/>
  <c r="I24" i="5"/>
  <c r="K130" i="6" l="1"/>
  <c r="M48" i="6"/>
  <c r="E27" i="5" s="1"/>
  <c r="L49" i="6"/>
  <c r="E132" i="6"/>
  <c r="F131" i="6"/>
  <c r="I25" i="5"/>
  <c r="K131" i="6" l="1"/>
  <c r="B110" i="5"/>
  <c r="M49" i="6"/>
  <c r="E28" i="5" s="1"/>
  <c r="L50" i="6"/>
  <c r="E133" i="6"/>
  <c r="F132" i="6"/>
  <c r="I26" i="5"/>
  <c r="K132" i="6" l="1"/>
  <c r="B111" i="5"/>
  <c r="M50" i="6"/>
  <c r="E29" i="5" s="1"/>
  <c r="L51" i="6"/>
  <c r="F133" i="6"/>
  <c r="E134" i="6"/>
  <c r="I27" i="5"/>
  <c r="K133" i="6" l="1"/>
  <c r="B112" i="5"/>
  <c r="M51" i="6"/>
  <c r="E30" i="5" s="1"/>
  <c r="L52" i="6"/>
  <c r="F134" i="6"/>
  <c r="E135" i="6"/>
  <c r="I28" i="5"/>
  <c r="K134" i="6" l="1"/>
  <c r="B113" i="5"/>
  <c r="M52" i="6"/>
  <c r="E31" i="5" s="1"/>
  <c r="L53" i="6"/>
  <c r="E136" i="6"/>
  <c r="F135" i="6"/>
  <c r="I29" i="5"/>
  <c r="K135" i="6" l="1"/>
  <c r="B114" i="5"/>
  <c r="M53" i="6"/>
  <c r="E32" i="5" s="1"/>
  <c r="L54" i="6"/>
  <c r="E137" i="6"/>
  <c r="F136" i="6"/>
  <c r="I30" i="5"/>
  <c r="K136" i="6" l="1"/>
  <c r="B115" i="5"/>
  <c r="M54" i="6"/>
  <c r="E33" i="5" s="1"/>
  <c r="L55" i="6"/>
  <c r="F137" i="6"/>
  <c r="E138" i="6"/>
  <c r="I31" i="5"/>
  <c r="K137" i="6" l="1"/>
  <c r="B116" i="5"/>
  <c r="M55" i="6"/>
  <c r="E34" i="5" s="1"/>
  <c r="L56" i="6"/>
  <c r="F138" i="6"/>
  <c r="E139" i="6"/>
  <c r="I32" i="5"/>
  <c r="K138" i="6" l="1"/>
  <c r="B117" i="5"/>
  <c r="M56" i="6"/>
  <c r="E35" i="5" s="1"/>
  <c r="L57" i="6"/>
  <c r="E140" i="6"/>
  <c r="F139" i="6"/>
  <c r="I33" i="5"/>
  <c r="K139" i="6" l="1"/>
  <c r="B118" i="5"/>
  <c r="M57" i="6"/>
  <c r="E36" i="5" s="1"/>
  <c r="L58" i="6"/>
  <c r="E141" i="6"/>
  <c r="F140" i="6"/>
  <c r="I34" i="5"/>
  <c r="K140" i="6" l="1"/>
  <c r="B119" i="5"/>
  <c r="M58" i="6"/>
  <c r="E37" i="5" s="1"/>
  <c r="L59" i="6"/>
  <c r="F141" i="6"/>
  <c r="E142" i="6"/>
  <c r="I35" i="5"/>
  <c r="K141" i="6" l="1"/>
  <c r="B120" i="5"/>
  <c r="M59" i="6"/>
  <c r="E38" i="5" s="1"/>
  <c r="L60" i="6"/>
  <c r="E143" i="6"/>
  <c r="F142" i="6"/>
  <c r="I36" i="5"/>
  <c r="K142" i="6" l="1"/>
  <c r="B121" i="5"/>
  <c r="M60" i="6"/>
  <c r="E39" i="5" s="1"/>
  <c r="L61" i="6"/>
  <c r="E144" i="6"/>
  <c r="F143" i="6"/>
  <c r="B122" i="5" s="1"/>
  <c r="I37" i="5"/>
  <c r="K143" i="6" l="1"/>
  <c r="M61" i="6"/>
  <c r="E40" i="5" s="1"/>
  <c r="L62" i="6"/>
  <c r="E145" i="6"/>
  <c r="F144" i="6"/>
  <c r="I38" i="5"/>
  <c r="K144" i="6" l="1"/>
  <c r="B123" i="5"/>
  <c r="M62" i="6"/>
  <c r="E41" i="5" s="1"/>
  <c r="L63" i="6"/>
  <c r="F145" i="6"/>
  <c r="E146" i="6"/>
  <c r="I39" i="5"/>
  <c r="K145" i="6" l="1"/>
  <c r="B124" i="5"/>
  <c r="M63" i="6"/>
  <c r="E42" i="5" s="1"/>
  <c r="L64" i="6"/>
  <c r="F146" i="6"/>
  <c r="E147" i="6"/>
  <c r="I40" i="5"/>
  <c r="K146" i="6" l="1"/>
  <c r="B125" i="5"/>
  <c r="M64" i="6"/>
  <c r="E43" i="5" s="1"/>
  <c r="L65" i="6"/>
  <c r="E148" i="6"/>
  <c r="F147" i="6"/>
  <c r="I41" i="5"/>
  <c r="K147" i="6" l="1"/>
  <c r="B126" i="5"/>
  <c r="M65" i="6"/>
  <c r="E44" i="5" s="1"/>
  <c r="L66" i="6"/>
  <c r="E149" i="6"/>
  <c r="F148" i="6"/>
  <c r="B127" i="5" s="1"/>
  <c r="I42" i="5"/>
  <c r="K148" i="6" l="1"/>
  <c r="M66" i="6"/>
  <c r="E45" i="5" s="1"/>
  <c r="L67" i="6"/>
  <c r="F149" i="6"/>
  <c r="B128" i="5" s="1"/>
  <c r="E150" i="6"/>
  <c r="I43" i="5"/>
  <c r="K149" i="6" l="1"/>
  <c r="M67" i="6"/>
  <c r="E46" i="5" s="1"/>
  <c r="L68" i="6"/>
  <c r="F150" i="6"/>
  <c r="B129" i="5" s="1"/>
  <c r="E151" i="6"/>
  <c r="I44" i="5"/>
  <c r="K150" i="6" l="1"/>
  <c r="M68" i="6"/>
  <c r="E47" i="5" s="1"/>
  <c r="L69" i="6"/>
  <c r="E152" i="6"/>
  <c r="F151" i="6"/>
  <c r="I45" i="5"/>
  <c r="K151" i="6" l="1"/>
  <c r="B130" i="5"/>
  <c r="M69" i="6"/>
  <c r="E48" i="5" s="1"/>
  <c r="L70" i="6"/>
  <c r="E153" i="6"/>
  <c r="F152" i="6"/>
  <c r="I46" i="5"/>
  <c r="K152" i="6" l="1"/>
  <c r="B131" i="5"/>
  <c r="M70" i="6"/>
  <c r="E49" i="5" s="1"/>
  <c r="L71" i="6"/>
  <c r="F153" i="6"/>
  <c r="E154" i="6"/>
  <c r="I47" i="5"/>
  <c r="K153" i="6" l="1"/>
  <c r="B132" i="5"/>
  <c r="M71" i="6"/>
  <c r="E50" i="5" s="1"/>
  <c r="L72" i="6"/>
  <c r="F154" i="6"/>
  <c r="B133" i="5" s="1"/>
  <c r="E155" i="6"/>
  <c r="I48" i="5"/>
  <c r="K154" i="6" l="1"/>
  <c r="M72" i="6"/>
  <c r="E51" i="5" s="1"/>
  <c r="L73" i="6"/>
  <c r="E156" i="6"/>
  <c r="F155" i="6"/>
  <c r="I49" i="5"/>
  <c r="K155" i="6" l="1"/>
  <c r="B134" i="5"/>
  <c r="M73" i="6"/>
  <c r="E52" i="5" s="1"/>
  <c r="L74" i="6"/>
  <c r="E157" i="6"/>
  <c r="F156" i="6"/>
  <c r="I50" i="5"/>
  <c r="K156" i="6" l="1"/>
  <c r="B135" i="5"/>
  <c r="M74" i="6"/>
  <c r="E53" i="5" s="1"/>
  <c r="L75" i="6"/>
  <c r="F157" i="6"/>
  <c r="E158" i="6"/>
  <c r="I51" i="5"/>
  <c r="K157" i="6" l="1"/>
  <c r="B136" i="5"/>
  <c r="M75" i="6"/>
  <c r="E54" i="5" s="1"/>
  <c r="L76" i="6"/>
  <c r="E159" i="6"/>
  <c r="F158" i="6"/>
  <c r="B137" i="5" s="1"/>
  <c r="I52" i="5"/>
  <c r="K158" i="6" l="1"/>
  <c r="M76" i="6"/>
  <c r="E55" i="5" s="1"/>
  <c r="L77" i="6"/>
  <c r="E160" i="6"/>
  <c r="F159" i="6"/>
  <c r="I53" i="5"/>
  <c r="K159" i="6" l="1"/>
  <c r="B138" i="5"/>
  <c r="M77" i="6"/>
  <c r="E56" i="5" s="1"/>
  <c r="L78" i="6"/>
  <c r="F160" i="6"/>
  <c r="E161" i="6"/>
  <c r="I54" i="5"/>
  <c r="K160" i="6" l="1"/>
  <c r="B139" i="5"/>
  <c r="M78" i="6"/>
  <c r="E57" i="5" s="1"/>
  <c r="L79" i="6"/>
  <c r="F161" i="6"/>
  <c r="E162" i="6"/>
  <c r="I55" i="5"/>
  <c r="K161" i="6" l="1"/>
  <c r="B140" i="5"/>
  <c r="M79" i="6"/>
  <c r="E58" i="5" s="1"/>
  <c r="L80" i="6"/>
  <c r="F162" i="6"/>
  <c r="E163" i="6"/>
  <c r="I56" i="5"/>
  <c r="K162" i="6" l="1"/>
  <c r="B141" i="5"/>
  <c r="M80" i="6"/>
  <c r="E59" i="5" s="1"/>
  <c r="L81" i="6"/>
  <c r="E164" i="6"/>
  <c r="F163" i="6"/>
  <c r="B142" i="5" s="1"/>
  <c r="I57" i="5"/>
  <c r="K163" i="6" l="1"/>
  <c r="M81" i="6"/>
  <c r="E60" i="5" s="1"/>
  <c r="L82" i="6"/>
  <c r="E165" i="6"/>
  <c r="F164" i="6"/>
  <c r="B143" i="5" s="1"/>
  <c r="K164" i="6"/>
  <c r="I58" i="5"/>
  <c r="M82" i="6" l="1"/>
  <c r="E61" i="5" s="1"/>
  <c r="L83" i="6"/>
  <c r="F165" i="6"/>
  <c r="B144" i="5" s="1"/>
  <c r="E166" i="6"/>
  <c r="I59" i="5"/>
  <c r="K165" i="6" l="1"/>
  <c r="M83" i="6"/>
  <c r="E62" i="5" s="1"/>
  <c r="L84" i="6"/>
  <c r="F166" i="6"/>
  <c r="E167" i="6"/>
  <c r="I60" i="5"/>
  <c r="K166" i="6" l="1"/>
  <c r="B145" i="5"/>
  <c r="M84" i="6"/>
  <c r="E63" i="5" s="1"/>
  <c r="L85" i="6"/>
  <c r="E168" i="6"/>
  <c r="F167" i="6"/>
  <c r="I61" i="5"/>
  <c r="K167" i="6" l="1"/>
  <c r="B146" i="5"/>
  <c r="M85" i="6"/>
  <c r="E64" i="5" s="1"/>
  <c r="L86" i="6"/>
  <c r="E169" i="6"/>
  <c r="F168" i="6"/>
  <c r="I62" i="5"/>
  <c r="K168" i="6" l="1"/>
  <c r="B147" i="5"/>
  <c r="M86" i="6"/>
  <c r="E65" i="5" s="1"/>
  <c r="L87" i="6"/>
  <c r="F169" i="6"/>
  <c r="E170" i="6"/>
  <c r="I63" i="5"/>
  <c r="K169" i="6" l="1"/>
  <c r="B148" i="5"/>
  <c r="M87" i="6"/>
  <c r="E66" i="5" s="1"/>
  <c r="L88" i="6"/>
  <c r="F170" i="6"/>
  <c r="E171" i="6"/>
  <c r="I64" i="5"/>
  <c r="K170" i="6" l="1"/>
  <c r="B149" i="5"/>
  <c r="M88" i="6"/>
  <c r="E67" i="5" s="1"/>
  <c r="L89" i="6"/>
  <c r="E172" i="6"/>
  <c r="F171" i="6"/>
  <c r="I65" i="5"/>
  <c r="K171" i="6" l="1"/>
  <c r="B150" i="5"/>
  <c r="M89" i="6"/>
  <c r="E68" i="5" s="1"/>
  <c r="L90" i="6"/>
  <c r="E173" i="6"/>
  <c r="F172" i="6"/>
  <c r="B151" i="5" s="1"/>
  <c r="I66" i="5"/>
  <c r="K172" i="6" l="1"/>
  <c r="K173" i="6" s="1"/>
  <c r="M90" i="6"/>
  <c r="E69" i="5" s="1"/>
  <c r="L91" i="6"/>
  <c r="F173" i="6"/>
  <c r="B152" i="5" s="1"/>
  <c r="E174" i="6"/>
  <c r="I67" i="5"/>
  <c r="M91" i="6" l="1"/>
  <c r="E70" i="5" s="1"/>
  <c r="L92" i="6"/>
  <c r="E175" i="6"/>
  <c r="F174" i="6"/>
  <c r="I68" i="5"/>
  <c r="K174" i="6" l="1"/>
  <c r="B153" i="5"/>
  <c r="M92" i="6"/>
  <c r="E71" i="5" s="1"/>
  <c r="L93" i="6"/>
  <c r="E176" i="6"/>
  <c r="F175" i="6"/>
  <c r="I69" i="5"/>
  <c r="K175" i="6" l="1"/>
  <c r="B154" i="5"/>
  <c r="M93" i="6"/>
  <c r="E72" i="5" s="1"/>
  <c r="L94" i="6"/>
  <c r="F176" i="6"/>
  <c r="E177" i="6"/>
  <c r="I70" i="5"/>
  <c r="K176" i="6" l="1"/>
  <c r="B155" i="5"/>
  <c r="M94" i="6"/>
  <c r="E73" i="5" s="1"/>
  <c r="L95" i="6"/>
  <c r="F177" i="6"/>
  <c r="E178" i="6"/>
  <c r="I71" i="5"/>
  <c r="K177" i="6" l="1"/>
  <c r="B156" i="5"/>
  <c r="M95" i="6"/>
  <c r="E74" i="5" s="1"/>
  <c r="L96" i="6"/>
  <c r="F178" i="6"/>
  <c r="E179" i="6"/>
  <c r="I72" i="5"/>
  <c r="K178" i="6" l="1"/>
  <c r="B157" i="5"/>
  <c r="M96" i="6"/>
  <c r="E75" i="5" s="1"/>
  <c r="L97" i="6"/>
  <c r="E180" i="6"/>
  <c r="F179" i="6"/>
  <c r="I73" i="5"/>
  <c r="K179" i="6" l="1"/>
  <c r="B158" i="5"/>
  <c r="M97" i="6"/>
  <c r="E76" i="5" s="1"/>
  <c r="L98" i="6"/>
  <c r="E181" i="6"/>
  <c r="F180" i="6"/>
  <c r="I74" i="5"/>
  <c r="K180" i="6" l="1"/>
  <c r="B159" i="5"/>
  <c r="M98" i="6"/>
  <c r="E77" i="5" s="1"/>
  <c r="L99" i="6"/>
  <c r="F181" i="6"/>
  <c r="E182" i="6"/>
  <c r="I75" i="5"/>
  <c r="K181" i="6" l="1"/>
  <c r="B160" i="5"/>
  <c r="M99" i="6"/>
  <c r="E78" i="5" s="1"/>
  <c r="L100" i="6"/>
  <c r="F182" i="6"/>
  <c r="B161" i="5" s="1"/>
  <c r="E183" i="6"/>
  <c r="I76" i="5"/>
  <c r="K182" i="6" l="1"/>
  <c r="M100" i="6"/>
  <c r="E79" i="5" s="1"/>
  <c r="L101" i="6"/>
  <c r="E184" i="6"/>
  <c r="F183" i="6"/>
  <c r="B162" i="5" s="1"/>
  <c r="K183" i="6"/>
  <c r="I77" i="5"/>
  <c r="M101" i="6" l="1"/>
  <c r="E80" i="5" s="1"/>
  <c r="L102" i="6"/>
  <c r="E185" i="6"/>
  <c r="F184" i="6"/>
  <c r="I78" i="5"/>
  <c r="K184" i="6" l="1"/>
  <c r="B163" i="5"/>
  <c r="M102" i="6"/>
  <c r="E81" i="5" s="1"/>
  <c r="L103" i="6"/>
  <c r="F185" i="6"/>
  <c r="E186" i="6"/>
  <c r="I79" i="5"/>
  <c r="K185" i="6" l="1"/>
  <c r="L106" i="6" s="1"/>
  <c r="M106" i="6" s="1"/>
  <c r="E85" i="5" s="1"/>
  <c r="B164" i="5"/>
  <c r="M103" i="6"/>
  <c r="E82" i="5" s="1"/>
  <c r="L104" i="6"/>
  <c r="F186" i="6"/>
  <c r="E187" i="6"/>
  <c r="I80" i="5"/>
  <c r="K186" i="6" l="1"/>
  <c r="B165" i="5"/>
  <c r="L107" i="6"/>
  <c r="M107" i="6" s="1"/>
  <c r="E86" i="5" s="1"/>
  <c r="M104" i="6"/>
  <c r="E83" i="5" s="1"/>
  <c r="L105" i="6"/>
  <c r="L108" i="6"/>
  <c r="M108" i="6" s="1"/>
  <c r="E188" i="6"/>
  <c r="F187" i="6"/>
  <c r="I81" i="5"/>
  <c r="K187" i="6" l="1"/>
  <c r="B166" i="5"/>
  <c r="M105" i="6"/>
  <c r="E84" i="5" s="1"/>
  <c r="E189" i="6"/>
  <c r="F188" i="6"/>
  <c r="B167" i="5" s="1"/>
  <c r="E87" i="5"/>
  <c r="L109" i="6"/>
  <c r="M109" i="6" s="1"/>
  <c r="I82" i="5"/>
  <c r="K188" i="6" l="1"/>
  <c r="F189" i="6"/>
  <c r="E190" i="6"/>
  <c r="E88" i="5"/>
  <c r="L110" i="6"/>
  <c r="M110" i="6" s="1"/>
  <c r="I83" i="5"/>
  <c r="K189" i="6" l="1"/>
  <c r="B168" i="5"/>
  <c r="L111" i="6"/>
  <c r="M111" i="6" s="1"/>
  <c r="E89" i="5"/>
  <c r="E191" i="6"/>
  <c r="F190" i="6"/>
  <c r="I84" i="5"/>
  <c r="I85" i="5"/>
  <c r="K190" i="6" l="1"/>
  <c r="B169" i="5"/>
  <c r="L112" i="6"/>
  <c r="M112" i="6" s="1"/>
  <c r="E90" i="5"/>
  <c r="E192" i="6"/>
  <c r="F191" i="6"/>
  <c r="I86" i="5"/>
  <c r="K191" i="6" l="1"/>
  <c r="B170" i="5"/>
  <c r="E91" i="5"/>
  <c r="L113" i="6"/>
  <c r="M113" i="6" s="1"/>
  <c r="F192" i="6"/>
  <c r="E193" i="6"/>
  <c r="I87" i="5"/>
  <c r="K192" i="6" l="1"/>
  <c r="B171" i="5"/>
  <c r="E92" i="5"/>
  <c r="L114" i="6"/>
  <c r="M114" i="6" s="1"/>
  <c r="F193" i="6"/>
  <c r="E194" i="6"/>
  <c r="I88" i="5"/>
  <c r="K193" i="6" l="1"/>
  <c r="B172" i="5"/>
  <c r="L115" i="6"/>
  <c r="M115" i="6" s="1"/>
  <c r="E93" i="5"/>
  <c r="E195" i="6"/>
  <c r="F194" i="6"/>
  <c r="I89" i="5"/>
  <c r="K194" i="6" l="1"/>
  <c r="B173" i="5"/>
  <c r="L116" i="6"/>
  <c r="M116" i="6" s="1"/>
  <c r="E94" i="5"/>
  <c r="E196" i="6"/>
  <c r="F195" i="6"/>
  <c r="I90" i="5"/>
  <c r="K195" i="6" l="1"/>
  <c r="B174" i="5"/>
  <c r="E95" i="5"/>
  <c r="L117" i="6"/>
  <c r="M117" i="6" s="1"/>
  <c r="E197" i="6"/>
  <c r="F196" i="6"/>
  <c r="I91" i="5"/>
  <c r="K196" i="6" l="1"/>
  <c r="B175" i="5"/>
  <c r="F197" i="6"/>
  <c r="E198" i="6"/>
  <c r="E96" i="5"/>
  <c r="L118" i="6"/>
  <c r="M118" i="6" s="1"/>
  <c r="I92" i="5"/>
  <c r="K197" i="6" l="1"/>
  <c r="B176" i="5"/>
  <c r="F198" i="6"/>
  <c r="E199" i="6"/>
  <c r="L119" i="6"/>
  <c r="M119" i="6" s="1"/>
  <c r="E97" i="5"/>
  <c r="I93" i="5"/>
  <c r="K198" i="6" l="1"/>
  <c r="B177" i="5"/>
  <c r="L120" i="6"/>
  <c r="M120" i="6" s="1"/>
  <c r="E98" i="5"/>
  <c r="E200" i="6"/>
  <c r="F199" i="6"/>
  <c r="I94" i="5"/>
  <c r="K199" i="6" l="1"/>
  <c r="B178" i="5"/>
  <c r="E201" i="6"/>
  <c r="F200" i="6"/>
  <c r="B179" i="5" s="1"/>
  <c r="E99" i="5"/>
  <c r="L121" i="6"/>
  <c r="M121" i="6" s="1"/>
  <c r="I95" i="5"/>
  <c r="K200" i="6" l="1"/>
  <c r="L122" i="6"/>
  <c r="M122" i="6" s="1"/>
  <c r="E100" i="5"/>
  <c r="F201" i="6"/>
  <c r="B180" i="5" s="1"/>
  <c r="E202" i="6"/>
  <c r="K201" i="6"/>
  <c r="I96" i="5"/>
  <c r="L123" i="6" l="1"/>
  <c r="M123" i="6" s="1"/>
  <c r="E101" i="5"/>
  <c r="F202" i="6"/>
  <c r="B181" i="5" s="1"/>
  <c r="E203" i="6"/>
  <c r="K202" i="6"/>
  <c r="I97" i="5"/>
  <c r="K203" i="6" l="1"/>
  <c r="E204" i="6"/>
  <c r="F203" i="6"/>
  <c r="B182" i="5" s="1"/>
  <c r="E102" i="5"/>
  <c r="L124" i="6"/>
  <c r="M124" i="6" s="1"/>
  <c r="I98" i="5"/>
  <c r="E205" i="6" l="1"/>
  <c r="F204" i="6"/>
  <c r="E103" i="5"/>
  <c r="L125" i="6"/>
  <c r="M125" i="6" s="1"/>
  <c r="I99" i="5"/>
  <c r="K204" i="6" l="1"/>
  <c r="B183" i="5"/>
  <c r="E104" i="5"/>
  <c r="L126" i="6"/>
  <c r="M126" i="6" s="1"/>
  <c r="F205" i="6"/>
  <c r="E206" i="6"/>
  <c r="I100" i="5"/>
  <c r="K205" i="6" l="1"/>
  <c r="B184" i="5"/>
  <c r="L127" i="6"/>
  <c r="M127" i="6" s="1"/>
  <c r="E105" i="5"/>
  <c r="E207" i="6"/>
  <c r="F206" i="6"/>
  <c r="B185" i="5" s="1"/>
  <c r="I101" i="5"/>
  <c r="K206" i="6" l="1"/>
  <c r="E208" i="6"/>
  <c r="F207" i="6"/>
  <c r="L128" i="6"/>
  <c r="M128" i="6" s="1"/>
  <c r="E106" i="5"/>
  <c r="I102" i="5"/>
  <c r="N26" i="6" s="1"/>
  <c r="N27" i="6" s="1"/>
  <c r="N28" i="6" s="1"/>
  <c r="N29" i="6" s="1"/>
  <c r="N30" i="6" s="1"/>
  <c r="N31" i="6" s="1"/>
  <c r="N32" i="6" s="1"/>
  <c r="N33" i="6" s="1"/>
  <c r="N34" i="6" s="1"/>
  <c r="N35" i="6" s="1"/>
  <c r="N36" i="6" s="1"/>
  <c r="N37" i="6" s="1"/>
  <c r="N38" i="6" s="1"/>
  <c r="N39" i="6" s="1"/>
  <c r="N40" i="6" s="1"/>
  <c r="N41" i="6" s="1"/>
  <c r="N42" i="6" s="1"/>
  <c r="N43" i="6" s="1"/>
  <c r="N44" i="6" s="1"/>
  <c r="N45" i="6" s="1"/>
  <c r="N46" i="6" s="1"/>
  <c r="N47" i="6" s="1"/>
  <c r="N48" i="6" s="1"/>
  <c r="N49" i="6" s="1"/>
  <c r="N50" i="6" s="1"/>
  <c r="N51" i="6" s="1"/>
  <c r="N52" i="6" s="1"/>
  <c r="N53" i="6" s="1"/>
  <c r="N54" i="6" s="1"/>
  <c r="N55" i="6" s="1"/>
  <c r="N56" i="6" s="1"/>
  <c r="N57" i="6" s="1"/>
  <c r="N58" i="6" s="1"/>
  <c r="N59" i="6" s="1"/>
  <c r="N60" i="6" s="1"/>
  <c r="N61" i="6" s="1"/>
  <c r="N62" i="6" s="1"/>
  <c r="N63" i="6" s="1"/>
  <c r="N64" i="6" s="1"/>
  <c r="N65" i="6" s="1"/>
  <c r="N66" i="6" s="1"/>
  <c r="N67" i="6" s="1"/>
  <c r="N68" i="6" s="1"/>
  <c r="N69" i="6" s="1"/>
  <c r="N70" i="6" s="1"/>
  <c r="N71" i="6" s="1"/>
  <c r="N72" i="6" s="1"/>
  <c r="N73" i="6" s="1"/>
  <c r="N74" i="6" s="1"/>
  <c r="N75" i="6" s="1"/>
  <c r="N76" i="6" s="1"/>
  <c r="N77" i="6" s="1"/>
  <c r="N78" i="6" s="1"/>
  <c r="N79" i="6" s="1"/>
  <c r="N80" i="6" s="1"/>
  <c r="N81" i="6" s="1"/>
  <c r="N82" i="6" s="1"/>
  <c r="N83" i="6" s="1"/>
  <c r="N84" i="6" s="1"/>
  <c r="N85" i="6" s="1"/>
  <c r="N86" i="6" s="1"/>
  <c r="N87" i="6" s="1"/>
  <c r="N88" i="6" s="1"/>
  <c r="N89" i="6" s="1"/>
  <c r="N90" i="6" s="1"/>
  <c r="N91" i="6" s="1"/>
  <c r="N92" i="6" s="1"/>
  <c r="N93" i="6" s="1"/>
  <c r="N94" i="6" s="1"/>
  <c r="N95" i="6" s="1"/>
  <c r="N96" i="6" s="1"/>
  <c r="N97" i="6" s="1"/>
  <c r="N98" i="6" s="1"/>
  <c r="N99" i="6" s="1"/>
  <c r="N100" i="6" s="1"/>
  <c r="N101" i="6" s="1"/>
  <c r="N102" i="6" s="1"/>
  <c r="N103" i="6" s="1"/>
  <c r="N104" i="6" s="1"/>
  <c r="N105" i="6" s="1"/>
  <c r="K207" i="6" l="1"/>
  <c r="B186" i="5"/>
  <c r="O26" i="6"/>
  <c r="F5" i="5" s="1"/>
  <c r="E107" i="5"/>
  <c r="L129" i="6"/>
  <c r="M129" i="6" s="1"/>
  <c r="E209" i="6"/>
  <c r="F208" i="6"/>
  <c r="I103" i="5"/>
  <c r="K208" i="6" l="1"/>
  <c r="B187" i="5"/>
  <c r="O27" i="6"/>
  <c r="F6" i="5" s="1"/>
  <c r="F209" i="6"/>
  <c r="E210" i="6"/>
  <c r="E108" i="5"/>
  <c r="L130" i="6"/>
  <c r="M130" i="6" s="1"/>
  <c r="I104" i="5"/>
  <c r="K209" i="6" l="1"/>
  <c r="B188" i="5"/>
  <c r="O28" i="6"/>
  <c r="F7" i="5" s="1"/>
  <c r="E211" i="6"/>
  <c r="F210" i="6"/>
  <c r="L131" i="6"/>
  <c r="M131" i="6" s="1"/>
  <c r="E109" i="5"/>
  <c r="I105" i="5"/>
  <c r="K210" i="6" l="1"/>
  <c r="B189" i="5"/>
  <c r="O29" i="6"/>
  <c r="F8" i="5" s="1"/>
  <c r="E212" i="6"/>
  <c r="F211" i="6"/>
  <c r="L132" i="6"/>
  <c r="M132" i="6" s="1"/>
  <c r="E110" i="5"/>
  <c r="I106" i="5"/>
  <c r="K211" i="6" l="1"/>
  <c r="B190" i="5"/>
  <c r="O30" i="6"/>
  <c r="F9" i="5" s="1"/>
  <c r="F212" i="6"/>
  <c r="E213" i="6"/>
  <c r="E111" i="5"/>
  <c r="L133" i="6"/>
  <c r="M133" i="6" s="1"/>
  <c r="I107" i="5"/>
  <c r="K212" i="6" l="1"/>
  <c r="B191" i="5"/>
  <c r="O31" i="6"/>
  <c r="F10" i="5" s="1"/>
  <c r="F213" i="6"/>
  <c r="E214" i="6"/>
  <c r="E112" i="5"/>
  <c r="L134" i="6"/>
  <c r="M134" i="6" s="1"/>
  <c r="I108" i="5"/>
  <c r="K213" i="6" l="1"/>
  <c r="B192" i="5"/>
  <c r="O32" i="6"/>
  <c r="F11" i="5" s="1"/>
  <c r="F214" i="6"/>
  <c r="E215" i="6"/>
  <c r="L135" i="6"/>
  <c r="M135" i="6" s="1"/>
  <c r="E113" i="5"/>
  <c r="I109" i="5"/>
  <c r="K214" i="6" l="1"/>
  <c r="B193" i="5"/>
  <c r="O33" i="6"/>
  <c r="F12" i="5" s="1"/>
  <c r="E216" i="6"/>
  <c r="F215" i="6"/>
  <c r="L136" i="6"/>
  <c r="M136" i="6" s="1"/>
  <c r="E114" i="5"/>
  <c r="I110" i="5"/>
  <c r="K215" i="6" l="1"/>
  <c r="B194" i="5"/>
  <c r="O34" i="6"/>
  <c r="F13" i="5" s="1"/>
  <c r="E217" i="6"/>
  <c r="F216" i="6"/>
  <c r="B195" i="5" s="1"/>
  <c r="E115" i="5"/>
  <c r="L137" i="6"/>
  <c r="M137" i="6" s="1"/>
  <c r="I111" i="5"/>
  <c r="K216" i="6" l="1"/>
  <c r="O35" i="6"/>
  <c r="F14" i="5" s="1"/>
  <c r="F217" i="6"/>
  <c r="B196" i="5" s="1"/>
  <c r="E218" i="6"/>
  <c r="L138" i="6"/>
  <c r="M138" i="6" s="1"/>
  <c r="E116" i="5"/>
  <c r="K217" i="6"/>
  <c r="I112" i="5"/>
  <c r="O36" i="6" l="1"/>
  <c r="F15" i="5" s="1"/>
  <c r="F218" i="6"/>
  <c r="E219" i="6"/>
  <c r="L139" i="6"/>
  <c r="M139" i="6" s="1"/>
  <c r="E117" i="5"/>
  <c r="I113" i="5"/>
  <c r="K218" i="6" l="1"/>
  <c r="B197" i="5"/>
  <c r="O37" i="6"/>
  <c r="F16" i="5" s="1"/>
  <c r="E220" i="6"/>
  <c r="F219" i="6"/>
  <c r="B198" i="5" s="1"/>
  <c r="E118" i="5"/>
  <c r="L140" i="6"/>
  <c r="M140" i="6" s="1"/>
  <c r="I114" i="5"/>
  <c r="K219" i="6" l="1"/>
  <c r="O38" i="6"/>
  <c r="F17" i="5" s="1"/>
  <c r="E221" i="6"/>
  <c r="F220" i="6"/>
  <c r="E119" i="5"/>
  <c r="L141" i="6"/>
  <c r="M141" i="6" s="1"/>
  <c r="I115" i="5"/>
  <c r="K220" i="6" l="1"/>
  <c r="B199" i="5"/>
  <c r="O39" i="6"/>
  <c r="F18" i="5" s="1"/>
  <c r="F221" i="6"/>
  <c r="E222" i="6"/>
  <c r="E120" i="5"/>
  <c r="L142" i="6"/>
  <c r="M142" i="6" s="1"/>
  <c r="I116" i="5"/>
  <c r="K221" i="6" l="1"/>
  <c r="B200" i="5"/>
  <c r="O40" i="6"/>
  <c r="F19" i="5" s="1"/>
  <c r="L143" i="6"/>
  <c r="M143" i="6" s="1"/>
  <c r="E121" i="5"/>
  <c r="E223" i="6"/>
  <c r="F222" i="6"/>
  <c r="I117" i="5"/>
  <c r="K222" i="6" l="1"/>
  <c r="B201" i="5"/>
  <c r="O41" i="6"/>
  <c r="F20" i="5" s="1"/>
  <c r="L144" i="6"/>
  <c r="M144" i="6" s="1"/>
  <c r="E122" i="5"/>
  <c r="E224" i="6"/>
  <c r="F223" i="6"/>
  <c r="I118" i="5"/>
  <c r="K223" i="6" l="1"/>
  <c r="B202" i="5"/>
  <c r="O42" i="6"/>
  <c r="F21" i="5" s="1"/>
  <c r="E123" i="5"/>
  <c r="L145" i="6"/>
  <c r="M145" i="6" s="1"/>
  <c r="E225" i="6"/>
  <c r="F224" i="6"/>
  <c r="I119" i="5"/>
  <c r="K224" i="6" l="1"/>
  <c r="B203" i="5"/>
  <c r="O43" i="6"/>
  <c r="F22" i="5" s="1"/>
  <c r="F225" i="6"/>
  <c r="E226" i="6"/>
  <c r="E124" i="5"/>
  <c r="L146" i="6"/>
  <c r="M146" i="6" s="1"/>
  <c r="I120" i="5"/>
  <c r="K225" i="6" l="1"/>
  <c r="B204" i="5"/>
  <c r="O44" i="6"/>
  <c r="F23" i="5" s="1"/>
  <c r="L147" i="6"/>
  <c r="M147" i="6" s="1"/>
  <c r="E125" i="5"/>
  <c r="E227" i="6"/>
  <c r="F226" i="6"/>
  <c r="I121" i="5"/>
  <c r="K226" i="6" l="1"/>
  <c r="B205" i="5"/>
  <c r="O45" i="6"/>
  <c r="F24" i="5" s="1"/>
  <c r="L148" i="6"/>
  <c r="M148" i="6" s="1"/>
  <c r="E126" i="5"/>
  <c r="E228" i="6"/>
  <c r="F227" i="6"/>
  <c r="I122" i="5"/>
  <c r="K227" i="6" l="1"/>
  <c r="B206" i="5"/>
  <c r="O46" i="6"/>
  <c r="F25" i="5" s="1"/>
  <c r="E127" i="5"/>
  <c r="L149" i="6"/>
  <c r="M149" i="6" s="1"/>
  <c r="F228" i="6"/>
  <c r="E229" i="6"/>
  <c r="I123" i="5"/>
  <c r="K228" i="6" l="1"/>
  <c r="B207" i="5"/>
  <c r="O47" i="6"/>
  <c r="F26" i="5" s="1"/>
  <c r="E128" i="5"/>
  <c r="L150" i="6"/>
  <c r="M150" i="6" s="1"/>
  <c r="F229" i="6"/>
  <c r="E230" i="6"/>
  <c r="I124" i="5"/>
  <c r="K229" i="6" l="1"/>
  <c r="B208" i="5"/>
  <c r="O48" i="6"/>
  <c r="F27" i="5" s="1"/>
  <c r="L151" i="6"/>
  <c r="M151" i="6" s="1"/>
  <c r="E129" i="5"/>
  <c r="F230" i="6"/>
  <c r="E231" i="6"/>
  <c r="I125" i="5"/>
  <c r="K230" i="6" l="1"/>
  <c r="B209" i="5"/>
  <c r="O49" i="6"/>
  <c r="F28" i="5" s="1"/>
  <c r="L152" i="6"/>
  <c r="M152" i="6" s="1"/>
  <c r="E130" i="5"/>
  <c r="E232" i="6"/>
  <c r="F231" i="6"/>
  <c r="I126" i="5"/>
  <c r="K231" i="6" l="1"/>
  <c r="B210" i="5"/>
  <c r="O50" i="6"/>
  <c r="F29" i="5" s="1"/>
  <c r="E131" i="5"/>
  <c r="L153" i="6"/>
  <c r="M153" i="6" s="1"/>
  <c r="E233" i="6"/>
  <c r="F232" i="6"/>
  <c r="I127" i="5"/>
  <c r="K232" i="6" l="1"/>
  <c r="B211" i="5"/>
  <c r="O51" i="6"/>
  <c r="F30" i="5" s="1"/>
  <c r="F233" i="6"/>
  <c r="E234" i="6"/>
  <c r="L154" i="6"/>
  <c r="M154" i="6" s="1"/>
  <c r="E132" i="5"/>
  <c r="I128" i="5"/>
  <c r="K233" i="6" l="1"/>
  <c r="B212" i="5"/>
  <c r="O52" i="6"/>
  <c r="F31" i="5" s="1"/>
  <c r="L155" i="6"/>
  <c r="M155" i="6" s="1"/>
  <c r="E133" i="5"/>
  <c r="F234" i="6"/>
  <c r="E235" i="6"/>
  <c r="I129" i="5"/>
  <c r="K234" i="6" l="1"/>
  <c r="B213" i="5"/>
  <c r="O53" i="6"/>
  <c r="F32" i="5" s="1"/>
  <c r="L156" i="6"/>
  <c r="M156" i="6" s="1"/>
  <c r="E134" i="5"/>
  <c r="E236" i="6"/>
  <c r="F235" i="6"/>
  <c r="I130" i="5"/>
  <c r="K235" i="6" l="1"/>
  <c r="B214" i="5"/>
  <c r="O54" i="6"/>
  <c r="F33" i="5" s="1"/>
  <c r="E237" i="6"/>
  <c r="F236" i="6"/>
  <c r="B215" i="5" s="1"/>
  <c r="E135" i="5"/>
  <c r="L157" i="6"/>
  <c r="M157" i="6" s="1"/>
  <c r="I131" i="5"/>
  <c r="K236" i="6" l="1"/>
  <c r="K237" i="6" s="1"/>
  <c r="O55" i="6"/>
  <c r="F34" i="5" s="1"/>
  <c r="F237" i="6"/>
  <c r="B216" i="5" s="1"/>
  <c r="E238" i="6"/>
  <c r="E136" i="5"/>
  <c r="L158" i="6"/>
  <c r="M158" i="6" s="1"/>
  <c r="I132" i="5"/>
  <c r="O56" i="6" l="1"/>
  <c r="F35" i="5" s="1"/>
  <c r="E239" i="6"/>
  <c r="F238" i="6"/>
  <c r="L159" i="6"/>
  <c r="M159" i="6" s="1"/>
  <c r="E137" i="5"/>
  <c r="I133" i="5"/>
  <c r="K238" i="6" l="1"/>
  <c r="B217" i="5"/>
  <c r="O57" i="6"/>
  <c r="F36" i="5" s="1"/>
  <c r="L160" i="6"/>
  <c r="M160" i="6" s="1"/>
  <c r="E138" i="5"/>
  <c r="E240" i="6"/>
  <c r="F239" i="6"/>
  <c r="I134" i="5"/>
  <c r="K239" i="6" l="1"/>
  <c r="B218" i="5"/>
  <c r="O58" i="6"/>
  <c r="F37" i="5" s="1"/>
  <c r="E241" i="6"/>
  <c r="F240" i="6"/>
  <c r="E139" i="5"/>
  <c r="L161" i="6"/>
  <c r="M161" i="6" s="1"/>
  <c r="I135" i="5"/>
  <c r="K240" i="6" l="1"/>
  <c r="B219" i="5"/>
  <c r="O59" i="6"/>
  <c r="F38" i="5" s="1"/>
  <c r="F241" i="6"/>
  <c r="E242" i="6"/>
  <c r="E140" i="5"/>
  <c r="L162" i="6"/>
  <c r="M162" i="6" s="1"/>
  <c r="I136" i="5"/>
  <c r="K241" i="6" l="1"/>
  <c r="B220" i="5"/>
  <c r="O60" i="6"/>
  <c r="F39" i="5" s="1"/>
  <c r="E243" i="6"/>
  <c r="F242" i="6"/>
  <c r="L163" i="6"/>
  <c r="M163" i="6" s="1"/>
  <c r="E141" i="5"/>
  <c r="I137" i="5"/>
  <c r="K242" i="6" l="1"/>
  <c r="B221" i="5"/>
  <c r="O61" i="6"/>
  <c r="F40" i="5" s="1"/>
  <c r="E244" i="6"/>
  <c r="F243" i="6"/>
  <c r="L164" i="6"/>
  <c r="M164" i="6" s="1"/>
  <c r="E142" i="5"/>
  <c r="I138" i="5"/>
  <c r="K243" i="6" l="1"/>
  <c r="B222" i="5"/>
  <c r="O62" i="6"/>
  <c r="F41" i="5" s="1"/>
  <c r="E245" i="6"/>
  <c r="F244" i="6"/>
  <c r="E143" i="5"/>
  <c r="L165" i="6"/>
  <c r="M165" i="6" s="1"/>
  <c r="I139" i="5"/>
  <c r="K244" i="6" l="1"/>
  <c r="B223" i="5"/>
  <c r="O63" i="6"/>
  <c r="F42" i="5" s="1"/>
  <c r="F245" i="6"/>
  <c r="E246" i="6"/>
  <c r="E144" i="5"/>
  <c r="L166" i="6"/>
  <c r="M166" i="6" s="1"/>
  <c r="I140" i="5"/>
  <c r="K245" i="6" l="1"/>
  <c r="B224" i="5"/>
  <c r="O64" i="6"/>
  <c r="F43" i="5" s="1"/>
  <c r="F246" i="6"/>
  <c r="E247" i="6"/>
  <c r="L167" i="6"/>
  <c r="M167" i="6" s="1"/>
  <c r="E145" i="5"/>
  <c r="I141" i="5"/>
  <c r="K246" i="6" l="1"/>
  <c r="B225" i="5"/>
  <c r="O65" i="6"/>
  <c r="F44" i="5" s="1"/>
  <c r="L168" i="6"/>
  <c r="M168" i="6" s="1"/>
  <c r="E146" i="5"/>
  <c r="E248" i="6"/>
  <c r="F247" i="6"/>
  <c r="I142" i="5"/>
  <c r="K247" i="6" l="1"/>
  <c r="B226" i="5"/>
  <c r="O66" i="6"/>
  <c r="F45" i="5" s="1"/>
  <c r="E147" i="5"/>
  <c r="L169" i="6"/>
  <c r="M169" i="6" s="1"/>
  <c r="E249" i="6"/>
  <c r="F248" i="6"/>
  <c r="I143" i="5"/>
  <c r="K248" i="6" l="1"/>
  <c r="B227" i="5"/>
  <c r="O67" i="6"/>
  <c r="F46" i="5" s="1"/>
  <c r="F249" i="6"/>
  <c r="E250" i="6"/>
  <c r="L170" i="6"/>
  <c r="M170" i="6" s="1"/>
  <c r="E148" i="5"/>
  <c r="I144" i="5"/>
  <c r="K249" i="6" l="1"/>
  <c r="B228" i="5"/>
  <c r="O68" i="6"/>
  <c r="F47" i="5" s="1"/>
  <c r="L171" i="6"/>
  <c r="M171" i="6" s="1"/>
  <c r="E149" i="5"/>
  <c r="F250" i="6"/>
  <c r="E251" i="6"/>
  <c r="I145" i="5"/>
  <c r="K250" i="6" l="1"/>
  <c r="B229" i="5"/>
  <c r="O69" i="6"/>
  <c r="F48" i="5" s="1"/>
  <c r="L172" i="6"/>
  <c r="M172" i="6" s="1"/>
  <c r="E150" i="5"/>
  <c r="E252" i="6"/>
  <c r="F251" i="6"/>
  <c r="I146" i="5"/>
  <c r="K251" i="6" l="1"/>
  <c r="B230" i="5"/>
  <c r="O70" i="6"/>
  <c r="F49" i="5" s="1"/>
  <c r="E151" i="5"/>
  <c r="L173" i="6"/>
  <c r="M173" i="6" s="1"/>
  <c r="E253" i="6"/>
  <c r="F252" i="6"/>
  <c r="I147" i="5"/>
  <c r="K252" i="6" l="1"/>
  <c r="B231" i="5"/>
  <c r="O71" i="6"/>
  <c r="F50" i="5" s="1"/>
  <c r="F253" i="6"/>
  <c r="E254" i="6"/>
  <c r="E152" i="5"/>
  <c r="L174" i="6"/>
  <c r="M174" i="6" s="1"/>
  <c r="I148" i="5"/>
  <c r="K253" i="6" l="1"/>
  <c r="B232" i="5"/>
  <c r="O72" i="6"/>
  <c r="F51" i="5" s="1"/>
  <c r="E255" i="6"/>
  <c r="F254" i="6"/>
  <c r="L175" i="6"/>
  <c r="M175" i="6" s="1"/>
  <c r="E153" i="5"/>
  <c r="I149" i="5"/>
  <c r="K254" i="6" l="1"/>
  <c r="B233" i="5"/>
  <c r="O73" i="6"/>
  <c r="F52" i="5" s="1"/>
  <c r="L176" i="6"/>
  <c r="M176" i="6" s="1"/>
  <c r="E154" i="5"/>
  <c r="E256" i="6"/>
  <c r="F255" i="6"/>
  <c r="I150" i="5"/>
  <c r="K255" i="6" l="1"/>
  <c r="K256" i="6" s="1"/>
  <c r="B234" i="5"/>
  <c r="O74" i="6"/>
  <c r="F53" i="5" s="1"/>
  <c r="E257" i="6"/>
  <c r="F256" i="6"/>
  <c r="B235" i="5" s="1"/>
  <c r="E155" i="5"/>
  <c r="L177" i="6"/>
  <c r="M177" i="6" s="1"/>
  <c r="I151" i="5"/>
  <c r="O75" i="6" l="1"/>
  <c r="F54" i="5" s="1"/>
  <c r="E156" i="5"/>
  <c r="L178" i="6"/>
  <c r="M178" i="6" s="1"/>
  <c r="K257" i="6"/>
  <c r="F257" i="6"/>
  <c r="B236" i="5" s="1"/>
  <c r="E258" i="6"/>
  <c r="I152" i="5"/>
  <c r="O76" i="6" l="1"/>
  <c r="F55" i="5" s="1"/>
  <c r="L179" i="6"/>
  <c r="M179" i="6" s="1"/>
  <c r="E157" i="5"/>
  <c r="E259" i="6"/>
  <c r="F258" i="6"/>
  <c r="B237" i="5" s="1"/>
  <c r="I153" i="5"/>
  <c r="K258" i="6" l="1"/>
  <c r="O77" i="6"/>
  <c r="F56" i="5" s="1"/>
  <c r="E260" i="6"/>
  <c r="F259" i="6"/>
  <c r="L180" i="6"/>
  <c r="M180" i="6" s="1"/>
  <c r="E158" i="5"/>
  <c r="I154" i="5"/>
  <c r="K259" i="6" l="1"/>
  <c r="B238" i="5"/>
  <c r="O78" i="6"/>
  <c r="F57" i="5" s="1"/>
  <c r="E159" i="5"/>
  <c r="L181" i="6"/>
  <c r="M181" i="6" s="1"/>
  <c r="E261" i="6"/>
  <c r="F260" i="6"/>
  <c r="I155" i="5"/>
  <c r="K260" i="6" l="1"/>
  <c r="B239" i="5"/>
  <c r="O79" i="6"/>
  <c r="F58" i="5" s="1"/>
  <c r="F261" i="6"/>
  <c r="E262" i="6"/>
  <c r="E160" i="5"/>
  <c r="L182" i="6"/>
  <c r="M182" i="6" s="1"/>
  <c r="I156" i="5"/>
  <c r="K261" i="6" l="1"/>
  <c r="B240" i="5"/>
  <c r="O80" i="6"/>
  <c r="F59" i="5" s="1"/>
  <c r="F262" i="6"/>
  <c r="E263" i="6"/>
  <c r="L183" i="6"/>
  <c r="M183" i="6" s="1"/>
  <c r="E161" i="5"/>
  <c r="I157" i="5"/>
  <c r="K262" i="6" l="1"/>
  <c r="B241" i="5"/>
  <c r="O81" i="6"/>
  <c r="F60" i="5" s="1"/>
  <c r="L184" i="6"/>
  <c r="M184" i="6" s="1"/>
  <c r="E162" i="5"/>
  <c r="E264" i="6"/>
  <c r="F263" i="6"/>
  <c r="I158" i="5"/>
  <c r="K263" i="6" l="1"/>
  <c r="B242" i="5"/>
  <c r="O82" i="6"/>
  <c r="F61" i="5" s="1"/>
  <c r="E265" i="6"/>
  <c r="F264" i="6"/>
  <c r="E163" i="5"/>
  <c r="L185" i="6"/>
  <c r="I159" i="5"/>
  <c r="K264" i="6" l="1"/>
  <c r="B243" i="5"/>
  <c r="M185" i="6"/>
  <c r="E164" i="5" s="1"/>
  <c r="O83" i="6"/>
  <c r="F62" i="5" s="1"/>
  <c r="F265" i="6"/>
  <c r="E266" i="6"/>
  <c r="I160" i="5"/>
  <c r="K265" i="6" l="1"/>
  <c r="L186" i="6" s="1"/>
  <c r="M186" i="6" s="1"/>
  <c r="E165" i="5" s="1"/>
  <c r="I165" i="5" s="1"/>
  <c r="B244" i="5"/>
  <c r="O84" i="6"/>
  <c r="F63" i="5" s="1"/>
  <c r="F266" i="6"/>
  <c r="E267" i="6"/>
  <c r="I161" i="5"/>
  <c r="K266" i="6" l="1"/>
  <c r="B245" i="5"/>
  <c r="L187" i="6"/>
  <c r="M187" i="6" s="1"/>
  <c r="E166" i="5" s="1"/>
  <c r="I166" i="5" s="1"/>
  <c r="O85" i="6"/>
  <c r="F64" i="5" s="1"/>
  <c r="E268" i="6"/>
  <c r="F267" i="6"/>
  <c r="B246" i="5" s="1"/>
  <c r="I162" i="5"/>
  <c r="K267" i="6" l="1"/>
  <c r="L188" i="6"/>
  <c r="M188" i="6" s="1"/>
  <c r="E167" i="5" s="1"/>
  <c r="I167" i="5" s="1"/>
  <c r="O86" i="6"/>
  <c r="F65" i="5" s="1"/>
  <c r="F268" i="6"/>
  <c r="E269" i="6"/>
  <c r="I163" i="5"/>
  <c r="K268" i="6" l="1"/>
  <c r="B247" i="5"/>
  <c r="L189" i="6"/>
  <c r="M189" i="6" s="1"/>
  <c r="O87" i="6"/>
  <c r="F66" i="5" s="1"/>
  <c r="E168" i="5"/>
  <c r="I168" i="5" s="1"/>
  <c r="F269" i="6"/>
  <c r="E270" i="6"/>
  <c r="I164" i="5"/>
  <c r="N106" i="6" s="1"/>
  <c r="N107" i="6" s="1"/>
  <c r="N108" i="6" s="1"/>
  <c r="N109" i="6" s="1"/>
  <c r="N110" i="6" s="1"/>
  <c r="N111" i="6" s="1"/>
  <c r="N112" i="6" s="1"/>
  <c r="N113" i="6" s="1"/>
  <c r="N114" i="6" s="1"/>
  <c r="N115" i="6" s="1"/>
  <c r="N116" i="6" s="1"/>
  <c r="N117" i="6" s="1"/>
  <c r="N118" i="6" s="1"/>
  <c r="N119" i="6" s="1"/>
  <c r="N120" i="6" s="1"/>
  <c r="N121" i="6" s="1"/>
  <c r="N122" i="6" s="1"/>
  <c r="N123" i="6" s="1"/>
  <c r="N124" i="6" s="1"/>
  <c r="N125" i="6" s="1"/>
  <c r="N126" i="6" s="1"/>
  <c r="N127" i="6" s="1"/>
  <c r="N128" i="6" s="1"/>
  <c r="N129" i="6" s="1"/>
  <c r="N130" i="6" s="1"/>
  <c r="N131" i="6" s="1"/>
  <c r="N132" i="6" s="1"/>
  <c r="N133" i="6" s="1"/>
  <c r="N134" i="6" s="1"/>
  <c r="N135" i="6" s="1"/>
  <c r="N136" i="6" s="1"/>
  <c r="N137" i="6" s="1"/>
  <c r="N138" i="6" s="1"/>
  <c r="N139" i="6" s="1"/>
  <c r="N140" i="6" s="1"/>
  <c r="N141" i="6" s="1"/>
  <c r="N142" i="6" s="1"/>
  <c r="N143" i="6" s="1"/>
  <c r="N144" i="6" s="1"/>
  <c r="N145" i="6" s="1"/>
  <c r="N146" i="6" s="1"/>
  <c r="N147" i="6" s="1"/>
  <c r="N148" i="6" s="1"/>
  <c r="N149" i="6" s="1"/>
  <c r="N150" i="6" s="1"/>
  <c r="N151" i="6" s="1"/>
  <c r="N152" i="6" s="1"/>
  <c r="N153" i="6" s="1"/>
  <c r="N154" i="6" s="1"/>
  <c r="N155" i="6" s="1"/>
  <c r="N156" i="6" s="1"/>
  <c r="N157" i="6" s="1"/>
  <c r="N158" i="6" s="1"/>
  <c r="N159" i="6" s="1"/>
  <c r="N160" i="6" s="1"/>
  <c r="N161" i="6" s="1"/>
  <c r="N162" i="6" s="1"/>
  <c r="N163" i="6" s="1"/>
  <c r="N164" i="6" s="1"/>
  <c r="N165" i="6" s="1"/>
  <c r="N166" i="6" s="1"/>
  <c r="N167" i="6" s="1"/>
  <c r="N168" i="6" s="1"/>
  <c r="N169" i="6" s="1"/>
  <c r="N170" i="6" s="1"/>
  <c r="N171" i="6" s="1"/>
  <c r="N172" i="6" s="1"/>
  <c r="N173" i="6" s="1"/>
  <c r="N174" i="6" s="1"/>
  <c r="N175" i="6" s="1"/>
  <c r="N176" i="6" s="1"/>
  <c r="N177" i="6" s="1"/>
  <c r="N178" i="6" s="1"/>
  <c r="N179" i="6" s="1"/>
  <c r="N180" i="6" s="1"/>
  <c r="N181" i="6" s="1"/>
  <c r="N182" i="6" s="1"/>
  <c r="N183" i="6" s="1"/>
  <c r="N184" i="6" s="1"/>
  <c r="N185" i="6" s="1"/>
  <c r="K269" i="6" l="1"/>
  <c r="B248" i="5"/>
  <c r="L190" i="6"/>
  <c r="M190" i="6" s="1"/>
  <c r="O88" i="6"/>
  <c r="F67" i="5" s="1"/>
  <c r="E271" i="6"/>
  <c r="F270" i="6"/>
  <c r="L191" i="6"/>
  <c r="M191" i="6" s="1"/>
  <c r="E169" i="5"/>
  <c r="I169" i="5" s="1"/>
  <c r="J6" i="5"/>
  <c r="K270" i="6" l="1"/>
  <c r="B249" i="5"/>
  <c r="O89" i="6"/>
  <c r="F68" i="5" s="1"/>
  <c r="E272" i="6"/>
  <c r="F271" i="6"/>
  <c r="L192" i="6"/>
  <c r="M192" i="6" s="1"/>
  <c r="E170" i="5"/>
  <c r="I170" i="5" s="1"/>
  <c r="J7" i="5"/>
  <c r="K271" i="6" l="1"/>
  <c r="B250" i="5"/>
  <c r="O90" i="6"/>
  <c r="F69" i="5" s="1"/>
  <c r="E273" i="6"/>
  <c r="F272" i="6"/>
  <c r="E171" i="5"/>
  <c r="I171" i="5" s="1"/>
  <c r="L193" i="6"/>
  <c r="M193" i="6" s="1"/>
  <c r="J8" i="5"/>
  <c r="K272" i="6" l="1"/>
  <c r="B251" i="5"/>
  <c r="O91" i="6"/>
  <c r="F70" i="5" s="1"/>
  <c r="F273" i="6"/>
  <c r="E274" i="6"/>
  <c r="E172" i="5"/>
  <c r="I172" i="5" s="1"/>
  <c r="L194" i="6"/>
  <c r="M194" i="6" s="1"/>
  <c r="J9" i="5"/>
  <c r="K273" i="6" l="1"/>
  <c r="B252" i="5"/>
  <c r="O92" i="6"/>
  <c r="F71" i="5" s="1"/>
  <c r="E275" i="6"/>
  <c r="F274" i="6"/>
  <c r="L195" i="6"/>
  <c r="M195" i="6" s="1"/>
  <c r="E173" i="5"/>
  <c r="I173" i="5" s="1"/>
  <c r="J10" i="5"/>
  <c r="K274" i="6" l="1"/>
  <c r="B253" i="5"/>
  <c r="O93" i="6"/>
  <c r="F72" i="5" s="1"/>
  <c r="E276" i="6"/>
  <c r="F275" i="6"/>
  <c r="L196" i="6"/>
  <c r="M196" i="6" s="1"/>
  <c r="E174" i="5"/>
  <c r="I174" i="5" s="1"/>
  <c r="J11" i="5"/>
  <c r="K275" i="6" l="1"/>
  <c r="B254" i="5"/>
  <c r="O94" i="6"/>
  <c r="F73" i="5" s="1"/>
  <c r="E277" i="6"/>
  <c r="F276" i="6"/>
  <c r="E175" i="5"/>
  <c r="I175" i="5" s="1"/>
  <c r="L197" i="6"/>
  <c r="M197" i="6" s="1"/>
  <c r="J12" i="5"/>
  <c r="K276" i="6" l="1"/>
  <c r="B255" i="5"/>
  <c r="O95" i="6"/>
  <c r="F74" i="5" s="1"/>
  <c r="F277" i="6"/>
  <c r="E278" i="6"/>
  <c r="E176" i="5"/>
  <c r="I176" i="5" s="1"/>
  <c r="L198" i="6"/>
  <c r="M198" i="6" s="1"/>
  <c r="J13" i="5"/>
  <c r="K277" i="6" l="1"/>
  <c r="B256" i="5"/>
  <c r="O96" i="6"/>
  <c r="F75" i="5" s="1"/>
  <c r="F278" i="6"/>
  <c r="E279" i="6"/>
  <c r="L199" i="6"/>
  <c r="M199" i="6" s="1"/>
  <c r="E177" i="5"/>
  <c r="I177" i="5" s="1"/>
  <c r="J14" i="5"/>
  <c r="K278" i="6" l="1"/>
  <c r="B257" i="5"/>
  <c r="O97" i="6"/>
  <c r="F76" i="5" s="1"/>
  <c r="L200" i="6"/>
  <c r="M200" i="6" s="1"/>
  <c r="E178" i="5"/>
  <c r="I178" i="5" s="1"/>
  <c r="E280" i="6"/>
  <c r="F279" i="6"/>
  <c r="J15" i="5"/>
  <c r="K279" i="6" l="1"/>
  <c r="B258" i="5"/>
  <c r="O98" i="6"/>
  <c r="F77" i="5" s="1"/>
  <c r="E281" i="6"/>
  <c r="F280" i="6"/>
  <c r="E179" i="5"/>
  <c r="I179" i="5" s="1"/>
  <c r="L201" i="6"/>
  <c r="M201" i="6" s="1"/>
  <c r="J16" i="5"/>
  <c r="K280" i="6" l="1"/>
  <c r="B259" i="5"/>
  <c r="O99" i="6"/>
  <c r="F78" i="5" s="1"/>
  <c r="F281" i="6"/>
  <c r="E282" i="6"/>
  <c r="L202" i="6"/>
  <c r="M202" i="6" s="1"/>
  <c r="E180" i="5"/>
  <c r="I180" i="5" s="1"/>
  <c r="J17" i="5"/>
  <c r="K281" i="6" l="1"/>
  <c r="B260" i="5"/>
  <c r="O104" i="6"/>
  <c r="F83" i="5" s="1"/>
  <c r="O100" i="6"/>
  <c r="F79" i="5" s="1"/>
  <c r="L203" i="6"/>
  <c r="M203" i="6" s="1"/>
  <c r="E181" i="5"/>
  <c r="I181" i="5" s="1"/>
  <c r="E283" i="6"/>
  <c r="F282" i="6"/>
  <c r="J18" i="5"/>
  <c r="K282" i="6" l="1"/>
  <c r="B261" i="5"/>
  <c r="O105" i="6"/>
  <c r="F84" i="5" s="1"/>
  <c r="O101" i="6"/>
  <c r="F80" i="5" s="1"/>
  <c r="E182" i="5"/>
  <c r="I182" i="5" s="1"/>
  <c r="L204" i="6"/>
  <c r="M204" i="6" s="1"/>
  <c r="E284" i="6"/>
  <c r="F283" i="6"/>
  <c r="J19" i="5"/>
  <c r="K283" i="6" l="1"/>
  <c r="B262" i="5"/>
  <c r="O106" i="6"/>
  <c r="F85" i="5" s="1"/>
  <c r="O102" i="6"/>
  <c r="F81" i="5" s="1"/>
  <c r="O103" i="6"/>
  <c r="F82" i="5" s="1"/>
  <c r="F284" i="6"/>
  <c r="E285" i="6"/>
  <c r="E183" i="5"/>
  <c r="I183" i="5" s="1"/>
  <c r="L205" i="6"/>
  <c r="M205" i="6" s="1"/>
  <c r="J20" i="5"/>
  <c r="K284" i="6" l="1"/>
  <c r="B263" i="5"/>
  <c r="O107" i="6"/>
  <c r="F86" i="5" s="1"/>
  <c r="F285" i="6"/>
  <c r="E286" i="6"/>
  <c r="L206" i="6"/>
  <c r="M206" i="6" s="1"/>
  <c r="E184" i="5"/>
  <c r="I184" i="5" s="1"/>
  <c r="J21" i="5"/>
  <c r="K285" i="6" l="1"/>
  <c r="B264" i="5"/>
  <c r="O108" i="6"/>
  <c r="F87" i="5" s="1"/>
  <c r="L207" i="6"/>
  <c r="M207" i="6" s="1"/>
  <c r="E185" i="5"/>
  <c r="I185" i="5" s="1"/>
  <c r="F286" i="6"/>
  <c r="E287" i="6"/>
  <c r="J22" i="5"/>
  <c r="K286" i="6" l="1"/>
  <c r="B265" i="5"/>
  <c r="O109" i="6"/>
  <c r="F88" i="5" s="1"/>
  <c r="L208" i="6"/>
  <c r="M208" i="6" s="1"/>
  <c r="E186" i="5"/>
  <c r="I186" i="5" s="1"/>
  <c r="E288" i="6"/>
  <c r="F287" i="6"/>
  <c r="J23" i="5"/>
  <c r="K287" i="6" l="1"/>
  <c r="B266" i="5"/>
  <c r="O110" i="6"/>
  <c r="F89" i="5" s="1"/>
  <c r="F288" i="6"/>
  <c r="E289" i="6"/>
  <c r="E187" i="5"/>
  <c r="I187" i="5" s="1"/>
  <c r="L209" i="6"/>
  <c r="M209" i="6" s="1"/>
  <c r="J24" i="5"/>
  <c r="K288" i="6" l="1"/>
  <c r="B267" i="5"/>
  <c r="O111" i="6"/>
  <c r="F90" i="5" s="1"/>
  <c r="F289" i="6"/>
  <c r="E290" i="6"/>
  <c r="E188" i="5"/>
  <c r="I188" i="5" s="1"/>
  <c r="L210" i="6"/>
  <c r="M210" i="6" s="1"/>
  <c r="J25" i="5"/>
  <c r="K289" i="6" l="1"/>
  <c r="B268" i="5"/>
  <c r="O112" i="6"/>
  <c r="F91" i="5" s="1"/>
  <c r="E291" i="6"/>
  <c r="F290" i="6"/>
  <c r="L211" i="6"/>
  <c r="M211" i="6" s="1"/>
  <c r="E189" i="5"/>
  <c r="I189" i="5" s="1"/>
  <c r="J26" i="5"/>
  <c r="K290" i="6" l="1"/>
  <c r="B269" i="5"/>
  <c r="O113" i="6"/>
  <c r="F92" i="5" s="1"/>
  <c r="L212" i="6"/>
  <c r="M212" i="6" s="1"/>
  <c r="E190" i="5"/>
  <c r="I190" i="5" s="1"/>
  <c r="E292" i="6"/>
  <c r="F291" i="6"/>
  <c r="J27" i="5"/>
  <c r="K291" i="6" l="1"/>
  <c r="B270" i="5"/>
  <c r="O114" i="6"/>
  <c r="F93" i="5" s="1"/>
  <c r="E191" i="5"/>
  <c r="I191" i="5" s="1"/>
  <c r="L213" i="6"/>
  <c r="M213" i="6" s="1"/>
  <c r="E293" i="6"/>
  <c r="F292" i="6"/>
  <c r="J28" i="5"/>
  <c r="K292" i="6" l="1"/>
  <c r="B271" i="5"/>
  <c r="O115" i="6"/>
  <c r="F94" i="5" s="1"/>
  <c r="F293" i="6"/>
  <c r="E294" i="6"/>
  <c r="E192" i="5"/>
  <c r="I192" i="5" s="1"/>
  <c r="L214" i="6"/>
  <c r="M214" i="6" s="1"/>
  <c r="J29" i="5"/>
  <c r="K293" i="6" l="1"/>
  <c r="B272" i="5"/>
  <c r="O116" i="6"/>
  <c r="F95" i="5" s="1"/>
  <c r="F294" i="6"/>
  <c r="E295" i="6"/>
  <c r="L215" i="6"/>
  <c r="M215" i="6" s="1"/>
  <c r="E193" i="5"/>
  <c r="I193" i="5" s="1"/>
  <c r="J30" i="5"/>
  <c r="K294" i="6" l="1"/>
  <c r="B273" i="5"/>
  <c r="O117" i="6"/>
  <c r="F96" i="5" s="1"/>
  <c r="L216" i="6"/>
  <c r="M216" i="6" s="1"/>
  <c r="E194" i="5"/>
  <c r="I194" i="5" s="1"/>
  <c r="E296" i="6"/>
  <c r="F295" i="6"/>
  <c r="J31" i="5"/>
  <c r="K295" i="6" l="1"/>
  <c r="B274" i="5"/>
  <c r="O118" i="6"/>
  <c r="F97" i="5" s="1"/>
  <c r="E297" i="6"/>
  <c r="F296" i="6"/>
  <c r="E195" i="5"/>
  <c r="I195" i="5" s="1"/>
  <c r="L217" i="6"/>
  <c r="M217" i="6" s="1"/>
  <c r="J32" i="5"/>
  <c r="K296" i="6" l="1"/>
  <c r="B275" i="5"/>
  <c r="O119" i="6"/>
  <c r="F98" i="5" s="1"/>
  <c r="F297" i="6"/>
  <c r="E298" i="6"/>
  <c r="L218" i="6"/>
  <c r="M218" i="6" s="1"/>
  <c r="E196" i="5"/>
  <c r="I196" i="5" s="1"/>
  <c r="J33" i="5"/>
  <c r="K297" i="6" l="1"/>
  <c r="B276" i="5"/>
  <c r="O120" i="6"/>
  <c r="F99" i="5" s="1"/>
  <c r="L219" i="6"/>
  <c r="M219" i="6" s="1"/>
  <c r="E197" i="5"/>
  <c r="I197" i="5" s="1"/>
  <c r="E299" i="6"/>
  <c r="F298" i="6"/>
  <c r="J34" i="5"/>
  <c r="K298" i="6" l="1"/>
  <c r="B277" i="5"/>
  <c r="O121" i="6"/>
  <c r="F100" i="5" s="1"/>
  <c r="E300" i="6"/>
  <c r="F299" i="6"/>
  <c r="B278" i="5" s="1"/>
  <c r="L220" i="6"/>
  <c r="M220" i="6" s="1"/>
  <c r="E198" i="5"/>
  <c r="I198" i="5" s="1"/>
  <c r="J35" i="5"/>
  <c r="K299" i="6" l="1"/>
  <c r="O122" i="6"/>
  <c r="F101" i="5" s="1"/>
  <c r="E301" i="6"/>
  <c r="F300" i="6"/>
  <c r="E199" i="5"/>
  <c r="I199" i="5" s="1"/>
  <c r="L221" i="6"/>
  <c r="M221" i="6" s="1"/>
  <c r="J36" i="5"/>
  <c r="K300" i="6" l="1"/>
  <c r="B279" i="5"/>
  <c r="O123" i="6"/>
  <c r="F102" i="5" s="1"/>
  <c r="L222" i="6"/>
  <c r="M222" i="6" s="1"/>
  <c r="E200" i="5"/>
  <c r="I200" i="5" s="1"/>
  <c r="F301" i="6"/>
  <c r="E302" i="6"/>
  <c r="J37" i="5"/>
  <c r="K301" i="6" l="1"/>
  <c r="B280" i="5"/>
  <c r="O124" i="6"/>
  <c r="F103" i="5" s="1"/>
  <c r="L223" i="6"/>
  <c r="M223" i="6" s="1"/>
  <c r="E201" i="5"/>
  <c r="I201" i="5" s="1"/>
  <c r="E303" i="6"/>
  <c r="F302" i="6"/>
  <c r="J38" i="5"/>
  <c r="K302" i="6" l="1"/>
  <c r="B281" i="5"/>
  <c r="O125" i="6"/>
  <c r="F104" i="5" s="1"/>
  <c r="E202" i="5"/>
  <c r="I202" i="5" s="1"/>
  <c r="L224" i="6"/>
  <c r="M224" i="6" s="1"/>
  <c r="E304" i="6"/>
  <c r="F303" i="6"/>
  <c r="J39" i="5"/>
  <c r="K303" i="6" l="1"/>
  <c r="B282" i="5"/>
  <c r="O126" i="6"/>
  <c r="F105" i="5" s="1"/>
  <c r="F304" i="6"/>
  <c r="E305" i="6"/>
  <c r="E203" i="5"/>
  <c r="I203" i="5" s="1"/>
  <c r="L225" i="6"/>
  <c r="M225" i="6" s="1"/>
  <c r="J40" i="5"/>
  <c r="K304" i="6" l="1"/>
  <c r="B283" i="5"/>
  <c r="O127" i="6"/>
  <c r="F106" i="5" s="1"/>
  <c r="F305" i="6"/>
  <c r="E306" i="6"/>
  <c r="E204" i="5"/>
  <c r="I204" i="5" s="1"/>
  <c r="L226" i="6"/>
  <c r="M226" i="6" s="1"/>
  <c r="J41" i="5"/>
  <c r="K305" i="6" l="1"/>
  <c r="B284" i="5"/>
  <c r="O128" i="6"/>
  <c r="F107" i="5" s="1"/>
  <c r="F306" i="6"/>
  <c r="E307" i="6"/>
  <c r="L227" i="6"/>
  <c r="M227" i="6" s="1"/>
  <c r="E205" i="5"/>
  <c r="I205" i="5" s="1"/>
  <c r="J42" i="5"/>
  <c r="K306" i="6" l="1"/>
  <c r="B285" i="5"/>
  <c r="O129" i="6"/>
  <c r="F108" i="5" s="1"/>
  <c r="L228" i="6"/>
  <c r="M228" i="6" s="1"/>
  <c r="E206" i="5"/>
  <c r="I206" i="5" s="1"/>
  <c r="E308" i="6"/>
  <c r="F307" i="6"/>
  <c r="J43" i="5"/>
  <c r="K307" i="6" l="1"/>
  <c r="B286" i="5"/>
  <c r="O130" i="6"/>
  <c r="F109" i="5" s="1"/>
  <c r="F308" i="6"/>
  <c r="E309" i="6"/>
  <c r="E207" i="5"/>
  <c r="I207" i="5" s="1"/>
  <c r="L229" i="6"/>
  <c r="M229" i="6" s="1"/>
  <c r="J44" i="5"/>
  <c r="K308" i="6" l="1"/>
  <c r="B287" i="5"/>
  <c r="O131" i="6"/>
  <c r="F110" i="5" s="1"/>
  <c r="F309" i="6"/>
  <c r="E310" i="6"/>
  <c r="E208" i="5"/>
  <c r="I208" i="5" s="1"/>
  <c r="L230" i="6"/>
  <c r="M230" i="6" s="1"/>
  <c r="J45" i="5"/>
  <c r="K309" i="6" l="1"/>
  <c r="B288" i="5"/>
  <c r="O132" i="6"/>
  <c r="F111" i="5" s="1"/>
  <c r="F310" i="6"/>
  <c r="E311" i="6"/>
  <c r="L231" i="6"/>
  <c r="M231" i="6" s="1"/>
  <c r="E209" i="5"/>
  <c r="I209" i="5" s="1"/>
  <c r="J46" i="5"/>
  <c r="K310" i="6" l="1"/>
  <c r="B289" i="5"/>
  <c r="O133" i="6"/>
  <c r="F112" i="5" s="1"/>
  <c r="L232" i="6"/>
  <c r="M232" i="6" s="1"/>
  <c r="E210" i="5"/>
  <c r="I210" i="5" s="1"/>
  <c r="E312" i="6"/>
  <c r="F311" i="6"/>
  <c r="J47" i="5"/>
  <c r="K311" i="6" l="1"/>
  <c r="K312" i="6" s="1"/>
  <c r="B290" i="5"/>
  <c r="O134" i="6"/>
  <c r="F113" i="5" s="1"/>
  <c r="E313" i="6"/>
  <c r="F312" i="6"/>
  <c r="B291" i="5" s="1"/>
  <c r="E211" i="5"/>
  <c r="I211" i="5" s="1"/>
  <c r="L233" i="6"/>
  <c r="M233" i="6" s="1"/>
  <c r="J48" i="5"/>
  <c r="O135" i="6" l="1"/>
  <c r="F114" i="5" s="1"/>
  <c r="F313" i="6"/>
  <c r="B292" i="5" s="1"/>
  <c r="E314" i="6"/>
  <c r="L234" i="6"/>
  <c r="M234" i="6" s="1"/>
  <c r="E212" i="5"/>
  <c r="I212" i="5" s="1"/>
  <c r="K313" i="6"/>
  <c r="J49" i="5"/>
  <c r="O136" i="6" l="1"/>
  <c r="F115" i="5" s="1"/>
  <c r="E315" i="6"/>
  <c r="F314" i="6"/>
  <c r="L235" i="6"/>
  <c r="M235" i="6" s="1"/>
  <c r="E213" i="5"/>
  <c r="I213" i="5" s="1"/>
  <c r="J50" i="5"/>
  <c r="K314" i="6" l="1"/>
  <c r="B293" i="5"/>
  <c r="O137" i="6"/>
  <c r="F116" i="5" s="1"/>
  <c r="L236" i="6"/>
  <c r="M236" i="6" s="1"/>
  <c r="E214" i="5"/>
  <c r="I214" i="5" s="1"/>
  <c r="E316" i="6"/>
  <c r="F315" i="6"/>
  <c r="J51" i="5"/>
  <c r="K315" i="6" l="1"/>
  <c r="B294" i="5"/>
  <c r="O138" i="6"/>
  <c r="F117" i="5" s="1"/>
  <c r="E215" i="5"/>
  <c r="I215" i="5" s="1"/>
  <c r="L237" i="6"/>
  <c r="M237" i="6" s="1"/>
  <c r="E317" i="6"/>
  <c r="F316" i="6"/>
  <c r="J52" i="5"/>
  <c r="K316" i="6" l="1"/>
  <c r="B295" i="5"/>
  <c r="O139" i="6"/>
  <c r="F118" i="5" s="1"/>
  <c r="F317" i="6"/>
  <c r="E318" i="6"/>
  <c r="L238" i="6"/>
  <c r="M238" i="6" s="1"/>
  <c r="E216" i="5"/>
  <c r="I216" i="5" s="1"/>
  <c r="J53" i="5"/>
  <c r="K317" i="6" l="1"/>
  <c r="B296" i="5"/>
  <c r="O140" i="6"/>
  <c r="F119" i="5" s="1"/>
  <c r="L239" i="6"/>
  <c r="M239" i="6" s="1"/>
  <c r="E217" i="5"/>
  <c r="I217" i="5" s="1"/>
  <c r="E319" i="6"/>
  <c r="F318" i="6"/>
  <c r="J54" i="5"/>
  <c r="K318" i="6" l="1"/>
  <c r="B297" i="5"/>
  <c r="O141" i="6"/>
  <c r="F120" i="5" s="1"/>
  <c r="E218" i="5"/>
  <c r="I218" i="5" s="1"/>
  <c r="L240" i="6"/>
  <c r="M240" i="6" s="1"/>
  <c r="E320" i="6"/>
  <c r="F319" i="6"/>
  <c r="J55" i="5"/>
  <c r="K319" i="6" l="1"/>
  <c r="B298" i="5"/>
  <c r="O142" i="6"/>
  <c r="F121" i="5" s="1"/>
  <c r="E321" i="6"/>
  <c r="F320" i="6"/>
  <c r="E219" i="5"/>
  <c r="I219" i="5" s="1"/>
  <c r="L241" i="6"/>
  <c r="M241" i="6" s="1"/>
  <c r="J56" i="5"/>
  <c r="K320" i="6" l="1"/>
  <c r="K321" i="6" s="1"/>
  <c r="B299" i="5"/>
  <c r="O143" i="6"/>
  <c r="F122" i="5" s="1"/>
  <c r="F321" i="6"/>
  <c r="B300" i="5" s="1"/>
  <c r="E322" i="6"/>
  <c r="E220" i="5"/>
  <c r="I220" i="5" s="1"/>
  <c r="L242" i="6"/>
  <c r="M242" i="6" s="1"/>
  <c r="J57" i="5"/>
  <c r="O144" i="6" l="1"/>
  <c r="F123" i="5" s="1"/>
  <c r="L243" i="6"/>
  <c r="M243" i="6" s="1"/>
  <c r="E221" i="5"/>
  <c r="I221" i="5" s="1"/>
  <c r="E323" i="6"/>
  <c r="F322" i="6"/>
  <c r="J58" i="5"/>
  <c r="K322" i="6" l="1"/>
  <c r="K323" i="6" s="1"/>
  <c r="B301" i="5"/>
  <c r="O145" i="6"/>
  <c r="F124" i="5" s="1"/>
  <c r="E324" i="6"/>
  <c r="F323" i="6"/>
  <c r="B302" i="5" s="1"/>
  <c r="L244" i="6"/>
  <c r="M244" i="6" s="1"/>
  <c r="E222" i="5"/>
  <c r="I222" i="5" s="1"/>
  <c r="J59" i="5"/>
  <c r="O146" i="6" l="1"/>
  <c r="F125" i="5" s="1"/>
  <c r="E223" i="5"/>
  <c r="I223" i="5" s="1"/>
  <c r="L245" i="6"/>
  <c r="M245" i="6" s="1"/>
  <c r="F324" i="6"/>
  <c r="E325" i="6"/>
  <c r="J60" i="5"/>
  <c r="K324" i="6" l="1"/>
  <c r="B303" i="5"/>
  <c r="O147" i="6"/>
  <c r="F126" i="5" s="1"/>
  <c r="E224" i="5"/>
  <c r="I224" i="5" s="1"/>
  <c r="L246" i="6"/>
  <c r="M246" i="6" s="1"/>
  <c r="F325" i="6"/>
  <c r="E326" i="6"/>
  <c r="J61" i="5"/>
  <c r="K325" i="6" l="1"/>
  <c r="K326" i="6" s="1"/>
  <c r="B304" i="5"/>
  <c r="O148" i="6"/>
  <c r="F127" i="5" s="1"/>
  <c r="L247" i="6"/>
  <c r="M247" i="6" s="1"/>
  <c r="E225" i="5"/>
  <c r="I225" i="5" s="1"/>
  <c r="F326" i="6"/>
  <c r="B305" i="5" s="1"/>
  <c r="E327" i="6"/>
  <c r="J62" i="5"/>
  <c r="O149" i="6" l="1"/>
  <c r="F128" i="5" s="1"/>
  <c r="E328" i="6"/>
  <c r="F327" i="6"/>
  <c r="B306" i="5" s="1"/>
  <c r="L248" i="6"/>
  <c r="M248" i="6" s="1"/>
  <c r="E226" i="5"/>
  <c r="I226" i="5" s="1"/>
  <c r="J63" i="5"/>
  <c r="K327" i="6" l="1"/>
  <c r="O150" i="6"/>
  <c r="F129" i="5" s="1"/>
  <c r="E227" i="5"/>
  <c r="I227" i="5" s="1"/>
  <c r="L249" i="6"/>
  <c r="M249" i="6" s="1"/>
  <c r="E329" i="6"/>
  <c r="F328" i="6"/>
  <c r="J64" i="5"/>
  <c r="K328" i="6" l="1"/>
  <c r="B307" i="5"/>
  <c r="O151" i="6"/>
  <c r="F130" i="5" s="1"/>
  <c r="L250" i="6"/>
  <c r="M250" i="6" s="1"/>
  <c r="E228" i="5"/>
  <c r="I228" i="5" s="1"/>
  <c r="F329" i="6"/>
  <c r="E330" i="6"/>
  <c r="J65" i="5"/>
  <c r="K329" i="6" l="1"/>
  <c r="B308" i="5"/>
  <c r="O152" i="6"/>
  <c r="F131" i="5" s="1"/>
  <c r="L251" i="6"/>
  <c r="M251" i="6" s="1"/>
  <c r="E229" i="5"/>
  <c r="I229" i="5" s="1"/>
  <c r="E331" i="6"/>
  <c r="F330" i="6"/>
  <c r="J66" i="5"/>
  <c r="K330" i="6" l="1"/>
  <c r="B309" i="5"/>
  <c r="O153" i="6"/>
  <c r="F132" i="5" s="1"/>
  <c r="L252" i="6"/>
  <c r="M252" i="6" s="1"/>
  <c r="E230" i="5"/>
  <c r="I230" i="5" s="1"/>
  <c r="E332" i="6"/>
  <c r="F331" i="6"/>
  <c r="J67" i="5"/>
  <c r="K331" i="6" l="1"/>
  <c r="B310" i="5"/>
  <c r="O154" i="6"/>
  <c r="F133" i="5" s="1"/>
  <c r="E231" i="5"/>
  <c r="I231" i="5" s="1"/>
  <c r="L253" i="6"/>
  <c r="M253" i="6" s="1"/>
  <c r="F332" i="6"/>
  <c r="E333" i="6"/>
  <c r="J68" i="5"/>
  <c r="K332" i="6" l="1"/>
  <c r="B311" i="5"/>
  <c r="O155" i="6"/>
  <c r="F134" i="5" s="1"/>
  <c r="L254" i="6"/>
  <c r="M254" i="6" s="1"/>
  <c r="E232" i="5"/>
  <c r="I232" i="5" s="1"/>
  <c r="F333" i="6"/>
  <c r="E334" i="6"/>
  <c r="J69" i="5"/>
  <c r="K333" i="6" l="1"/>
  <c r="B312" i="5"/>
  <c r="O156" i="6"/>
  <c r="F135" i="5" s="1"/>
  <c r="L255" i="6"/>
  <c r="M255" i="6" s="1"/>
  <c r="E233" i="5"/>
  <c r="I233" i="5" s="1"/>
  <c r="E335" i="6"/>
  <c r="F334" i="6"/>
  <c r="J70" i="5"/>
  <c r="K334" i="6" l="1"/>
  <c r="B313" i="5"/>
  <c r="O157" i="6"/>
  <c r="F136" i="5" s="1"/>
  <c r="L256" i="6"/>
  <c r="M256" i="6" s="1"/>
  <c r="E234" i="5"/>
  <c r="I234" i="5" s="1"/>
  <c r="E336" i="6"/>
  <c r="F335" i="6"/>
  <c r="J71" i="5"/>
  <c r="K335" i="6" l="1"/>
  <c r="B314" i="5"/>
  <c r="O158" i="6"/>
  <c r="F137" i="5" s="1"/>
  <c r="E235" i="5"/>
  <c r="I235" i="5" s="1"/>
  <c r="L257" i="6"/>
  <c r="M257" i="6" s="1"/>
  <c r="E337" i="6"/>
  <c r="F336" i="6"/>
  <c r="J72" i="5"/>
  <c r="K336" i="6" l="1"/>
  <c r="B315" i="5"/>
  <c r="O159" i="6"/>
  <c r="F138" i="5" s="1"/>
  <c r="F337" i="6"/>
  <c r="B316" i="5" s="1"/>
  <c r="E338" i="6"/>
  <c r="E236" i="5"/>
  <c r="I236" i="5" s="1"/>
  <c r="L258" i="6"/>
  <c r="M258" i="6" s="1"/>
  <c r="J73" i="5"/>
  <c r="K337" i="6" l="1"/>
  <c r="O160" i="6"/>
  <c r="F139" i="5" s="1"/>
  <c r="E339" i="6"/>
  <c r="F338" i="6"/>
  <c r="L259" i="6"/>
  <c r="M259" i="6" s="1"/>
  <c r="E237" i="5"/>
  <c r="I237" i="5" s="1"/>
  <c r="J74" i="5"/>
  <c r="K338" i="6" l="1"/>
  <c r="B317" i="5"/>
  <c r="O161" i="6"/>
  <c r="F140" i="5" s="1"/>
  <c r="L260" i="6"/>
  <c r="M260" i="6" s="1"/>
  <c r="E238" i="5"/>
  <c r="I238" i="5" s="1"/>
  <c r="E340" i="6"/>
  <c r="F339" i="6"/>
  <c r="J75" i="5"/>
  <c r="K339" i="6" l="1"/>
  <c r="B318" i="5"/>
  <c r="O162" i="6"/>
  <c r="F141" i="5" s="1"/>
  <c r="L261" i="6"/>
  <c r="M261" i="6" s="1"/>
  <c r="E341" i="6"/>
  <c r="F340" i="6"/>
  <c r="J76" i="5"/>
  <c r="K340" i="6" l="1"/>
  <c r="B319" i="5"/>
  <c r="E239" i="5"/>
  <c r="I239" i="5" s="1"/>
  <c r="O163" i="6"/>
  <c r="F142" i="5" s="1"/>
  <c r="F341" i="6"/>
  <c r="E342" i="6"/>
  <c r="L262" i="6"/>
  <c r="M262" i="6" s="1"/>
  <c r="J77" i="5"/>
  <c r="K341" i="6" l="1"/>
  <c r="B320" i="5"/>
  <c r="E240" i="5"/>
  <c r="I240" i="5" s="1"/>
  <c r="O164" i="6"/>
  <c r="F143" i="5" s="1"/>
  <c r="F342" i="6"/>
  <c r="E343" i="6"/>
  <c r="L263" i="6"/>
  <c r="M263" i="6" s="1"/>
  <c r="J78" i="5"/>
  <c r="K342" i="6" l="1"/>
  <c r="B321" i="5"/>
  <c r="O165" i="6"/>
  <c r="F144" i="5" s="1"/>
  <c r="E241" i="5"/>
  <c r="I241" i="5" s="1"/>
  <c r="L264" i="6"/>
  <c r="M264" i="6" s="1"/>
  <c r="E344" i="6"/>
  <c r="F343" i="6"/>
  <c r="J79" i="5"/>
  <c r="K343" i="6" l="1"/>
  <c r="B322" i="5"/>
  <c r="E242" i="5"/>
  <c r="I242" i="5" s="1"/>
  <c r="O166" i="6"/>
  <c r="F145" i="5" s="1"/>
  <c r="E345" i="6"/>
  <c r="F344" i="6"/>
  <c r="L265" i="6"/>
  <c r="M265" i="6" s="1"/>
  <c r="J80" i="5"/>
  <c r="K344" i="6" l="1"/>
  <c r="B323" i="5"/>
  <c r="E243" i="5"/>
  <c r="I243" i="5" s="1"/>
  <c r="O167" i="6"/>
  <c r="F146" i="5" s="1"/>
  <c r="E244" i="5"/>
  <c r="I244" i="5" s="1"/>
  <c r="F345" i="6"/>
  <c r="E346" i="6"/>
  <c r="J81" i="5"/>
  <c r="K345" i="6" l="1"/>
  <c r="L266" i="6" s="1"/>
  <c r="M266" i="6" s="1"/>
  <c r="B324" i="5"/>
  <c r="N186" i="6"/>
  <c r="N187" i="6" s="1"/>
  <c r="N188" i="6" s="1"/>
  <c r="N189" i="6" s="1"/>
  <c r="N190" i="6" s="1"/>
  <c r="N191" i="6" s="1"/>
  <c r="N192" i="6" s="1"/>
  <c r="N193" i="6" s="1"/>
  <c r="N194" i="6" s="1"/>
  <c r="N195" i="6" s="1"/>
  <c r="N196" i="6" s="1"/>
  <c r="N197" i="6" s="1"/>
  <c r="N198" i="6" s="1"/>
  <c r="N199" i="6" s="1"/>
  <c r="N200" i="6" s="1"/>
  <c r="N201" i="6" s="1"/>
  <c r="N202" i="6" s="1"/>
  <c r="N203" i="6" s="1"/>
  <c r="N204" i="6" s="1"/>
  <c r="N205" i="6" s="1"/>
  <c r="N206" i="6" s="1"/>
  <c r="N207" i="6" s="1"/>
  <c r="N208" i="6" s="1"/>
  <c r="N209" i="6" s="1"/>
  <c r="N210" i="6" s="1"/>
  <c r="N211" i="6" s="1"/>
  <c r="N212" i="6" s="1"/>
  <c r="N213" i="6" s="1"/>
  <c r="N214" i="6" s="1"/>
  <c r="N215" i="6" s="1"/>
  <c r="N216" i="6" s="1"/>
  <c r="N217" i="6" s="1"/>
  <c r="N218" i="6" s="1"/>
  <c r="N219" i="6" s="1"/>
  <c r="N220" i="6" s="1"/>
  <c r="N221" i="6" s="1"/>
  <c r="N222" i="6" s="1"/>
  <c r="N223" i="6" s="1"/>
  <c r="N224" i="6" s="1"/>
  <c r="N225" i="6" s="1"/>
  <c r="N226" i="6" s="1"/>
  <c r="N227" i="6" s="1"/>
  <c r="N228" i="6" s="1"/>
  <c r="N229" i="6" s="1"/>
  <c r="N230" i="6" s="1"/>
  <c r="N231" i="6" s="1"/>
  <c r="N232" i="6" s="1"/>
  <c r="N233" i="6" s="1"/>
  <c r="N234" i="6" s="1"/>
  <c r="N235" i="6" s="1"/>
  <c r="N236" i="6" s="1"/>
  <c r="N237" i="6" s="1"/>
  <c r="N238" i="6" s="1"/>
  <c r="N239" i="6" s="1"/>
  <c r="N240" i="6" s="1"/>
  <c r="N241" i="6" s="1"/>
  <c r="N242" i="6" s="1"/>
  <c r="N243" i="6" s="1"/>
  <c r="N244" i="6" s="1"/>
  <c r="N245" i="6" s="1"/>
  <c r="N246" i="6" s="1"/>
  <c r="N247" i="6" s="1"/>
  <c r="N248" i="6" s="1"/>
  <c r="N249" i="6" s="1"/>
  <c r="N250" i="6" s="1"/>
  <c r="N251" i="6" s="1"/>
  <c r="N252" i="6" s="1"/>
  <c r="N253" i="6" s="1"/>
  <c r="N254" i="6" s="1"/>
  <c r="N255" i="6" s="1"/>
  <c r="N256" i="6" s="1"/>
  <c r="N257" i="6" s="1"/>
  <c r="N258" i="6" s="1"/>
  <c r="N259" i="6" s="1"/>
  <c r="N260" i="6" s="1"/>
  <c r="N261" i="6" s="1"/>
  <c r="N262" i="6" s="1"/>
  <c r="N263" i="6" s="1"/>
  <c r="N264" i="6" s="1"/>
  <c r="N265" i="6" s="1"/>
  <c r="O168" i="6"/>
  <c r="F147" i="5" s="1"/>
  <c r="E347" i="6"/>
  <c r="F346" i="6"/>
  <c r="J82" i="5"/>
  <c r="K346" i="6" l="1"/>
  <c r="B325" i="5"/>
  <c r="L267" i="6"/>
  <c r="M267" i="6" s="1"/>
  <c r="O169" i="6"/>
  <c r="F148" i="5" s="1"/>
  <c r="E245" i="5"/>
  <c r="I245" i="5" s="1"/>
  <c r="E348" i="6"/>
  <c r="F347" i="6"/>
  <c r="J83" i="5"/>
  <c r="K347" i="6" l="1"/>
  <c r="B326" i="5"/>
  <c r="L268" i="6"/>
  <c r="M268" i="6" s="1"/>
  <c r="E246" i="5"/>
  <c r="I246" i="5" s="1"/>
  <c r="O170" i="6"/>
  <c r="F149" i="5" s="1"/>
  <c r="F348" i="6"/>
  <c r="B327" i="5" s="1"/>
  <c r="E349" i="6"/>
  <c r="J84" i="5"/>
  <c r="K348" i="6" l="1"/>
  <c r="L269" i="6"/>
  <c r="M269" i="6" s="1"/>
  <c r="E247" i="5"/>
  <c r="I247" i="5" s="1"/>
  <c r="O171" i="6"/>
  <c r="F150" i="5" s="1"/>
  <c r="F349" i="6"/>
  <c r="E350" i="6"/>
  <c r="J85" i="5"/>
  <c r="K349" i="6" l="1"/>
  <c r="B328" i="5"/>
  <c r="L270" i="6"/>
  <c r="M270" i="6" s="1"/>
  <c r="E248" i="5"/>
  <c r="I248" i="5" s="1"/>
  <c r="O172" i="6"/>
  <c r="F151" i="5" s="1"/>
  <c r="F350" i="6"/>
  <c r="E351" i="6"/>
  <c r="J86" i="5"/>
  <c r="K350" i="6" l="1"/>
  <c r="B329" i="5"/>
  <c r="L271" i="6"/>
  <c r="M271" i="6" s="1"/>
  <c r="O173" i="6"/>
  <c r="F152" i="5" s="1"/>
  <c r="E249" i="5"/>
  <c r="I249" i="5" s="1"/>
  <c r="E352" i="6"/>
  <c r="F351" i="6"/>
  <c r="J87" i="5"/>
  <c r="K351" i="6" l="1"/>
  <c r="B330" i="5"/>
  <c r="L272" i="6"/>
  <c r="M272" i="6" s="1"/>
  <c r="O174" i="6"/>
  <c r="F153" i="5" s="1"/>
  <c r="E250" i="5"/>
  <c r="I250" i="5" s="1"/>
  <c r="F352" i="6"/>
  <c r="B331" i="5" s="1"/>
  <c r="E353" i="6"/>
  <c r="J88" i="5"/>
  <c r="K352" i="6" l="1"/>
  <c r="L273" i="6"/>
  <c r="M273" i="6" s="1"/>
  <c r="O175" i="6"/>
  <c r="F154" i="5" s="1"/>
  <c r="E251" i="5"/>
  <c r="I251" i="5" s="1"/>
  <c r="F353" i="6"/>
  <c r="B332" i="5" s="1"/>
  <c r="E354" i="6"/>
  <c r="L274" i="6"/>
  <c r="M274" i="6" s="1"/>
  <c r="J89" i="5"/>
  <c r="K353" i="6" l="1"/>
  <c r="E252" i="5"/>
  <c r="I252" i="5" s="1"/>
  <c r="O176" i="6"/>
  <c r="F155" i="5" s="1"/>
  <c r="F354" i="6"/>
  <c r="B333" i="5" s="1"/>
  <c r="E355" i="6"/>
  <c r="L275" i="6"/>
  <c r="M275" i="6" s="1"/>
  <c r="J90" i="5"/>
  <c r="K354" i="6" l="1"/>
  <c r="E253" i="5"/>
  <c r="I253" i="5" s="1"/>
  <c r="O177" i="6"/>
  <c r="F156" i="5" s="1"/>
  <c r="L276" i="6"/>
  <c r="M276" i="6" s="1"/>
  <c r="E356" i="6"/>
  <c r="F355" i="6"/>
  <c r="J91" i="5"/>
  <c r="K355" i="6" l="1"/>
  <c r="B334" i="5"/>
  <c r="O178" i="6"/>
  <c r="F157" i="5" s="1"/>
  <c r="E254" i="5"/>
  <c r="I254" i="5" s="1"/>
  <c r="E357" i="6"/>
  <c r="F356" i="6"/>
  <c r="L277" i="6"/>
  <c r="M277" i="6" s="1"/>
  <c r="J92" i="5"/>
  <c r="K356" i="6" l="1"/>
  <c r="B335" i="5"/>
  <c r="E255" i="5"/>
  <c r="I255" i="5" s="1"/>
  <c r="O179" i="6"/>
  <c r="F158" i="5" s="1"/>
  <c r="E358" i="6"/>
  <c r="F357" i="6"/>
  <c r="L278" i="6"/>
  <c r="M278" i="6" s="1"/>
  <c r="J93" i="5"/>
  <c r="K357" i="6" l="1"/>
  <c r="B336" i="5"/>
  <c r="E256" i="5"/>
  <c r="I256" i="5" s="1"/>
  <c r="O180" i="6"/>
  <c r="F159" i="5" s="1"/>
  <c r="O181" i="6"/>
  <c r="F160" i="5" s="1"/>
  <c r="F358" i="6"/>
  <c r="E359" i="6"/>
  <c r="L279" i="6"/>
  <c r="M279" i="6" s="1"/>
  <c r="J94" i="5"/>
  <c r="K358" i="6" l="1"/>
  <c r="B337" i="5"/>
  <c r="E257" i="5"/>
  <c r="I257" i="5" s="1"/>
  <c r="L280" i="6"/>
  <c r="M280" i="6" s="1"/>
  <c r="F359" i="6"/>
  <c r="E360" i="6"/>
  <c r="J95" i="5"/>
  <c r="K359" i="6" l="1"/>
  <c r="B338" i="5"/>
  <c r="E258" i="5"/>
  <c r="I258" i="5" s="1"/>
  <c r="L281" i="6"/>
  <c r="M281" i="6" s="1"/>
  <c r="E361" i="6"/>
  <c r="F360" i="6"/>
  <c r="J96" i="5"/>
  <c r="K360" i="6" l="1"/>
  <c r="B339" i="5"/>
  <c r="E259" i="5"/>
  <c r="I259" i="5" s="1"/>
  <c r="O182" i="6"/>
  <c r="F161" i="5" s="1"/>
  <c r="E362" i="6"/>
  <c r="F361" i="6"/>
  <c r="B340" i="5" s="1"/>
  <c r="L282" i="6"/>
  <c r="M282" i="6" s="1"/>
  <c r="J97" i="5"/>
  <c r="K361" i="6" l="1"/>
  <c r="O183" i="6"/>
  <c r="F162" i="5" s="1"/>
  <c r="E260" i="5"/>
  <c r="I260" i="5" s="1"/>
  <c r="F362" i="6"/>
  <c r="E363" i="6"/>
  <c r="L283" i="6"/>
  <c r="M283" i="6" s="1"/>
  <c r="J98" i="5"/>
  <c r="K362" i="6" l="1"/>
  <c r="B341" i="5"/>
  <c r="E261" i="5"/>
  <c r="I261" i="5" s="1"/>
  <c r="O184" i="6"/>
  <c r="F163" i="5" s="1"/>
  <c r="L284" i="6"/>
  <c r="M284" i="6" s="1"/>
  <c r="E364" i="6"/>
  <c r="F363" i="6"/>
  <c r="J99" i="5"/>
  <c r="K363" i="6" l="1"/>
  <c r="B342" i="5"/>
  <c r="O185" i="6"/>
  <c r="F164" i="5" s="1"/>
  <c r="E262" i="5"/>
  <c r="I262" i="5" s="1"/>
  <c r="E365" i="6"/>
  <c r="F364" i="6"/>
  <c r="B343" i="5" s="1"/>
  <c r="L285" i="6"/>
  <c r="M285" i="6" s="1"/>
  <c r="J100" i="5"/>
  <c r="K364" i="6" l="1"/>
  <c r="O186" i="6"/>
  <c r="F165" i="5" s="1"/>
  <c r="E263" i="5"/>
  <c r="I263" i="5" s="1"/>
  <c r="F365" i="6"/>
  <c r="B344" i="5" s="1"/>
  <c r="E366" i="6"/>
  <c r="L286" i="6"/>
  <c r="M286" i="6" s="1"/>
  <c r="J101" i="5"/>
  <c r="K365" i="6" l="1"/>
  <c r="O187" i="6"/>
  <c r="F166" i="5" s="1"/>
  <c r="E264" i="5"/>
  <c r="I264" i="5" s="1"/>
  <c r="F366" i="6"/>
  <c r="B345" i="5" s="1"/>
  <c r="E367" i="6"/>
  <c r="L287" i="6"/>
  <c r="M287" i="6" s="1"/>
  <c r="J102" i="5"/>
  <c r="K366" i="6" l="1"/>
  <c r="O188" i="6"/>
  <c r="F167" i="5" s="1"/>
  <c r="E265" i="5"/>
  <c r="I265" i="5" s="1"/>
  <c r="F367" i="6"/>
  <c r="B346" i="5" s="1"/>
  <c r="E368" i="6"/>
  <c r="L288" i="6"/>
  <c r="M288" i="6" s="1"/>
  <c r="J103" i="5"/>
  <c r="K367" i="6" l="1"/>
  <c r="O189" i="6"/>
  <c r="F168" i="5" s="1"/>
  <c r="E266" i="5"/>
  <c r="I266" i="5" s="1"/>
  <c r="E369" i="6"/>
  <c r="F368" i="6"/>
  <c r="L289" i="6"/>
  <c r="M289" i="6" s="1"/>
  <c r="J104" i="5"/>
  <c r="K368" i="6" l="1"/>
  <c r="B347" i="5"/>
  <c r="E267" i="5"/>
  <c r="I267" i="5" s="1"/>
  <c r="O190" i="6"/>
  <c r="F169" i="5" s="1"/>
  <c r="L290" i="6"/>
  <c r="M290" i="6" s="1"/>
  <c r="F369" i="6"/>
  <c r="B348" i="5" s="1"/>
  <c r="E370" i="6"/>
  <c r="J105" i="5"/>
  <c r="K369" i="6" l="1"/>
  <c r="O191" i="6"/>
  <c r="F170" i="5" s="1"/>
  <c r="E268" i="5"/>
  <c r="I268" i="5" s="1"/>
  <c r="F370" i="6"/>
  <c r="E371" i="6"/>
  <c r="L291" i="6"/>
  <c r="M291" i="6" s="1"/>
  <c r="J106" i="5"/>
  <c r="K370" i="6" l="1"/>
  <c r="B349" i="5"/>
  <c r="O192" i="6"/>
  <c r="F171" i="5" s="1"/>
  <c r="E269" i="5"/>
  <c r="I269" i="5" s="1"/>
  <c r="L292" i="6"/>
  <c r="M292" i="6" s="1"/>
  <c r="E372" i="6"/>
  <c r="F371" i="6"/>
  <c r="J107" i="5"/>
  <c r="K371" i="6" l="1"/>
  <c r="B350" i="5"/>
  <c r="E270" i="5"/>
  <c r="I270" i="5" s="1"/>
  <c r="O193" i="6"/>
  <c r="F172" i="5" s="1"/>
  <c r="E373" i="6"/>
  <c r="F372" i="6"/>
  <c r="B351" i="5" s="1"/>
  <c r="L293" i="6"/>
  <c r="M293" i="6" s="1"/>
  <c r="J108" i="5"/>
  <c r="K372" i="6" l="1"/>
  <c r="K373" i="6" s="1"/>
  <c r="E271" i="5"/>
  <c r="I271" i="5" s="1"/>
  <c r="O194" i="6"/>
  <c r="F173" i="5" s="1"/>
  <c r="E374" i="6"/>
  <c r="F373" i="6"/>
  <c r="B352" i="5" s="1"/>
  <c r="L294" i="6"/>
  <c r="M294" i="6" s="1"/>
  <c r="J109" i="5"/>
  <c r="E272" i="5" l="1"/>
  <c r="I272" i="5" s="1"/>
  <c r="O195" i="6"/>
  <c r="F174" i="5" s="1"/>
  <c r="L295" i="6"/>
  <c r="M295" i="6" s="1"/>
  <c r="F374" i="6"/>
  <c r="B353" i="5" s="1"/>
  <c r="E375" i="6"/>
  <c r="J110" i="5"/>
  <c r="K374" i="6" l="1"/>
  <c r="K375" i="6" s="1"/>
  <c r="E273" i="5"/>
  <c r="I273" i="5" s="1"/>
  <c r="O196" i="6"/>
  <c r="F175" i="5" s="1"/>
  <c r="F375" i="6"/>
  <c r="B354" i="5" s="1"/>
  <c r="E376" i="6"/>
  <c r="L296" i="6"/>
  <c r="M296" i="6" s="1"/>
  <c r="J111" i="5"/>
  <c r="O197" i="6" l="1"/>
  <c r="F176" i="5" s="1"/>
  <c r="E274" i="5"/>
  <c r="I274" i="5" s="1"/>
  <c r="L297" i="6"/>
  <c r="M297" i="6" s="1"/>
  <c r="E377" i="6"/>
  <c r="F376" i="6"/>
  <c r="J112" i="5"/>
  <c r="K376" i="6" l="1"/>
  <c r="B355" i="5"/>
  <c r="O198" i="6"/>
  <c r="F177" i="5" s="1"/>
  <c r="E275" i="5"/>
  <c r="I275" i="5" s="1"/>
  <c r="E378" i="6"/>
  <c r="F377" i="6"/>
  <c r="B356" i="5" s="1"/>
  <c r="L298" i="6"/>
  <c r="M298" i="6" s="1"/>
  <c r="J113" i="5"/>
  <c r="K377" i="6" l="1"/>
  <c r="O199" i="6"/>
  <c r="F178" i="5" s="1"/>
  <c r="E276" i="5"/>
  <c r="I276" i="5" s="1"/>
  <c r="L299" i="6"/>
  <c r="M299" i="6" s="1"/>
  <c r="F378" i="6"/>
  <c r="E379" i="6"/>
  <c r="J114" i="5"/>
  <c r="K378" i="6" l="1"/>
  <c r="B357" i="5"/>
  <c r="E277" i="5"/>
  <c r="I277" i="5" s="1"/>
  <c r="O200" i="6"/>
  <c r="F179" i="5" s="1"/>
  <c r="E380" i="6"/>
  <c r="F379" i="6"/>
  <c r="B358" i="5" s="1"/>
  <c r="L300" i="6"/>
  <c r="M300" i="6" s="1"/>
  <c r="J115" i="5"/>
  <c r="K379" i="6" l="1"/>
  <c r="E278" i="5"/>
  <c r="I278" i="5" s="1"/>
  <c r="O201" i="6"/>
  <c r="F180" i="5" s="1"/>
  <c r="E381" i="6"/>
  <c r="F380" i="6"/>
  <c r="L301" i="6"/>
  <c r="M301" i="6" s="1"/>
  <c r="J116" i="5"/>
  <c r="K380" i="6" l="1"/>
  <c r="B359" i="5"/>
  <c r="E279" i="5"/>
  <c r="I279" i="5" s="1"/>
  <c r="O202" i="6"/>
  <c r="F181" i="5" s="1"/>
  <c r="L302" i="6"/>
  <c r="M302" i="6" s="1"/>
  <c r="E382" i="6"/>
  <c r="F381" i="6"/>
  <c r="J117" i="5"/>
  <c r="K381" i="6" l="1"/>
  <c r="B360" i="5"/>
  <c r="O203" i="6"/>
  <c r="F182" i="5" s="1"/>
  <c r="E280" i="5"/>
  <c r="I280" i="5" s="1"/>
  <c r="L303" i="6"/>
  <c r="M303" i="6" s="1"/>
  <c r="F382" i="6"/>
  <c r="E383" i="6"/>
  <c r="J118" i="5"/>
  <c r="K382" i="6" l="1"/>
  <c r="B361" i="5"/>
  <c r="E281" i="5"/>
  <c r="I281" i="5" s="1"/>
  <c r="O204" i="6"/>
  <c r="F183" i="5" s="1"/>
  <c r="L304" i="6"/>
  <c r="M304" i="6" s="1"/>
  <c r="F383" i="6"/>
  <c r="E384" i="6"/>
  <c r="J119" i="5"/>
  <c r="K383" i="6" l="1"/>
  <c r="B362" i="5"/>
  <c r="O205" i="6"/>
  <c r="F184" i="5" s="1"/>
  <c r="E282" i="5"/>
  <c r="I282" i="5" s="1"/>
  <c r="L305" i="6"/>
  <c r="M305" i="6" s="1"/>
  <c r="E385" i="6"/>
  <c r="F384" i="6"/>
  <c r="J120" i="5"/>
  <c r="K384" i="6" l="1"/>
  <c r="B363" i="5"/>
  <c r="E283" i="5"/>
  <c r="I283" i="5" s="1"/>
  <c r="O206" i="6"/>
  <c r="F185" i="5" s="1"/>
  <c r="F385" i="6"/>
  <c r="E386" i="6"/>
  <c r="L306" i="6"/>
  <c r="M306" i="6" s="1"/>
  <c r="J121" i="5"/>
  <c r="K385" i="6" l="1"/>
  <c r="B364" i="5"/>
  <c r="E284" i="5"/>
  <c r="I284" i="5" s="1"/>
  <c r="O207" i="6"/>
  <c r="F186" i="5" s="1"/>
  <c r="L307" i="6"/>
  <c r="M307" i="6" s="1"/>
  <c r="E387" i="6"/>
  <c r="F386" i="6"/>
  <c r="J122" i="5"/>
  <c r="K386" i="6" l="1"/>
  <c r="B365" i="5"/>
  <c r="O208" i="6"/>
  <c r="F187" i="5" s="1"/>
  <c r="E285" i="5"/>
  <c r="I285" i="5" s="1"/>
  <c r="E388" i="6"/>
  <c r="F387" i="6"/>
  <c r="L308" i="6"/>
  <c r="M308" i="6" s="1"/>
  <c r="J123" i="5"/>
  <c r="K387" i="6" l="1"/>
  <c r="B366" i="5"/>
  <c r="E286" i="5"/>
  <c r="I286" i="5" s="1"/>
  <c r="O209" i="6"/>
  <c r="F188" i="5" s="1"/>
  <c r="F388" i="6"/>
  <c r="E389" i="6"/>
  <c r="L309" i="6"/>
  <c r="M309" i="6" s="1"/>
  <c r="J124" i="5"/>
  <c r="K388" i="6" l="1"/>
  <c r="B367" i="5"/>
  <c r="E287" i="5"/>
  <c r="I287" i="5" s="1"/>
  <c r="O210" i="6"/>
  <c r="F189" i="5" s="1"/>
  <c r="L310" i="6"/>
  <c r="M310" i="6" s="1"/>
  <c r="F389" i="6"/>
  <c r="E390" i="6"/>
  <c r="J125" i="5"/>
  <c r="K389" i="6" l="1"/>
  <c r="B368" i="5"/>
  <c r="O211" i="6"/>
  <c r="F190" i="5" s="1"/>
  <c r="E288" i="5"/>
  <c r="I288" i="5" s="1"/>
  <c r="L311" i="6"/>
  <c r="M311" i="6" s="1"/>
  <c r="E391" i="6"/>
  <c r="F390" i="6"/>
  <c r="J126" i="5"/>
  <c r="K390" i="6" l="1"/>
  <c r="B369" i="5"/>
  <c r="O212" i="6"/>
  <c r="F191" i="5" s="1"/>
  <c r="E289" i="5"/>
  <c r="I289" i="5" s="1"/>
  <c r="L312" i="6"/>
  <c r="M312" i="6" s="1"/>
  <c r="E392" i="6"/>
  <c r="F391" i="6"/>
  <c r="J127" i="5"/>
  <c r="K391" i="6" l="1"/>
  <c r="B370" i="5"/>
  <c r="E290" i="5"/>
  <c r="I290" i="5" s="1"/>
  <c r="O213" i="6"/>
  <c r="F192" i="5" s="1"/>
  <c r="L313" i="6"/>
  <c r="M313" i="6" s="1"/>
  <c r="F392" i="6"/>
  <c r="E393" i="6"/>
  <c r="J128" i="5"/>
  <c r="K392" i="6" l="1"/>
  <c r="B371" i="5"/>
  <c r="E291" i="5"/>
  <c r="I291" i="5" s="1"/>
  <c r="O214" i="6"/>
  <c r="F193" i="5" s="1"/>
  <c r="F393" i="6"/>
  <c r="E394" i="6"/>
  <c r="L314" i="6"/>
  <c r="M314" i="6" s="1"/>
  <c r="J129" i="5"/>
  <c r="K393" i="6" l="1"/>
  <c r="B372" i="5"/>
  <c r="E292" i="5"/>
  <c r="I292" i="5" s="1"/>
  <c r="O215" i="6"/>
  <c r="F194" i="5" s="1"/>
  <c r="L315" i="6"/>
  <c r="M315" i="6" s="1"/>
  <c r="E395" i="6"/>
  <c r="F394" i="6"/>
  <c r="J130" i="5"/>
  <c r="K394" i="6" l="1"/>
  <c r="B373" i="5"/>
  <c r="O216" i="6"/>
  <c r="F195" i="5" s="1"/>
  <c r="E293" i="5"/>
  <c r="I293" i="5" s="1"/>
  <c r="L316" i="6"/>
  <c r="M316" i="6" s="1"/>
  <c r="E396" i="6"/>
  <c r="F395" i="6"/>
  <c r="J131" i="5"/>
  <c r="K395" i="6" l="1"/>
  <c r="B374" i="5"/>
  <c r="E294" i="5"/>
  <c r="I294" i="5" s="1"/>
  <c r="O217" i="6"/>
  <c r="F196" i="5" s="1"/>
  <c r="E397" i="6"/>
  <c r="F396" i="6"/>
  <c r="B375" i="5" s="1"/>
  <c r="L317" i="6"/>
  <c r="M317" i="6" s="1"/>
  <c r="J132" i="5"/>
  <c r="K396" i="6" l="1"/>
  <c r="E295" i="5"/>
  <c r="I295" i="5" s="1"/>
  <c r="O218" i="6"/>
  <c r="F197" i="5" s="1"/>
  <c r="L318" i="6"/>
  <c r="M318" i="6" s="1"/>
  <c r="E398" i="6"/>
  <c r="F397" i="6"/>
  <c r="J133" i="5"/>
  <c r="K397" i="6" l="1"/>
  <c r="B376" i="5"/>
  <c r="E296" i="5"/>
  <c r="I296" i="5" s="1"/>
  <c r="O219" i="6"/>
  <c r="F198" i="5" s="1"/>
  <c r="F398" i="6"/>
  <c r="E399" i="6"/>
  <c r="L319" i="6"/>
  <c r="M319" i="6" s="1"/>
  <c r="J134" i="5"/>
  <c r="K398" i="6" l="1"/>
  <c r="B377" i="5"/>
  <c r="E297" i="5"/>
  <c r="I297" i="5" s="1"/>
  <c r="O220" i="6"/>
  <c r="F199" i="5" s="1"/>
  <c r="L320" i="6"/>
  <c r="M320" i="6" s="1"/>
  <c r="F399" i="6"/>
  <c r="E400" i="6"/>
  <c r="J135" i="5"/>
  <c r="K399" i="6" l="1"/>
  <c r="B378" i="5"/>
  <c r="E298" i="5"/>
  <c r="I298" i="5" s="1"/>
  <c r="O221" i="6"/>
  <c r="F200" i="5" s="1"/>
  <c r="L321" i="6"/>
  <c r="M321" i="6" s="1"/>
  <c r="E401" i="6"/>
  <c r="F400" i="6"/>
  <c r="J136" i="5"/>
  <c r="K400" i="6" l="1"/>
  <c r="B379" i="5"/>
  <c r="E299" i="5"/>
  <c r="I299" i="5" s="1"/>
  <c r="O222" i="6"/>
  <c r="F201" i="5" s="1"/>
  <c r="E402" i="6"/>
  <c r="F401" i="6"/>
  <c r="L322" i="6"/>
  <c r="M322" i="6" s="1"/>
  <c r="J137" i="5"/>
  <c r="K401" i="6" l="1"/>
  <c r="B380" i="5"/>
  <c r="E300" i="5"/>
  <c r="I300" i="5" s="1"/>
  <c r="O223" i="6"/>
  <c r="F202" i="5" s="1"/>
  <c r="F402" i="6"/>
  <c r="B381" i="5" s="1"/>
  <c r="E403" i="6"/>
  <c r="L323" i="6"/>
  <c r="M323" i="6" s="1"/>
  <c r="J138" i="5"/>
  <c r="K402" i="6" l="1"/>
  <c r="E301" i="5"/>
  <c r="I301" i="5" s="1"/>
  <c r="O224" i="6"/>
  <c r="F203" i="5" s="1"/>
  <c r="L324" i="6"/>
  <c r="M324" i="6" s="1"/>
  <c r="E404" i="6"/>
  <c r="F403" i="6"/>
  <c r="J139" i="5"/>
  <c r="K403" i="6" l="1"/>
  <c r="B382" i="5"/>
  <c r="O225" i="6"/>
  <c r="F204" i="5" s="1"/>
  <c r="E302" i="5"/>
  <c r="I302" i="5" s="1"/>
  <c r="E405" i="6"/>
  <c r="F404" i="6"/>
  <c r="L325" i="6"/>
  <c r="M325" i="6" s="1"/>
  <c r="J140" i="5"/>
  <c r="K404" i="6" l="1"/>
  <c r="B383" i="5"/>
  <c r="E303" i="5"/>
  <c r="I303" i="5" s="1"/>
  <c r="O226" i="6"/>
  <c r="F205" i="5" s="1"/>
  <c r="E406" i="6"/>
  <c r="F405" i="6"/>
  <c r="B384" i="5" s="1"/>
  <c r="L326" i="6"/>
  <c r="M326" i="6" s="1"/>
  <c r="J141" i="5"/>
  <c r="K405" i="6" l="1"/>
  <c r="O227" i="6"/>
  <c r="F206" i="5" s="1"/>
  <c r="E304" i="5"/>
  <c r="I304" i="5" s="1"/>
  <c r="F406" i="6"/>
  <c r="B385" i="5" s="1"/>
  <c r="E407" i="6"/>
  <c r="L327" i="6"/>
  <c r="M327" i="6" s="1"/>
  <c r="K406" i="6"/>
  <c r="J142" i="5"/>
  <c r="O228" i="6" l="1"/>
  <c r="F207" i="5" s="1"/>
  <c r="E305" i="5"/>
  <c r="I305" i="5" s="1"/>
  <c r="F407" i="6"/>
  <c r="B386" i="5" s="1"/>
  <c r="E408" i="6"/>
  <c r="L328" i="6"/>
  <c r="M328" i="6" s="1"/>
  <c r="J143" i="5"/>
  <c r="K407" i="6" l="1"/>
  <c r="O229" i="6"/>
  <c r="F208" i="5" s="1"/>
  <c r="E306" i="5"/>
  <c r="I306" i="5" s="1"/>
  <c r="E409" i="6"/>
  <c r="F408" i="6"/>
  <c r="L329" i="6"/>
  <c r="M329" i="6" s="1"/>
  <c r="J144" i="5"/>
  <c r="K408" i="6" l="1"/>
  <c r="B387" i="5"/>
  <c r="E307" i="5"/>
  <c r="I307" i="5" s="1"/>
  <c r="O230" i="6"/>
  <c r="F209" i="5" s="1"/>
  <c r="L330" i="6"/>
  <c r="M330" i="6" s="1"/>
  <c r="E410" i="6"/>
  <c r="F409" i="6"/>
  <c r="J145" i="5"/>
  <c r="K409" i="6" l="1"/>
  <c r="B388" i="5"/>
  <c r="E308" i="5"/>
  <c r="I308" i="5" s="1"/>
  <c r="O231" i="6"/>
  <c r="F210" i="5" s="1"/>
  <c r="L331" i="6"/>
  <c r="M331" i="6" s="1"/>
  <c r="F410" i="6"/>
  <c r="E411" i="6"/>
  <c r="J146" i="5"/>
  <c r="K410" i="6" l="1"/>
  <c r="B389" i="5"/>
  <c r="E309" i="5"/>
  <c r="I309" i="5" s="1"/>
  <c r="O232" i="6"/>
  <c r="F211" i="5" s="1"/>
  <c r="L332" i="6"/>
  <c r="M332" i="6" s="1"/>
  <c r="E412" i="6"/>
  <c r="F411" i="6"/>
  <c r="J147" i="5"/>
  <c r="K411" i="6" l="1"/>
  <c r="B390" i="5"/>
  <c r="O233" i="6"/>
  <c r="F212" i="5" s="1"/>
  <c r="E310" i="5"/>
  <c r="I310" i="5" s="1"/>
  <c r="L333" i="6"/>
  <c r="M333" i="6" s="1"/>
  <c r="E413" i="6"/>
  <c r="F412" i="6"/>
  <c r="J148" i="5"/>
  <c r="K412" i="6" l="1"/>
  <c r="B391" i="5"/>
  <c r="E311" i="5"/>
  <c r="I311" i="5" s="1"/>
  <c r="O234" i="6"/>
  <c r="F213" i="5" s="1"/>
  <c r="F413" i="6"/>
  <c r="E414" i="6"/>
  <c r="L334" i="6"/>
  <c r="M334" i="6" s="1"/>
  <c r="J149" i="5"/>
  <c r="K413" i="6" l="1"/>
  <c r="B392" i="5"/>
  <c r="O235" i="6"/>
  <c r="F214" i="5" s="1"/>
  <c r="E312" i="5"/>
  <c r="I312" i="5" s="1"/>
  <c r="L335" i="6"/>
  <c r="M335" i="6" s="1"/>
  <c r="F414" i="6"/>
  <c r="B393" i="5" s="1"/>
  <c r="E415" i="6"/>
  <c r="J150" i="5"/>
  <c r="K414" i="6" l="1"/>
  <c r="E313" i="5"/>
  <c r="I313" i="5" s="1"/>
  <c r="O236" i="6"/>
  <c r="F215" i="5" s="1"/>
  <c r="F415" i="6"/>
  <c r="E416" i="6"/>
  <c r="L336" i="6"/>
  <c r="M336" i="6" s="1"/>
  <c r="J151" i="5"/>
  <c r="K415" i="6" l="1"/>
  <c r="B394" i="5"/>
  <c r="E314" i="5"/>
  <c r="I314" i="5" s="1"/>
  <c r="O237" i="6"/>
  <c r="F216" i="5" s="1"/>
  <c r="L337" i="6"/>
  <c r="M337" i="6" s="1"/>
  <c r="E417" i="6"/>
  <c r="F416" i="6"/>
  <c r="J152" i="5"/>
  <c r="K416" i="6" l="1"/>
  <c r="B395" i="5"/>
  <c r="O238" i="6"/>
  <c r="F217" i="5" s="1"/>
  <c r="E315" i="5"/>
  <c r="I315" i="5" s="1"/>
  <c r="F417" i="6"/>
  <c r="B396" i="5" s="1"/>
  <c r="E418" i="6"/>
  <c r="L338" i="6"/>
  <c r="M338" i="6" s="1"/>
  <c r="J153" i="5"/>
  <c r="K417" i="6" l="1"/>
  <c r="O239" i="6"/>
  <c r="F218" i="5" s="1"/>
  <c r="E316" i="5"/>
  <c r="I316" i="5" s="1"/>
  <c r="E419" i="6"/>
  <c r="F418" i="6"/>
  <c r="B397" i="5" s="1"/>
  <c r="L339" i="6"/>
  <c r="M339" i="6" s="1"/>
  <c r="K418" i="6"/>
  <c r="J154" i="5"/>
  <c r="O240" i="6" l="1"/>
  <c r="F219" i="5" s="1"/>
  <c r="E317" i="5"/>
  <c r="I317" i="5" s="1"/>
  <c r="L340" i="6"/>
  <c r="M340" i="6" s="1"/>
  <c r="E420" i="6"/>
  <c r="F419" i="6"/>
  <c r="J155" i="5"/>
  <c r="K419" i="6" l="1"/>
  <c r="B398" i="5"/>
  <c r="E318" i="5"/>
  <c r="I318" i="5" s="1"/>
  <c r="O241" i="6"/>
  <c r="F220" i="5" s="1"/>
  <c r="F420" i="6"/>
  <c r="E421" i="6"/>
  <c r="L341" i="6"/>
  <c r="M341" i="6" s="1"/>
  <c r="J156" i="5"/>
  <c r="K420" i="6" l="1"/>
  <c r="B399" i="5"/>
  <c r="E319" i="5"/>
  <c r="I319" i="5" s="1"/>
  <c r="O242" i="6"/>
  <c r="F221" i="5" s="1"/>
  <c r="F421" i="6"/>
  <c r="E422" i="6"/>
  <c r="L342" i="6"/>
  <c r="M342" i="6" s="1"/>
  <c r="J157" i="5"/>
  <c r="K421" i="6" l="1"/>
  <c r="B400" i="5"/>
  <c r="O243" i="6"/>
  <c r="F222" i="5" s="1"/>
  <c r="E320" i="5"/>
  <c r="I320" i="5" s="1"/>
  <c r="L343" i="6"/>
  <c r="M343" i="6" s="1"/>
  <c r="E423" i="6"/>
  <c r="F422" i="6"/>
  <c r="J158" i="5"/>
  <c r="K422" i="6" l="1"/>
  <c r="B401" i="5"/>
  <c r="E321" i="5"/>
  <c r="I321" i="5" s="1"/>
  <c r="O244" i="6"/>
  <c r="F223" i="5" s="1"/>
  <c r="L344" i="6"/>
  <c r="M344" i="6" s="1"/>
  <c r="E424" i="6"/>
  <c r="F423" i="6"/>
  <c r="J159" i="5"/>
  <c r="K423" i="6" l="1"/>
  <c r="B402" i="5"/>
  <c r="O245" i="6"/>
  <c r="F224" i="5" s="1"/>
  <c r="E322" i="5"/>
  <c r="I322" i="5" s="1"/>
  <c r="F424" i="6"/>
  <c r="E425" i="6"/>
  <c r="F425" i="6" s="1"/>
  <c r="B404" i="5" s="1"/>
  <c r="L345" i="6"/>
  <c r="M345" i="6" s="1"/>
  <c r="J160" i="5"/>
  <c r="K424" i="6" l="1"/>
  <c r="K425" i="6" s="1"/>
  <c r="B403" i="5"/>
  <c r="O246" i="6"/>
  <c r="F225" i="5" s="1"/>
  <c r="E324" i="5"/>
  <c r="I324" i="5" s="1"/>
  <c r="E323" i="5"/>
  <c r="I323" i="5" s="1"/>
  <c r="J161" i="5"/>
  <c r="N266" i="6" l="1"/>
  <c r="N267" i="6" s="1"/>
  <c r="N268" i="6" s="1"/>
  <c r="N269" i="6" s="1"/>
  <c r="N270" i="6" s="1"/>
  <c r="N271" i="6" s="1"/>
  <c r="N272" i="6" s="1"/>
  <c r="N273" i="6" s="1"/>
  <c r="N274" i="6" s="1"/>
  <c r="N275" i="6" s="1"/>
  <c r="N276" i="6" s="1"/>
  <c r="N277" i="6" s="1"/>
  <c r="N278" i="6" s="1"/>
  <c r="N279" i="6" s="1"/>
  <c r="N280" i="6" s="1"/>
  <c r="N281" i="6" s="1"/>
  <c r="N282" i="6" s="1"/>
  <c r="N283" i="6" s="1"/>
  <c r="N284" i="6" s="1"/>
  <c r="N285" i="6" s="1"/>
  <c r="N286" i="6" s="1"/>
  <c r="N287" i="6" s="1"/>
  <c r="N288" i="6" s="1"/>
  <c r="N289" i="6" s="1"/>
  <c r="N290" i="6" s="1"/>
  <c r="N291" i="6" s="1"/>
  <c r="N292" i="6" s="1"/>
  <c r="N293" i="6" s="1"/>
  <c r="N294" i="6" s="1"/>
  <c r="N295" i="6" s="1"/>
  <c r="N296" i="6" s="1"/>
  <c r="N297" i="6" s="1"/>
  <c r="N298" i="6" s="1"/>
  <c r="N299" i="6" s="1"/>
  <c r="N300" i="6" s="1"/>
  <c r="N301" i="6" s="1"/>
  <c r="N302" i="6" s="1"/>
  <c r="N303" i="6" s="1"/>
  <c r="N304" i="6" s="1"/>
  <c r="N305" i="6" s="1"/>
  <c r="N306" i="6" s="1"/>
  <c r="N307" i="6" s="1"/>
  <c r="N308" i="6" s="1"/>
  <c r="N309" i="6" s="1"/>
  <c r="N310" i="6" s="1"/>
  <c r="N311" i="6" s="1"/>
  <c r="N312" i="6" s="1"/>
  <c r="N313" i="6" s="1"/>
  <c r="N314" i="6" s="1"/>
  <c r="N315" i="6" s="1"/>
  <c r="N316" i="6" s="1"/>
  <c r="N317" i="6" s="1"/>
  <c r="N318" i="6" s="1"/>
  <c r="N319" i="6" s="1"/>
  <c r="N320" i="6" s="1"/>
  <c r="N321" i="6" s="1"/>
  <c r="N322" i="6" s="1"/>
  <c r="N323" i="6" s="1"/>
  <c r="N324" i="6" s="1"/>
  <c r="N325" i="6" s="1"/>
  <c r="N326" i="6" s="1"/>
  <c r="N327" i="6" s="1"/>
  <c r="N328" i="6" s="1"/>
  <c r="N329" i="6" s="1"/>
  <c r="N330" i="6" s="1"/>
  <c r="N331" i="6" s="1"/>
  <c r="N332" i="6" s="1"/>
  <c r="N333" i="6" s="1"/>
  <c r="N334" i="6" s="1"/>
  <c r="N335" i="6" s="1"/>
  <c r="N336" i="6" s="1"/>
  <c r="N337" i="6" s="1"/>
  <c r="N338" i="6" s="1"/>
  <c r="N339" i="6" s="1"/>
  <c r="N340" i="6" s="1"/>
  <c r="N341" i="6" s="1"/>
  <c r="N342" i="6" s="1"/>
  <c r="N343" i="6" s="1"/>
  <c r="N344" i="6" s="1"/>
  <c r="N345" i="6" s="1"/>
  <c r="L346" i="6"/>
  <c r="O247" i="6"/>
  <c r="F226" i="5" s="1"/>
  <c r="J162" i="5"/>
  <c r="M346" i="6" l="1"/>
  <c r="E325" i="5" s="1"/>
  <c r="I325" i="5" s="1"/>
  <c r="L347" i="6"/>
  <c r="O248" i="6"/>
  <c r="F227" i="5" s="1"/>
  <c r="J163" i="5"/>
  <c r="M347" i="6" l="1"/>
  <c r="E326" i="5" s="1"/>
  <c r="I326" i="5" s="1"/>
  <c r="L348" i="6"/>
  <c r="O249" i="6"/>
  <c r="F228" i="5" s="1"/>
  <c r="J164" i="5"/>
  <c r="M348" i="6" l="1"/>
  <c r="E327" i="5" s="1"/>
  <c r="I327" i="5" s="1"/>
  <c r="L349" i="6"/>
  <c r="O250" i="6"/>
  <c r="F229" i="5" s="1"/>
  <c r="J165" i="5"/>
  <c r="M349" i="6" l="1"/>
  <c r="E328" i="5" s="1"/>
  <c r="I328" i="5" s="1"/>
  <c r="L350" i="6"/>
  <c r="O251" i="6"/>
  <c r="F230" i="5" s="1"/>
  <c r="J166" i="5"/>
  <c r="M350" i="6" l="1"/>
  <c r="E329" i="5" s="1"/>
  <c r="I329" i="5" s="1"/>
  <c r="L351" i="6"/>
  <c r="O252" i="6"/>
  <c r="F231" i="5" s="1"/>
  <c r="J167" i="5"/>
  <c r="M351" i="6" l="1"/>
  <c r="E330" i="5" s="1"/>
  <c r="I330" i="5" s="1"/>
  <c r="L352" i="6"/>
  <c r="O253" i="6"/>
  <c r="F232" i="5" s="1"/>
  <c r="J168" i="5"/>
  <c r="M352" i="6" l="1"/>
  <c r="E331" i="5" s="1"/>
  <c r="I331" i="5" s="1"/>
  <c r="L353" i="6"/>
  <c r="O254" i="6"/>
  <c r="F233" i="5" s="1"/>
  <c r="J169" i="5"/>
  <c r="M353" i="6" l="1"/>
  <c r="E332" i="5" s="1"/>
  <c r="I332" i="5" s="1"/>
  <c r="L354" i="6"/>
  <c r="O255" i="6"/>
  <c r="F234" i="5" s="1"/>
  <c r="J170" i="5"/>
  <c r="M354" i="6" l="1"/>
  <c r="E333" i="5" s="1"/>
  <c r="I333" i="5" s="1"/>
  <c r="L355" i="6"/>
  <c r="O256" i="6"/>
  <c r="F235" i="5" s="1"/>
  <c r="J171" i="5"/>
  <c r="M355" i="6" l="1"/>
  <c r="E334" i="5" s="1"/>
  <c r="I334" i="5" s="1"/>
  <c r="L356" i="6"/>
  <c r="O257" i="6"/>
  <c r="F236" i="5" s="1"/>
  <c r="J172" i="5"/>
  <c r="M356" i="6" l="1"/>
  <c r="E335" i="5" s="1"/>
  <c r="I335" i="5" s="1"/>
  <c r="L357" i="6"/>
  <c r="O259" i="6"/>
  <c r="F238" i="5" s="1"/>
  <c r="O258" i="6"/>
  <c r="F237" i="5" s="1"/>
  <c r="J173" i="5"/>
  <c r="M357" i="6" l="1"/>
  <c r="E336" i="5" s="1"/>
  <c r="I336" i="5" s="1"/>
  <c r="L358" i="6"/>
  <c r="O260" i="6"/>
  <c r="F239" i="5" s="1"/>
  <c r="J174" i="5"/>
  <c r="M358" i="6" l="1"/>
  <c r="E337" i="5" s="1"/>
  <c r="I337" i="5" s="1"/>
  <c r="L359" i="6"/>
  <c r="O261" i="6"/>
  <c r="F240" i="5" s="1"/>
  <c r="J175" i="5"/>
  <c r="M359" i="6" l="1"/>
  <c r="E338" i="5" s="1"/>
  <c r="I338" i="5" s="1"/>
  <c r="L360" i="6"/>
  <c r="O262" i="6"/>
  <c r="F241" i="5" s="1"/>
  <c r="J176" i="5"/>
  <c r="M360" i="6" l="1"/>
  <c r="E339" i="5" s="1"/>
  <c r="I339" i="5" s="1"/>
  <c r="L361" i="6"/>
  <c r="O263" i="6"/>
  <c r="F242" i="5" s="1"/>
  <c r="J177" i="5"/>
  <c r="M361" i="6" l="1"/>
  <c r="E340" i="5" s="1"/>
  <c r="I340" i="5" s="1"/>
  <c r="L362" i="6"/>
  <c r="O264" i="6"/>
  <c r="F243" i="5" s="1"/>
  <c r="J178" i="5"/>
  <c r="M362" i="6" l="1"/>
  <c r="E341" i="5" s="1"/>
  <c r="I341" i="5" s="1"/>
  <c r="L363" i="6"/>
  <c r="O265" i="6"/>
  <c r="F244" i="5" s="1"/>
  <c r="J179" i="5"/>
  <c r="M363" i="6" l="1"/>
  <c r="E342" i="5" s="1"/>
  <c r="I342" i="5" s="1"/>
  <c r="L364" i="6"/>
  <c r="O266" i="6"/>
  <c r="F245" i="5" s="1"/>
  <c r="J180" i="5"/>
  <c r="M364" i="6" l="1"/>
  <c r="E343" i="5" s="1"/>
  <c r="I343" i="5" s="1"/>
  <c r="L365" i="6"/>
  <c r="O267" i="6"/>
  <c r="F246" i="5" s="1"/>
  <c r="J181" i="5"/>
  <c r="M365" i="6" l="1"/>
  <c r="E344" i="5" s="1"/>
  <c r="I344" i="5" s="1"/>
  <c r="L366" i="6"/>
  <c r="O268" i="6"/>
  <c r="F247" i="5" s="1"/>
  <c r="J182" i="5"/>
  <c r="M366" i="6" l="1"/>
  <c r="E345" i="5" s="1"/>
  <c r="I345" i="5" s="1"/>
  <c r="L367" i="6"/>
  <c r="O269" i="6"/>
  <c r="F248" i="5" s="1"/>
  <c r="J183" i="5"/>
  <c r="M367" i="6" l="1"/>
  <c r="E346" i="5" s="1"/>
  <c r="I346" i="5" s="1"/>
  <c r="L368" i="6"/>
  <c r="O270" i="6"/>
  <c r="F249" i="5" s="1"/>
  <c r="J184" i="5"/>
  <c r="M368" i="6" l="1"/>
  <c r="E347" i="5" s="1"/>
  <c r="I347" i="5" s="1"/>
  <c r="L369" i="6"/>
  <c r="O271" i="6"/>
  <c r="F250" i="5" s="1"/>
  <c r="J185" i="5"/>
  <c r="M369" i="6" l="1"/>
  <c r="E348" i="5" s="1"/>
  <c r="I348" i="5" s="1"/>
  <c r="L370" i="6"/>
  <c r="O272" i="6"/>
  <c r="F251" i="5" s="1"/>
  <c r="J186" i="5"/>
  <c r="M370" i="6" l="1"/>
  <c r="E349" i="5" s="1"/>
  <c r="I349" i="5" s="1"/>
  <c r="L371" i="6"/>
  <c r="O273" i="6"/>
  <c r="F252" i="5" s="1"/>
  <c r="J187" i="5"/>
  <c r="M371" i="6" l="1"/>
  <c r="E350" i="5" s="1"/>
  <c r="I350" i="5" s="1"/>
  <c r="L372" i="6"/>
  <c r="O274" i="6"/>
  <c r="F253" i="5" s="1"/>
  <c r="J188" i="5"/>
  <c r="M372" i="6" l="1"/>
  <c r="E351" i="5" s="1"/>
  <c r="I351" i="5" s="1"/>
  <c r="L373" i="6"/>
  <c r="O275" i="6"/>
  <c r="F254" i="5" s="1"/>
  <c r="J189" i="5"/>
  <c r="M373" i="6" l="1"/>
  <c r="E352" i="5" s="1"/>
  <c r="I352" i="5" s="1"/>
  <c r="L374" i="6"/>
  <c r="O276" i="6"/>
  <c r="F255" i="5" s="1"/>
  <c r="J190" i="5"/>
  <c r="M374" i="6" l="1"/>
  <c r="E353" i="5" s="1"/>
  <c r="I353" i="5" s="1"/>
  <c r="L375" i="6"/>
  <c r="O277" i="6"/>
  <c r="F256" i="5" s="1"/>
  <c r="J191" i="5"/>
  <c r="M375" i="6" l="1"/>
  <c r="E354" i="5" s="1"/>
  <c r="I354" i="5" s="1"/>
  <c r="L376" i="6"/>
  <c r="O278" i="6"/>
  <c r="F257" i="5" s="1"/>
  <c r="J192" i="5"/>
  <c r="M376" i="6" l="1"/>
  <c r="E355" i="5" s="1"/>
  <c r="I355" i="5" s="1"/>
  <c r="L377" i="6"/>
  <c r="O279" i="6"/>
  <c r="F258" i="5" s="1"/>
  <c r="J193" i="5"/>
  <c r="M377" i="6" l="1"/>
  <c r="E356" i="5" s="1"/>
  <c r="I356" i="5" s="1"/>
  <c r="L378" i="6"/>
  <c r="O280" i="6"/>
  <c r="F259" i="5" s="1"/>
  <c r="J194" i="5"/>
  <c r="M378" i="6" l="1"/>
  <c r="E357" i="5" s="1"/>
  <c r="I357" i="5" s="1"/>
  <c r="L379" i="6"/>
  <c r="O281" i="6"/>
  <c r="F260" i="5" s="1"/>
  <c r="J195" i="5"/>
  <c r="M379" i="6" l="1"/>
  <c r="E358" i="5" s="1"/>
  <c r="I358" i="5" s="1"/>
  <c r="L380" i="6"/>
  <c r="O282" i="6"/>
  <c r="F261" i="5" s="1"/>
  <c r="J196" i="5"/>
  <c r="M380" i="6" l="1"/>
  <c r="E359" i="5" s="1"/>
  <c r="I359" i="5" s="1"/>
  <c r="L381" i="6"/>
  <c r="O283" i="6"/>
  <c r="F262" i="5" s="1"/>
  <c r="J197" i="5"/>
  <c r="M381" i="6" l="1"/>
  <c r="E360" i="5" s="1"/>
  <c r="I360" i="5" s="1"/>
  <c r="L382" i="6"/>
  <c r="O284" i="6"/>
  <c r="F263" i="5" s="1"/>
  <c r="J198" i="5"/>
  <c r="M382" i="6" l="1"/>
  <c r="E361" i="5" s="1"/>
  <c r="I361" i="5" s="1"/>
  <c r="L383" i="6"/>
  <c r="O285" i="6"/>
  <c r="F264" i="5" s="1"/>
  <c r="J199" i="5"/>
  <c r="M383" i="6" l="1"/>
  <c r="E362" i="5" s="1"/>
  <c r="I362" i="5" s="1"/>
  <c r="L384" i="6"/>
  <c r="O286" i="6"/>
  <c r="F265" i="5" s="1"/>
  <c r="J200" i="5"/>
  <c r="M384" i="6" l="1"/>
  <c r="E363" i="5" s="1"/>
  <c r="I363" i="5" s="1"/>
  <c r="L385" i="6"/>
  <c r="O287" i="6"/>
  <c r="F266" i="5" s="1"/>
  <c r="J201" i="5"/>
  <c r="M385" i="6" l="1"/>
  <c r="E364" i="5" s="1"/>
  <c r="I364" i="5" s="1"/>
  <c r="L386" i="6"/>
  <c r="O288" i="6"/>
  <c r="F267" i="5" s="1"/>
  <c r="J202" i="5"/>
  <c r="M386" i="6" l="1"/>
  <c r="E365" i="5" s="1"/>
  <c r="I365" i="5" s="1"/>
  <c r="L387" i="6"/>
  <c r="O289" i="6"/>
  <c r="F268" i="5" s="1"/>
  <c r="J203" i="5"/>
  <c r="M387" i="6" l="1"/>
  <c r="E366" i="5" s="1"/>
  <c r="I366" i="5" s="1"/>
  <c r="L388" i="6"/>
  <c r="O290" i="6"/>
  <c r="F269" i="5" s="1"/>
  <c r="J204" i="5"/>
  <c r="M388" i="6" l="1"/>
  <c r="E367" i="5" s="1"/>
  <c r="I367" i="5" s="1"/>
  <c r="L389" i="6"/>
  <c r="O291" i="6"/>
  <c r="F270" i="5" s="1"/>
  <c r="J205" i="5"/>
  <c r="M389" i="6" l="1"/>
  <c r="E368" i="5" s="1"/>
  <c r="I368" i="5" s="1"/>
  <c r="L390" i="6"/>
  <c r="O292" i="6"/>
  <c r="F271" i="5" s="1"/>
  <c r="J206" i="5"/>
  <c r="M390" i="6" l="1"/>
  <c r="E369" i="5" s="1"/>
  <c r="I369" i="5" s="1"/>
  <c r="L391" i="6"/>
  <c r="O293" i="6"/>
  <c r="F272" i="5" s="1"/>
  <c r="J207" i="5"/>
  <c r="M391" i="6" l="1"/>
  <c r="E370" i="5" s="1"/>
  <c r="I370" i="5" s="1"/>
  <c r="L392" i="6"/>
  <c r="O294" i="6"/>
  <c r="F273" i="5" s="1"/>
  <c r="J208" i="5"/>
  <c r="M392" i="6" l="1"/>
  <c r="E371" i="5" s="1"/>
  <c r="I371" i="5" s="1"/>
  <c r="L393" i="6"/>
  <c r="O295" i="6"/>
  <c r="F274" i="5" s="1"/>
  <c r="J209" i="5"/>
  <c r="M393" i="6" l="1"/>
  <c r="E372" i="5" s="1"/>
  <c r="I372" i="5" s="1"/>
  <c r="L394" i="6"/>
  <c r="O296" i="6"/>
  <c r="F275" i="5" s="1"/>
  <c r="J210" i="5"/>
  <c r="M394" i="6" l="1"/>
  <c r="E373" i="5" s="1"/>
  <c r="I373" i="5" s="1"/>
  <c r="L395" i="6"/>
  <c r="O297" i="6"/>
  <c r="F276" i="5" s="1"/>
  <c r="J211" i="5"/>
  <c r="M395" i="6" l="1"/>
  <c r="E374" i="5" s="1"/>
  <c r="I374" i="5" s="1"/>
  <c r="L396" i="6"/>
  <c r="O298" i="6"/>
  <c r="F277" i="5" s="1"/>
  <c r="J212" i="5"/>
  <c r="M396" i="6" l="1"/>
  <c r="E375" i="5" s="1"/>
  <c r="I375" i="5" s="1"/>
  <c r="L397" i="6"/>
  <c r="O299" i="6"/>
  <c r="F278" i="5" s="1"/>
  <c r="J213" i="5"/>
  <c r="M397" i="6" l="1"/>
  <c r="E376" i="5" s="1"/>
  <c r="I376" i="5" s="1"/>
  <c r="L398" i="6"/>
  <c r="O300" i="6"/>
  <c r="F279" i="5" s="1"/>
  <c r="J214" i="5"/>
  <c r="M398" i="6" l="1"/>
  <c r="E377" i="5" s="1"/>
  <c r="I377" i="5" s="1"/>
  <c r="L399" i="6"/>
  <c r="O301" i="6"/>
  <c r="F280" i="5" s="1"/>
  <c r="J215" i="5"/>
  <c r="M399" i="6" l="1"/>
  <c r="E378" i="5" s="1"/>
  <c r="I378" i="5" s="1"/>
  <c r="L400" i="6"/>
  <c r="O302" i="6"/>
  <c r="F281" i="5" s="1"/>
  <c r="J216" i="5"/>
  <c r="M400" i="6" l="1"/>
  <c r="E379" i="5" s="1"/>
  <c r="I379" i="5" s="1"/>
  <c r="L401" i="6"/>
  <c r="O303" i="6"/>
  <c r="F282" i="5" s="1"/>
  <c r="J217" i="5"/>
  <c r="M401" i="6" l="1"/>
  <c r="E380" i="5" s="1"/>
  <c r="I380" i="5" s="1"/>
  <c r="L402" i="6"/>
  <c r="O304" i="6"/>
  <c r="F283" i="5" s="1"/>
  <c r="J218" i="5"/>
  <c r="M402" i="6" l="1"/>
  <c r="E381" i="5" s="1"/>
  <c r="I381" i="5" s="1"/>
  <c r="L403" i="6"/>
  <c r="O305" i="6"/>
  <c r="F284" i="5" s="1"/>
  <c r="J219" i="5"/>
  <c r="M403" i="6" l="1"/>
  <c r="E382" i="5" s="1"/>
  <c r="I382" i="5" s="1"/>
  <c r="L404" i="6"/>
  <c r="O306" i="6"/>
  <c r="F285" i="5" s="1"/>
  <c r="J220" i="5"/>
  <c r="M404" i="6" l="1"/>
  <c r="E383" i="5" s="1"/>
  <c r="I383" i="5" s="1"/>
  <c r="L405" i="6"/>
  <c r="O307" i="6"/>
  <c r="F286" i="5" s="1"/>
  <c r="J221" i="5"/>
  <c r="M405" i="6" l="1"/>
  <c r="E384" i="5" s="1"/>
  <c r="I384" i="5" s="1"/>
  <c r="L406" i="6"/>
  <c r="O308" i="6"/>
  <c r="F287" i="5" s="1"/>
  <c r="J222" i="5"/>
  <c r="M406" i="6" l="1"/>
  <c r="E385" i="5" s="1"/>
  <c r="I385" i="5" s="1"/>
  <c r="L407" i="6"/>
  <c r="O309" i="6"/>
  <c r="F288" i="5" s="1"/>
  <c r="J223" i="5"/>
  <c r="M407" i="6" l="1"/>
  <c r="E386" i="5" s="1"/>
  <c r="I386" i="5" s="1"/>
  <c r="L408" i="6"/>
  <c r="O310" i="6"/>
  <c r="F289" i="5" s="1"/>
  <c r="J224" i="5"/>
  <c r="M408" i="6" l="1"/>
  <c r="E387" i="5" s="1"/>
  <c r="I387" i="5" s="1"/>
  <c r="L409" i="6"/>
  <c r="O311" i="6"/>
  <c r="F290" i="5" s="1"/>
  <c r="J225" i="5"/>
  <c r="M409" i="6" l="1"/>
  <c r="E388" i="5" s="1"/>
  <c r="I388" i="5" s="1"/>
  <c r="L410" i="6"/>
  <c r="O312" i="6"/>
  <c r="F291" i="5" s="1"/>
  <c r="J226" i="5"/>
  <c r="M410" i="6" l="1"/>
  <c r="E389" i="5" s="1"/>
  <c r="I389" i="5" s="1"/>
  <c r="L411" i="6"/>
  <c r="O313" i="6"/>
  <c r="F292" i="5" s="1"/>
  <c r="J227" i="5"/>
  <c r="M411" i="6" l="1"/>
  <c r="E390" i="5" s="1"/>
  <c r="I390" i="5" s="1"/>
  <c r="L412" i="6"/>
  <c r="O314" i="6"/>
  <c r="F293" i="5" s="1"/>
  <c r="J228" i="5"/>
  <c r="M412" i="6" l="1"/>
  <c r="E391" i="5" s="1"/>
  <c r="I391" i="5" s="1"/>
  <c r="L413" i="6"/>
  <c r="O315" i="6"/>
  <c r="F294" i="5" s="1"/>
  <c r="J229" i="5"/>
  <c r="M413" i="6" l="1"/>
  <c r="E392" i="5" s="1"/>
  <c r="I392" i="5" s="1"/>
  <c r="L414" i="6"/>
  <c r="O316" i="6"/>
  <c r="F295" i="5" s="1"/>
  <c r="J230" i="5"/>
  <c r="M414" i="6" l="1"/>
  <c r="E393" i="5" s="1"/>
  <c r="I393" i="5" s="1"/>
  <c r="L415" i="6"/>
  <c r="O317" i="6"/>
  <c r="F296" i="5" s="1"/>
  <c r="J231" i="5"/>
  <c r="M415" i="6" l="1"/>
  <c r="E394" i="5" s="1"/>
  <c r="I394" i="5" s="1"/>
  <c r="L416" i="6"/>
  <c r="O318" i="6"/>
  <c r="F297" i="5" s="1"/>
  <c r="J232" i="5"/>
  <c r="M416" i="6" l="1"/>
  <c r="E395" i="5" s="1"/>
  <c r="I395" i="5" s="1"/>
  <c r="L417" i="6"/>
  <c r="O319" i="6"/>
  <c r="F298" i="5" s="1"/>
  <c r="J233" i="5"/>
  <c r="M417" i="6" l="1"/>
  <c r="E396" i="5" s="1"/>
  <c r="I396" i="5" s="1"/>
  <c r="L418" i="6"/>
  <c r="O320" i="6"/>
  <c r="F299" i="5" s="1"/>
  <c r="J234" i="5"/>
  <c r="M418" i="6" l="1"/>
  <c r="E397" i="5" s="1"/>
  <c r="I397" i="5" s="1"/>
  <c r="L419" i="6"/>
  <c r="O321" i="6"/>
  <c r="F300" i="5" s="1"/>
  <c r="J235" i="5"/>
  <c r="M419" i="6" l="1"/>
  <c r="E398" i="5" s="1"/>
  <c r="I398" i="5" s="1"/>
  <c r="L420" i="6"/>
  <c r="O322" i="6"/>
  <c r="F301" i="5" s="1"/>
  <c r="J236" i="5"/>
  <c r="M420" i="6" l="1"/>
  <c r="E399" i="5" s="1"/>
  <c r="I399" i="5" s="1"/>
  <c r="L421" i="6"/>
  <c r="O323" i="6"/>
  <c r="F302" i="5" s="1"/>
  <c r="J237" i="5"/>
  <c r="M421" i="6" l="1"/>
  <c r="E400" i="5" s="1"/>
  <c r="I400" i="5" s="1"/>
  <c r="L422" i="6"/>
  <c r="O324" i="6"/>
  <c r="F303" i="5" s="1"/>
  <c r="J238" i="5"/>
  <c r="M422" i="6" l="1"/>
  <c r="E401" i="5" s="1"/>
  <c r="I401" i="5" s="1"/>
  <c r="L423" i="6"/>
  <c r="O325" i="6"/>
  <c r="F304" i="5" s="1"/>
  <c r="J239" i="5"/>
  <c r="M423" i="6" l="1"/>
  <c r="E402" i="5" s="1"/>
  <c r="I402" i="5" s="1"/>
  <c r="L424" i="6"/>
  <c r="O326" i="6"/>
  <c r="F305" i="5" s="1"/>
  <c r="J240" i="5"/>
  <c r="M424" i="6" l="1"/>
  <c r="E403" i="5" s="1"/>
  <c r="I403" i="5" s="1"/>
  <c r="M7" i="5" s="1"/>
  <c r="J5" i="5" s="1"/>
  <c r="L425" i="6"/>
  <c r="M425" i="6" s="1"/>
  <c r="E404" i="5" s="1"/>
  <c r="I404" i="5" s="1"/>
  <c r="O327" i="6"/>
  <c r="F306" i="5" s="1"/>
  <c r="O338" i="6"/>
  <c r="F317" i="5" s="1"/>
  <c r="J241" i="5"/>
  <c r="N346" i="6" l="1"/>
  <c r="N347" i="6" s="1"/>
  <c r="N348" i="6" s="1"/>
  <c r="N349" i="6" s="1"/>
  <c r="N350" i="6" s="1"/>
  <c r="N351" i="6" s="1"/>
  <c r="N352" i="6" s="1"/>
  <c r="N353" i="6" s="1"/>
  <c r="N354" i="6" s="1"/>
  <c r="N355" i="6" s="1"/>
  <c r="N356" i="6" s="1"/>
  <c r="N357" i="6" s="1"/>
  <c r="N358" i="6" s="1"/>
  <c r="N359" i="6" s="1"/>
  <c r="N360" i="6" s="1"/>
  <c r="N361" i="6" s="1"/>
  <c r="N362" i="6" s="1"/>
  <c r="N363" i="6" s="1"/>
  <c r="N364" i="6" s="1"/>
  <c r="N365" i="6" s="1"/>
  <c r="N366" i="6" s="1"/>
  <c r="N367" i="6" s="1"/>
  <c r="N368" i="6" s="1"/>
  <c r="N369" i="6" s="1"/>
  <c r="N370" i="6" s="1"/>
  <c r="N371" i="6" s="1"/>
  <c r="N372" i="6" s="1"/>
  <c r="N373" i="6" s="1"/>
  <c r="N374" i="6" s="1"/>
  <c r="N375" i="6" s="1"/>
  <c r="N376" i="6" s="1"/>
  <c r="N377" i="6" s="1"/>
  <c r="N378" i="6" s="1"/>
  <c r="N379" i="6" s="1"/>
  <c r="N380" i="6" s="1"/>
  <c r="N381" i="6" s="1"/>
  <c r="N382" i="6" s="1"/>
  <c r="N383" i="6" s="1"/>
  <c r="N384" i="6" s="1"/>
  <c r="N385" i="6" s="1"/>
  <c r="N386" i="6" s="1"/>
  <c r="N387" i="6" s="1"/>
  <c r="N388" i="6" s="1"/>
  <c r="N389" i="6" s="1"/>
  <c r="N390" i="6" s="1"/>
  <c r="N391" i="6" s="1"/>
  <c r="N392" i="6" s="1"/>
  <c r="N393" i="6" s="1"/>
  <c r="N394" i="6" s="1"/>
  <c r="N395" i="6" s="1"/>
  <c r="N396" i="6" s="1"/>
  <c r="N397" i="6" s="1"/>
  <c r="N398" i="6" s="1"/>
  <c r="N399" i="6" s="1"/>
  <c r="N400" i="6" s="1"/>
  <c r="N401" i="6" s="1"/>
  <c r="N402" i="6" s="1"/>
  <c r="N403" i="6" s="1"/>
  <c r="N404" i="6" s="1"/>
  <c r="N405" i="6" s="1"/>
  <c r="N406" i="6" s="1"/>
  <c r="N407" i="6" s="1"/>
  <c r="N408" i="6" s="1"/>
  <c r="N409" i="6" s="1"/>
  <c r="N410" i="6" s="1"/>
  <c r="N411" i="6" s="1"/>
  <c r="N412" i="6" s="1"/>
  <c r="N413" i="6" s="1"/>
  <c r="N414" i="6" s="1"/>
  <c r="N415" i="6" s="1"/>
  <c r="N416" i="6" s="1"/>
  <c r="N417" i="6" s="1"/>
  <c r="N418" i="6" s="1"/>
  <c r="N419" i="6" s="1"/>
  <c r="N420" i="6" s="1"/>
  <c r="N421" i="6" s="1"/>
  <c r="N422" i="6" s="1"/>
  <c r="N423" i="6" s="1"/>
  <c r="N424" i="6" s="1"/>
  <c r="N425" i="6" s="1"/>
  <c r="O328" i="6"/>
  <c r="F307" i="5" s="1"/>
  <c r="O339" i="6"/>
  <c r="F318" i="5" s="1"/>
  <c r="J242" i="5"/>
  <c r="O329" i="6" l="1"/>
  <c r="F308" i="5" s="1"/>
  <c r="O340" i="6"/>
  <c r="F319" i="5" s="1"/>
  <c r="J243" i="5"/>
  <c r="O330" i="6" l="1"/>
  <c r="F309" i="5" s="1"/>
  <c r="O341" i="6"/>
  <c r="F320" i="5" s="1"/>
  <c r="J244" i="5"/>
  <c r="O331" i="6" l="1"/>
  <c r="F310" i="5" s="1"/>
  <c r="O342" i="6"/>
  <c r="F321" i="5" s="1"/>
  <c r="J245" i="5"/>
  <c r="O332" i="6" l="1"/>
  <c r="F311" i="5" s="1"/>
  <c r="O343" i="6"/>
  <c r="F322" i="5" s="1"/>
  <c r="J246" i="5"/>
  <c r="O333" i="6" l="1"/>
  <c r="F312" i="5" s="1"/>
  <c r="O344" i="6"/>
  <c r="F323" i="5" s="1"/>
  <c r="J247" i="5"/>
  <c r="O334" i="6" l="1"/>
  <c r="F313" i="5" s="1"/>
  <c r="O345" i="6"/>
  <c r="F324" i="5" s="1"/>
  <c r="J248" i="5"/>
  <c r="O335" i="6" l="1"/>
  <c r="F314" i="5" s="1"/>
  <c r="O346" i="6"/>
  <c r="F325" i="5" s="1"/>
  <c r="J249" i="5"/>
  <c r="O337" i="6" l="1"/>
  <c r="F316" i="5" s="1"/>
  <c r="O336" i="6"/>
  <c r="F315" i="5" s="1"/>
  <c r="O347" i="6"/>
  <c r="F326" i="5" s="1"/>
  <c r="J250" i="5"/>
  <c r="O348" i="6" l="1"/>
  <c r="F327" i="5" s="1"/>
  <c r="J251" i="5"/>
  <c r="O349" i="6" l="1"/>
  <c r="F328" i="5" s="1"/>
  <c r="J252" i="5"/>
  <c r="O350" i="6" l="1"/>
  <c r="F329" i="5" s="1"/>
  <c r="J253" i="5"/>
  <c r="O351" i="6" l="1"/>
  <c r="F330" i="5" s="1"/>
  <c r="J254" i="5"/>
  <c r="O352" i="6" l="1"/>
  <c r="F331" i="5" s="1"/>
  <c r="J255" i="5"/>
  <c r="O353" i="6" l="1"/>
  <c r="F332" i="5" s="1"/>
  <c r="J256" i="5"/>
  <c r="O354" i="6" l="1"/>
  <c r="F333" i="5" s="1"/>
  <c r="J257" i="5"/>
  <c r="O355" i="6" l="1"/>
  <c r="F334" i="5" s="1"/>
  <c r="J258" i="5"/>
  <c r="O356" i="6" l="1"/>
  <c r="F335" i="5" s="1"/>
  <c r="J259" i="5"/>
  <c r="O357" i="6" l="1"/>
  <c r="F336" i="5" s="1"/>
  <c r="J260" i="5"/>
  <c r="O358" i="6" l="1"/>
  <c r="F337" i="5" s="1"/>
  <c r="J261" i="5"/>
  <c r="O359" i="6" l="1"/>
  <c r="F338" i="5" s="1"/>
  <c r="J262" i="5"/>
  <c r="O360" i="6" l="1"/>
  <c r="F339" i="5" s="1"/>
  <c r="J263" i="5"/>
  <c r="O361" i="6" l="1"/>
  <c r="F340" i="5" s="1"/>
  <c r="J264" i="5"/>
  <c r="O362" i="6" l="1"/>
  <c r="F341" i="5" s="1"/>
  <c r="J265" i="5"/>
  <c r="O363" i="6" l="1"/>
  <c r="F342" i="5" s="1"/>
  <c r="J266" i="5"/>
  <c r="O364" i="6" l="1"/>
  <c r="F343" i="5" s="1"/>
  <c r="J267" i="5"/>
  <c r="O365" i="6" l="1"/>
  <c r="F344" i="5" s="1"/>
  <c r="J268" i="5"/>
  <c r="O366" i="6" l="1"/>
  <c r="F345" i="5" s="1"/>
  <c r="J269" i="5"/>
  <c r="O367" i="6" l="1"/>
  <c r="F346" i="5" s="1"/>
  <c r="J270" i="5"/>
  <c r="O368" i="6" l="1"/>
  <c r="F347" i="5" s="1"/>
  <c r="J271" i="5"/>
  <c r="O369" i="6" l="1"/>
  <c r="F348" i="5" s="1"/>
  <c r="J272" i="5"/>
  <c r="O370" i="6" l="1"/>
  <c r="F349" i="5" s="1"/>
  <c r="J273" i="5"/>
  <c r="O371" i="6" l="1"/>
  <c r="F350" i="5" s="1"/>
  <c r="J274" i="5"/>
  <c r="O372" i="6" l="1"/>
  <c r="F351" i="5" s="1"/>
  <c r="J275" i="5"/>
  <c r="O373" i="6" l="1"/>
  <c r="F352" i="5" s="1"/>
  <c r="J276" i="5"/>
  <c r="O374" i="6" l="1"/>
  <c r="F353" i="5" s="1"/>
  <c r="J277" i="5"/>
  <c r="O375" i="6" l="1"/>
  <c r="F354" i="5" s="1"/>
  <c r="J278" i="5"/>
  <c r="O376" i="6" l="1"/>
  <c r="F355" i="5" s="1"/>
  <c r="J279" i="5"/>
  <c r="O377" i="6" l="1"/>
  <c r="F356" i="5" s="1"/>
  <c r="J280" i="5"/>
  <c r="O378" i="6" l="1"/>
  <c r="F357" i="5" s="1"/>
  <c r="J281" i="5"/>
  <c r="O379" i="6" l="1"/>
  <c r="F358" i="5" s="1"/>
  <c r="J282" i="5"/>
  <c r="O380" i="6" l="1"/>
  <c r="F359" i="5" s="1"/>
  <c r="J283" i="5"/>
  <c r="O381" i="6" l="1"/>
  <c r="F360" i="5" s="1"/>
  <c r="J284" i="5"/>
  <c r="O382" i="6" l="1"/>
  <c r="F361" i="5" s="1"/>
  <c r="J285" i="5"/>
  <c r="O383" i="6" l="1"/>
  <c r="F362" i="5" s="1"/>
  <c r="J286" i="5"/>
  <c r="O384" i="6" l="1"/>
  <c r="F363" i="5" s="1"/>
  <c r="J287" i="5"/>
  <c r="O385" i="6" l="1"/>
  <c r="F364" i="5" s="1"/>
  <c r="J288" i="5"/>
  <c r="O386" i="6" l="1"/>
  <c r="F365" i="5" s="1"/>
  <c r="J289" i="5"/>
  <c r="O387" i="6" l="1"/>
  <c r="F366" i="5" s="1"/>
  <c r="J290" i="5"/>
  <c r="O388" i="6" l="1"/>
  <c r="F367" i="5" s="1"/>
  <c r="J291" i="5"/>
  <c r="O389" i="6" l="1"/>
  <c r="F368" i="5" s="1"/>
  <c r="J292" i="5"/>
  <c r="O390" i="6" l="1"/>
  <c r="F369" i="5" s="1"/>
  <c r="J293" i="5"/>
  <c r="O391" i="6" l="1"/>
  <c r="F370" i="5" s="1"/>
  <c r="J294" i="5"/>
  <c r="O392" i="6" l="1"/>
  <c r="F371" i="5" s="1"/>
  <c r="J295" i="5"/>
  <c r="O393" i="6" l="1"/>
  <c r="F372" i="5" s="1"/>
  <c r="J296" i="5"/>
  <c r="O394" i="6" l="1"/>
  <c r="F373" i="5" s="1"/>
  <c r="J297" i="5"/>
  <c r="O395" i="6" l="1"/>
  <c r="F374" i="5" s="1"/>
  <c r="J298" i="5"/>
  <c r="O396" i="6" l="1"/>
  <c r="F375" i="5" s="1"/>
  <c r="J299" i="5"/>
  <c r="O397" i="6" l="1"/>
  <c r="F376" i="5" s="1"/>
  <c r="J300" i="5"/>
  <c r="O398" i="6" l="1"/>
  <c r="F377" i="5" s="1"/>
  <c r="J301" i="5"/>
  <c r="O399" i="6" l="1"/>
  <c r="F378" i="5" s="1"/>
  <c r="J302" i="5"/>
  <c r="O400" i="6" l="1"/>
  <c r="F379" i="5" s="1"/>
  <c r="J303" i="5"/>
  <c r="O401" i="6" l="1"/>
  <c r="F380" i="5" s="1"/>
  <c r="J304" i="5"/>
  <c r="O402" i="6" l="1"/>
  <c r="F381" i="5" s="1"/>
  <c r="J305" i="5"/>
  <c r="O403" i="6" l="1"/>
  <c r="F382" i="5" s="1"/>
  <c r="J306" i="5"/>
  <c r="O404" i="6" l="1"/>
  <c r="F383" i="5" s="1"/>
  <c r="J307" i="5"/>
  <c r="O405" i="6" l="1"/>
  <c r="F384" i="5" s="1"/>
  <c r="J308" i="5"/>
  <c r="O406" i="6" l="1"/>
  <c r="F385" i="5" s="1"/>
  <c r="J309" i="5"/>
  <c r="O407" i="6" l="1"/>
  <c r="F386" i="5" s="1"/>
  <c r="J310" i="5"/>
  <c r="O408" i="6" l="1"/>
  <c r="F387" i="5" s="1"/>
  <c r="J311" i="5"/>
  <c r="O409" i="6" l="1"/>
  <c r="F388" i="5" s="1"/>
  <c r="J312" i="5"/>
  <c r="O410" i="6" l="1"/>
  <c r="F389" i="5" s="1"/>
  <c r="J313" i="5"/>
  <c r="O411" i="6" l="1"/>
  <c r="F390" i="5" s="1"/>
  <c r="J314" i="5"/>
  <c r="O412" i="6" l="1"/>
  <c r="F391" i="5" s="1"/>
  <c r="J315" i="5"/>
  <c r="O413" i="6" l="1"/>
  <c r="F392" i="5" s="1"/>
  <c r="J316" i="5"/>
  <c r="O414" i="6" l="1"/>
  <c r="F393" i="5" s="1"/>
  <c r="J317" i="5"/>
  <c r="O415" i="6" l="1"/>
  <c r="F394" i="5" s="1"/>
  <c r="J318" i="5"/>
  <c r="O416" i="6" l="1"/>
  <c r="F395" i="5" s="1"/>
  <c r="J319" i="5"/>
  <c r="O417" i="6" l="1"/>
  <c r="F396" i="5" s="1"/>
  <c r="J320" i="5"/>
  <c r="O418" i="6" l="1"/>
  <c r="F397" i="5" s="1"/>
  <c r="J321" i="5"/>
  <c r="O419" i="6" l="1"/>
  <c r="F398" i="5" s="1"/>
  <c r="J322" i="5"/>
  <c r="O420" i="6" l="1"/>
  <c r="F399" i="5" s="1"/>
  <c r="J323" i="5"/>
  <c r="O421" i="6" l="1"/>
  <c r="F400" i="5" s="1"/>
  <c r="J324" i="5"/>
  <c r="O422" i="6" l="1"/>
  <c r="F401" i="5" s="1"/>
  <c r="J325" i="5"/>
  <c r="O423" i="6" l="1"/>
  <c r="F402" i="5" s="1"/>
  <c r="J326" i="5"/>
  <c r="O425" i="6" l="1"/>
  <c r="F404" i="5" s="1"/>
  <c r="O424" i="6"/>
  <c r="F403" i="5" s="1"/>
  <c r="J327" i="5"/>
  <c r="J328" i="5" l="1"/>
  <c r="J329" i="5" l="1"/>
  <c r="J330" i="5" l="1"/>
  <c r="J331" i="5" l="1"/>
  <c r="J332" i="5" l="1"/>
  <c r="J333" i="5" l="1"/>
  <c r="J334" i="5" l="1"/>
  <c r="J335" i="5" l="1"/>
  <c r="J336" i="5" l="1"/>
  <c r="J337" i="5" l="1"/>
  <c r="J338" i="5" l="1"/>
  <c r="J339" i="5" l="1"/>
  <c r="J340" i="5" l="1"/>
  <c r="J341" i="5" l="1"/>
  <c r="J342" i="5" l="1"/>
  <c r="J343" i="5" l="1"/>
  <c r="J344" i="5" l="1"/>
  <c r="J345" i="5" l="1"/>
  <c r="J346" i="5" l="1"/>
  <c r="J347" i="5" l="1"/>
  <c r="J348" i="5" l="1"/>
  <c r="J349" i="5" l="1"/>
  <c r="J350" i="5" l="1"/>
  <c r="J351" i="5" l="1"/>
  <c r="J352" i="5" l="1"/>
  <c r="J353" i="5" l="1"/>
  <c r="J354" i="5" l="1"/>
  <c r="J355" i="5" l="1"/>
  <c r="J356" i="5" l="1"/>
  <c r="J357" i="5" l="1"/>
  <c r="J358" i="5" l="1"/>
  <c r="J359" i="5" l="1"/>
  <c r="J360" i="5" l="1"/>
  <c r="J361" i="5" l="1"/>
  <c r="J362" i="5" l="1"/>
  <c r="J363" i="5" l="1"/>
  <c r="J364" i="5" l="1"/>
  <c r="J365" i="5" l="1"/>
  <c r="J366" i="5" l="1"/>
  <c r="J367" i="5" l="1"/>
  <c r="J368" i="5" l="1"/>
  <c r="J369" i="5" l="1"/>
  <c r="J370" i="5" l="1"/>
  <c r="J371" i="5" l="1"/>
  <c r="J372" i="5" l="1"/>
  <c r="J373" i="5" l="1"/>
  <c r="J374" i="5" l="1"/>
  <c r="J375" i="5" l="1"/>
  <c r="J376" i="5" l="1"/>
  <c r="J377" i="5" l="1"/>
  <c r="J378" i="5" l="1"/>
  <c r="J379" i="5" l="1"/>
  <c r="J380" i="5" l="1"/>
  <c r="J381" i="5" l="1"/>
  <c r="J382" i="5" l="1"/>
  <c r="J383" i="5" l="1"/>
  <c r="J384" i="5" l="1"/>
  <c r="J385" i="5" l="1"/>
  <c r="J386" i="5" l="1"/>
  <c r="J387" i="5" l="1"/>
  <c r="J388" i="5" l="1"/>
  <c r="J389" i="5" l="1"/>
  <c r="J390" i="5" l="1"/>
  <c r="J391" i="5" l="1"/>
  <c r="J392" i="5" l="1"/>
  <c r="J393" i="5" l="1"/>
  <c r="J394" i="5" l="1"/>
  <c r="J395" i="5" l="1"/>
  <c r="J396" i="5" l="1"/>
  <c r="J397" i="5" l="1"/>
  <c r="J398" i="5" l="1"/>
  <c r="J399" i="5" l="1"/>
  <c r="J400" i="5" l="1"/>
  <c r="J401" i="5" l="1"/>
  <c r="J402" i="5" l="1"/>
  <c r="J403" i="5" l="1"/>
  <c r="J404" i="5" l="1"/>
  <c r="M8" i="5" s="1"/>
  <c r="M9"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Jocelyn Chang</author>
  </authors>
  <commentList>
    <comment ref="K2" authorId="0" shapeId="0" xr:uid="{00000000-0006-0000-0100-000001000000}">
      <text>
        <r>
          <rPr>
            <b/>
            <u/>
            <sz val="10"/>
            <color indexed="81"/>
            <rFont val="Tahoma"/>
            <family val="2"/>
          </rPr>
          <t>Texas Instruments</t>
        </r>
        <r>
          <rPr>
            <sz val="10"/>
            <color indexed="81"/>
            <rFont val="Tahoma"/>
            <family val="2"/>
          </rPr>
          <t>:</t>
        </r>
        <r>
          <rPr>
            <sz val="9"/>
            <color indexed="81"/>
            <rFont val="Tahoma"/>
            <family val="2"/>
          </rPr>
          <t xml:space="preserve">
</t>
        </r>
        <r>
          <rPr>
            <b/>
            <sz val="9"/>
            <color indexed="81"/>
            <rFont val="Tahoma"/>
            <family val="2"/>
          </rPr>
          <t>Limited Use Policy</t>
        </r>
        <r>
          <rPr>
            <sz val="9"/>
            <color indexed="81"/>
            <rFont val="Tahoma"/>
            <family val="2"/>
          </rPr>
          <t xml:space="preserve">
You must treat this software and documentation like any other copyrighted material.
</t>
        </r>
        <r>
          <rPr>
            <b/>
            <sz val="9"/>
            <color indexed="81"/>
            <rFont val="Tahoma"/>
            <family val="2"/>
          </rPr>
          <t>You may not:</t>
        </r>
        <r>
          <rPr>
            <sz val="9"/>
            <color indexed="81"/>
            <rFont val="Tahoma"/>
            <family val="2"/>
          </rPr>
          <t xml:space="preserve">
- Copy documentation of the software
- Copy this software except to make archival or backup copies
- Reverse engineer, disassemble, decompile or make any attempt to discover the source code of the software
- Place the software onto a server so that it is accessible via a public network such as the internet
- Sublicense, rent, lease or lend any portion of the software or documentation
Texas Instruments is not responsible for the validity of any design created with this software and urges all designs to be fully tested and carefully verified. Refer to the product datasheet and EVM user guides for more details.
</t>
        </r>
        <r>
          <rPr>
            <b/>
            <sz val="9"/>
            <color indexed="81"/>
            <rFont val="Tahoma"/>
            <family val="2"/>
          </rPr>
          <t>Texas Instruments, Inc.</t>
        </r>
      </text>
    </comment>
    <comment ref="N2" authorId="0" shapeId="0" xr:uid="{00000000-0006-0000-0100-000002000000}">
      <text>
        <r>
          <rPr>
            <b/>
            <u/>
            <sz val="10"/>
            <color indexed="81"/>
            <rFont val="Tahoma"/>
            <family val="2"/>
          </rPr>
          <t>Texas Instruments</t>
        </r>
        <r>
          <rPr>
            <sz val="10"/>
            <color indexed="81"/>
            <rFont val="Tahoma"/>
            <family val="2"/>
          </rPr>
          <t>:</t>
        </r>
        <r>
          <rPr>
            <sz val="9"/>
            <color indexed="81"/>
            <rFont val="Tahoma"/>
            <family val="2"/>
          </rPr>
          <t xml:space="preserve">
</t>
        </r>
        <r>
          <rPr>
            <b/>
            <sz val="9"/>
            <color indexed="81"/>
            <rFont val="Tahoma"/>
            <family val="2"/>
          </rPr>
          <t>Limited Use Policy</t>
        </r>
        <r>
          <rPr>
            <sz val="9"/>
            <color indexed="81"/>
            <rFont val="Tahoma"/>
            <family val="2"/>
          </rPr>
          <t xml:space="preserve">
You must treat this software and documentation like any other copyrighted material.
</t>
        </r>
        <r>
          <rPr>
            <b/>
            <sz val="9"/>
            <color indexed="81"/>
            <rFont val="Tahoma"/>
            <family val="2"/>
          </rPr>
          <t>You may not:</t>
        </r>
        <r>
          <rPr>
            <sz val="9"/>
            <color indexed="81"/>
            <rFont val="Tahoma"/>
            <family val="2"/>
          </rPr>
          <t xml:space="preserve">
- Copy documentation of the software
- Copy this software except to make archival or backup copies
- Reverse engineer, disassemble, decompile or make any attempt to discover the source code of the software
- Place the software onto a server so that it is accessible via a public network such as the internet
- Sublicense, rent, lease or lend any portion of the software or documentation
Texas Instruments is not responsible for the validity of any design created with this software and urges all designs to be fully tested and carefully verified. Refer to the product datasheet and EVM user guides for more details.
</t>
        </r>
        <r>
          <rPr>
            <b/>
            <sz val="9"/>
            <color indexed="81"/>
            <rFont val="Tahoma"/>
            <family val="2"/>
          </rPr>
          <t>Rev 1.1, Christopher Dean, Texas Instruments, Inc.</t>
        </r>
      </text>
    </comment>
  </commentList>
</comments>
</file>

<file path=xl/sharedStrings.xml><?xml version="1.0" encoding="utf-8"?>
<sst xmlns="http://schemas.openxmlformats.org/spreadsheetml/2006/main" count="174" uniqueCount="139">
  <si>
    <t>Parameter</t>
  </si>
  <si>
    <t>Abbreviation</t>
  </si>
  <si>
    <t>Value</t>
  </si>
  <si>
    <t>Unit</t>
  </si>
  <si>
    <t>A</t>
  </si>
  <si>
    <t>Maximum Current (RMS)</t>
  </si>
  <si>
    <t>Requiered Output Voltage 
for Maximum Current (RMS)</t>
  </si>
  <si>
    <t>uV</t>
  </si>
  <si>
    <t>PCB Height</t>
  </si>
  <si>
    <t>h</t>
  </si>
  <si>
    <t>m</t>
  </si>
  <si>
    <t>Permiability of Free Space</t>
  </si>
  <si>
    <t>Inner Raduis</t>
  </si>
  <si>
    <t>a</t>
  </si>
  <si>
    <t>Outer Radius</t>
  </si>
  <si>
    <t>b</t>
  </si>
  <si>
    <t>Via hole diameter</t>
  </si>
  <si>
    <t>mils</t>
  </si>
  <si>
    <t>Via pad Diameter</t>
  </si>
  <si>
    <t>Requiered Mutual Inductance</t>
  </si>
  <si>
    <t>M</t>
  </si>
  <si>
    <t>Distance between two via</t>
  </si>
  <si>
    <t>°</t>
  </si>
  <si>
    <t>Max no of Turns</t>
  </si>
  <si>
    <t>N</t>
  </si>
  <si>
    <t>Mutual Inductance for One Coil</t>
  </si>
  <si>
    <t>H</t>
  </si>
  <si>
    <t>PCB Series connection</t>
  </si>
  <si>
    <t>L</t>
  </si>
  <si>
    <t>Rogowski Coil Tool</t>
  </si>
  <si>
    <t>Sr No</t>
  </si>
  <si>
    <t>Calculator</t>
  </si>
  <si>
    <t>Page No</t>
  </si>
  <si>
    <t>Coil Design</t>
  </si>
  <si>
    <t>Digital Integrator</t>
  </si>
  <si>
    <t>Input Signal Frequency</t>
  </si>
  <si>
    <t>f</t>
  </si>
  <si>
    <t>Hz</t>
  </si>
  <si>
    <t>Description</t>
  </si>
  <si>
    <t>Enter Maximum Current</t>
  </si>
  <si>
    <t>Enter Nominal Current Signal Frequency</t>
  </si>
  <si>
    <t>Enter Nominal Otput Voltage in (RMS)</t>
  </si>
  <si>
    <t>Enter PCB Thickness</t>
  </si>
  <si>
    <t>Permiability of free space</t>
  </si>
  <si>
    <t>Trace endpoint from origin</t>
  </si>
  <si>
    <t>Trace startpoint from origin</t>
  </si>
  <si>
    <t>Via Hole dimater</t>
  </si>
  <si>
    <t>Via pad dimater</t>
  </si>
  <si>
    <t>Linear Distance between two via</t>
  </si>
  <si>
    <t>Angle between two trace</t>
  </si>
  <si>
    <t>Maximum no of turns (Both sides)</t>
  </si>
  <si>
    <t>Computed Mutual Inductance</t>
  </si>
  <si>
    <t>No of PCB coil in series</t>
  </si>
  <si>
    <t>Self Resonant Inductance</t>
  </si>
  <si>
    <t>Trace width</t>
  </si>
  <si>
    <t>Trace length</t>
  </si>
  <si>
    <t>Trace height</t>
  </si>
  <si>
    <t>Trace cross sectional area</t>
  </si>
  <si>
    <t>Resistivity of copper</t>
  </si>
  <si>
    <t>Ar</t>
  </si>
  <si>
    <t>Calculations</t>
  </si>
  <si>
    <t>Inputs</t>
  </si>
  <si>
    <t>Resistance of Coil at 25°C</t>
  </si>
  <si>
    <t>R</t>
  </si>
  <si>
    <t>Ω</t>
  </si>
  <si>
    <t>PCB Copper Thickness</t>
  </si>
  <si>
    <t>oz</t>
  </si>
  <si>
    <t>PCB Copper thickness</t>
  </si>
  <si>
    <t>Resistance for Turns</t>
  </si>
  <si>
    <r>
      <t>m</t>
    </r>
    <r>
      <rPr>
        <vertAlign val="superscript"/>
        <sz val="11"/>
        <color theme="1"/>
        <rFont val="Calibri"/>
        <family val="2"/>
        <scheme val="minor"/>
      </rPr>
      <t>2</t>
    </r>
  </si>
  <si>
    <t>Cross sectional area of trace</t>
  </si>
  <si>
    <t>ρ</t>
  </si>
  <si>
    <t>-</t>
  </si>
  <si>
    <r>
      <t>u</t>
    </r>
    <r>
      <rPr>
        <vertAlign val="subscript"/>
        <sz val="11"/>
        <color theme="1"/>
        <rFont val="Calibri"/>
        <family val="2"/>
        <scheme val="minor"/>
      </rPr>
      <t>0</t>
    </r>
  </si>
  <si>
    <r>
      <t>V</t>
    </r>
    <r>
      <rPr>
        <vertAlign val="subscript"/>
        <sz val="11"/>
        <color theme="1"/>
        <rFont val="Calibri"/>
        <family val="2"/>
        <scheme val="minor"/>
      </rPr>
      <t>max</t>
    </r>
  </si>
  <si>
    <r>
      <t>I</t>
    </r>
    <r>
      <rPr>
        <vertAlign val="subscript"/>
        <sz val="11"/>
        <color theme="1"/>
        <rFont val="Calibri"/>
        <family val="2"/>
        <scheme val="minor"/>
      </rPr>
      <t>max</t>
    </r>
  </si>
  <si>
    <r>
      <t>v</t>
    </r>
    <r>
      <rPr>
        <vertAlign val="subscript"/>
        <sz val="11"/>
        <color theme="1"/>
        <rFont val="Calibri"/>
        <family val="2"/>
        <scheme val="minor"/>
      </rPr>
      <t>h</t>
    </r>
  </si>
  <si>
    <r>
      <t>v</t>
    </r>
    <r>
      <rPr>
        <vertAlign val="subscript"/>
        <sz val="11"/>
        <color theme="1"/>
        <rFont val="Calibri"/>
        <family val="2"/>
        <scheme val="minor"/>
      </rPr>
      <t>p</t>
    </r>
  </si>
  <si>
    <r>
      <t>d</t>
    </r>
    <r>
      <rPr>
        <vertAlign val="subscript"/>
        <sz val="11"/>
        <color theme="1"/>
        <rFont val="Calibri"/>
        <family val="2"/>
        <scheme val="minor"/>
      </rPr>
      <t>w</t>
    </r>
  </si>
  <si>
    <r>
      <t>d</t>
    </r>
    <r>
      <rPr>
        <vertAlign val="subscript"/>
        <sz val="11"/>
        <color theme="1"/>
        <rFont val="Calibri"/>
        <family val="2"/>
        <scheme val="minor"/>
      </rPr>
      <t>p</t>
    </r>
  </si>
  <si>
    <t>Wb/Am</t>
  </si>
  <si>
    <t>Sample No</t>
  </si>
  <si>
    <t>AIN1</t>
  </si>
  <si>
    <t>AIN2</t>
  </si>
  <si>
    <t>Sampling Rate</t>
  </si>
  <si>
    <t>DC Offset AIN1</t>
  </si>
  <si>
    <t>DC Offset AIN2</t>
  </si>
  <si>
    <t>x(n)</t>
  </si>
  <si>
    <t>Time constant
T</t>
  </si>
  <si>
    <t>Integration Offset</t>
  </si>
  <si>
    <t>Gain</t>
  </si>
  <si>
    <t>y(3)</t>
  </si>
  <si>
    <t>Plot  RMS Calculations</t>
  </si>
  <si>
    <t>v(n)</t>
  </si>
  <si>
    <t>RMS</t>
  </si>
  <si>
    <r>
      <t>v(n)</t>
    </r>
    <r>
      <rPr>
        <b/>
        <vertAlign val="superscript"/>
        <sz val="11"/>
        <color theme="1"/>
        <rFont val="Calibri"/>
        <family val="2"/>
        <scheme val="minor"/>
      </rPr>
      <t>2</t>
    </r>
  </si>
  <si>
    <r>
      <t>x(n)</t>
    </r>
    <r>
      <rPr>
        <b/>
        <vertAlign val="superscript"/>
        <sz val="11"/>
        <color theme="1"/>
        <rFont val="Calibri"/>
        <family val="2"/>
        <scheme val="minor"/>
      </rPr>
      <t>2</t>
    </r>
  </si>
  <si>
    <r>
      <t>y(3)</t>
    </r>
    <r>
      <rPr>
        <b/>
        <vertAlign val="superscript"/>
        <sz val="11"/>
        <color theme="1"/>
        <rFont val="Calibri"/>
        <family val="2"/>
        <scheme val="minor"/>
      </rPr>
      <t>2</t>
    </r>
  </si>
  <si>
    <t>Phase</t>
  </si>
  <si>
    <t>Time (t)</t>
  </si>
  <si>
    <t>First Zero crossing sample time of AIN1</t>
  </si>
  <si>
    <t>First Zero crossing sample time of AIN2</t>
  </si>
  <si>
    <t>RMS value for channel AIN1</t>
  </si>
  <si>
    <t>RMS value for channel AIN2</t>
  </si>
  <si>
    <t>RMS value for Intgegrated value</t>
  </si>
  <si>
    <t>Phase correction</t>
  </si>
  <si>
    <t>y(1) = y(n-1) + x(n) * T</t>
  </si>
  <si>
    <t>y(2)</t>
  </si>
  <si>
    <r>
      <t>y(2)</t>
    </r>
    <r>
      <rPr>
        <b/>
        <vertAlign val="superscript"/>
        <sz val="11"/>
        <color theme="1"/>
        <rFont val="Calibri"/>
        <family val="2"/>
        <scheme val="minor"/>
      </rPr>
      <t>2</t>
    </r>
  </si>
  <si>
    <t>RMS Error (%)</t>
  </si>
  <si>
    <r>
      <t>d</t>
    </r>
    <r>
      <rPr>
        <vertAlign val="subscript"/>
        <sz val="11"/>
        <color theme="1"/>
        <rFont val="Calibri"/>
        <family val="2"/>
        <scheme val="minor"/>
      </rPr>
      <t>h</t>
    </r>
  </si>
  <si>
    <r>
      <t>r</t>
    </r>
    <r>
      <rPr>
        <vertAlign val="subscript"/>
        <sz val="11"/>
        <color theme="1"/>
        <rFont val="Calibri"/>
        <family val="2"/>
        <scheme val="minor"/>
      </rPr>
      <t>l</t>
    </r>
  </si>
  <si>
    <t>Azimuth Angle difference</t>
  </si>
  <si>
    <t>dϕ</t>
  </si>
  <si>
    <t>y(2) = Integration Offset - y(1)</t>
  </si>
  <si>
    <t>Reference Voltage
AIN1</t>
  </si>
  <si>
    <t>Rogowski Coil
Output
AIN2</t>
  </si>
  <si>
    <t>Reference Corrected
Voltage
v(n)</t>
  </si>
  <si>
    <t>Rogowski 
Corrected 
Output
x(n)</t>
  </si>
  <si>
    <t>First zero crossing time for v(n)</t>
  </si>
  <si>
    <t>First zero crossing time for channel x(n)</t>
  </si>
  <si>
    <t>First zero crossing time for y(3)</t>
  </si>
  <si>
    <t>First Zero crossing sample time of Integrated Value</t>
  </si>
  <si>
    <t>Phase Error with respect to channel v(n)</t>
  </si>
  <si>
    <t>Phase Error for AIN2</t>
  </si>
  <si>
    <t>Phase Error for Integrated Value</t>
  </si>
  <si>
    <t>fin</t>
  </si>
  <si>
    <t>Iin</t>
  </si>
  <si>
    <t>Ideal Vout</t>
  </si>
  <si>
    <t xml:space="preserve">Ideal INA188 Output </t>
  </si>
  <si>
    <t>Input Current frequency in Hz</t>
  </si>
  <si>
    <t>Input Current Amplitude (RMS) in A</t>
  </si>
  <si>
    <t xml:space="preserve"> Magnitude Error after Integration</t>
  </si>
  <si>
    <t>inch</t>
  </si>
  <si>
    <t>Inner Radius in meter</t>
  </si>
  <si>
    <t>Outer Radius in meter</t>
  </si>
  <si>
    <t>Coil Calculator</t>
  </si>
  <si>
    <t>About</t>
  </si>
  <si>
    <t>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</si>
</sst>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u/>
      <sz val="11"/>
      <color theme="10"/>
      <name val="Calibri"/>
      <family val="2"/>
      <scheme val="minor"/>
    </font>
    <font>
      <sz val="11"/>
      <color theme="1"/>
      <name val="Calibri"/>
      <family val="2"/>
    </font>
    <font>
      <vertAlign val="superscript"/>
      <sz val="11"/>
      <color theme="1"/>
      <name val="Calibri"/>
      <family val="2"/>
      <scheme val="minor"/>
    </font>
    <font>
      <vertAlign val="subscript"/>
      <sz val="11"/>
      <color theme="1"/>
      <name val="Calibri"/>
      <family val="2"/>
      <scheme val="minor"/>
    </font>
    <font>
      <b/>
      <vertAlign val="superscript"/>
      <sz val="11"/>
      <color theme="1"/>
      <name val="Calibri"/>
      <family val="2"/>
      <scheme val="minor"/>
    </font>
    <font>
      <sz val="11"/>
      <color rgb="FFFA7D00"/>
      <name val="Calibri"/>
      <family val="2"/>
      <scheme val="minor"/>
    </font>
    <font>
      <b/>
      <sz val="11"/>
      <color rgb="FF0070C0"/>
      <name val="Calibri"/>
      <family val="2"/>
      <scheme val="minor"/>
    </font>
    <font>
      <sz val="11"/>
      <color rgb="FF0070C0"/>
      <name val="Calibri"/>
      <family val="2"/>
      <scheme val="minor"/>
    </font>
    <font>
      <b/>
      <sz val="18"/>
      <color rgb="FFC00000"/>
      <name val="Calibri"/>
      <family val="2"/>
      <scheme val="minor"/>
    </font>
    <font>
      <b/>
      <sz val="11"/>
      <color rgb="FFC00000"/>
      <name val="Calibri"/>
      <family val="2"/>
      <scheme val="minor"/>
    </font>
    <font>
      <sz val="11"/>
      <color rgb="FFC00000"/>
      <name val="Calibri"/>
      <family val="2"/>
      <scheme val="minor"/>
    </font>
    <font>
      <b/>
      <u/>
      <sz val="10"/>
      <color indexed="81"/>
      <name val="Tahoma"/>
      <family val="2"/>
    </font>
    <font>
      <sz val="10"/>
      <color indexed="81"/>
      <name val="Tahoma"/>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0.14999847407452621"/>
        <bgColor indexed="64"/>
      </patternFill>
    </fill>
    <fill>
      <patternFill patternType="solid">
        <fgColor theme="0" tint="-0.249977111117893"/>
        <bgColor indexed="64"/>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rgb="FFFF8001"/>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rgb="FF7F7F7F"/>
      </left>
      <right style="thin">
        <color rgb="FF7F7F7F"/>
      </right>
      <top/>
      <bottom style="thin">
        <color rgb="FF7F7F7F"/>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5">
    <xf numFmtId="0" fontId="0" fillId="0" borderId="0"/>
    <xf numFmtId="0" fontId="1" fillId="2" borderId="1" applyNumberFormat="0" applyAlignment="0" applyProtection="0"/>
    <xf numFmtId="0" fontId="2" fillId="3" borderId="1" applyNumberFormat="0" applyAlignment="0" applyProtection="0"/>
    <xf numFmtId="0" fontId="4" fillId="0" borderId="0" applyNumberFormat="0" applyFill="0" applyBorder="0" applyAlignment="0" applyProtection="0"/>
    <xf numFmtId="0" fontId="9" fillId="0" borderId="24" applyNumberFormat="0" applyFill="0" applyAlignment="0" applyProtection="0"/>
  </cellStyleXfs>
  <cellXfs count="96">
    <xf numFmtId="0" fontId="0" fillId="0" borderId="0" xfId="0"/>
    <xf numFmtId="0" fontId="0" fillId="0" borderId="0" xfId="0"/>
    <xf numFmtId="0" fontId="0" fillId="0" borderId="2" xfId="0" applyBorder="1" applyAlignment="1">
      <alignment horizontal="center" vertical="center"/>
    </xf>
    <xf numFmtId="0" fontId="1" fillId="2" borderId="2" xfId="1" applyBorder="1" applyAlignment="1" applyProtection="1">
      <alignment horizontal="center" vertical="center"/>
      <protection locked="0"/>
    </xf>
    <xf numFmtId="0" fontId="2" fillId="3" borderId="2" xfId="2" applyBorder="1" applyAlignment="1" applyProtection="1">
      <alignment horizontal="center" vertical="center"/>
      <protection hidden="1"/>
    </xf>
    <xf numFmtId="0" fontId="0" fillId="0" borderId="0" xfId="0"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0" fillId="0" borderId="5" xfId="0" applyBorder="1" applyAlignment="1">
      <alignment horizontal="center" vertical="center"/>
    </xf>
    <xf numFmtId="0" fontId="1" fillId="2" borderId="5" xfId="1" applyBorder="1" applyAlignment="1" applyProtection="1">
      <alignment horizontal="center" vertical="center"/>
      <protection locked="0"/>
    </xf>
    <xf numFmtId="0" fontId="0" fillId="0" borderId="4" xfId="0" applyBorder="1" applyAlignment="1">
      <alignment horizontal="center" vertical="center"/>
    </xf>
    <xf numFmtId="0" fontId="0" fillId="0" borderId="9" xfId="0"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1" xfId="0" applyFont="1" applyFill="1" applyBorder="1" applyAlignment="1">
      <alignment horizontal="center" vertical="center" wrapText="1"/>
    </xf>
    <xf numFmtId="0" fontId="3" fillId="4" borderId="13" xfId="0" applyFont="1" applyFill="1" applyBorder="1" applyAlignment="1">
      <alignment horizontal="center" vertical="center"/>
    </xf>
    <xf numFmtId="0" fontId="0" fillId="0" borderId="3" xfId="0" applyBorder="1" applyAlignment="1">
      <alignment horizontal="center" vertical="center"/>
    </xf>
    <xf numFmtId="0" fontId="1" fillId="2" borderId="14" xfId="1" applyBorder="1" applyAlignment="1" applyProtection="1">
      <alignment horizontal="center" vertical="center"/>
      <protection locked="0"/>
    </xf>
    <xf numFmtId="0" fontId="0" fillId="0" borderId="14" xfId="0" applyBorder="1" applyAlignment="1">
      <alignment horizontal="center" vertical="center"/>
    </xf>
    <xf numFmtId="0" fontId="2" fillId="3" borderId="5" xfId="2" applyBorder="1" applyAlignment="1" applyProtection="1">
      <alignment horizontal="center" vertical="center"/>
      <protection hidden="1"/>
    </xf>
    <xf numFmtId="0" fontId="0" fillId="0" borderId="9" xfId="0" applyFill="1" applyBorder="1" applyAlignment="1">
      <alignment horizontal="center" vertical="center"/>
    </xf>
    <xf numFmtId="0" fontId="5" fillId="0" borderId="9"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 xfId="0" applyBorder="1" applyAlignment="1" applyProtection="1">
      <alignment horizontal="center" vertical="center"/>
      <protection hidden="1"/>
    </xf>
    <xf numFmtId="0" fontId="0" fillId="4" borderId="2" xfId="0" applyFill="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4" fillId="0" borderId="2" xfId="3" applyBorder="1" applyAlignment="1" applyProtection="1">
      <alignment horizontal="center" vertical="center"/>
      <protection hidden="1"/>
    </xf>
    <xf numFmtId="0" fontId="0" fillId="0" borderId="0" xfId="0" applyBorder="1"/>
    <xf numFmtId="0" fontId="2" fillId="3" borderId="1" xfId="2"/>
    <xf numFmtId="0" fontId="9" fillId="0" borderId="24" xfId="4"/>
    <xf numFmtId="0" fontId="3" fillId="4" borderId="2" xfId="0" applyFont="1" applyFill="1" applyBorder="1" applyAlignment="1" applyProtection="1">
      <alignment horizontal="center" vertical="center"/>
    </xf>
    <xf numFmtId="0" fontId="0" fillId="0" borderId="26" xfId="0" applyBorder="1" applyAlignment="1">
      <alignment horizontal="center" vertical="center"/>
    </xf>
    <xf numFmtId="0" fontId="0" fillId="0" borderId="2" xfId="0" applyBorder="1" applyAlignment="1" applyProtection="1">
      <alignment horizontal="center" vertical="center"/>
      <protection hidden="1"/>
    </xf>
    <xf numFmtId="0" fontId="10" fillId="3" borderId="2" xfId="2" applyFont="1" applyBorder="1" applyAlignment="1" applyProtection="1">
      <alignment horizontal="center" vertical="center"/>
      <protection hidden="1"/>
    </xf>
    <xf numFmtId="0" fontId="3" fillId="4" borderId="10" xfId="0" applyFont="1" applyFill="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3" fillId="4" borderId="11" xfId="0" applyFont="1" applyFill="1"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10" fillId="4" borderId="11" xfId="0" applyFont="1" applyFill="1" applyBorder="1" applyAlignment="1" applyProtection="1">
      <alignment horizontal="center" vertical="center"/>
      <protection hidden="1"/>
    </xf>
    <xf numFmtId="0" fontId="10" fillId="0" borderId="9" xfId="0" applyFont="1" applyBorder="1" applyAlignment="1" applyProtection="1">
      <alignment horizontal="center" vertical="center"/>
      <protection hidden="1"/>
    </xf>
    <xf numFmtId="0" fontId="11" fillId="0" borderId="2" xfId="0" applyFont="1" applyBorder="1" applyAlignment="1" applyProtection="1">
      <alignment horizontal="center" vertical="center"/>
      <protection hidden="1"/>
    </xf>
    <xf numFmtId="0" fontId="10" fillId="0" borderId="17" xfId="0" applyFont="1" applyBorder="1" applyAlignment="1" applyProtection="1">
      <alignment horizontal="center" vertical="center"/>
      <protection hidden="1"/>
    </xf>
    <xf numFmtId="0" fontId="0" fillId="0" borderId="2" xfId="0" applyFill="1" applyBorder="1" applyAlignment="1" applyProtection="1">
      <alignment horizontal="center" vertical="center"/>
      <protection hidden="1"/>
    </xf>
    <xf numFmtId="0" fontId="0" fillId="0" borderId="9" xfId="0" applyFill="1" applyBorder="1" applyAlignment="1" applyProtection="1">
      <alignment horizontal="center" vertical="center"/>
      <protection hidden="1"/>
    </xf>
    <xf numFmtId="0" fontId="3" fillId="4" borderId="12"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3" fillId="4" borderId="2" xfId="0" applyFont="1" applyFill="1" applyBorder="1" applyAlignment="1" applyProtection="1">
      <alignment horizontal="center" vertical="center" wrapText="1"/>
    </xf>
    <xf numFmtId="0" fontId="1" fillId="2" borderId="14" xfId="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3" fillId="4" borderId="2" xfId="0" applyFont="1" applyFill="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1" fillId="2" borderId="2" xfId="1" applyBorder="1" applyAlignment="1">
      <alignment horizontal="center" vertical="center"/>
    </xf>
    <xf numFmtId="0" fontId="3" fillId="0" borderId="2" xfId="0" applyFont="1" applyFill="1" applyBorder="1" applyAlignment="1" applyProtection="1">
      <alignment horizontal="center" vertical="center"/>
      <protection hidden="1"/>
    </xf>
    <xf numFmtId="0" fontId="0" fillId="0" borderId="0" xfId="0" applyProtection="1">
      <protection hidden="1"/>
    </xf>
    <xf numFmtId="0" fontId="2" fillId="3" borderId="34" xfId="2" applyBorder="1"/>
    <xf numFmtId="0" fontId="9" fillId="0" borderId="2" xfId="4" applyBorder="1" applyAlignment="1" applyProtection="1">
      <alignment horizontal="center" vertical="center"/>
      <protection hidden="1"/>
    </xf>
    <xf numFmtId="0" fontId="13" fillId="5" borderId="29" xfId="0" applyFont="1" applyFill="1" applyBorder="1" applyAlignment="1">
      <alignment vertical="center"/>
    </xf>
    <xf numFmtId="0" fontId="12" fillId="5" borderId="29" xfId="0" applyFont="1" applyFill="1" applyBorder="1" applyAlignment="1">
      <alignment vertical="center" wrapText="1"/>
    </xf>
    <xf numFmtId="0" fontId="14" fillId="5" borderId="36" xfId="0" applyFont="1" applyFill="1" applyBorder="1"/>
    <xf numFmtId="0" fontId="13" fillId="5" borderId="37" xfId="0" applyFont="1" applyFill="1" applyBorder="1" applyAlignment="1">
      <alignment horizontal="center" vertical="center"/>
    </xf>
    <xf numFmtId="0" fontId="12" fillId="5" borderId="28" xfId="0" applyFont="1" applyFill="1" applyBorder="1" applyAlignment="1">
      <alignment vertical="center" wrapText="1"/>
    </xf>
    <xf numFmtId="0" fontId="13" fillId="5" borderId="37" xfId="0" applyFont="1" applyFill="1" applyBorder="1"/>
    <xf numFmtId="0" fontId="0" fillId="0" borderId="2" xfId="0" applyBorder="1" applyAlignment="1" applyProtection="1">
      <alignment horizontal="center" vertical="center"/>
      <protection hidden="1"/>
    </xf>
    <xf numFmtId="0" fontId="3" fillId="4" borderId="2" xfId="0" applyFont="1" applyFill="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3" fillId="4" borderId="27"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8" xfId="0" applyFont="1" applyFill="1" applyBorder="1" applyAlignment="1">
      <alignment horizontal="center" vertical="center"/>
    </xf>
    <xf numFmtId="0" fontId="12" fillId="5" borderId="35"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0" fillId="0" borderId="0" xfId="0" applyAlignment="1" applyProtection="1">
      <alignment horizontal="center"/>
    </xf>
    <xf numFmtId="0" fontId="0" fillId="0" borderId="33" xfId="0" applyBorder="1" applyAlignment="1" applyProtection="1">
      <alignment horizontal="center"/>
    </xf>
    <xf numFmtId="0" fontId="0" fillId="0" borderId="0" xfId="0" applyAlignment="1">
      <alignment horizontal="center"/>
    </xf>
    <xf numFmtId="0" fontId="3" fillId="4" borderId="14" xfId="0" applyFont="1" applyFill="1" applyBorder="1" applyAlignment="1" applyProtection="1">
      <alignment horizontal="center" vertical="center"/>
      <protection hidden="1"/>
    </xf>
    <xf numFmtId="0" fontId="3" fillId="4" borderId="25" xfId="0" applyFont="1" applyFill="1" applyBorder="1" applyAlignment="1" applyProtection="1">
      <alignment horizontal="center" vertical="center"/>
      <protection hidden="1"/>
    </xf>
    <xf numFmtId="0" fontId="3" fillId="4" borderId="5" xfId="0" applyFont="1" applyFill="1" applyBorder="1" applyAlignment="1" applyProtection="1">
      <alignment horizontal="center" vertical="center"/>
      <protection hidden="1"/>
    </xf>
  </cellXfs>
  <cellStyles count="5">
    <cellStyle name="Calculation" xfId="2" builtinId="22"/>
    <cellStyle name="Hyperlink" xfId="3" builtinId="8"/>
    <cellStyle name="Input" xfId="1" builtinId="20"/>
    <cellStyle name="Linked Cell" xfId="4" builtinId="2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Rogowski Output</a:t>
            </a:r>
          </a:p>
        </c:rich>
      </c:tx>
      <c:overlay val="0"/>
    </c:title>
    <c:autoTitleDeleted val="0"/>
    <c:plotArea>
      <c:layout/>
      <c:scatterChart>
        <c:scatterStyle val="smoothMarker"/>
        <c:varyColors val="0"/>
        <c:ser>
          <c:idx val="0"/>
          <c:order val="0"/>
          <c:tx>
            <c:strRef>
              <c:f>'Plot &amp; RMS Calculator'!$D$1</c:f>
              <c:strCache>
                <c:ptCount val="1"/>
                <c:pt idx="0">
                  <c:v>x(n)</c:v>
                </c:pt>
              </c:strCache>
            </c:strRef>
          </c:tx>
          <c:marker>
            <c:symbol val="none"/>
          </c:marker>
          <c:xVal>
            <c:numRef>
              <c:f>'Plot &amp; RMS Calculator'!$B$5:$B$404</c:f>
              <c:numCache>
                <c:formatCode>General</c:formatCode>
                <c:ptCount val="400"/>
                <c:pt idx="0">
                  <c:v>0</c:v>
                </c:pt>
                <c:pt idx="1">
                  <c:v>2.5000000000000001E-4</c:v>
                </c:pt>
                <c:pt idx="2">
                  <c:v>5.0000000000000001E-4</c:v>
                </c:pt>
                <c:pt idx="3">
                  <c:v>7.5000000000000002E-4</c:v>
                </c:pt>
                <c:pt idx="4">
                  <c:v>1E-3</c:v>
                </c:pt>
                <c:pt idx="5">
                  <c:v>1.25E-3</c:v>
                </c:pt>
                <c:pt idx="6">
                  <c:v>1.5E-3</c:v>
                </c:pt>
                <c:pt idx="7">
                  <c:v>1.75E-3</c:v>
                </c:pt>
                <c:pt idx="8">
                  <c:v>2E-3</c:v>
                </c:pt>
                <c:pt idx="9">
                  <c:v>2.2500000000000003E-3</c:v>
                </c:pt>
                <c:pt idx="10">
                  <c:v>2.5000000000000001E-3</c:v>
                </c:pt>
                <c:pt idx="11">
                  <c:v>2.7499999999999998E-3</c:v>
                </c:pt>
                <c:pt idx="12">
                  <c:v>3.0000000000000001E-3</c:v>
                </c:pt>
                <c:pt idx="13">
                  <c:v>3.2500000000000003E-3</c:v>
                </c:pt>
                <c:pt idx="14">
                  <c:v>3.5000000000000001E-3</c:v>
                </c:pt>
                <c:pt idx="15">
                  <c:v>3.7499999999999999E-3</c:v>
                </c:pt>
                <c:pt idx="16">
                  <c:v>4.0000000000000001E-3</c:v>
                </c:pt>
                <c:pt idx="17">
                  <c:v>4.2500000000000003E-3</c:v>
                </c:pt>
                <c:pt idx="18">
                  <c:v>4.5000000000000005E-3</c:v>
                </c:pt>
                <c:pt idx="19">
                  <c:v>4.7499999999999999E-3</c:v>
                </c:pt>
                <c:pt idx="20">
                  <c:v>5.0000000000000001E-3</c:v>
                </c:pt>
                <c:pt idx="21">
                  <c:v>5.2500000000000003E-3</c:v>
                </c:pt>
                <c:pt idx="22">
                  <c:v>5.4999999999999997E-3</c:v>
                </c:pt>
                <c:pt idx="23">
                  <c:v>5.7499999999999999E-3</c:v>
                </c:pt>
                <c:pt idx="24">
                  <c:v>6.0000000000000001E-3</c:v>
                </c:pt>
                <c:pt idx="25">
                  <c:v>6.2500000000000003E-3</c:v>
                </c:pt>
                <c:pt idx="26">
                  <c:v>6.5000000000000006E-3</c:v>
                </c:pt>
                <c:pt idx="27">
                  <c:v>6.7499999999999999E-3</c:v>
                </c:pt>
                <c:pt idx="28">
                  <c:v>7.0000000000000001E-3</c:v>
                </c:pt>
                <c:pt idx="29">
                  <c:v>7.2500000000000004E-3</c:v>
                </c:pt>
                <c:pt idx="30">
                  <c:v>7.4999999999999997E-3</c:v>
                </c:pt>
                <c:pt idx="31">
                  <c:v>7.7499999999999999E-3</c:v>
                </c:pt>
                <c:pt idx="32">
                  <c:v>8.0000000000000002E-3</c:v>
                </c:pt>
                <c:pt idx="33">
                  <c:v>8.2500000000000004E-3</c:v>
                </c:pt>
                <c:pt idx="34">
                  <c:v>8.5000000000000006E-3</c:v>
                </c:pt>
                <c:pt idx="35">
                  <c:v>8.7500000000000008E-3</c:v>
                </c:pt>
                <c:pt idx="36">
                  <c:v>9.0000000000000011E-3</c:v>
                </c:pt>
                <c:pt idx="37">
                  <c:v>9.2499999999999995E-3</c:v>
                </c:pt>
                <c:pt idx="38">
                  <c:v>9.4999999999999998E-3</c:v>
                </c:pt>
                <c:pt idx="39">
                  <c:v>9.75E-3</c:v>
                </c:pt>
                <c:pt idx="40">
                  <c:v>0.01</c:v>
                </c:pt>
                <c:pt idx="41">
                  <c:v>1.025E-2</c:v>
                </c:pt>
                <c:pt idx="42">
                  <c:v>1.0500000000000001E-2</c:v>
                </c:pt>
                <c:pt idx="43">
                  <c:v>1.0750000000000001E-2</c:v>
                </c:pt>
                <c:pt idx="44">
                  <c:v>1.0999999999999999E-2</c:v>
                </c:pt>
                <c:pt idx="45">
                  <c:v>1.125E-2</c:v>
                </c:pt>
                <c:pt idx="46">
                  <c:v>1.15E-2</c:v>
                </c:pt>
                <c:pt idx="47">
                  <c:v>1.175E-2</c:v>
                </c:pt>
                <c:pt idx="48">
                  <c:v>1.2E-2</c:v>
                </c:pt>
                <c:pt idx="49">
                  <c:v>1.225E-2</c:v>
                </c:pt>
                <c:pt idx="50">
                  <c:v>1.2500000000000001E-2</c:v>
                </c:pt>
                <c:pt idx="51">
                  <c:v>1.2750000000000001E-2</c:v>
                </c:pt>
                <c:pt idx="52">
                  <c:v>1.3000000000000001E-2</c:v>
                </c:pt>
                <c:pt idx="53">
                  <c:v>1.325E-2</c:v>
                </c:pt>
                <c:pt idx="54">
                  <c:v>1.35E-2</c:v>
                </c:pt>
                <c:pt idx="55">
                  <c:v>1.375E-2</c:v>
                </c:pt>
                <c:pt idx="56">
                  <c:v>1.4E-2</c:v>
                </c:pt>
                <c:pt idx="57">
                  <c:v>1.4250000000000001E-2</c:v>
                </c:pt>
                <c:pt idx="58">
                  <c:v>1.4500000000000001E-2</c:v>
                </c:pt>
                <c:pt idx="59">
                  <c:v>1.4750000000000001E-2</c:v>
                </c:pt>
                <c:pt idx="60">
                  <c:v>1.4999999999999999E-2</c:v>
                </c:pt>
                <c:pt idx="61">
                  <c:v>1.525E-2</c:v>
                </c:pt>
                <c:pt idx="62">
                  <c:v>1.55E-2</c:v>
                </c:pt>
                <c:pt idx="63">
                  <c:v>1.575E-2</c:v>
                </c:pt>
                <c:pt idx="64">
                  <c:v>1.6E-2</c:v>
                </c:pt>
                <c:pt idx="65">
                  <c:v>1.6250000000000001E-2</c:v>
                </c:pt>
                <c:pt idx="66">
                  <c:v>1.6500000000000001E-2</c:v>
                </c:pt>
                <c:pt idx="67">
                  <c:v>1.6750000000000001E-2</c:v>
                </c:pt>
                <c:pt idx="68">
                  <c:v>1.7000000000000001E-2</c:v>
                </c:pt>
                <c:pt idx="69">
                  <c:v>1.7250000000000001E-2</c:v>
                </c:pt>
                <c:pt idx="70">
                  <c:v>1.7500000000000002E-2</c:v>
                </c:pt>
                <c:pt idx="71">
                  <c:v>1.7750000000000002E-2</c:v>
                </c:pt>
                <c:pt idx="72">
                  <c:v>1.8000000000000002E-2</c:v>
                </c:pt>
                <c:pt idx="73">
                  <c:v>1.8249999999999999E-2</c:v>
                </c:pt>
                <c:pt idx="74">
                  <c:v>1.8499999999999999E-2</c:v>
                </c:pt>
                <c:pt idx="75">
                  <c:v>1.8749999999999999E-2</c:v>
                </c:pt>
                <c:pt idx="76">
                  <c:v>1.9E-2</c:v>
                </c:pt>
                <c:pt idx="77">
                  <c:v>1.925E-2</c:v>
                </c:pt>
                <c:pt idx="78">
                  <c:v>1.95E-2</c:v>
                </c:pt>
                <c:pt idx="79">
                  <c:v>1.975E-2</c:v>
                </c:pt>
                <c:pt idx="80">
                  <c:v>0.02</c:v>
                </c:pt>
                <c:pt idx="81">
                  <c:v>2.0250000000000001E-2</c:v>
                </c:pt>
                <c:pt idx="82">
                  <c:v>2.0500000000000001E-2</c:v>
                </c:pt>
                <c:pt idx="83">
                  <c:v>2.0750000000000001E-2</c:v>
                </c:pt>
                <c:pt idx="84">
                  <c:v>2.1000000000000001E-2</c:v>
                </c:pt>
                <c:pt idx="85">
                  <c:v>2.1250000000000002E-2</c:v>
                </c:pt>
                <c:pt idx="86">
                  <c:v>2.1500000000000002E-2</c:v>
                </c:pt>
                <c:pt idx="87">
                  <c:v>2.1750000000000002E-2</c:v>
                </c:pt>
                <c:pt idx="88">
                  <c:v>2.1999999999999999E-2</c:v>
                </c:pt>
                <c:pt idx="89">
                  <c:v>2.2249999999999999E-2</c:v>
                </c:pt>
                <c:pt idx="90">
                  <c:v>2.2499999999999999E-2</c:v>
                </c:pt>
                <c:pt idx="91">
                  <c:v>2.2749999999999999E-2</c:v>
                </c:pt>
                <c:pt idx="92">
                  <c:v>2.3E-2</c:v>
                </c:pt>
                <c:pt idx="93">
                  <c:v>2.325E-2</c:v>
                </c:pt>
                <c:pt idx="94">
                  <c:v>2.35E-2</c:v>
                </c:pt>
                <c:pt idx="95">
                  <c:v>2.375E-2</c:v>
                </c:pt>
                <c:pt idx="96">
                  <c:v>2.4E-2</c:v>
                </c:pt>
                <c:pt idx="97">
                  <c:v>2.4250000000000001E-2</c:v>
                </c:pt>
                <c:pt idx="98">
                  <c:v>2.4500000000000001E-2</c:v>
                </c:pt>
                <c:pt idx="99">
                  <c:v>2.4750000000000001E-2</c:v>
                </c:pt>
                <c:pt idx="100">
                  <c:v>2.5000000000000001E-2</c:v>
                </c:pt>
                <c:pt idx="101">
                  <c:v>2.5250000000000002E-2</c:v>
                </c:pt>
                <c:pt idx="102">
                  <c:v>2.5500000000000002E-2</c:v>
                </c:pt>
                <c:pt idx="103">
                  <c:v>2.5750000000000002E-2</c:v>
                </c:pt>
                <c:pt idx="104">
                  <c:v>2.6000000000000002E-2</c:v>
                </c:pt>
                <c:pt idx="105">
                  <c:v>2.6249999999999999E-2</c:v>
                </c:pt>
                <c:pt idx="106">
                  <c:v>2.6499999999999999E-2</c:v>
                </c:pt>
                <c:pt idx="107">
                  <c:v>2.6749999999999999E-2</c:v>
                </c:pt>
                <c:pt idx="108">
                  <c:v>2.7E-2</c:v>
                </c:pt>
                <c:pt idx="109">
                  <c:v>2.725E-2</c:v>
                </c:pt>
                <c:pt idx="110">
                  <c:v>2.75E-2</c:v>
                </c:pt>
                <c:pt idx="111">
                  <c:v>2.775E-2</c:v>
                </c:pt>
                <c:pt idx="112">
                  <c:v>2.8000000000000001E-2</c:v>
                </c:pt>
                <c:pt idx="113">
                  <c:v>2.8250000000000001E-2</c:v>
                </c:pt>
                <c:pt idx="114">
                  <c:v>2.8500000000000001E-2</c:v>
                </c:pt>
                <c:pt idx="115">
                  <c:v>2.8750000000000001E-2</c:v>
                </c:pt>
                <c:pt idx="116">
                  <c:v>2.9000000000000001E-2</c:v>
                </c:pt>
                <c:pt idx="117">
                  <c:v>2.9250000000000002E-2</c:v>
                </c:pt>
                <c:pt idx="118">
                  <c:v>2.9500000000000002E-2</c:v>
                </c:pt>
                <c:pt idx="119">
                  <c:v>2.9750000000000002E-2</c:v>
                </c:pt>
                <c:pt idx="120">
                  <c:v>0.03</c:v>
                </c:pt>
                <c:pt idx="121">
                  <c:v>3.0249999999999999E-2</c:v>
                </c:pt>
                <c:pt idx="122">
                  <c:v>3.0499999999999999E-2</c:v>
                </c:pt>
                <c:pt idx="123">
                  <c:v>3.075E-2</c:v>
                </c:pt>
                <c:pt idx="124">
                  <c:v>3.1E-2</c:v>
                </c:pt>
                <c:pt idx="125">
                  <c:v>3.125E-2</c:v>
                </c:pt>
                <c:pt idx="126">
                  <c:v>3.15E-2</c:v>
                </c:pt>
                <c:pt idx="127">
                  <c:v>3.175E-2</c:v>
                </c:pt>
                <c:pt idx="128">
                  <c:v>3.2000000000000001E-2</c:v>
                </c:pt>
                <c:pt idx="129">
                  <c:v>3.2250000000000001E-2</c:v>
                </c:pt>
                <c:pt idx="130">
                  <c:v>3.2500000000000001E-2</c:v>
                </c:pt>
                <c:pt idx="131">
                  <c:v>3.2750000000000001E-2</c:v>
                </c:pt>
                <c:pt idx="132">
                  <c:v>3.3000000000000002E-2</c:v>
                </c:pt>
                <c:pt idx="133">
                  <c:v>3.3250000000000002E-2</c:v>
                </c:pt>
                <c:pt idx="134">
                  <c:v>3.3500000000000002E-2</c:v>
                </c:pt>
                <c:pt idx="135">
                  <c:v>3.3750000000000002E-2</c:v>
                </c:pt>
                <c:pt idx="136">
                  <c:v>3.4000000000000002E-2</c:v>
                </c:pt>
                <c:pt idx="137">
                  <c:v>3.4250000000000003E-2</c:v>
                </c:pt>
                <c:pt idx="138">
                  <c:v>3.4500000000000003E-2</c:v>
                </c:pt>
                <c:pt idx="139">
                  <c:v>3.4750000000000003E-2</c:v>
                </c:pt>
                <c:pt idx="140">
                  <c:v>3.5000000000000003E-2</c:v>
                </c:pt>
                <c:pt idx="141">
                  <c:v>3.5250000000000004E-2</c:v>
                </c:pt>
                <c:pt idx="142">
                  <c:v>3.5500000000000004E-2</c:v>
                </c:pt>
                <c:pt idx="143">
                  <c:v>3.5750000000000004E-2</c:v>
                </c:pt>
                <c:pt idx="144">
                  <c:v>3.6000000000000004E-2</c:v>
                </c:pt>
                <c:pt idx="145">
                  <c:v>3.6249999999999998E-2</c:v>
                </c:pt>
                <c:pt idx="146">
                  <c:v>3.6499999999999998E-2</c:v>
                </c:pt>
                <c:pt idx="147">
                  <c:v>3.6749999999999998E-2</c:v>
                </c:pt>
                <c:pt idx="148">
                  <c:v>3.6999999999999998E-2</c:v>
                </c:pt>
                <c:pt idx="149">
                  <c:v>3.7249999999999998E-2</c:v>
                </c:pt>
                <c:pt idx="150">
                  <c:v>3.7499999999999999E-2</c:v>
                </c:pt>
                <c:pt idx="151">
                  <c:v>3.7749999999999999E-2</c:v>
                </c:pt>
                <c:pt idx="152">
                  <c:v>3.7999999999999999E-2</c:v>
                </c:pt>
                <c:pt idx="153">
                  <c:v>3.8249999999999999E-2</c:v>
                </c:pt>
                <c:pt idx="154">
                  <c:v>3.85E-2</c:v>
                </c:pt>
                <c:pt idx="155">
                  <c:v>3.875E-2</c:v>
                </c:pt>
                <c:pt idx="156">
                  <c:v>3.9E-2</c:v>
                </c:pt>
                <c:pt idx="157">
                  <c:v>3.925E-2</c:v>
                </c:pt>
                <c:pt idx="158">
                  <c:v>3.95E-2</c:v>
                </c:pt>
                <c:pt idx="159">
                  <c:v>3.9750000000000001E-2</c:v>
                </c:pt>
                <c:pt idx="160">
                  <c:v>0.04</c:v>
                </c:pt>
                <c:pt idx="161">
                  <c:v>4.0250000000000001E-2</c:v>
                </c:pt>
                <c:pt idx="162">
                  <c:v>4.0500000000000001E-2</c:v>
                </c:pt>
                <c:pt idx="163">
                  <c:v>4.0750000000000001E-2</c:v>
                </c:pt>
                <c:pt idx="164">
                  <c:v>4.1000000000000002E-2</c:v>
                </c:pt>
                <c:pt idx="165">
                  <c:v>4.1250000000000002E-2</c:v>
                </c:pt>
                <c:pt idx="166">
                  <c:v>4.1500000000000002E-2</c:v>
                </c:pt>
                <c:pt idx="167">
                  <c:v>4.1750000000000002E-2</c:v>
                </c:pt>
                <c:pt idx="168">
                  <c:v>4.2000000000000003E-2</c:v>
                </c:pt>
                <c:pt idx="169">
                  <c:v>4.2250000000000003E-2</c:v>
                </c:pt>
                <c:pt idx="170">
                  <c:v>4.2500000000000003E-2</c:v>
                </c:pt>
                <c:pt idx="171">
                  <c:v>4.2750000000000003E-2</c:v>
                </c:pt>
                <c:pt idx="172">
                  <c:v>4.3000000000000003E-2</c:v>
                </c:pt>
                <c:pt idx="173">
                  <c:v>4.3250000000000004E-2</c:v>
                </c:pt>
                <c:pt idx="174">
                  <c:v>4.3500000000000004E-2</c:v>
                </c:pt>
                <c:pt idx="175">
                  <c:v>4.3750000000000004E-2</c:v>
                </c:pt>
                <c:pt idx="176">
                  <c:v>4.3999999999999997E-2</c:v>
                </c:pt>
                <c:pt idx="177">
                  <c:v>4.4249999999999998E-2</c:v>
                </c:pt>
                <c:pt idx="178">
                  <c:v>4.4499999999999998E-2</c:v>
                </c:pt>
                <c:pt idx="179">
                  <c:v>4.4749999999999998E-2</c:v>
                </c:pt>
                <c:pt idx="180">
                  <c:v>4.4999999999999998E-2</c:v>
                </c:pt>
                <c:pt idx="181">
                  <c:v>4.5249999999999999E-2</c:v>
                </c:pt>
                <c:pt idx="182">
                  <c:v>4.5499999999999999E-2</c:v>
                </c:pt>
                <c:pt idx="183">
                  <c:v>4.5749999999999999E-2</c:v>
                </c:pt>
                <c:pt idx="184">
                  <c:v>4.5999999999999999E-2</c:v>
                </c:pt>
                <c:pt idx="185">
                  <c:v>4.6249999999999999E-2</c:v>
                </c:pt>
                <c:pt idx="186">
                  <c:v>4.65E-2</c:v>
                </c:pt>
                <c:pt idx="187">
                  <c:v>4.675E-2</c:v>
                </c:pt>
                <c:pt idx="188">
                  <c:v>4.7E-2</c:v>
                </c:pt>
                <c:pt idx="189">
                  <c:v>4.725E-2</c:v>
                </c:pt>
                <c:pt idx="190">
                  <c:v>4.7500000000000001E-2</c:v>
                </c:pt>
                <c:pt idx="191">
                  <c:v>4.7750000000000001E-2</c:v>
                </c:pt>
                <c:pt idx="192">
                  <c:v>4.8000000000000001E-2</c:v>
                </c:pt>
                <c:pt idx="193">
                  <c:v>4.8250000000000001E-2</c:v>
                </c:pt>
                <c:pt idx="194">
                  <c:v>4.8500000000000001E-2</c:v>
                </c:pt>
                <c:pt idx="195">
                  <c:v>4.8750000000000002E-2</c:v>
                </c:pt>
                <c:pt idx="196">
                  <c:v>4.9000000000000002E-2</c:v>
                </c:pt>
                <c:pt idx="197">
                  <c:v>4.9250000000000002E-2</c:v>
                </c:pt>
                <c:pt idx="198">
                  <c:v>4.9500000000000002E-2</c:v>
                </c:pt>
                <c:pt idx="199">
                  <c:v>4.9750000000000003E-2</c:v>
                </c:pt>
                <c:pt idx="200">
                  <c:v>0.05</c:v>
                </c:pt>
                <c:pt idx="201">
                  <c:v>5.0250000000000003E-2</c:v>
                </c:pt>
                <c:pt idx="202">
                  <c:v>5.0500000000000003E-2</c:v>
                </c:pt>
                <c:pt idx="203">
                  <c:v>5.0750000000000003E-2</c:v>
                </c:pt>
                <c:pt idx="204">
                  <c:v>5.1000000000000004E-2</c:v>
                </c:pt>
                <c:pt idx="205">
                  <c:v>5.1250000000000004E-2</c:v>
                </c:pt>
                <c:pt idx="206">
                  <c:v>5.1500000000000004E-2</c:v>
                </c:pt>
                <c:pt idx="207">
                  <c:v>5.1750000000000004E-2</c:v>
                </c:pt>
                <c:pt idx="208">
                  <c:v>5.2000000000000005E-2</c:v>
                </c:pt>
                <c:pt idx="209">
                  <c:v>5.2249999999999998E-2</c:v>
                </c:pt>
                <c:pt idx="210">
                  <c:v>5.2499999999999998E-2</c:v>
                </c:pt>
                <c:pt idx="211">
                  <c:v>5.2749999999999998E-2</c:v>
                </c:pt>
                <c:pt idx="212">
                  <c:v>5.2999999999999999E-2</c:v>
                </c:pt>
                <c:pt idx="213">
                  <c:v>5.3249999999999999E-2</c:v>
                </c:pt>
                <c:pt idx="214">
                  <c:v>5.3499999999999999E-2</c:v>
                </c:pt>
                <c:pt idx="215">
                  <c:v>5.3749999999999999E-2</c:v>
                </c:pt>
                <c:pt idx="216">
                  <c:v>5.3999999999999999E-2</c:v>
                </c:pt>
                <c:pt idx="217">
                  <c:v>5.425E-2</c:v>
                </c:pt>
                <c:pt idx="218">
                  <c:v>5.45E-2</c:v>
                </c:pt>
                <c:pt idx="219">
                  <c:v>5.475E-2</c:v>
                </c:pt>
                <c:pt idx="220">
                  <c:v>5.5E-2</c:v>
                </c:pt>
                <c:pt idx="221">
                  <c:v>5.525E-2</c:v>
                </c:pt>
                <c:pt idx="222">
                  <c:v>5.5500000000000001E-2</c:v>
                </c:pt>
                <c:pt idx="223">
                  <c:v>5.5750000000000001E-2</c:v>
                </c:pt>
                <c:pt idx="224">
                  <c:v>5.6000000000000001E-2</c:v>
                </c:pt>
                <c:pt idx="225">
                  <c:v>5.6250000000000001E-2</c:v>
                </c:pt>
                <c:pt idx="226">
                  <c:v>5.6500000000000002E-2</c:v>
                </c:pt>
                <c:pt idx="227">
                  <c:v>5.6750000000000002E-2</c:v>
                </c:pt>
                <c:pt idx="228">
                  <c:v>5.7000000000000002E-2</c:v>
                </c:pt>
                <c:pt idx="229">
                  <c:v>5.7250000000000002E-2</c:v>
                </c:pt>
                <c:pt idx="230">
                  <c:v>5.7500000000000002E-2</c:v>
                </c:pt>
                <c:pt idx="231">
                  <c:v>5.7750000000000003E-2</c:v>
                </c:pt>
                <c:pt idx="232">
                  <c:v>5.8000000000000003E-2</c:v>
                </c:pt>
                <c:pt idx="233">
                  <c:v>5.8250000000000003E-2</c:v>
                </c:pt>
                <c:pt idx="234">
                  <c:v>5.8500000000000003E-2</c:v>
                </c:pt>
                <c:pt idx="235">
                  <c:v>5.8750000000000004E-2</c:v>
                </c:pt>
                <c:pt idx="236">
                  <c:v>5.9000000000000004E-2</c:v>
                </c:pt>
                <c:pt idx="237">
                  <c:v>5.9250000000000004E-2</c:v>
                </c:pt>
                <c:pt idx="238">
                  <c:v>5.9500000000000004E-2</c:v>
                </c:pt>
                <c:pt idx="239">
                  <c:v>5.9750000000000004E-2</c:v>
                </c:pt>
                <c:pt idx="240">
                  <c:v>0.06</c:v>
                </c:pt>
                <c:pt idx="241">
                  <c:v>6.0249999999999998E-2</c:v>
                </c:pt>
                <c:pt idx="242">
                  <c:v>6.0499999999999998E-2</c:v>
                </c:pt>
                <c:pt idx="243">
                  <c:v>6.0749999999999998E-2</c:v>
                </c:pt>
                <c:pt idx="244">
                  <c:v>6.0999999999999999E-2</c:v>
                </c:pt>
                <c:pt idx="245">
                  <c:v>6.1249999999999999E-2</c:v>
                </c:pt>
                <c:pt idx="246">
                  <c:v>6.1499999999999999E-2</c:v>
                </c:pt>
                <c:pt idx="247">
                  <c:v>6.1749999999999999E-2</c:v>
                </c:pt>
                <c:pt idx="248">
                  <c:v>6.2E-2</c:v>
                </c:pt>
                <c:pt idx="249">
                  <c:v>6.225E-2</c:v>
                </c:pt>
                <c:pt idx="250">
                  <c:v>6.25E-2</c:v>
                </c:pt>
                <c:pt idx="251">
                  <c:v>6.275E-2</c:v>
                </c:pt>
                <c:pt idx="252">
                  <c:v>6.3E-2</c:v>
                </c:pt>
                <c:pt idx="253">
                  <c:v>6.3250000000000001E-2</c:v>
                </c:pt>
                <c:pt idx="254">
                  <c:v>6.3500000000000001E-2</c:v>
                </c:pt>
                <c:pt idx="255">
                  <c:v>6.3750000000000001E-2</c:v>
                </c:pt>
                <c:pt idx="256">
                  <c:v>6.4000000000000001E-2</c:v>
                </c:pt>
                <c:pt idx="257">
                  <c:v>6.4250000000000002E-2</c:v>
                </c:pt>
                <c:pt idx="258">
                  <c:v>6.4500000000000002E-2</c:v>
                </c:pt>
                <c:pt idx="259">
                  <c:v>6.4750000000000002E-2</c:v>
                </c:pt>
                <c:pt idx="260">
                  <c:v>6.5000000000000002E-2</c:v>
                </c:pt>
                <c:pt idx="261">
                  <c:v>6.5250000000000002E-2</c:v>
                </c:pt>
                <c:pt idx="262">
                  <c:v>6.5500000000000003E-2</c:v>
                </c:pt>
                <c:pt idx="263">
                  <c:v>6.5750000000000003E-2</c:v>
                </c:pt>
                <c:pt idx="264">
                  <c:v>6.6000000000000003E-2</c:v>
                </c:pt>
                <c:pt idx="265">
                  <c:v>6.6250000000000003E-2</c:v>
                </c:pt>
                <c:pt idx="266">
                  <c:v>6.6500000000000004E-2</c:v>
                </c:pt>
                <c:pt idx="267">
                  <c:v>6.6750000000000004E-2</c:v>
                </c:pt>
                <c:pt idx="268">
                  <c:v>6.7000000000000004E-2</c:v>
                </c:pt>
                <c:pt idx="269">
                  <c:v>6.7250000000000004E-2</c:v>
                </c:pt>
                <c:pt idx="270">
                  <c:v>6.7500000000000004E-2</c:v>
                </c:pt>
                <c:pt idx="271">
                  <c:v>6.7750000000000005E-2</c:v>
                </c:pt>
                <c:pt idx="272">
                  <c:v>6.8000000000000005E-2</c:v>
                </c:pt>
                <c:pt idx="273">
                  <c:v>6.8250000000000005E-2</c:v>
                </c:pt>
                <c:pt idx="274">
                  <c:v>6.8500000000000005E-2</c:v>
                </c:pt>
                <c:pt idx="275">
                  <c:v>6.8750000000000006E-2</c:v>
                </c:pt>
                <c:pt idx="276">
                  <c:v>6.9000000000000006E-2</c:v>
                </c:pt>
                <c:pt idx="277">
                  <c:v>6.9250000000000006E-2</c:v>
                </c:pt>
                <c:pt idx="278">
                  <c:v>6.9500000000000006E-2</c:v>
                </c:pt>
                <c:pt idx="279">
                  <c:v>6.9750000000000006E-2</c:v>
                </c:pt>
                <c:pt idx="280">
                  <c:v>7.0000000000000007E-2</c:v>
                </c:pt>
                <c:pt idx="281">
                  <c:v>7.0250000000000007E-2</c:v>
                </c:pt>
                <c:pt idx="282">
                  <c:v>7.0500000000000007E-2</c:v>
                </c:pt>
                <c:pt idx="283">
                  <c:v>7.0750000000000007E-2</c:v>
                </c:pt>
                <c:pt idx="284">
                  <c:v>7.1000000000000008E-2</c:v>
                </c:pt>
                <c:pt idx="285">
                  <c:v>7.1250000000000008E-2</c:v>
                </c:pt>
                <c:pt idx="286">
                  <c:v>7.1500000000000008E-2</c:v>
                </c:pt>
                <c:pt idx="287">
                  <c:v>7.1750000000000008E-2</c:v>
                </c:pt>
                <c:pt idx="288">
                  <c:v>7.2000000000000008E-2</c:v>
                </c:pt>
                <c:pt idx="289">
                  <c:v>7.2249999999999995E-2</c:v>
                </c:pt>
                <c:pt idx="290">
                  <c:v>7.2499999999999995E-2</c:v>
                </c:pt>
                <c:pt idx="291">
                  <c:v>7.2749999999999995E-2</c:v>
                </c:pt>
                <c:pt idx="292">
                  <c:v>7.2999999999999995E-2</c:v>
                </c:pt>
                <c:pt idx="293">
                  <c:v>7.3249999999999996E-2</c:v>
                </c:pt>
                <c:pt idx="294">
                  <c:v>7.3499999999999996E-2</c:v>
                </c:pt>
                <c:pt idx="295">
                  <c:v>7.3749999999999996E-2</c:v>
                </c:pt>
                <c:pt idx="296">
                  <c:v>7.3999999999999996E-2</c:v>
                </c:pt>
                <c:pt idx="297">
                  <c:v>7.4249999999999997E-2</c:v>
                </c:pt>
                <c:pt idx="298">
                  <c:v>7.4499999999999997E-2</c:v>
                </c:pt>
                <c:pt idx="299">
                  <c:v>7.4749999999999997E-2</c:v>
                </c:pt>
                <c:pt idx="300">
                  <c:v>7.4999999999999997E-2</c:v>
                </c:pt>
                <c:pt idx="301">
                  <c:v>7.5249999999999997E-2</c:v>
                </c:pt>
                <c:pt idx="302">
                  <c:v>7.5499999999999998E-2</c:v>
                </c:pt>
                <c:pt idx="303">
                  <c:v>7.5749999999999998E-2</c:v>
                </c:pt>
                <c:pt idx="304">
                  <c:v>7.5999999999999998E-2</c:v>
                </c:pt>
                <c:pt idx="305">
                  <c:v>7.6249999999999998E-2</c:v>
                </c:pt>
                <c:pt idx="306">
                  <c:v>7.6499999999999999E-2</c:v>
                </c:pt>
                <c:pt idx="307">
                  <c:v>7.6749999999999999E-2</c:v>
                </c:pt>
                <c:pt idx="308">
                  <c:v>7.6999999999999999E-2</c:v>
                </c:pt>
                <c:pt idx="309">
                  <c:v>7.7249999999999999E-2</c:v>
                </c:pt>
                <c:pt idx="310">
                  <c:v>7.7499999999999999E-2</c:v>
                </c:pt>
                <c:pt idx="311">
                  <c:v>7.775E-2</c:v>
                </c:pt>
                <c:pt idx="312">
                  <c:v>7.8E-2</c:v>
                </c:pt>
                <c:pt idx="313">
                  <c:v>7.825E-2</c:v>
                </c:pt>
                <c:pt idx="314">
                  <c:v>7.85E-2</c:v>
                </c:pt>
                <c:pt idx="315">
                  <c:v>7.8750000000000001E-2</c:v>
                </c:pt>
                <c:pt idx="316">
                  <c:v>7.9000000000000001E-2</c:v>
                </c:pt>
                <c:pt idx="317">
                  <c:v>7.9250000000000001E-2</c:v>
                </c:pt>
                <c:pt idx="318">
                  <c:v>7.9500000000000001E-2</c:v>
                </c:pt>
                <c:pt idx="319">
                  <c:v>7.9750000000000001E-2</c:v>
                </c:pt>
                <c:pt idx="320">
                  <c:v>0.08</c:v>
                </c:pt>
                <c:pt idx="321">
                  <c:v>8.0250000000000002E-2</c:v>
                </c:pt>
                <c:pt idx="322">
                  <c:v>8.0500000000000002E-2</c:v>
                </c:pt>
                <c:pt idx="323">
                  <c:v>8.0750000000000002E-2</c:v>
                </c:pt>
                <c:pt idx="324">
                  <c:v>8.1000000000000003E-2</c:v>
                </c:pt>
                <c:pt idx="325">
                  <c:v>8.1250000000000003E-2</c:v>
                </c:pt>
                <c:pt idx="326">
                  <c:v>8.1500000000000003E-2</c:v>
                </c:pt>
                <c:pt idx="327">
                  <c:v>8.1750000000000003E-2</c:v>
                </c:pt>
                <c:pt idx="328">
                  <c:v>8.2000000000000003E-2</c:v>
                </c:pt>
                <c:pt idx="329">
                  <c:v>8.2250000000000004E-2</c:v>
                </c:pt>
                <c:pt idx="330">
                  <c:v>8.2500000000000004E-2</c:v>
                </c:pt>
                <c:pt idx="331">
                  <c:v>8.2750000000000004E-2</c:v>
                </c:pt>
                <c:pt idx="332">
                  <c:v>8.3000000000000004E-2</c:v>
                </c:pt>
                <c:pt idx="333">
                  <c:v>8.3250000000000005E-2</c:v>
                </c:pt>
                <c:pt idx="334">
                  <c:v>8.3500000000000005E-2</c:v>
                </c:pt>
                <c:pt idx="335">
                  <c:v>8.3750000000000005E-2</c:v>
                </c:pt>
                <c:pt idx="336">
                  <c:v>8.4000000000000005E-2</c:v>
                </c:pt>
                <c:pt idx="337">
                  <c:v>8.4250000000000005E-2</c:v>
                </c:pt>
                <c:pt idx="338">
                  <c:v>8.4500000000000006E-2</c:v>
                </c:pt>
                <c:pt idx="339">
                  <c:v>8.4750000000000006E-2</c:v>
                </c:pt>
                <c:pt idx="340">
                  <c:v>8.5000000000000006E-2</c:v>
                </c:pt>
                <c:pt idx="341">
                  <c:v>8.5250000000000006E-2</c:v>
                </c:pt>
                <c:pt idx="342">
                  <c:v>8.5500000000000007E-2</c:v>
                </c:pt>
                <c:pt idx="343">
                  <c:v>8.5750000000000007E-2</c:v>
                </c:pt>
                <c:pt idx="344">
                  <c:v>8.6000000000000007E-2</c:v>
                </c:pt>
                <c:pt idx="345">
                  <c:v>8.6250000000000007E-2</c:v>
                </c:pt>
                <c:pt idx="346">
                  <c:v>8.6500000000000007E-2</c:v>
                </c:pt>
                <c:pt idx="347">
                  <c:v>8.6750000000000008E-2</c:v>
                </c:pt>
                <c:pt idx="348">
                  <c:v>8.7000000000000008E-2</c:v>
                </c:pt>
                <c:pt idx="349">
                  <c:v>8.7250000000000008E-2</c:v>
                </c:pt>
                <c:pt idx="350">
                  <c:v>8.7500000000000008E-2</c:v>
                </c:pt>
                <c:pt idx="351">
                  <c:v>8.7750000000000009E-2</c:v>
                </c:pt>
                <c:pt idx="352">
                  <c:v>8.7999999999999995E-2</c:v>
                </c:pt>
                <c:pt idx="353">
                  <c:v>8.8249999999999995E-2</c:v>
                </c:pt>
                <c:pt idx="354">
                  <c:v>8.8499999999999995E-2</c:v>
                </c:pt>
                <c:pt idx="355">
                  <c:v>8.8749999999999996E-2</c:v>
                </c:pt>
                <c:pt idx="356">
                  <c:v>8.8999999999999996E-2</c:v>
                </c:pt>
                <c:pt idx="357">
                  <c:v>8.9249999999999996E-2</c:v>
                </c:pt>
                <c:pt idx="358">
                  <c:v>8.9499999999999996E-2</c:v>
                </c:pt>
                <c:pt idx="359">
                  <c:v>8.9749999999999996E-2</c:v>
                </c:pt>
                <c:pt idx="360">
                  <c:v>0.09</c:v>
                </c:pt>
                <c:pt idx="361">
                  <c:v>9.0249999999999997E-2</c:v>
                </c:pt>
                <c:pt idx="362">
                  <c:v>9.0499999999999997E-2</c:v>
                </c:pt>
                <c:pt idx="363">
                  <c:v>9.0749999999999997E-2</c:v>
                </c:pt>
                <c:pt idx="364">
                  <c:v>9.0999999999999998E-2</c:v>
                </c:pt>
                <c:pt idx="365">
                  <c:v>9.1249999999999998E-2</c:v>
                </c:pt>
                <c:pt idx="366">
                  <c:v>9.1499999999999998E-2</c:v>
                </c:pt>
                <c:pt idx="367">
                  <c:v>9.1749999999999998E-2</c:v>
                </c:pt>
                <c:pt idx="368">
                  <c:v>9.1999999999999998E-2</c:v>
                </c:pt>
                <c:pt idx="369">
                  <c:v>9.2249999999999999E-2</c:v>
                </c:pt>
                <c:pt idx="370">
                  <c:v>9.2499999999999999E-2</c:v>
                </c:pt>
                <c:pt idx="371">
                  <c:v>9.2749999999999999E-2</c:v>
                </c:pt>
                <c:pt idx="372">
                  <c:v>9.2999999999999999E-2</c:v>
                </c:pt>
                <c:pt idx="373">
                  <c:v>9.325E-2</c:v>
                </c:pt>
                <c:pt idx="374">
                  <c:v>9.35E-2</c:v>
                </c:pt>
                <c:pt idx="375">
                  <c:v>9.375E-2</c:v>
                </c:pt>
                <c:pt idx="376">
                  <c:v>9.4E-2</c:v>
                </c:pt>
                <c:pt idx="377">
                  <c:v>9.425E-2</c:v>
                </c:pt>
                <c:pt idx="378">
                  <c:v>9.4500000000000001E-2</c:v>
                </c:pt>
                <c:pt idx="379">
                  <c:v>9.4750000000000001E-2</c:v>
                </c:pt>
                <c:pt idx="380">
                  <c:v>9.5000000000000001E-2</c:v>
                </c:pt>
                <c:pt idx="381">
                  <c:v>9.5250000000000001E-2</c:v>
                </c:pt>
                <c:pt idx="382">
                  <c:v>9.5500000000000002E-2</c:v>
                </c:pt>
                <c:pt idx="383">
                  <c:v>9.5750000000000002E-2</c:v>
                </c:pt>
                <c:pt idx="384">
                  <c:v>9.6000000000000002E-2</c:v>
                </c:pt>
                <c:pt idx="385">
                  <c:v>9.6250000000000002E-2</c:v>
                </c:pt>
                <c:pt idx="386">
                  <c:v>9.6500000000000002E-2</c:v>
                </c:pt>
                <c:pt idx="387">
                  <c:v>9.6750000000000003E-2</c:v>
                </c:pt>
                <c:pt idx="388">
                  <c:v>9.7000000000000003E-2</c:v>
                </c:pt>
                <c:pt idx="389">
                  <c:v>9.7250000000000003E-2</c:v>
                </c:pt>
                <c:pt idx="390">
                  <c:v>9.7500000000000003E-2</c:v>
                </c:pt>
                <c:pt idx="391">
                  <c:v>9.7750000000000004E-2</c:v>
                </c:pt>
                <c:pt idx="392">
                  <c:v>9.8000000000000004E-2</c:v>
                </c:pt>
                <c:pt idx="393">
                  <c:v>9.8250000000000004E-2</c:v>
                </c:pt>
                <c:pt idx="394">
                  <c:v>9.8500000000000004E-2</c:v>
                </c:pt>
                <c:pt idx="395">
                  <c:v>9.8750000000000004E-2</c:v>
                </c:pt>
                <c:pt idx="396">
                  <c:v>9.9000000000000005E-2</c:v>
                </c:pt>
                <c:pt idx="397">
                  <c:v>9.9250000000000005E-2</c:v>
                </c:pt>
                <c:pt idx="398">
                  <c:v>9.9500000000000005E-2</c:v>
                </c:pt>
                <c:pt idx="399">
                  <c:v>9.9750000000000005E-2</c:v>
                </c:pt>
              </c:numCache>
            </c:numRef>
          </c:xVal>
          <c:yVal>
            <c:numRef>
              <c:f>'Plot &amp; RMS Calculator'!$D$5:$D$404</c:f>
              <c:numCache>
                <c:formatCode>General</c:formatCode>
                <c:ptCount val="400"/>
                <c:pt idx="0">
                  <c:v>0.67407952124999992</c:v>
                </c:pt>
                <c:pt idx="1">
                  <c:v>0.63998252124999999</c:v>
                </c:pt>
                <c:pt idx="2">
                  <c:v>0.60761252124999998</c:v>
                </c:pt>
                <c:pt idx="3">
                  <c:v>0.57025452124999998</c:v>
                </c:pt>
                <c:pt idx="4">
                  <c:v>0.52466052124999996</c:v>
                </c:pt>
                <c:pt idx="5">
                  <c:v>0.47489352124999989</c:v>
                </c:pt>
                <c:pt idx="6">
                  <c:v>0.42498152124999988</c:v>
                </c:pt>
                <c:pt idx="7">
                  <c:v>0.3752325212499999</c:v>
                </c:pt>
                <c:pt idx="8">
                  <c:v>0.32306352124999987</c:v>
                </c:pt>
                <c:pt idx="9">
                  <c:v>0.26712552124999989</c:v>
                </c:pt>
                <c:pt idx="10">
                  <c:v>0.21125152124999994</c:v>
                </c:pt>
                <c:pt idx="11">
                  <c:v>0.15355052124999993</c:v>
                </c:pt>
                <c:pt idx="12">
                  <c:v>9.3108321249999931E-2</c:v>
                </c:pt>
                <c:pt idx="13">
                  <c:v>3.0789821249999919E-2</c:v>
                </c:pt>
                <c:pt idx="14">
                  <c:v>-3.1359878750000084E-2</c:v>
                </c:pt>
                <c:pt idx="15">
                  <c:v>-9.3338278750000087E-2</c:v>
                </c:pt>
                <c:pt idx="16">
                  <c:v>-0.15488747875000008</c:v>
                </c:pt>
                <c:pt idx="17">
                  <c:v>-0.21210347875000007</c:v>
                </c:pt>
                <c:pt idx="18">
                  <c:v>-0.26849047875000009</c:v>
                </c:pt>
                <c:pt idx="19">
                  <c:v>-0.32323647875000011</c:v>
                </c:pt>
                <c:pt idx="20">
                  <c:v>-0.37664847875000013</c:v>
                </c:pt>
                <c:pt idx="21">
                  <c:v>-0.42676447875000012</c:v>
                </c:pt>
                <c:pt idx="22">
                  <c:v>-0.47443247875000011</c:v>
                </c:pt>
                <c:pt idx="23">
                  <c:v>-0.52238447875000005</c:v>
                </c:pt>
                <c:pt idx="24">
                  <c:v>-0.56787747875000005</c:v>
                </c:pt>
                <c:pt idx="25">
                  <c:v>-0.61011547875000005</c:v>
                </c:pt>
                <c:pt idx="26">
                  <c:v>-0.64509447875000003</c:v>
                </c:pt>
                <c:pt idx="27">
                  <c:v>-0.67306847875000009</c:v>
                </c:pt>
                <c:pt idx="28">
                  <c:v>-0.70159847875000003</c:v>
                </c:pt>
                <c:pt idx="29">
                  <c:v>-0.72418147875000005</c:v>
                </c:pt>
                <c:pt idx="30">
                  <c:v>-0.73589247875000008</c:v>
                </c:pt>
                <c:pt idx="31">
                  <c:v>-0.75001647874999999</c:v>
                </c:pt>
                <c:pt idx="32">
                  <c:v>-0.75302147875000003</c:v>
                </c:pt>
                <c:pt idx="33">
                  <c:v>-0.75091347875000003</c:v>
                </c:pt>
                <c:pt idx="34">
                  <c:v>-0.75633847875000004</c:v>
                </c:pt>
                <c:pt idx="35">
                  <c:v>-0.76397047875000001</c:v>
                </c:pt>
                <c:pt idx="36">
                  <c:v>-0.76409947875000006</c:v>
                </c:pt>
                <c:pt idx="37">
                  <c:v>-0.75268347875000008</c:v>
                </c:pt>
                <c:pt idx="38">
                  <c:v>-0.74071047875000007</c:v>
                </c:pt>
                <c:pt idx="39">
                  <c:v>-0.70810447875000004</c:v>
                </c:pt>
                <c:pt idx="40">
                  <c:v>-0.66988647875000007</c:v>
                </c:pt>
                <c:pt idx="41">
                  <c:v>-0.63489947875000008</c:v>
                </c:pt>
                <c:pt idx="42">
                  <c:v>-0.60349347875000003</c:v>
                </c:pt>
                <c:pt idx="43">
                  <c:v>-0.56918347875000008</c:v>
                </c:pt>
                <c:pt idx="44">
                  <c:v>-0.52639047875</c:v>
                </c:pt>
                <c:pt idx="45">
                  <c:v>-0.47865447875000011</c:v>
                </c:pt>
                <c:pt idx="46">
                  <c:v>-0.42861547875000011</c:v>
                </c:pt>
                <c:pt idx="47">
                  <c:v>-0.37680547875000009</c:v>
                </c:pt>
                <c:pt idx="48">
                  <c:v>-0.32273247875000011</c:v>
                </c:pt>
                <c:pt idx="49">
                  <c:v>-0.26784647875000012</c:v>
                </c:pt>
                <c:pt idx="50">
                  <c:v>-0.21070047875000009</c:v>
                </c:pt>
                <c:pt idx="51">
                  <c:v>-0.15109647875000007</c:v>
                </c:pt>
                <c:pt idx="52">
                  <c:v>-9.0687278750000072E-2</c:v>
                </c:pt>
                <c:pt idx="53">
                  <c:v>-2.9548078750000081E-2</c:v>
                </c:pt>
                <c:pt idx="54">
                  <c:v>3.0754021249999916E-2</c:v>
                </c:pt>
                <c:pt idx="55">
                  <c:v>9.0653821249999905E-2</c:v>
                </c:pt>
                <c:pt idx="56">
                  <c:v>0.15105552124999994</c:v>
                </c:pt>
                <c:pt idx="57">
                  <c:v>0.21051852124999992</c:v>
                </c:pt>
                <c:pt idx="58">
                  <c:v>0.2686375212499999</c:v>
                </c:pt>
                <c:pt idx="59">
                  <c:v>0.32465052124999988</c:v>
                </c:pt>
                <c:pt idx="60">
                  <c:v>0.37711052124999989</c:v>
                </c:pt>
                <c:pt idx="61">
                  <c:v>0.42851952124999992</c:v>
                </c:pt>
                <c:pt idx="62">
                  <c:v>0.47797952124999987</c:v>
                </c:pt>
                <c:pt idx="63">
                  <c:v>0.52475952124999992</c:v>
                </c:pt>
                <c:pt idx="64">
                  <c:v>0.56832552124999991</c:v>
                </c:pt>
                <c:pt idx="65">
                  <c:v>0.60805352125000001</c:v>
                </c:pt>
                <c:pt idx="66">
                  <c:v>0.64080452124999998</c:v>
                </c:pt>
                <c:pt idx="67">
                  <c:v>0.66966552125000001</c:v>
                </c:pt>
                <c:pt idx="68">
                  <c:v>0.70013552125</c:v>
                </c:pt>
                <c:pt idx="69">
                  <c:v>0.72656552124999996</c:v>
                </c:pt>
                <c:pt idx="70">
                  <c:v>0.74299252124999993</c:v>
                </c:pt>
                <c:pt idx="71">
                  <c:v>0.75917152124999998</c:v>
                </c:pt>
                <c:pt idx="72">
                  <c:v>0.75981852124999993</c:v>
                </c:pt>
                <c:pt idx="73">
                  <c:v>0.75458552125</c:v>
                </c:pt>
                <c:pt idx="74">
                  <c:v>0.75453852124999998</c:v>
                </c:pt>
                <c:pt idx="75">
                  <c:v>0.75619752124999995</c:v>
                </c:pt>
                <c:pt idx="76">
                  <c:v>0.75687752124999996</c:v>
                </c:pt>
                <c:pt idx="77">
                  <c:v>0.7463815212499999</c:v>
                </c:pt>
                <c:pt idx="78">
                  <c:v>0.73465652124999992</c:v>
                </c:pt>
                <c:pt idx="79">
                  <c:v>0.70787752124999992</c:v>
                </c:pt>
                <c:pt idx="80">
                  <c:v>0.67440279000000003</c:v>
                </c:pt>
                <c:pt idx="81">
                  <c:v>0.64007079</c:v>
                </c:pt>
                <c:pt idx="82">
                  <c:v>0.60709378999999997</c:v>
                </c:pt>
                <c:pt idx="83">
                  <c:v>0.57005878999999993</c:v>
                </c:pt>
                <c:pt idx="84">
                  <c:v>0.52479279000000001</c:v>
                </c:pt>
                <c:pt idx="85">
                  <c:v>0.47521879000000006</c:v>
                </c:pt>
                <c:pt idx="86">
                  <c:v>0.42515179000000003</c:v>
                </c:pt>
                <c:pt idx="87">
                  <c:v>0.37525179000000003</c:v>
                </c:pt>
                <c:pt idx="88">
                  <c:v>0.32406479000000005</c:v>
                </c:pt>
                <c:pt idx="89">
                  <c:v>0.26759279000000002</c:v>
                </c:pt>
                <c:pt idx="90">
                  <c:v>0.21025779</c:v>
                </c:pt>
                <c:pt idx="91">
                  <c:v>0.15179379000000001</c:v>
                </c:pt>
                <c:pt idx="92">
                  <c:v>9.1595490000000016E-2</c:v>
                </c:pt>
                <c:pt idx="93">
                  <c:v>3.0011990000000013E-2</c:v>
                </c:pt>
                <c:pt idx="94">
                  <c:v>-3.0799609999999988E-2</c:v>
                </c:pt>
                <c:pt idx="95">
                  <c:v>-9.1903309999999988E-2</c:v>
                </c:pt>
                <c:pt idx="96">
                  <c:v>-0.15266821</c:v>
                </c:pt>
                <c:pt idx="97">
                  <c:v>-0.21158320999999999</c:v>
                </c:pt>
                <c:pt idx="98">
                  <c:v>-0.26891120999999996</c:v>
                </c:pt>
                <c:pt idx="99">
                  <c:v>-0.32313820999999998</c:v>
                </c:pt>
                <c:pt idx="100">
                  <c:v>-0.37663820999999997</c:v>
                </c:pt>
                <c:pt idx="101">
                  <c:v>-0.42685120999999998</c:v>
                </c:pt>
                <c:pt idx="102">
                  <c:v>-0.47444920999999995</c:v>
                </c:pt>
                <c:pt idx="103">
                  <c:v>-0.52171721000000004</c:v>
                </c:pt>
                <c:pt idx="104">
                  <c:v>-0.56752321000000006</c:v>
                </c:pt>
                <c:pt idx="105">
                  <c:v>-0.61026121</c:v>
                </c:pt>
                <c:pt idx="106">
                  <c:v>-0.64499121000000004</c:v>
                </c:pt>
                <c:pt idx="107">
                  <c:v>-0.67267920999999997</c:v>
                </c:pt>
                <c:pt idx="108">
                  <c:v>-0.70151121000000005</c:v>
                </c:pt>
                <c:pt idx="109">
                  <c:v>-0.72390920999999997</c:v>
                </c:pt>
                <c:pt idx="110">
                  <c:v>-0.73629221</c:v>
                </c:pt>
                <c:pt idx="111">
                  <c:v>-0.75038321000000008</c:v>
                </c:pt>
                <c:pt idx="112">
                  <c:v>-0.75317520999999998</c:v>
                </c:pt>
                <c:pt idx="113">
                  <c:v>-0.75093121000000007</c:v>
                </c:pt>
                <c:pt idx="114">
                  <c:v>-0.75597221000000003</c:v>
                </c:pt>
                <c:pt idx="115">
                  <c:v>-0.76403021000000004</c:v>
                </c:pt>
                <c:pt idx="116">
                  <c:v>-0.76465720999999998</c:v>
                </c:pt>
                <c:pt idx="117">
                  <c:v>-0.75316121000000003</c:v>
                </c:pt>
                <c:pt idx="118">
                  <c:v>-0.74085920999999999</c:v>
                </c:pt>
                <c:pt idx="119">
                  <c:v>-0.70783621000000008</c:v>
                </c:pt>
                <c:pt idx="120">
                  <c:v>-0.66956121000000002</c:v>
                </c:pt>
                <c:pt idx="121">
                  <c:v>-0.63517621000000002</c:v>
                </c:pt>
                <c:pt idx="122">
                  <c:v>-0.60338921000000001</c:v>
                </c:pt>
                <c:pt idx="123">
                  <c:v>-0.56872421000000006</c:v>
                </c:pt>
                <c:pt idx="124">
                  <c:v>-0.52620721000000004</c:v>
                </c:pt>
                <c:pt idx="125">
                  <c:v>-0.47904020999999997</c:v>
                </c:pt>
                <c:pt idx="126">
                  <c:v>-0.42926820999999998</c:v>
                </c:pt>
                <c:pt idx="127">
                  <c:v>-0.37678020999999995</c:v>
                </c:pt>
                <c:pt idx="128">
                  <c:v>-0.32279620999999997</c:v>
                </c:pt>
                <c:pt idx="129">
                  <c:v>-0.26849820999999996</c:v>
                </c:pt>
                <c:pt idx="130">
                  <c:v>-0.21050321</c:v>
                </c:pt>
                <c:pt idx="131">
                  <c:v>-0.15114221</c:v>
                </c:pt>
                <c:pt idx="132">
                  <c:v>-9.0414809999999984E-2</c:v>
                </c:pt>
                <c:pt idx="133">
                  <c:v>-2.8967409999999985E-2</c:v>
                </c:pt>
                <c:pt idx="134">
                  <c:v>3.0831090000000016E-2</c:v>
                </c:pt>
                <c:pt idx="135">
                  <c:v>9.0047690000000014E-2</c:v>
                </c:pt>
                <c:pt idx="136">
                  <c:v>0.15118779000000002</c:v>
                </c:pt>
                <c:pt idx="137">
                  <c:v>0.21063079000000001</c:v>
                </c:pt>
                <c:pt idx="138">
                  <c:v>0.26885979000000004</c:v>
                </c:pt>
                <c:pt idx="139">
                  <c:v>0.32488779000000001</c:v>
                </c:pt>
                <c:pt idx="140">
                  <c:v>0.37662879000000005</c:v>
                </c:pt>
                <c:pt idx="141">
                  <c:v>0.42782079000000001</c:v>
                </c:pt>
                <c:pt idx="142">
                  <c:v>0.47817079000000001</c:v>
                </c:pt>
                <c:pt idx="143">
                  <c:v>0.52495879000000001</c:v>
                </c:pt>
                <c:pt idx="144">
                  <c:v>0.56828478999999998</c:v>
                </c:pt>
                <c:pt idx="145">
                  <c:v>0.60831478999999999</c:v>
                </c:pt>
                <c:pt idx="146">
                  <c:v>0.64084279</c:v>
                </c:pt>
                <c:pt idx="147">
                  <c:v>0.66986979000000002</c:v>
                </c:pt>
                <c:pt idx="148">
                  <c:v>0.70171079000000003</c:v>
                </c:pt>
                <c:pt idx="149">
                  <c:v>0.72713278999999997</c:v>
                </c:pt>
                <c:pt idx="150">
                  <c:v>0.74294378999999999</c:v>
                </c:pt>
                <c:pt idx="151">
                  <c:v>0.75930178999999998</c:v>
                </c:pt>
                <c:pt idx="152">
                  <c:v>0.75749179</c:v>
                </c:pt>
                <c:pt idx="153">
                  <c:v>0.75282278999999996</c:v>
                </c:pt>
                <c:pt idx="154">
                  <c:v>0.75471178999999999</c:v>
                </c:pt>
                <c:pt idx="155">
                  <c:v>0.75695078999999998</c:v>
                </c:pt>
                <c:pt idx="156">
                  <c:v>0.75711678999999998</c:v>
                </c:pt>
                <c:pt idx="157">
                  <c:v>0.74631378999999998</c:v>
                </c:pt>
                <c:pt idx="158">
                  <c:v>0.73435278999999998</c:v>
                </c:pt>
                <c:pt idx="159">
                  <c:v>0.70775778999999994</c:v>
                </c:pt>
                <c:pt idx="160">
                  <c:v>0.67451207874999997</c:v>
                </c:pt>
                <c:pt idx="161">
                  <c:v>0.64001507874999997</c:v>
                </c:pt>
                <c:pt idx="162">
                  <c:v>0.60734407874999996</c:v>
                </c:pt>
                <c:pt idx="163">
                  <c:v>0.57049207874999996</c:v>
                </c:pt>
                <c:pt idx="164">
                  <c:v>0.52462607875</c:v>
                </c:pt>
                <c:pt idx="165">
                  <c:v>0.47462007874999995</c:v>
                </c:pt>
                <c:pt idx="166">
                  <c:v>0.42483207874999995</c:v>
                </c:pt>
                <c:pt idx="167">
                  <c:v>0.37563207874999993</c:v>
                </c:pt>
                <c:pt idx="168">
                  <c:v>0.32306807874999993</c:v>
                </c:pt>
                <c:pt idx="169">
                  <c:v>0.26679807874999995</c:v>
                </c:pt>
                <c:pt idx="170">
                  <c:v>0.21076107874999997</c:v>
                </c:pt>
                <c:pt idx="171">
                  <c:v>0.15229707874999995</c:v>
                </c:pt>
                <c:pt idx="172">
                  <c:v>9.1485778749999969E-2</c:v>
                </c:pt>
                <c:pt idx="173">
                  <c:v>2.967477874999996E-2</c:v>
                </c:pt>
                <c:pt idx="174">
                  <c:v>-3.1109621250000039E-2</c:v>
                </c:pt>
                <c:pt idx="175">
                  <c:v>-9.199452125000003E-2</c:v>
                </c:pt>
                <c:pt idx="176">
                  <c:v>-0.15233192125000003</c:v>
                </c:pt>
                <c:pt idx="177">
                  <c:v>-0.21173592125000004</c:v>
                </c:pt>
                <c:pt idx="178">
                  <c:v>-0.26934192125000006</c:v>
                </c:pt>
                <c:pt idx="179">
                  <c:v>-0.32315592125000009</c:v>
                </c:pt>
                <c:pt idx="180">
                  <c:v>-0.37615292125000005</c:v>
                </c:pt>
                <c:pt idx="181">
                  <c:v>-0.42620192125000006</c:v>
                </c:pt>
                <c:pt idx="182">
                  <c:v>-0.47388192125000006</c:v>
                </c:pt>
                <c:pt idx="183">
                  <c:v>-0.52174892125000005</c:v>
                </c:pt>
                <c:pt idx="184">
                  <c:v>-0.56777792125000004</c:v>
                </c:pt>
                <c:pt idx="185">
                  <c:v>-0.61032292124999998</c:v>
                </c:pt>
                <c:pt idx="186">
                  <c:v>-0.64490992125000002</c:v>
                </c:pt>
                <c:pt idx="187">
                  <c:v>-0.67288092124999999</c:v>
                </c:pt>
                <c:pt idx="188">
                  <c:v>-0.70154592125000004</c:v>
                </c:pt>
                <c:pt idx="189">
                  <c:v>-0.72416292125000004</c:v>
                </c:pt>
                <c:pt idx="190">
                  <c:v>-0.73580792125000005</c:v>
                </c:pt>
                <c:pt idx="191">
                  <c:v>-0.74979092125000002</c:v>
                </c:pt>
                <c:pt idx="192">
                  <c:v>-0.75303992124999997</c:v>
                </c:pt>
                <c:pt idx="193">
                  <c:v>-0.75141792124999995</c:v>
                </c:pt>
                <c:pt idx="194">
                  <c:v>-0.75674592124999995</c:v>
                </c:pt>
                <c:pt idx="195">
                  <c:v>-0.76420992124999998</c:v>
                </c:pt>
                <c:pt idx="196">
                  <c:v>-0.76403492125000005</c:v>
                </c:pt>
                <c:pt idx="197">
                  <c:v>-0.75272092125000001</c:v>
                </c:pt>
                <c:pt idx="198">
                  <c:v>-0.74120292124999998</c:v>
                </c:pt>
                <c:pt idx="199">
                  <c:v>-0.70867892124999998</c:v>
                </c:pt>
                <c:pt idx="200">
                  <c:v>-0.67004692124999998</c:v>
                </c:pt>
                <c:pt idx="201">
                  <c:v>-0.63487392124999997</c:v>
                </c:pt>
                <c:pt idx="202">
                  <c:v>-0.60317992124999997</c:v>
                </c:pt>
                <c:pt idx="203">
                  <c:v>-0.56879392125000006</c:v>
                </c:pt>
                <c:pt idx="204">
                  <c:v>-0.52634092124999998</c:v>
                </c:pt>
                <c:pt idx="205">
                  <c:v>-0.47828292125000005</c:v>
                </c:pt>
                <c:pt idx="206">
                  <c:v>-0.42855392125000008</c:v>
                </c:pt>
                <c:pt idx="207">
                  <c:v>-0.37666792125000004</c:v>
                </c:pt>
                <c:pt idx="208">
                  <c:v>-0.32268392125000006</c:v>
                </c:pt>
                <c:pt idx="209">
                  <c:v>-0.26818692125000004</c:v>
                </c:pt>
                <c:pt idx="210">
                  <c:v>-0.21046492125000005</c:v>
                </c:pt>
                <c:pt idx="211">
                  <c:v>-0.15093292125000005</c:v>
                </c:pt>
                <c:pt idx="212">
                  <c:v>-9.041782125000003E-2</c:v>
                </c:pt>
                <c:pt idx="213">
                  <c:v>-2.889232125000004E-2</c:v>
                </c:pt>
                <c:pt idx="214">
                  <c:v>3.0818878749999962E-2</c:v>
                </c:pt>
                <c:pt idx="215">
                  <c:v>8.997717874999997E-2</c:v>
                </c:pt>
                <c:pt idx="216">
                  <c:v>0.15119607874999996</c:v>
                </c:pt>
                <c:pt idx="217">
                  <c:v>0.21073507874999997</c:v>
                </c:pt>
                <c:pt idx="218">
                  <c:v>0.26840707874999992</c:v>
                </c:pt>
                <c:pt idx="219">
                  <c:v>0.32430807874999995</c:v>
                </c:pt>
                <c:pt idx="220">
                  <c:v>0.37668207874999993</c:v>
                </c:pt>
                <c:pt idx="221">
                  <c:v>0.42792507874999991</c:v>
                </c:pt>
                <c:pt idx="222">
                  <c:v>0.47814807874999993</c:v>
                </c:pt>
                <c:pt idx="223">
                  <c:v>0.52482107874999995</c:v>
                </c:pt>
                <c:pt idx="224">
                  <c:v>0.56836407874999995</c:v>
                </c:pt>
                <c:pt idx="225">
                  <c:v>0.60852207874999997</c:v>
                </c:pt>
                <c:pt idx="226">
                  <c:v>0.64101207874999999</c:v>
                </c:pt>
                <c:pt idx="227">
                  <c:v>0.66957307874999994</c:v>
                </c:pt>
                <c:pt idx="228">
                  <c:v>0.69972807874999998</c:v>
                </c:pt>
                <c:pt idx="229">
                  <c:v>0.72622807874999995</c:v>
                </c:pt>
                <c:pt idx="230">
                  <c:v>0.74261807874999997</c:v>
                </c:pt>
                <c:pt idx="231">
                  <c:v>0.75941107875000002</c:v>
                </c:pt>
                <c:pt idx="232">
                  <c:v>0.75990507875000002</c:v>
                </c:pt>
                <c:pt idx="233">
                  <c:v>0.75439607875000003</c:v>
                </c:pt>
                <c:pt idx="234">
                  <c:v>0.75436207874999994</c:v>
                </c:pt>
                <c:pt idx="235">
                  <c:v>0.75631407875000001</c:v>
                </c:pt>
                <c:pt idx="236">
                  <c:v>0.75659507874999998</c:v>
                </c:pt>
                <c:pt idx="237">
                  <c:v>0.74617407874999997</c:v>
                </c:pt>
                <c:pt idx="238">
                  <c:v>0.73478207875000001</c:v>
                </c:pt>
                <c:pt idx="239">
                  <c:v>0.70806307874999996</c:v>
                </c:pt>
                <c:pt idx="240">
                  <c:v>0.67464041124999996</c:v>
                </c:pt>
                <c:pt idx="241">
                  <c:v>0.64052341125000001</c:v>
                </c:pt>
                <c:pt idx="242">
                  <c:v>0.60774541124999992</c:v>
                </c:pt>
                <c:pt idx="243">
                  <c:v>0.57048341125000002</c:v>
                </c:pt>
                <c:pt idx="244">
                  <c:v>0.52424841124999999</c:v>
                </c:pt>
                <c:pt idx="245">
                  <c:v>0.47478441124999998</c:v>
                </c:pt>
                <c:pt idx="246">
                  <c:v>0.42522141124999996</c:v>
                </c:pt>
                <c:pt idx="247">
                  <c:v>0.37626041124999998</c:v>
                </c:pt>
                <c:pt idx="248">
                  <c:v>0.32470741124999997</c:v>
                </c:pt>
                <c:pt idx="249">
                  <c:v>0.26739841124999997</c:v>
                </c:pt>
                <c:pt idx="250">
                  <c:v>0.21075941124999997</c:v>
                </c:pt>
                <c:pt idx="251">
                  <c:v>0.15141241124999999</c:v>
                </c:pt>
                <c:pt idx="252">
                  <c:v>8.895661124999997E-2</c:v>
                </c:pt>
                <c:pt idx="253">
                  <c:v>2.8856011249999983E-2</c:v>
                </c:pt>
                <c:pt idx="254">
                  <c:v>-3.0432988750000018E-2</c:v>
                </c:pt>
                <c:pt idx="255">
                  <c:v>-9.1351588750000018E-2</c:v>
                </c:pt>
                <c:pt idx="256">
                  <c:v>-0.15248958875000002</c:v>
                </c:pt>
                <c:pt idx="257">
                  <c:v>-0.21184758875000001</c:v>
                </c:pt>
                <c:pt idx="258">
                  <c:v>-0.26897258875000002</c:v>
                </c:pt>
                <c:pt idx="259">
                  <c:v>-0.32340658875</c:v>
                </c:pt>
                <c:pt idx="260">
                  <c:v>-0.37635958875000003</c:v>
                </c:pt>
                <c:pt idx="261">
                  <c:v>-0.42640158875</c:v>
                </c:pt>
                <c:pt idx="262">
                  <c:v>-0.47420358875000002</c:v>
                </c:pt>
                <c:pt idx="263">
                  <c:v>-0.52197358874999999</c:v>
                </c:pt>
                <c:pt idx="264">
                  <c:v>-0.56771158875000005</c:v>
                </c:pt>
                <c:pt idx="265">
                  <c:v>-0.60992758874999997</c:v>
                </c:pt>
                <c:pt idx="266">
                  <c:v>-0.64467058875000005</c:v>
                </c:pt>
                <c:pt idx="267">
                  <c:v>-0.67325658875000005</c:v>
                </c:pt>
                <c:pt idx="268">
                  <c:v>-0.70144158875000007</c:v>
                </c:pt>
                <c:pt idx="269">
                  <c:v>-0.72422858875000007</c:v>
                </c:pt>
                <c:pt idx="270">
                  <c:v>-0.73595058875000008</c:v>
                </c:pt>
                <c:pt idx="271">
                  <c:v>-0.74993058875000007</c:v>
                </c:pt>
                <c:pt idx="272">
                  <c:v>-0.75273158875000001</c:v>
                </c:pt>
                <c:pt idx="273">
                  <c:v>-0.75107558875000002</c:v>
                </c:pt>
                <c:pt idx="274">
                  <c:v>-0.75619658875000006</c:v>
                </c:pt>
                <c:pt idx="275">
                  <c:v>-0.76421658874999998</c:v>
                </c:pt>
                <c:pt idx="276">
                  <c:v>-0.76465858875000003</c:v>
                </c:pt>
                <c:pt idx="277">
                  <c:v>-0.75309858875000002</c:v>
                </c:pt>
                <c:pt idx="278">
                  <c:v>-0.74081958874999998</c:v>
                </c:pt>
                <c:pt idx="279">
                  <c:v>-0.70845558875000003</c:v>
                </c:pt>
                <c:pt idx="280">
                  <c:v>-0.67016358875000004</c:v>
                </c:pt>
                <c:pt idx="281">
                  <c:v>-0.63485458875</c:v>
                </c:pt>
                <c:pt idx="282">
                  <c:v>-0.60343758874999998</c:v>
                </c:pt>
                <c:pt idx="283">
                  <c:v>-0.56915058875000002</c:v>
                </c:pt>
                <c:pt idx="284">
                  <c:v>-0.52595958875000004</c:v>
                </c:pt>
                <c:pt idx="285">
                  <c:v>-0.47703658875000005</c:v>
                </c:pt>
                <c:pt idx="286">
                  <c:v>-0.42931158875000003</c:v>
                </c:pt>
                <c:pt idx="287">
                  <c:v>-0.37839058875000003</c:v>
                </c:pt>
                <c:pt idx="288">
                  <c:v>-0.32322358875000001</c:v>
                </c:pt>
                <c:pt idx="289">
                  <c:v>-0.26822558875000002</c:v>
                </c:pt>
                <c:pt idx="290">
                  <c:v>-0.21047158875000002</c:v>
                </c:pt>
                <c:pt idx="291">
                  <c:v>-0.15123558875000001</c:v>
                </c:pt>
                <c:pt idx="292">
                  <c:v>-9.0652688750000029E-2</c:v>
                </c:pt>
                <c:pt idx="293">
                  <c:v>-2.9304288750000018E-2</c:v>
                </c:pt>
                <c:pt idx="294">
                  <c:v>3.0788911249999981E-2</c:v>
                </c:pt>
                <c:pt idx="295">
                  <c:v>9.0944411249999982E-2</c:v>
                </c:pt>
                <c:pt idx="296">
                  <c:v>0.15117841124999998</c:v>
                </c:pt>
                <c:pt idx="297">
                  <c:v>0.21037441124999998</c:v>
                </c:pt>
                <c:pt idx="298">
                  <c:v>0.26820441125</c:v>
                </c:pt>
                <c:pt idx="299">
                  <c:v>0.32413641124999998</c:v>
                </c:pt>
                <c:pt idx="300">
                  <c:v>0.37649041124999999</c:v>
                </c:pt>
                <c:pt idx="301">
                  <c:v>0.42798741124999995</c:v>
                </c:pt>
                <c:pt idx="302">
                  <c:v>0.47789841124999999</c:v>
                </c:pt>
                <c:pt idx="303">
                  <c:v>0.52480641124999994</c:v>
                </c:pt>
                <c:pt idx="304">
                  <c:v>0.56854541125000002</c:v>
                </c:pt>
                <c:pt idx="305">
                  <c:v>0.60828541125000002</c:v>
                </c:pt>
                <c:pt idx="306">
                  <c:v>0.64035541124999995</c:v>
                </c:pt>
                <c:pt idx="307">
                  <c:v>0.66931241124999996</c:v>
                </c:pt>
                <c:pt idx="308">
                  <c:v>0.69961841125000002</c:v>
                </c:pt>
                <c:pt idx="309">
                  <c:v>0.72632041125000002</c:v>
                </c:pt>
                <c:pt idx="310">
                  <c:v>0.74304941125000001</c:v>
                </c:pt>
                <c:pt idx="311">
                  <c:v>0.75980341124999995</c:v>
                </c:pt>
                <c:pt idx="312">
                  <c:v>0.76030141124999995</c:v>
                </c:pt>
                <c:pt idx="313">
                  <c:v>0.75475241124999992</c:v>
                </c:pt>
                <c:pt idx="314">
                  <c:v>0.75473041124999996</c:v>
                </c:pt>
                <c:pt idx="315">
                  <c:v>0.75641141125</c:v>
                </c:pt>
                <c:pt idx="316">
                  <c:v>0.75690241125000002</c:v>
                </c:pt>
                <c:pt idx="317">
                  <c:v>0.74678841124999995</c:v>
                </c:pt>
                <c:pt idx="318">
                  <c:v>0.73501441125</c:v>
                </c:pt>
                <c:pt idx="319">
                  <c:v>0.70822941124999994</c:v>
                </c:pt>
                <c:pt idx="320">
                  <c:v>0.67437899374999999</c:v>
                </c:pt>
                <c:pt idx="321">
                  <c:v>0.64035499374999993</c:v>
                </c:pt>
                <c:pt idx="322">
                  <c:v>0.60789899375000001</c:v>
                </c:pt>
                <c:pt idx="323">
                  <c:v>0.57159499375</c:v>
                </c:pt>
                <c:pt idx="324">
                  <c:v>0.52303499374999995</c:v>
                </c:pt>
                <c:pt idx="325">
                  <c:v>0.47394999374999996</c:v>
                </c:pt>
                <c:pt idx="326">
                  <c:v>0.42552899374999997</c:v>
                </c:pt>
                <c:pt idx="327">
                  <c:v>0.37570599374999997</c:v>
                </c:pt>
                <c:pt idx="328">
                  <c:v>0.32243299374999995</c:v>
                </c:pt>
                <c:pt idx="329">
                  <c:v>0.26726199374999993</c:v>
                </c:pt>
                <c:pt idx="330">
                  <c:v>0.21135599374999994</c:v>
                </c:pt>
                <c:pt idx="331">
                  <c:v>0.15234899374999994</c:v>
                </c:pt>
                <c:pt idx="332">
                  <c:v>9.1504893749999955E-2</c:v>
                </c:pt>
                <c:pt idx="333">
                  <c:v>2.9880193749999957E-2</c:v>
                </c:pt>
                <c:pt idx="334">
                  <c:v>-3.1043306250000041E-2</c:v>
                </c:pt>
                <c:pt idx="335">
                  <c:v>-9.2028006250000044E-2</c:v>
                </c:pt>
                <c:pt idx="336">
                  <c:v>-0.15285700625000004</c:v>
                </c:pt>
                <c:pt idx="337">
                  <c:v>-0.21179100625000005</c:v>
                </c:pt>
                <c:pt idx="338">
                  <c:v>-0.26890600625000005</c:v>
                </c:pt>
                <c:pt idx="339">
                  <c:v>-0.32339900625000007</c:v>
                </c:pt>
                <c:pt idx="340">
                  <c:v>-0.37697300625000008</c:v>
                </c:pt>
                <c:pt idx="341">
                  <c:v>-0.42717500625000004</c:v>
                </c:pt>
                <c:pt idx="342">
                  <c:v>-0.47428000625000005</c:v>
                </c:pt>
                <c:pt idx="343">
                  <c:v>-0.52191900625000009</c:v>
                </c:pt>
                <c:pt idx="344">
                  <c:v>-0.56767000625000008</c:v>
                </c:pt>
                <c:pt idx="345">
                  <c:v>-0.61039500625000009</c:v>
                </c:pt>
                <c:pt idx="346">
                  <c:v>-0.64533000625000003</c:v>
                </c:pt>
                <c:pt idx="347">
                  <c:v>-0.67322500625000004</c:v>
                </c:pt>
                <c:pt idx="348">
                  <c:v>-0.70137000625000001</c:v>
                </c:pt>
                <c:pt idx="349">
                  <c:v>-0.72390600625000001</c:v>
                </c:pt>
                <c:pt idx="350">
                  <c:v>-0.73601200625000007</c:v>
                </c:pt>
                <c:pt idx="351">
                  <c:v>-0.75021400625000001</c:v>
                </c:pt>
                <c:pt idx="352">
                  <c:v>-0.75330600624999999</c:v>
                </c:pt>
                <c:pt idx="353">
                  <c:v>-0.7509700062500001</c:v>
                </c:pt>
                <c:pt idx="354">
                  <c:v>-0.75594700625</c:v>
                </c:pt>
                <c:pt idx="355">
                  <c:v>-0.76381800625000007</c:v>
                </c:pt>
                <c:pt idx="356">
                  <c:v>-0.76426900625000005</c:v>
                </c:pt>
                <c:pt idx="357">
                  <c:v>-0.75287400625000001</c:v>
                </c:pt>
                <c:pt idx="358">
                  <c:v>-0.74073200625000002</c:v>
                </c:pt>
                <c:pt idx="359">
                  <c:v>-0.70816600625000004</c:v>
                </c:pt>
                <c:pt idx="360">
                  <c:v>-0.66978500625000004</c:v>
                </c:pt>
                <c:pt idx="361">
                  <c:v>-0.63525000625000005</c:v>
                </c:pt>
                <c:pt idx="362">
                  <c:v>-0.60355500625000003</c:v>
                </c:pt>
                <c:pt idx="363">
                  <c:v>-0.5689370062500001</c:v>
                </c:pt>
                <c:pt idx="364">
                  <c:v>-0.52658000625000001</c:v>
                </c:pt>
                <c:pt idx="365">
                  <c:v>-0.47878300625000003</c:v>
                </c:pt>
                <c:pt idx="366">
                  <c:v>-0.42900900625000005</c:v>
                </c:pt>
                <c:pt idx="367">
                  <c:v>-0.37672800625000002</c:v>
                </c:pt>
                <c:pt idx="368">
                  <c:v>-0.32246800625000005</c:v>
                </c:pt>
                <c:pt idx="369">
                  <c:v>-0.26857300625000002</c:v>
                </c:pt>
                <c:pt idx="370">
                  <c:v>-0.21070700625000005</c:v>
                </c:pt>
                <c:pt idx="371">
                  <c:v>-0.15099000625000006</c:v>
                </c:pt>
                <c:pt idx="372">
                  <c:v>-9.0903606250000046E-2</c:v>
                </c:pt>
                <c:pt idx="373">
                  <c:v>-2.933640625000004E-2</c:v>
                </c:pt>
                <c:pt idx="374">
                  <c:v>3.094589374999996E-2</c:v>
                </c:pt>
                <c:pt idx="375">
                  <c:v>9.058679374999995E-2</c:v>
                </c:pt>
                <c:pt idx="376">
                  <c:v>0.15139699374999996</c:v>
                </c:pt>
                <c:pt idx="377">
                  <c:v>0.21039599374999995</c:v>
                </c:pt>
                <c:pt idx="378">
                  <c:v>0.26875299374999995</c:v>
                </c:pt>
                <c:pt idx="379">
                  <c:v>0.32481599374999998</c:v>
                </c:pt>
                <c:pt idx="380">
                  <c:v>0.37685799374999995</c:v>
                </c:pt>
                <c:pt idx="381">
                  <c:v>0.42847999374999995</c:v>
                </c:pt>
                <c:pt idx="382">
                  <c:v>0.47837099374999997</c:v>
                </c:pt>
                <c:pt idx="383">
                  <c:v>0.52468299374999994</c:v>
                </c:pt>
                <c:pt idx="384">
                  <c:v>0.5682479937499999</c:v>
                </c:pt>
                <c:pt idx="385">
                  <c:v>0.60834799374999993</c:v>
                </c:pt>
                <c:pt idx="386">
                  <c:v>0.64069399374999991</c:v>
                </c:pt>
                <c:pt idx="387">
                  <c:v>0.66964699374999992</c:v>
                </c:pt>
                <c:pt idx="388">
                  <c:v>0.69967599375</c:v>
                </c:pt>
                <c:pt idx="389">
                  <c:v>0.72641399374999993</c:v>
                </c:pt>
                <c:pt idx="390">
                  <c:v>0.74300399374999992</c:v>
                </c:pt>
                <c:pt idx="391">
                  <c:v>0.75955699374999996</c:v>
                </c:pt>
                <c:pt idx="392">
                  <c:v>0.75982999374999993</c:v>
                </c:pt>
                <c:pt idx="393">
                  <c:v>0.75479599374999995</c:v>
                </c:pt>
                <c:pt idx="394">
                  <c:v>0.75463099374999998</c:v>
                </c:pt>
                <c:pt idx="395">
                  <c:v>0.7561109937499999</c:v>
                </c:pt>
                <c:pt idx="396">
                  <c:v>0.75683199374999999</c:v>
                </c:pt>
                <c:pt idx="397">
                  <c:v>0.74676299374999999</c:v>
                </c:pt>
                <c:pt idx="398">
                  <c:v>0.73519899374999997</c:v>
                </c:pt>
                <c:pt idx="399">
                  <c:v>0.70791099374999999</c:v>
                </c:pt>
              </c:numCache>
            </c:numRef>
          </c:yVal>
          <c:smooth val="1"/>
          <c:extLst>
            <c:ext xmlns:c16="http://schemas.microsoft.com/office/drawing/2014/chart" uri="{C3380CC4-5D6E-409C-BE32-E72D297353CC}">
              <c16:uniqueId val="{00000000-9D22-4EE8-9F49-19C9B52DA1B4}"/>
            </c:ext>
          </c:extLst>
        </c:ser>
        <c:dLbls>
          <c:showLegendKey val="0"/>
          <c:showVal val="0"/>
          <c:showCatName val="0"/>
          <c:showSerName val="0"/>
          <c:showPercent val="0"/>
          <c:showBubbleSize val="0"/>
        </c:dLbls>
        <c:axId val="182943744"/>
        <c:axId val="182945664"/>
      </c:scatterChart>
      <c:valAx>
        <c:axId val="182943744"/>
        <c:scaling>
          <c:orientation val="minMax"/>
        </c:scaling>
        <c:delete val="0"/>
        <c:axPos val="b"/>
        <c:title>
          <c:tx>
            <c:rich>
              <a:bodyPr/>
              <a:lstStyle/>
              <a:p>
                <a:pPr>
                  <a:defRPr/>
                </a:pPr>
                <a:r>
                  <a:rPr lang="en-US"/>
                  <a:t>time (t)</a:t>
                </a:r>
              </a:p>
            </c:rich>
          </c:tx>
          <c:overlay val="0"/>
        </c:title>
        <c:numFmt formatCode="General" sourceLinked="1"/>
        <c:majorTickMark val="none"/>
        <c:minorTickMark val="none"/>
        <c:tickLblPos val="nextTo"/>
        <c:crossAx val="182945664"/>
        <c:crossesAt val="-0.8"/>
        <c:crossBetween val="midCat"/>
      </c:valAx>
      <c:valAx>
        <c:axId val="182945664"/>
        <c:scaling>
          <c:orientation val="minMax"/>
        </c:scaling>
        <c:delete val="0"/>
        <c:axPos val="l"/>
        <c:majorGridlines/>
        <c:title>
          <c:tx>
            <c:rich>
              <a:bodyPr/>
              <a:lstStyle/>
              <a:p>
                <a:pPr>
                  <a:defRPr/>
                </a:pPr>
                <a:r>
                  <a:rPr lang="en-US"/>
                  <a:t>Voltage</a:t>
                </a:r>
              </a:p>
            </c:rich>
          </c:tx>
          <c:overlay val="0"/>
        </c:title>
        <c:numFmt formatCode="General" sourceLinked="1"/>
        <c:majorTickMark val="none"/>
        <c:minorTickMark val="none"/>
        <c:tickLblPos val="nextTo"/>
        <c:crossAx val="1829437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Reference Voltage Signal</a:t>
            </a:r>
          </a:p>
        </c:rich>
      </c:tx>
      <c:overlay val="0"/>
    </c:title>
    <c:autoTitleDeleted val="0"/>
    <c:plotArea>
      <c:layout/>
      <c:scatterChart>
        <c:scatterStyle val="smoothMarker"/>
        <c:varyColors val="0"/>
        <c:ser>
          <c:idx val="0"/>
          <c:order val="0"/>
          <c:tx>
            <c:strRef>
              <c:f>'Plot &amp; RMS Calculator'!$C$1</c:f>
              <c:strCache>
                <c:ptCount val="1"/>
                <c:pt idx="0">
                  <c:v>v(n)</c:v>
                </c:pt>
              </c:strCache>
            </c:strRef>
          </c:tx>
          <c:marker>
            <c:symbol val="none"/>
          </c:marker>
          <c:xVal>
            <c:numRef>
              <c:f>'Plot &amp; RMS Calculator'!$B$5:$B$404</c:f>
              <c:numCache>
                <c:formatCode>General</c:formatCode>
                <c:ptCount val="400"/>
                <c:pt idx="0">
                  <c:v>0</c:v>
                </c:pt>
                <c:pt idx="1">
                  <c:v>2.5000000000000001E-4</c:v>
                </c:pt>
                <c:pt idx="2">
                  <c:v>5.0000000000000001E-4</c:v>
                </c:pt>
                <c:pt idx="3">
                  <c:v>7.5000000000000002E-4</c:v>
                </c:pt>
                <c:pt idx="4">
                  <c:v>1E-3</c:v>
                </c:pt>
                <c:pt idx="5">
                  <c:v>1.25E-3</c:v>
                </c:pt>
                <c:pt idx="6">
                  <c:v>1.5E-3</c:v>
                </c:pt>
                <c:pt idx="7">
                  <c:v>1.75E-3</c:v>
                </c:pt>
                <c:pt idx="8">
                  <c:v>2E-3</c:v>
                </c:pt>
                <c:pt idx="9">
                  <c:v>2.2500000000000003E-3</c:v>
                </c:pt>
                <c:pt idx="10">
                  <c:v>2.5000000000000001E-3</c:v>
                </c:pt>
                <c:pt idx="11">
                  <c:v>2.7499999999999998E-3</c:v>
                </c:pt>
                <c:pt idx="12">
                  <c:v>3.0000000000000001E-3</c:v>
                </c:pt>
                <c:pt idx="13">
                  <c:v>3.2500000000000003E-3</c:v>
                </c:pt>
                <c:pt idx="14">
                  <c:v>3.5000000000000001E-3</c:v>
                </c:pt>
                <c:pt idx="15">
                  <c:v>3.7499999999999999E-3</c:v>
                </c:pt>
                <c:pt idx="16">
                  <c:v>4.0000000000000001E-3</c:v>
                </c:pt>
                <c:pt idx="17">
                  <c:v>4.2500000000000003E-3</c:v>
                </c:pt>
                <c:pt idx="18">
                  <c:v>4.5000000000000005E-3</c:v>
                </c:pt>
                <c:pt idx="19">
                  <c:v>4.7499999999999999E-3</c:v>
                </c:pt>
                <c:pt idx="20">
                  <c:v>5.0000000000000001E-3</c:v>
                </c:pt>
                <c:pt idx="21">
                  <c:v>5.2500000000000003E-3</c:v>
                </c:pt>
                <c:pt idx="22">
                  <c:v>5.4999999999999997E-3</c:v>
                </c:pt>
                <c:pt idx="23">
                  <c:v>5.7499999999999999E-3</c:v>
                </c:pt>
                <c:pt idx="24">
                  <c:v>6.0000000000000001E-3</c:v>
                </c:pt>
                <c:pt idx="25">
                  <c:v>6.2500000000000003E-3</c:v>
                </c:pt>
                <c:pt idx="26">
                  <c:v>6.5000000000000006E-3</c:v>
                </c:pt>
                <c:pt idx="27">
                  <c:v>6.7499999999999999E-3</c:v>
                </c:pt>
                <c:pt idx="28">
                  <c:v>7.0000000000000001E-3</c:v>
                </c:pt>
                <c:pt idx="29">
                  <c:v>7.2500000000000004E-3</c:v>
                </c:pt>
                <c:pt idx="30">
                  <c:v>7.4999999999999997E-3</c:v>
                </c:pt>
                <c:pt idx="31">
                  <c:v>7.7499999999999999E-3</c:v>
                </c:pt>
                <c:pt idx="32">
                  <c:v>8.0000000000000002E-3</c:v>
                </c:pt>
                <c:pt idx="33">
                  <c:v>8.2500000000000004E-3</c:v>
                </c:pt>
                <c:pt idx="34">
                  <c:v>8.5000000000000006E-3</c:v>
                </c:pt>
                <c:pt idx="35">
                  <c:v>8.7500000000000008E-3</c:v>
                </c:pt>
                <c:pt idx="36">
                  <c:v>9.0000000000000011E-3</c:v>
                </c:pt>
                <c:pt idx="37">
                  <c:v>9.2499999999999995E-3</c:v>
                </c:pt>
                <c:pt idx="38">
                  <c:v>9.4999999999999998E-3</c:v>
                </c:pt>
                <c:pt idx="39">
                  <c:v>9.75E-3</c:v>
                </c:pt>
                <c:pt idx="40">
                  <c:v>0.01</c:v>
                </c:pt>
                <c:pt idx="41">
                  <c:v>1.025E-2</c:v>
                </c:pt>
                <c:pt idx="42">
                  <c:v>1.0500000000000001E-2</c:v>
                </c:pt>
                <c:pt idx="43">
                  <c:v>1.0750000000000001E-2</c:v>
                </c:pt>
                <c:pt idx="44">
                  <c:v>1.0999999999999999E-2</c:v>
                </c:pt>
                <c:pt idx="45">
                  <c:v>1.125E-2</c:v>
                </c:pt>
                <c:pt idx="46">
                  <c:v>1.15E-2</c:v>
                </c:pt>
                <c:pt idx="47">
                  <c:v>1.175E-2</c:v>
                </c:pt>
                <c:pt idx="48">
                  <c:v>1.2E-2</c:v>
                </c:pt>
                <c:pt idx="49">
                  <c:v>1.225E-2</c:v>
                </c:pt>
                <c:pt idx="50">
                  <c:v>1.2500000000000001E-2</c:v>
                </c:pt>
                <c:pt idx="51">
                  <c:v>1.2750000000000001E-2</c:v>
                </c:pt>
                <c:pt idx="52">
                  <c:v>1.3000000000000001E-2</c:v>
                </c:pt>
                <c:pt idx="53">
                  <c:v>1.325E-2</c:v>
                </c:pt>
                <c:pt idx="54">
                  <c:v>1.35E-2</c:v>
                </c:pt>
                <c:pt idx="55">
                  <c:v>1.375E-2</c:v>
                </c:pt>
                <c:pt idx="56">
                  <c:v>1.4E-2</c:v>
                </c:pt>
                <c:pt idx="57">
                  <c:v>1.4250000000000001E-2</c:v>
                </c:pt>
                <c:pt idx="58">
                  <c:v>1.4500000000000001E-2</c:v>
                </c:pt>
                <c:pt idx="59">
                  <c:v>1.4750000000000001E-2</c:v>
                </c:pt>
                <c:pt idx="60">
                  <c:v>1.4999999999999999E-2</c:v>
                </c:pt>
                <c:pt idx="61">
                  <c:v>1.525E-2</c:v>
                </c:pt>
                <c:pt idx="62">
                  <c:v>1.55E-2</c:v>
                </c:pt>
                <c:pt idx="63">
                  <c:v>1.575E-2</c:v>
                </c:pt>
                <c:pt idx="64">
                  <c:v>1.6E-2</c:v>
                </c:pt>
                <c:pt idx="65">
                  <c:v>1.6250000000000001E-2</c:v>
                </c:pt>
                <c:pt idx="66">
                  <c:v>1.6500000000000001E-2</c:v>
                </c:pt>
                <c:pt idx="67">
                  <c:v>1.6750000000000001E-2</c:v>
                </c:pt>
                <c:pt idx="68">
                  <c:v>1.7000000000000001E-2</c:v>
                </c:pt>
                <c:pt idx="69">
                  <c:v>1.7250000000000001E-2</c:v>
                </c:pt>
                <c:pt idx="70">
                  <c:v>1.7500000000000002E-2</c:v>
                </c:pt>
                <c:pt idx="71">
                  <c:v>1.7750000000000002E-2</c:v>
                </c:pt>
                <c:pt idx="72">
                  <c:v>1.8000000000000002E-2</c:v>
                </c:pt>
                <c:pt idx="73">
                  <c:v>1.8249999999999999E-2</c:v>
                </c:pt>
                <c:pt idx="74">
                  <c:v>1.8499999999999999E-2</c:v>
                </c:pt>
                <c:pt idx="75">
                  <c:v>1.8749999999999999E-2</c:v>
                </c:pt>
                <c:pt idx="76">
                  <c:v>1.9E-2</c:v>
                </c:pt>
                <c:pt idx="77">
                  <c:v>1.925E-2</c:v>
                </c:pt>
                <c:pt idx="78">
                  <c:v>1.95E-2</c:v>
                </c:pt>
                <c:pt idx="79">
                  <c:v>1.975E-2</c:v>
                </c:pt>
                <c:pt idx="80">
                  <c:v>0.02</c:v>
                </c:pt>
                <c:pt idx="81">
                  <c:v>2.0250000000000001E-2</c:v>
                </c:pt>
                <c:pt idx="82">
                  <c:v>2.0500000000000001E-2</c:v>
                </c:pt>
                <c:pt idx="83">
                  <c:v>2.0750000000000001E-2</c:v>
                </c:pt>
                <c:pt idx="84">
                  <c:v>2.1000000000000001E-2</c:v>
                </c:pt>
                <c:pt idx="85">
                  <c:v>2.1250000000000002E-2</c:v>
                </c:pt>
                <c:pt idx="86">
                  <c:v>2.1500000000000002E-2</c:v>
                </c:pt>
                <c:pt idx="87">
                  <c:v>2.1750000000000002E-2</c:v>
                </c:pt>
                <c:pt idx="88">
                  <c:v>2.1999999999999999E-2</c:v>
                </c:pt>
                <c:pt idx="89">
                  <c:v>2.2249999999999999E-2</c:v>
                </c:pt>
                <c:pt idx="90">
                  <c:v>2.2499999999999999E-2</c:v>
                </c:pt>
                <c:pt idx="91">
                  <c:v>2.2749999999999999E-2</c:v>
                </c:pt>
                <c:pt idx="92">
                  <c:v>2.3E-2</c:v>
                </c:pt>
                <c:pt idx="93">
                  <c:v>2.325E-2</c:v>
                </c:pt>
                <c:pt idx="94">
                  <c:v>2.35E-2</c:v>
                </c:pt>
                <c:pt idx="95">
                  <c:v>2.375E-2</c:v>
                </c:pt>
                <c:pt idx="96">
                  <c:v>2.4E-2</c:v>
                </c:pt>
                <c:pt idx="97">
                  <c:v>2.4250000000000001E-2</c:v>
                </c:pt>
                <c:pt idx="98">
                  <c:v>2.4500000000000001E-2</c:v>
                </c:pt>
                <c:pt idx="99">
                  <c:v>2.4750000000000001E-2</c:v>
                </c:pt>
                <c:pt idx="100">
                  <c:v>2.5000000000000001E-2</c:v>
                </c:pt>
                <c:pt idx="101">
                  <c:v>2.5250000000000002E-2</c:v>
                </c:pt>
                <c:pt idx="102">
                  <c:v>2.5500000000000002E-2</c:v>
                </c:pt>
                <c:pt idx="103">
                  <c:v>2.5750000000000002E-2</c:v>
                </c:pt>
                <c:pt idx="104">
                  <c:v>2.6000000000000002E-2</c:v>
                </c:pt>
                <c:pt idx="105">
                  <c:v>2.6249999999999999E-2</c:v>
                </c:pt>
                <c:pt idx="106">
                  <c:v>2.6499999999999999E-2</c:v>
                </c:pt>
                <c:pt idx="107">
                  <c:v>2.6749999999999999E-2</c:v>
                </c:pt>
                <c:pt idx="108">
                  <c:v>2.7E-2</c:v>
                </c:pt>
                <c:pt idx="109">
                  <c:v>2.725E-2</c:v>
                </c:pt>
                <c:pt idx="110">
                  <c:v>2.75E-2</c:v>
                </c:pt>
                <c:pt idx="111">
                  <c:v>2.775E-2</c:v>
                </c:pt>
                <c:pt idx="112">
                  <c:v>2.8000000000000001E-2</c:v>
                </c:pt>
                <c:pt idx="113">
                  <c:v>2.8250000000000001E-2</c:v>
                </c:pt>
                <c:pt idx="114">
                  <c:v>2.8500000000000001E-2</c:v>
                </c:pt>
                <c:pt idx="115">
                  <c:v>2.8750000000000001E-2</c:v>
                </c:pt>
                <c:pt idx="116">
                  <c:v>2.9000000000000001E-2</c:v>
                </c:pt>
                <c:pt idx="117">
                  <c:v>2.9250000000000002E-2</c:v>
                </c:pt>
                <c:pt idx="118">
                  <c:v>2.9500000000000002E-2</c:v>
                </c:pt>
                <c:pt idx="119">
                  <c:v>2.9750000000000002E-2</c:v>
                </c:pt>
                <c:pt idx="120">
                  <c:v>0.03</c:v>
                </c:pt>
                <c:pt idx="121">
                  <c:v>3.0249999999999999E-2</c:v>
                </c:pt>
                <c:pt idx="122">
                  <c:v>3.0499999999999999E-2</c:v>
                </c:pt>
                <c:pt idx="123">
                  <c:v>3.075E-2</c:v>
                </c:pt>
                <c:pt idx="124">
                  <c:v>3.1E-2</c:v>
                </c:pt>
                <c:pt idx="125">
                  <c:v>3.125E-2</c:v>
                </c:pt>
                <c:pt idx="126">
                  <c:v>3.15E-2</c:v>
                </c:pt>
                <c:pt idx="127">
                  <c:v>3.175E-2</c:v>
                </c:pt>
                <c:pt idx="128">
                  <c:v>3.2000000000000001E-2</c:v>
                </c:pt>
                <c:pt idx="129">
                  <c:v>3.2250000000000001E-2</c:v>
                </c:pt>
                <c:pt idx="130">
                  <c:v>3.2500000000000001E-2</c:v>
                </c:pt>
                <c:pt idx="131">
                  <c:v>3.2750000000000001E-2</c:v>
                </c:pt>
                <c:pt idx="132">
                  <c:v>3.3000000000000002E-2</c:v>
                </c:pt>
                <c:pt idx="133">
                  <c:v>3.3250000000000002E-2</c:v>
                </c:pt>
                <c:pt idx="134">
                  <c:v>3.3500000000000002E-2</c:v>
                </c:pt>
                <c:pt idx="135">
                  <c:v>3.3750000000000002E-2</c:v>
                </c:pt>
                <c:pt idx="136">
                  <c:v>3.4000000000000002E-2</c:v>
                </c:pt>
                <c:pt idx="137">
                  <c:v>3.4250000000000003E-2</c:v>
                </c:pt>
                <c:pt idx="138">
                  <c:v>3.4500000000000003E-2</c:v>
                </c:pt>
                <c:pt idx="139">
                  <c:v>3.4750000000000003E-2</c:v>
                </c:pt>
                <c:pt idx="140">
                  <c:v>3.5000000000000003E-2</c:v>
                </c:pt>
                <c:pt idx="141">
                  <c:v>3.5250000000000004E-2</c:v>
                </c:pt>
                <c:pt idx="142">
                  <c:v>3.5500000000000004E-2</c:v>
                </c:pt>
                <c:pt idx="143">
                  <c:v>3.5750000000000004E-2</c:v>
                </c:pt>
                <c:pt idx="144">
                  <c:v>3.6000000000000004E-2</c:v>
                </c:pt>
                <c:pt idx="145">
                  <c:v>3.6249999999999998E-2</c:v>
                </c:pt>
                <c:pt idx="146">
                  <c:v>3.6499999999999998E-2</c:v>
                </c:pt>
                <c:pt idx="147">
                  <c:v>3.6749999999999998E-2</c:v>
                </c:pt>
                <c:pt idx="148">
                  <c:v>3.6999999999999998E-2</c:v>
                </c:pt>
                <c:pt idx="149">
                  <c:v>3.7249999999999998E-2</c:v>
                </c:pt>
                <c:pt idx="150">
                  <c:v>3.7499999999999999E-2</c:v>
                </c:pt>
                <c:pt idx="151">
                  <c:v>3.7749999999999999E-2</c:v>
                </c:pt>
                <c:pt idx="152">
                  <c:v>3.7999999999999999E-2</c:v>
                </c:pt>
                <c:pt idx="153">
                  <c:v>3.8249999999999999E-2</c:v>
                </c:pt>
                <c:pt idx="154">
                  <c:v>3.85E-2</c:v>
                </c:pt>
                <c:pt idx="155">
                  <c:v>3.875E-2</c:v>
                </c:pt>
                <c:pt idx="156">
                  <c:v>3.9E-2</c:v>
                </c:pt>
                <c:pt idx="157">
                  <c:v>3.925E-2</c:v>
                </c:pt>
                <c:pt idx="158">
                  <c:v>3.95E-2</c:v>
                </c:pt>
                <c:pt idx="159">
                  <c:v>3.9750000000000001E-2</c:v>
                </c:pt>
                <c:pt idx="160">
                  <c:v>0.04</c:v>
                </c:pt>
                <c:pt idx="161">
                  <c:v>4.0250000000000001E-2</c:v>
                </c:pt>
                <c:pt idx="162">
                  <c:v>4.0500000000000001E-2</c:v>
                </c:pt>
                <c:pt idx="163">
                  <c:v>4.0750000000000001E-2</c:v>
                </c:pt>
                <c:pt idx="164">
                  <c:v>4.1000000000000002E-2</c:v>
                </c:pt>
                <c:pt idx="165">
                  <c:v>4.1250000000000002E-2</c:v>
                </c:pt>
                <c:pt idx="166">
                  <c:v>4.1500000000000002E-2</c:v>
                </c:pt>
                <c:pt idx="167">
                  <c:v>4.1750000000000002E-2</c:v>
                </c:pt>
                <c:pt idx="168">
                  <c:v>4.2000000000000003E-2</c:v>
                </c:pt>
                <c:pt idx="169">
                  <c:v>4.2250000000000003E-2</c:v>
                </c:pt>
                <c:pt idx="170">
                  <c:v>4.2500000000000003E-2</c:v>
                </c:pt>
                <c:pt idx="171">
                  <c:v>4.2750000000000003E-2</c:v>
                </c:pt>
                <c:pt idx="172">
                  <c:v>4.3000000000000003E-2</c:v>
                </c:pt>
                <c:pt idx="173">
                  <c:v>4.3250000000000004E-2</c:v>
                </c:pt>
                <c:pt idx="174">
                  <c:v>4.3500000000000004E-2</c:v>
                </c:pt>
                <c:pt idx="175">
                  <c:v>4.3750000000000004E-2</c:v>
                </c:pt>
                <c:pt idx="176">
                  <c:v>4.3999999999999997E-2</c:v>
                </c:pt>
                <c:pt idx="177">
                  <c:v>4.4249999999999998E-2</c:v>
                </c:pt>
                <c:pt idx="178">
                  <c:v>4.4499999999999998E-2</c:v>
                </c:pt>
                <c:pt idx="179">
                  <c:v>4.4749999999999998E-2</c:v>
                </c:pt>
                <c:pt idx="180">
                  <c:v>4.4999999999999998E-2</c:v>
                </c:pt>
                <c:pt idx="181">
                  <c:v>4.5249999999999999E-2</c:v>
                </c:pt>
                <c:pt idx="182">
                  <c:v>4.5499999999999999E-2</c:v>
                </c:pt>
                <c:pt idx="183">
                  <c:v>4.5749999999999999E-2</c:v>
                </c:pt>
                <c:pt idx="184">
                  <c:v>4.5999999999999999E-2</c:v>
                </c:pt>
                <c:pt idx="185">
                  <c:v>4.6249999999999999E-2</c:v>
                </c:pt>
                <c:pt idx="186">
                  <c:v>4.65E-2</c:v>
                </c:pt>
                <c:pt idx="187">
                  <c:v>4.675E-2</c:v>
                </c:pt>
                <c:pt idx="188">
                  <c:v>4.7E-2</c:v>
                </c:pt>
                <c:pt idx="189">
                  <c:v>4.725E-2</c:v>
                </c:pt>
                <c:pt idx="190">
                  <c:v>4.7500000000000001E-2</c:v>
                </c:pt>
                <c:pt idx="191">
                  <c:v>4.7750000000000001E-2</c:v>
                </c:pt>
                <c:pt idx="192">
                  <c:v>4.8000000000000001E-2</c:v>
                </c:pt>
                <c:pt idx="193">
                  <c:v>4.8250000000000001E-2</c:v>
                </c:pt>
                <c:pt idx="194">
                  <c:v>4.8500000000000001E-2</c:v>
                </c:pt>
                <c:pt idx="195">
                  <c:v>4.8750000000000002E-2</c:v>
                </c:pt>
                <c:pt idx="196">
                  <c:v>4.9000000000000002E-2</c:v>
                </c:pt>
                <c:pt idx="197">
                  <c:v>4.9250000000000002E-2</c:v>
                </c:pt>
                <c:pt idx="198">
                  <c:v>4.9500000000000002E-2</c:v>
                </c:pt>
                <c:pt idx="199">
                  <c:v>4.9750000000000003E-2</c:v>
                </c:pt>
                <c:pt idx="200">
                  <c:v>0.05</c:v>
                </c:pt>
                <c:pt idx="201">
                  <c:v>5.0250000000000003E-2</c:v>
                </c:pt>
                <c:pt idx="202">
                  <c:v>5.0500000000000003E-2</c:v>
                </c:pt>
                <c:pt idx="203">
                  <c:v>5.0750000000000003E-2</c:v>
                </c:pt>
                <c:pt idx="204">
                  <c:v>5.1000000000000004E-2</c:v>
                </c:pt>
                <c:pt idx="205">
                  <c:v>5.1250000000000004E-2</c:v>
                </c:pt>
                <c:pt idx="206">
                  <c:v>5.1500000000000004E-2</c:v>
                </c:pt>
                <c:pt idx="207">
                  <c:v>5.1750000000000004E-2</c:v>
                </c:pt>
                <c:pt idx="208">
                  <c:v>5.2000000000000005E-2</c:v>
                </c:pt>
                <c:pt idx="209">
                  <c:v>5.2249999999999998E-2</c:v>
                </c:pt>
                <c:pt idx="210">
                  <c:v>5.2499999999999998E-2</c:v>
                </c:pt>
                <c:pt idx="211">
                  <c:v>5.2749999999999998E-2</c:v>
                </c:pt>
                <c:pt idx="212">
                  <c:v>5.2999999999999999E-2</c:v>
                </c:pt>
                <c:pt idx="213">
                  <c:v>5.3249999999999999E-2</c:v>
                </c:pt>
                <c:pt idx="214">
                  <c:v>5.3499999999999999E-2</c:v>
                </c:pt>
                <c:pt idx="215">
                  <c:v>5.3749999999999999E-2</c:v>
                </c:pt>
                <c:pt idx="216">
                  <c:v>5.3999999999999999E-2</c:v>
                </c:pt>
                <c:pt idx="217">
                  <c:v>5.425E-2</c:v>
                </c:pt>
                <c:pt idx="218">
                  <c:v>5.45E-2</c:v>
                </c:pt>
                <c:pt idx="219">
                  <c:v>5.475E-2</c:v>
                </c:pt>
                <c:pt idx="220">
                  <c:v>5.5E-2</c:v>
                </c:pt>
                <c:pt idx="221">
                  <c:v>5.525E-2</c:v>
                </c:pt>
                <c:pt idx="222">
                  <c:v>5.5500000000000001E-2</c:v>
                </c:pt>
                <c:pt idx="223">
                  <c:v>5.5750000000000001E-2</c:v>
                </c:pt>
                <c:pt idx="224">
                  <c:v>5.6000000000000001E-2</c:v>
                </c:pt>
                <c:pt idx="225">
                  <c:v>5.6250000000000001E-2</c:v>
                </c:pt>
                <c:pt idx="226">
                  <c:v>5.6500000000000002E-2</c:v>
                </c:pt>
                <c:pt idx="227">
                  <c:v>5.6750000000000002E-2</c:v>
                </c:pt>
                <c:pt idx="228">
                  <c:v>5.7000000000000002E-2</c:v>
                </c:pt>
                <c:pt idx="229">
                  <c:v>5.7250000000000002E-2</c:v>
                </c:pt>
                <c:pt idx="230">
                  <c:v>5.7500000000000002E-2</c:v>
                </c:pt>
                <c:pt idx="231">
                  <c:v>5.7750000000000003E-2</c:v>
                </c:pt>
                <c:pt idx="232">
                  <c:v>5.8000000000000003E-2</c:v>
                </c:pt>
                <c:pt idx="233">
                  <c:v>5.8250000000000003E-2</c:v>
                </c:pt>
                <c:pt idx="234">
                  <c:v>5.8500000000000003E-2</c:v>
                </c:pt>
                <c:pt idx="235">
                  <c:v>5.8750000000000004E-2</c:v>
                </c:pt>
                <c:pt idx="236">
                  <c:v>5.9000000000000004E-2</c:v>
                </c:pt>
                <c:pt idx="237">
                  <c:v>5.9250000000000004E-2</c:v>
                </c:pt>
                <c:pt idx="238">
                  <c:v>5.9500000000000004E-2</c:v>
                </c:pt>
                <c:pt idx="239">
                  <c:v>5.9750000000000004E-2</c:v>
                </c:pt>
                <c:pt idx="240">
                  <c:v>0.06</c:v>
                </c:pt>
                <c:pt idx="241">
                  <c:v>6.0249999999999998E-2</c:v>
                </c:pt>
                <c:pt idx="242">
                  <c:v>6.0499999999999998E-2</c:v>
                </c:pt>
                <c:pt idx="243">
                  <c:v>6.0749999999999998E-2</c:v>
                </c:pt>
                <c:pt idx="244">
                  <c:v>6.0999999999999999E-2</c:v>
                </c:pt>
                <c:pt idx="245">
                  <c:v>6.1249999999999999E-2</c:v>
                </c:pt>
                <c:pt idx="246">
                  <c:v>6.1499999999999999E-2</c:v>
                </c:pt>
                <c:pt idx="247">
                  <c:v>6.1749999999999999E-2</c:v>
                </c:pt>
                <c:pt idx="248">
                  <c:v>6.2E-2</c:v>
                </c:pt>
                <c:pt idx="249">
                  <c:v>6.225E-2</c:v>
                </c:pt>
                <c:pt idx="250">
                  <c:v>6.25E-2</c:v>
                </c:pt>
                <c:pt idx="251">
                  <c:v>6.275E-2</c:v>
                </c:pt>
                <c:pt idx="252">
                  <c:v>6.3E-2</c:v>
                </c:pt>
                <c:pt idx="253">
                  <c:v>6.3250000000000001E-2</c:v>
                </c:pt>
                <c:pt idx="254">
                  <c:v>6.3500000000000001E-2</c:v>
                </c:pt>
                <c:pt idx="255">
                  <c:v>6.3750000000000001E-2</c:v>
                </c:pt>
                <c:pt idx="256">
                  <c:v>6.4000000000000001E-2</c:v>
                </c:pt>
                <c:pt idx="257">
                  <c:v>6.4250000000000002E-2</c:v>
                </c:pt>
                <c:pt idx="258">
                  <c:v>6.4500000000000002E-2</c:v>
                </c:pt>
                <c:pt idx="259">
                  <c:v>6.4750000000000002E-2</c:v>
                </c:pt>
                <c:pt idx="260">
                  <c:v>6.5000000000000002E-2</c:v>
                </c:pt>
                <c:pt idx="261">
                  <c:v>6.5250000000000002E-2</c:v>
                </c:pt>
                <c:pt idx="262">
                  <c:v>6.5500000000000003E-2</c:v>
                </c:pt>
                <c:pt idx="263">
                  <c:v>6.5750000000000003E-2</c:v>
                </c:pt>
                <c:pt idx="264">
                  <c:v>6.6000000000000003E-2</c:v>
                </c:pt>
                <c:pt idx="265">
                  <c:v>6.6250000000000003E-2</c:v>
                </c:pt>
                <c:pt idx="266">
                  <c:v>6.6500000000000004E-2</c:v>
                </c:pt>
                <c:pt idx="267">
                  <c:v>6.6750000000000004E-2</c:v>
                </c:pt>
                <c:pt idx="268">
                  <c:v>6.7000000000000004E-2</c:v>
                </c:pt>
                <c:pt idx="269">
                  <c:v>6.7250000000000004E-2</c:v>
                </c:pt>
                <c:pt idx="270">
                  <c:v>6.7500000000000004E-2</c:v>
                </c:pt>
                <c:pt idx="271">
                  <c:v>6.7750000000000005E-2</c:v>
                </c:pt>
                <c:pt idx="272">
                  <c:v>6.8000000000000005E-2</c:v>
                </c:pt>
                <c:pt idx="273">
                  <c:v>6.8250000000000005E-2</c:v>
                </c:pt>
                <c:pt idx="274">
                  <c:v>6.8500000000000005E-2</c:v>
                </c:pt>
                <c:pt idx="275">
                  <c:v>6.8750000000000006E-2</c:v>
                </c:pt>
                <c:pt idx="276">
                  <c:v>6.9000000000000006E-2</c:v>
                </c:pt>
                <c:pt idx="277">
                  <c:v>6.9250000000000006E-2</c:v>
                </c:pt>
                <c:pt idx="278">
                  <c:v>6.9500000000000006E-2</c:v>
                </c:pt>
                <c:pt idx="279">
                  <c:v>6.9750000000000006E-2</c:v>
                </c:pt>
                <c:pt idx="280">
                  <c:v>7.0000000000000007E-2</c:v>
                </c:pt>
                <c:pt idx="281">
                  <c:v>7.0250000000000007E-2</c:v>
                </c:pt>
                <c:pt idx="282">
                  <c:v>7.0500000000000007E-2</c:v>
                </c:pt>
                <c:pt idx="283">
                  <c:v>7.0750000000000007E-2</c:v>
                </c:pt>
                <c:pt idx="284">
                  <c:v>7.1000000000000008E-2</c:v>
                </c:pt>
                <c:pt idx="285">
                  <c:v>7.1250000000000008E-2</c:v>
                </c:pt>
                <c:pt idx="286">
                  <c:v>7.1500000000000008E-2</c:v>
                </c:pt>
                <c:pt idx="287">
                  <c:v>7.1750000000000008E-2</c:v>
                </c:pt>
                <c:pt idx="288">
                  <c:v>7.2000000000000008E-2</c:v>
                </c:pt>
                <c:pt idx="289">
                  <c:v>7.2249999999999995E-2</c:v>
                </c:pt>
                <c:pt idx="290">
                  <c:v>7.2499999999999995E-2</c:v>
                </c:pt>
                <c:pt idx="291">
                  <c:v>7.2749999999999995E-2</c:v>
                </c:pt>
                <c:pt idx="292">
                  <c:v>7.2999999999999995E-2</c:v>
                </c:pt>
                <c:pt idx="293">
                  <c:v>7.3249999999999996E-2</c:v>
                </c:pt>
                <c:pt idx="294">
                  <c:v>7.3499999999999996E-2</c:v>
                </c:pt>
                <c:pt idx="295">
                  <c:v>7.3749999999999996E-2</c:v>
                </c:pt>
                <c:pt idx="296">
                  <c:v>7.3999999999999996E-2</c:v>
                </c:pt>
                <c:pt idx="297">
                  <c:v>7.4249999999999997E-2</c:v>
                </c:pt>
                <c:pt idx="298">
                  <c:v>7.4499999999999997E-2</c:v>
                </c:pt>
                <c:pt idx="299">
                  <c:v>7.4749999999999997E-2</c:v>
                </c:pt>
                <c:pt idx="300">
                  <c:v>7.4999999999999997E-2</c:v>
                </c:pt>
                <c:pt idx="301">
                  <c:v>7.5249999999999997E-2</c:v>
                </c:pt>
                <c:pt idx="302">
                  <c:v>7.5499999999999998E-2</c:v>
                </c:pt>
                <c:pt idx="303">
                  <c:v>7.5749999999999998E-2</c:v>
                </c:pt>
                <c:pt idx="304">
                  <c:v>7.5999999999999998E-2</c:v>
                </c:pt>
                <c:pt idx="305">
                  <c:v>7.6249999999999998E-2</c:v>
                </c:pt>
                <c:pt idx="306">
                  <c:v>7.6499999999999999E-2</c:v>
                </c:pt>
                <c:pt idx="307">
                  <c:v>7.6749999999999999E-2</c:v>
                </c:pt>
                <c:pt idx="308">
                  <c:v>7.6999999999999999E-2</c:v>
                </c:pt>
                <c:pt idx="309">
                  <c:v>7.7249999999999999E-2</c:v>
                </c:pt>
                <c:pt idx="310">
                  <c:v>7.7499999999999999E-2</c:v>
                </c:pt>
                <c:pt idx="311">
                  <c:v>7.775E-2</c:v>
                </c:pt>
                <c:pt idx="312">
                  <c:v>7.8E-2</c:v>
                </c:pt>
                <c:pt idx="313">
                  <c:v>7.825E-2</c:v>
                </c:pt>
                <c:pt idx="314">
                  <c:v>7.85E-2</c:v>
                </c:pt>
                <c:pt idx="315">
                  <c:v>7.8750000000000001E-2</c:v>
                </c:pt>
                <c:pt idx="316">
                  <c:v>7.9000000000000001E-2</c:v>
                </c:pt>
                <c:pt idx="317">
                  <c:v>7.9250000000000001E-2</c:v>
                </c:pt>
                <c:pt idx="318">
                  <c:v>7.9500000000000001E-2</c:v>
                </c:pt>
                <c:pt idx="319">
                  <c:v>7.9750000000000001E-2</c:v>
                </c:pt>
                <c:pt idx="320">
                  <c:v>0.08</c:v>
                </c:pt>
                <c:pt idx="321">
                  <c:v>8.0250000000000002E-2</c:v>
                </c:pt>
                <c:pt idx="322">
                  <c:v>8.0500000000000002E-2</c:v>
                </c:pt>
                <c:pt idx="323">
                  <c:v>8.0750000000000002E-2</c:v>
                </c:pt>
                <c:pt idx="324">
                  <c:v>8.1000000000000003E-2</c:v>
                </c:pt>
                <c:pt idx="325">
                  <c:v>8.1250000000000003E-2</c:v>
                </c:pt>
                <c:pt idx="326">
                  <c:v>8.1500000000000003E-2</c:v>
                </c:pt>
                <c:pt idx="327">
                  <c:v>8.1750000000000003E-2</c:v>
                </c:pt>
                <c:pt idx="328">
                  <c:v>8.2000000000000003E-2</c:v>
                </c:pt>
                <c:pt idx="329">
                  <c:v>8.2250000000000004E-2</c:v>
                </c:pt>
                <c:pt idx="330">
                  <c:v>8.2500000000000004E-2</c:v>
                </c:pt>
                <c:pt idx="331">
                  <c:v>8.2750000000000004E-2</c:v>
                </c:pt>
                <c:pt idx="332">
                  <c:v>8.3000000000000004E-2</c:v>
                </c:pt>
                <c:pt idx="333">
                  <c:v>8.3250000000000005E-2</c:v>
                </c:pt>
                <c:pt idx="334">
                  <c:v>8.3500000000000005E-2</c:v>
                </c:pt>
                <c:pt idx="335">
                  <c:v>8.3750000000000005E-2</c:v>
                </c:pt>
                <c:pt idx="336">
                  <c:v>8.4000000000000005E-2</c:v>
                </c:pt>
                <c:pt idx="337">
                  <c:v>8.4250000000000005E-2</c:v>
                </c:pt>
                <c:pt idx="338">
                  <c:v>8.4500000000000006E-2</c:v>
                </c:pt>
                <c:pt idx="339">
                  <c:v>8.4750000000000006E-2</c:v>
                </c:pt>
                <c:pt idx="340">
                  <c:v>8.5000000000000006E-2</c:v>
                </c:pt>
                <c:pt idx="341">
                  <c:v>8.5250000000000006E-2</c:v>
                </c:pt>
                <c:pt idx="342">
                  <c:v>8.5500000000000007E-2</c:v>
                </c:pt>
                <c:pt idx="343">
                  <c:v>8.5750000000000007E-2</c:v>
                </c:pt>
                <c:pt idx="344">
                  <c:v>8.6000000000000007E-2</c:v>
                </c:pt>
                <c:pt idx="345">
                  <c:v>8.6250000000000007E-2</c:v>
                </c:pt>
                <c:pt idx="346">
                  <c:v>8.6500000000000007E-2</c:v>
                </c:pt>
                <c:pt idx="347">
                  <c:v>8.6750000000000008E-2</c:v>
                </c:pt>
                <c:pt idx="348">
                  <c:v>8.7000000000000008E-2</c:v>
                </c:pt>
                <c:pt idx="349">
                  <c:v>8.7250000000000008E-2</c:v>
                </c:pt>
                <c:pt idx="350">
                  <c:v>8.7500000000000008E-2</c:v>
                </c:pt>
                <c:pt idx="351">
                  <c:v>8.7750000000000009E-2</c:v>
                </c:pt>
                <c:pt idx="352">
                  <c:v>8.7999999999999995E-2</c:v>
                </c:pt>
                <c:pt idx="353">
                  <c:v>8.8249999999999995E-2</c:v>
                </c:pt>
                <c:pt idx="354">
                  <c:v>8.8499999999999995E-2</c:v>
                </c:pt>
                <c:pt idx="355">
                  <c:v>8.8749999999999996E-2</c:v>
                </c:pt>
                <c:pt idx="356">
                  <c:v>8.8999999999999996E-2</c:v>
                </c:pt>
                <c:pt idx="357">
                  <c:v>8.9249999999999996E-2</c:v>
                </c:pt>
                <c:pt idx="358">
                  <c:v>8.9499999999999996E-2</c:v>
                </c:pt>
                <c:pt idx="359">
                  <c:v>8.9749999999999996E-2</c:v>
                </c:pt>
                <c:pt idx="360">
                  <c:v>0.09</c:v>
                </c:pt>
                <c:pt idx="361">
                  <c:v>9.0249999999999997E-2</c:v>
                </c:pt>
                <c:pt idx="362">
                  <c:v>9.0499999999999997E-2</c:v>
                </c:pt>
                <c:pt idx="363">
                  <c:v>9.0749999999999997E-2</c:v>
                </c:pt>
                <c:pt idx="364">
                  <c:v>9.0999999999999998E-2</c:v>
                </c:pt>
                <c:pt idx="365">
                  <c:v>9.1249999999999998E-2</c:v>
                </c:pt>
                <c:pt idx="366">
                  <c:v>9.1499999999999998E-2</c:v>
                </c:pt>
                <c:pt idx="367">
                  <c:v>9.1749999999999998E-2</c:v>
                </c:pt>
                <c:pt idx="368">
                  <c:v>9.1999999999999998E-2</c:v>
                </c:pt>
                <c:pt idx="369">
                  <c:v>9.2249999999999999E-2</c:v>
                </c:pt>
                <c:pt idx="370">
                  <c:v>9.2499999999999999E-2</c:v>
                </c:pt>
                <c:pt idx="371">
                  <c:v>9.2749999999999999E-2</c:v>
                </c:pt>
                <c:pt idx="372">
                  <c:v>9.2999999999999999E-2</c:v>
                </c:pt>
                <c:pt idx="373">
                  <c:v>9.325E-2</c:v>
                </c:pt>
                <c:pt idx="374">
                  <c:v>9.35E-2</c:v>
                </c:pt>
                <c:pt idx="375">
                  <c:v>9.375E-2</c:v>
                </c:pt>
                <c:pt idx="376">
                  <c:v>9.4E-2</c:v>
                </c:pt>
                <c:pt idx="377">
                  <c:v>9.425E-2</c:v>
                </c:pt>
                <c:pt idx="378">
                  <c:v>9.4500000000000001E-2</c:v>
                </c:pt>
                <c:pt idx="379">
                  <c:v>9.4750000000000001E-2</c:v>
                </c:pt>
                <c:pt idx="380">
                  <c:v>9.5000000000000001E-2</c:v>
                </c:pt>
                <c:pt idx="381">
                  <c:v>9.5250000000000001E-2</c:v>
                </c:pt>
                <c:pt idx="382">
                  <c:v>9.5500000000000002E-2</c:v>
                </c:pt>
                <c:pt idx="383">
                  <c:v>9.5750000000000002E-2</c:v>
                </c:pt>
                <c:pt idx="384">
                  <c:v>9.6000000000000002E-2</c:v>
                </c:pt>
                <c:pt idx="385">
                  <c:v>9.6250000000000002E-2</c:v>
                </c:pt>
                <c:pt idx="386">
                  <c:v>9.6500000000000002E-2</c:v>
                </c:pt>
                <c:pt idx="387">
                  <c:v>9.6750000000000003E-2</c:v>
                </c:pt>
                <c:pt idx="388">
                  <c:v>9.7000000000000003E-2</c:v>
                </c:pt>
                <c:pt idx="389">
                  <c:v>9.7250000000000003E-2</c:v>
                </c:pt>
                <c:pt idx="390">
                  <c:v>9.7500000000000003E-2</c:v>
                </c:pt>
                <c:pt idx="391">
                  <c:v>9.7750000000000004E-2</c:v>
                </c:pt>
                <c:pt idx="392">
                  <c:v>9.8000000000000004E-2</c:v>
                </c:pt>
                <c:pt idx="393">
                  <c:v>9.8250000000000004E-2</c:v>
                </c:pt>
                <c:pt idx="394">
                  <c:v>9.8500000000000004E-2</c:v>
                </c:pt>
                <c:pt idx="395">
                  <c:v>9.8750000000000004E-2</c:v>
                </c:pt>
                <c:pt idx="396">
                  <c:v>9.9000000000000005E-2</c:v>
                </c:pt>
                <c:pt idx="397">
                  <c:v>9.9250000000000005E-2</c:v>
                </c:pt>
                <c:pt idx="398">
                  <c:v>9.9500000000000005E-2</c:v>
                </c:pt>
                <c:pt idx="399">
                  <c:v>9.9750000000000005E-2</c:v>
                </c:pt>
              </c:numCache>
            </c:numRef>
          </c:xVal>
          <c:yVal>
            <c:numRef>
              <c:f>'Plot &amp; RMS Calculator'!$C$5:$C$404</c:f>
              <c:numCache>
                <c:formatCode>General</c:formatCode>
                <c:ptCount val="400"/>
                <c:pt idx="0">
                  <c:v>0.31663341750000001</c:v>
                </c:pt>
                <c:pt idx="1">
                  <c:v>0.36016341750000003</c:v>
                </c:pt>
                <c:pt idx="2">
                  <c:v>0.39944641750000004</c:v>
                </c:pt>
                <c:pt idx="3">
                  <c:v>0.4377334175</c:v>
                </c:pt>
                <c:pt idx="4">
                  <c:v>0.47244341750000002</c:v>
                </c:pt>
                <c:pt idx="5">
                  <c:v>0.5051774175</c:v>
                </c:pt>
                <c:pt idx="6">
                  <c:v>0.53361141749999996</c:v>
                </c:pt>
                <c:pt idx="7">
                  <c:v>0.5587664175</c:v>
                </c:pt>
                <c:pt idx="8">
                  <c:v>0.58254441749999997</c:v>
                </c:pt>
                <c:pt idx="9">
                  <c:v>0.59957241750000001</c:v>
                </c:pt>
                <c:pt idx="10">
                  <c:v>0.6161314175</c:v>
                </c:pt>
                <c:pt idx="11">
                  <c:v>0.62923941750000001</c:v>
                </c:pt>
                <c:pt idx="12">
                  <c:v>0.63811941750000001</c:v>
                </c:pt>
                <c:pt idx="13">
                  <c:v>0.64109641750000002</c:v>
                </c:pt>
                <c:pt idx="14">
                  <c:v>0.63823541750000001</c:v>
                </c:pt>
                <c:pt idx="15">
                  <c:v>0.63169241749999994</c:v>
                </c:pt>
                <c:pt idx="16">
                  <c:v>0.62178341749999999</c:v>
                </c:pt>
                <c:pt idx="17">
                  <c:v>0.6099154175</c:v>
                </c:pt>
                <c:pt idx="18">
                  <c:v>0.59483141750000001</c:v>
                </c:pt>
                <c:pt idx="19">
                  <c:v>0.57301441749999993</c:v>
                </c:pt>
                <c:pt idx="20">
                  <c:v>0.54895941749999999</c:v>
                </c:pt>
                <c:pt idx="21">
                  <c:v>0.52203841750000002</c:v>
                </c:pt>
                <c:pt idx="22">
                  <c:v>0.49317641750000002</c:v>
                </c:pt>
                <c:pt idx="23">
                  <c:v>0.46059241750000002</c:v>
                </c:pt>
                <c:pt idx="24">
                  <c:v>0.42559041750000004</c:v>
                </c:pt>
                <c:pt idx="25">
                  <c:v>0.38939841750000004</c:v>
                </c:pt>
                <c:pt idx="26">
                  <c:v>0.34840241750000001</c:v>
                </c:pt>
                <c:pt idx="27">
                  <c:v>0.30539341750000004</c:v>
                </c:pt>
                <c:pt idx="28">
                  <c:v>0.2607294175</c:v>
                </c:pt>
                <c:pt idx="29">
                  <c:v>0.21490541750000003</c:v>
                </c:pt>
                <c:pt idx="30">
                  <c:v>0.16687441750000001</c:v>
                </c:pt>
                <c:pt idx="31">
                  <c:v>0.11805141750000002</c:v>
                </c:pt>
                <c:pt idx="32">
                  <c:v>6.9016917500000025E-2</c:v>
                </c:pt>
                <c:pt idx="33">
                  <c:v>1.820231750000002E-2</c:v>
                </c:pt>
                <c:pt idx="34">
                  <c:v>-3.0814482499999976E-2</c:v>
                </c:pt>
                <c:pt idx="35">
                  <c:v>-8.0947582499999976E-2</c:v>
                </c:pt>
                <c:pt idx="36">
                  <c:v>-0.13007958249999999</c:v>
                </c:pt>
                <c:pt idx="37">
                  <c:v>-0.17843058249999999</c:v>
                </c:pt>
                <c:pt idx="38">
                  <c:v>-0.22624558249999999</c:v>
                </c:pt>
                <c:pt idx="39">
                  <c:v>-0.27123658249999999</c:v>
                </c:pt>
                <c:pt idx="40">
                  <c:v>-0.31510458249999995</c:v>
                </c:pt>
                <c:pt idx="41">
                  <c:v>-0.35893658249999999</c:v>
                </c:pt>
                <c:pt idx="42">
                  <c:v>-0.40022458249999998</c:v>
                </c:pt>
                <c:pt idx="43">
                  <c:v>-0.4391485825</c:v>
                </c:pt>
                <c:pt idx="44">
                  <c:v>-0.47323358249999997</c:v>
                </c:pt>
                <c:pt idx="45">
                  <c:v>-0.50616358250000004</c:v>
                </c:pt>
                <c:pt idx="46">
                  <c:v>-0.53550958250000003</c:v>
                </c:pt>
                <c:pt idx="47">
                  <c:v>-0.56094558250000004</c:v>
                </c:pt>
                <c:pt idx="48">
                  <c:v>-0.58405058250000008</c:v>
                </c:pt>
                <c:pt idx="49">
                  <c:v>-0.60236358249999999</c:v>
                </c:pt>
                <c:pt idx="50">
                  <c:v>-0.61717558250000004</c:v>
                </c:pt>
                <c:pt idx="51">
                  <c:v>-0.62768858250000004</c:v>
                </c:pt>
                <c:pt idx="52">
                  <c:v>-0.63632958250000005</c:v>
                </c:pt>
                <c:pt idx="53">
                  <c:v>-0.63970558249999998</c:v>
                </c:pt>
                <c:pt idx="54">
                  <c:v>-0.63361658250000008</c:v>
                </c:pt>
                <c:pt idx="55">
                  <c:v>-0.62960258250000001</c:v>
                </c:pt>
                <c:pt idx="56">
                  <c:v>-0.61987158250000007</c:v>
                </c:pt>
                <c:pt idx="57">
                  <c:v>-0.60853258250000009</c:v>
                </c:pt>
                <c:pt idx="58">
                  <c:v>-0.59374558249999998</c:v>
                </c:pt>
                <c:pt idx="59">
                  <c:v>-0.57401058250000003</c:v>
                </c:pt>
                <c:pt idx="60">
                  <c:v>-0.54914758250000006</c:v>
                </c:pt>
                <c:pt idx="61">
                  <c:v>-0.52020058250000001</c:v>
                </c:pt>
                <c:pt idx="62">
                  <c:v>-0.49184958249999999</c:v>
                </c:pt>
                <c:pt idx="63">
                  <c:v>-0.45889058249999998</c:v>
                </c:pt>
                <c:pt idx="64">
                  <c:v>-0.42354058249999998</c:v>
                </c:pt>
                <c:pt idx="65">
                  <c:v>-0.3868665825</c:v>
                </c:pt>
                <c:pt idx="66">
                  <c:v>-0.34644858249999999</c:v>
                </c:pt>
                <c:pt idx="67">
                  <c:v>-0.30550258249999995</c:v>
                </c:pt>
                <c:pt idx="68">
                  <c:v>-0.26080958249999997</c:v>
                </c:pt>
                <c:pt idx="69">
                  <c:v>-0.21544058249999998</c:v>
                </c:pt>
                <c:pt idx="70">
                  <c:v>-0.16746058249999998</c:v>
                </c:pt>
                <c:pt idx="71">
                  <c:v>-0.11945558249999998</c:v>
                </c:pt>
                <c:pt idx="72">
                  <c:v>-7.0017882499999975E-2</c:v>
                </c:pt>
                <c:pt idx="73">
                  <c:v>-2.0399482499999979E-2</c:v>
                </c:pt>
                <c:pt idx="74">
                  <c:v>2.840301750000002E-2</c:v>
                </c:pt>
                <c:pt idx="75">
                  <c:v>7.8413117500000018E-2</c:v>
                </c:pt>
                <c:pt idx="76">
                  <c:v>0.12920141750000003</c:v>
                </c:pt>
                <c:pt idx="77">
                  <c:v>0.17677541750000003</c:v>
                </c:pt>
                <c:pt idx="78">
                  <c:v>0.22378341750000003</c:v>
                </c:pt>
                <c:pt idx="79">
                  <c:v>0.27168541750000003</c:v>
                </c:pt>
                <c:pt idx="80">
                  <c:v>0.31645303875000003</c:v>
                </c:pt>
                <c:pt idx="81">
                  <c:v>0.35980103875000002</c:v>
                </c:pt>
                <c:pt idx="82">
                  <c:v>0.39916303875000003</c:v>
                </c:pt>
                <c:pt idx="83">
                  <c:v>0.43749603875000004</c:v>
                </c:pt>
                <c:pt idx="84">
                  <c:v>0.47216403875000001</c:v>
                </c:pt>
                <c:pt idx="85">
                  <c:v>0.50490803875000001</c:v>
                </c:pt>
                <c:pt idx="86">
                  <c:v>0.53333403875000007</c:v>
                </c:pt>
                <c:pt idx="87">
                  <c:v>0.55849603875000009</c:v>
                </c:pt>
                <c:pt idx="88">
                  <c:v>0.58375003875000009</c:v>
                </c:pt>
                <c:pt idx="89">
                  <c:v>0.60034603875000003</c:v>
                </c:pt>
                <c:pt idx="90">
                  <c:v>0.61576103874999999</c:v>
                </c:pt>
                <c:pt idx="91">
                  <c:v>0.62736103875000004</c:v>
                </c:pt>
                <c:pt idx="92">
                  <c:v>0.63555803875000005</c:v>
                </c:pt>
                <c:pt idx="93">
                  <c:v>0.63841903875000006</c:v>
                </c:pt>
                <c:pt idx="94">
                  <c:v>0.63504503875000007</c:v>
                </c:pt>
                <c:pt idx="95">
                  <c:v>0.63109003875000003</c:v>
                </c:pt>
                <c:pt idx="96">
                  <c:v>0.62231003875000002</c:v>
                </c:pt>
                <c:pt idx="97">
                  <c:v>0.60991603875</c:v>
                </c:pt>
                <c:pt idx="98">
                  <c:v>0.59489903875000005</c:v>
                </c:pt>
                <c:pt idx="99">
                  <c:v>0.57255003874999999</c:v>
                </c:pt>
                <c:pt idx="100">
                  <c:v>0.54876503875000004</c:v>
                </c:pt>
                <c:pt idx="101">
                  <c:v>0.52265703875000002</c:v>
                </c:pt>
                <c:pt idx="102">
                  <c:v>0.49243603875000003</c:v>
                </c:pt>
                <c:pt idx="103">
                  <c:v>0.46082603875000006</c:v>
                </c:pt>
                <c:pt idx="104">
                  <c:v>0.42711903875000001</c:v>
                </c:pt>
                <c:pt idx="105">
                  <c:v>0.38833503875000003</c:v>
                </c:pt>
                <c:pt idx="106">
                  <c:v>0.34675803875000005</c:v>
                </c:pt>
                <c:pt idx="107">
                  <c:v>0.30542403875000002</c:v>
                </c:pt>
                <c:pt idx="108">
                  <c:v>0.26124203875000002</c:v>
                </c:pt>
                <c:pt idx="109">
                  <c:v>0.21462703875000003</c:v>
                </c:pt>
                <c:pt idx="110">
                  <c:v>0.16717303875000003</c:v>
                </c:pt>
                <c:pt idx="111">
                  <c:v>0.11749903875000002</c:v>
                </c:pt>
                <c:pt idx="112">
                  <c:v>6.8922138750000028E-2</c:v>
                </c:pt>
                <c:pt idx="113">
                  <c:v>1.8581638750000025E-2</c:v>
                </c:pt>
                <c:pt idx="114">
                  <c:v>-3.1039361249999977E-2</c:v>
                </c:pt>
                <c:pt idx="115">
                  <c:v>-8.1431461249999976E-2</c:v>
                </c:pt>
                <c:pt idx="116">
                  <c:v>-0.13000496124999997</c:v>
                </c:pt>
                <c:pt idx="117">
                  <c:v>-0.17804696124999997</c:v>
                </c:pt>
                <c:pt idx="118">
                  <c:v>-0.22633296124999996</c:v>
                </c:pt>
                <c:pt idx="119">
                  <c:v>-0.27123596124999999</c:v>
                </c:pt>
                <c:pt idx="120">
                  <c:v>-0.31535396124999998</c:v>
                </c:pt>
                <c:pt idx="121">
                  <c:v>-0.35889696124999998</c:v>
                </c:pt>
                <c:pt idx="122">
                  <c:v>-0.40014896124999999</c:v>
                </c:pt>
                <c:pt idx="123">
                  <c:v>-0.43900096124999999</c:v>
                </c:pt>
                <c:pt idx="124">
                  <c:v>-0.47336496124999994</c:v>
                </c:pt>
                <c:pt idx="125">
                  <c:v>-0.50617796124999992</c:v>
                </c:pt>
                <c:pt idx="126">
                  <c:v>-0.53535896124999993</c:v>
                </c:pt>
                <c:pt idx="127">
                  <c:v>-0.56091296125000001</c:v>
                </c:pt>
                <c:pt idx="128">
                  <c:v>-0.58386596125000001</c:v>
                </c:pt>
                <c:pt idx="129">
                  <c:v>-0.60237696124999995</c:v>
                </c:pt>
                <c:pt idx="130">
                  <c:v>-0.61696896125</c:v>
                </c:pt>
                <c:pt idx="131">
                  <c:v>-0.62748496124999997</c:v>
                </c:pt>
                <c:pt idx="132">
                  <c:v>-0.63594996124999992</c:v>
                </c:pt>
                <c:pt idx="133">
                  <c:v>-0.63831096124999998</c:v>
                </c:pt>
                <c:pt idx="134">
                  <c:v>-0.63394396124999997</c:v>
                </c:pt>
                <c:pt idx="135">
                  <c:v>-0.62878996124999997</c:v>
                </c:pt>
                <c:pt idx="136">
                  <c:v>-0.62059796125</c:v>
                </c:pt>
                <c:pt idx="137">
                  <c:v>-0.60886696124999995</c:v>
                </c:pt>
                <c:pt idx="138">
                  <c:v>-0.59255596124999999</c:v>
                </c:pt>
                <c:pt idx="139">
                  <c:v>-0.57346396124999999</c:v>
                </c:pt>
                <c:pt idx="140">
                  <c:v>-0.54845196124999995</c:v>
                </c:pt>
                <c:pt idx="141">
                  <c:v>-0.52039196124999998</c:v>
                </c:pt>
                <c:pt idx="142">
                  <c:v>-0.49204796124999994</c:v>
                </c:pt>
                <c:pt idx="143">
                  <c:v>-0.45833596124999998</c:v>
                </c:pt>
                <c:pt idx="144">
                  <c:v>-0.42465496124999996</c:v>
                </c:pt>
                <c:pt idx="145">
                  <c:v>-0.38740596124999999</c:v>
                </c:pt>
                <c:pt idx="146">
                  <c:v>-0.34473796124999995</c:v>
                </c:pt>
                <c:pt idx="147">
                  <c:v>-0.30486896124999996</c:v>
                </c:pt>
                <c:pt idx="148">
                  <c:v>-0.25939596124999997</c:v>
                </c:pt>
                <c:pt idx="149">
                  <c:v>-0.21269996124999996</c:v>
                </c:pt>
                <c:pt idx="150">
                  <c:v>-0.16410096124999995</c:v>
                </c:pt>
                <c:pt idx="151">
                  <c:v>-0.11735496124999997</c:v>
                </c:pt>
                <c:pt idx="152">
                  <c:v>-6.980116124999998E-2</c:v>
                </c:pt>
                <c:pt idx="153">
                  <c:v>-2.0570661249999976E-2</c:v>
                </c:pt>
                <c:pt idx="154">
                  <c:v>2.7733738750000025E-2</c:v>
                </c:pt>
                <c:pt idx="155">
                  <c:v>7.8288338750000019E-2</c:v>
                </c:pt>
                <c:pt idx="156">
                  <c:v>0.12975003875000005</c:v>
                </c:pt>
                <c:pt idx="157">
                  <c:v>0.17651803875000002</c:v>
                </c:pt>
                <c:pt idx="158">
                  <c:v>0.22328903875000003</c:v>
                </c:pt>
                <c:pt idx="159">
                  <c:v>0.27053803875000004</c:v>
                </c:pt>
                <c:pt idx="160">
                  <c:v>0.31664789500000001</c:v>
                </c:pt>
                <c:pt idx="161">
                  <c:v>0.36029989500000004</c:v>
                </c:pt>
                <c:pt idx="162">
                  <c:v>0.39940889500000004</c:v>
                </c:pt>
                <c:pt idx="163">
                  <c:v>0.43783589500000003</c:v>
                </c:pt>
                <c:pt idx="164">
                  <c:v>0.47232089500000002</c:v>
                </c:pt>
                <c:pt idx="165">
                  <c:v>0.50503589500000012</c:v>
                </c:pt>
                <c:pt idx="166">
                  <c:v>0.53350889500000009</c:v>
                </c:pt>
                <c:pt idx="167">
                  <c:v>0.5587748950000001</c:v>
                </c:pt>
                <c:pt idx="168">
                  <c:v>0.58245389500000011</c:v>
                </c:pt>
                <c:pt idx="169">
                  <c:v>0.59961389500000006</c:v>
                </c:pt>
                <c:pt idx="170">
                  <c:v>0.61586689500000003</c:v>
                </c:pt>
                <c:pt idx="171">
                  <c:v>0.6273208950000001</c:v>
                </c:pt>
                <c:pt idx="172">
                  <c:v>0.63543889500000006</c:v>
                </c:pt>
                <c:pt idx="173">
                  <c:v>0.6378108950000001</c:v>
                </c:pt>
                <c:pt idx="174">
                  <c:v>0.63482189500000008</c:v>
                </c:pt>
                <c:pt idx="175">
                  <c:v>0.63077089500000005</c:v>
                </c:pt>
                <c:pt idx="176">
                  <c:v>0.62189289500000011</c:v>
                </c:pt>
                <c:pt idx="177">
                  <c:v>0.60958089500000012</c:v>
                </c:pt>
                <c:pt idx="178">
                  <c:v>0.59466989500000011</c:v>
                </c:pt>
                <c:pt idx="179">
                  <c:v>0.57293989500000009</c:v>
                </c:pt>
                <c:pt idx="180">
                  <c:v>0.54833189500000012</c:v>
                </c:pt>
                <c:pt idx="181">
                  <c:v>0.52218089500000009</c:v>
                </c:pt>
                <c:pt idx="182">
                  <c:v>0.49294189500000002</c:v>
                </c:pt>
                <c:pt idx="183">
                  <c:v>0.46057189500000001</c:v>
                </c:pt>
                <c:pt idx="184">
                  <c:v>0.42553289500000002</c:v>
                </c:pt>
                <c:pt idx="185">
                  <c:v>0.389125895</c:v>
                </c:pt>
                <c:pt idx="186">
                  <c:v>0.34820489500000001</c:v>
                </c:pt>
                <c:pt idx="187">
                  <c:v>0.30496289500000001</c:v>
                </c:pt>
                <c:pt idx="188">
                  <c:v>0.26133989499999999</c:v>
                </c:pt>
                <c:pt idx="189">
                  <c:v>0.21510989500000005</c:v>
                </c:pt>
                <c:pt idx="190">
                  <c:v>0.16677489500000003</c:v>
                </c:pt>
                <c:pt idx="191">
                  <c:v>0.11744689500000002</c:v>
                </c:pt>
                <c:pt idx="192">
                  <c:v>6.9168995000000025E-2</c:v>
                </c:pt>
                <c:pt idx="193">
                  <c:v>1.9324595000000031E-2</c:v>
                </c:pt>
                <c:pt idx="194">
                  <c:v>-3.0981104999999967E-2</c:v>
                </c:pt>
                <c:pt idx="195">
                  <c:v>-8.137490499999997E-2</c:v>
                </c:pt>
                <c:pt idx="196">
                  <c:v>-0.129993105</c:v>
                </c:pt>
                <c:pt idx="197">
                  <c:v>-0.17779010499999998</c:v>
                </c:pt>
                <c:pt idx="198">
                  <c:v>-0.22594110499999998</c:v>
                </c:pt>
                <c:pt idx="199">
                  <c:v>-0.27109010499999997</c:v>
                </c:pt>
                <c:pt idx="200">
                  <c:v>-0.31509310499999998</c:v>
                </c:pt>
                <c:pt idx="201">
                  <c:v>-0.35865910499999998</c:v>
                </c:pt>
                <c:pt idx="202">
                  <c:v>-0.40005010499999999</c:v>
                </c:pt>
                <c:pt idx="203">
                  <c:v>-0.43873910499999996</c:v>
                </c:pt>
                <c:pt idx="204">
                  <c:v>-0.47293510499999997</c:v>
                </c:pt>
                <c:pt idx="205">
                  <c:v>-0.50570510499999988</c:v>
                </c:pt>
                <c:pt idx="206">
                  <c:v>-0.53501610499999996</c:v>
                </c:pt>
                <c:pt idx="207">
                  <c:v>-0.56052410499999994</c:v>
                </c:pt>
                <c:pt idx="208">
                  <c:v>-0.58361910499999992</c:v>
                </c:pt>
                <c:pt idx="209">
                  <c:v>-0.60198210499999993</c:v>
                </c:pt>
                <c:pt idx="210">
                  <c:v>-0.61694810499999997</c:v>
                </c:pt>
                <c:pt idx="211">
                  <c:v>-0.62735010499999988</c:v>
                </c:pt>
                <c:pt idx="212">
                  <c:v>-0.63587510499999989</c:v>
                </c:pt>
                <c:pt idx="213">
                  <c:v>-0.63844010499999992</c:v>
                </c:pt>
                <c:pt idx="214">
                  <c:v>-0.63228010499999998</c:v>
                </c:pt>
                <c:pt idx="215">
                  <c:v>-0.62909610499999991</c:v>
                </c:pt>
                <c:pt idx="216">
                  <c:v>-0.62014710499999992</c:v>
                </c:pt>
                <c:pt idx="217">
                  <c:v>-0.60876110499999991</c:v>
                </c:pt>
                <c:pt idx="218">
                  <c:v>-0.5927881049999999</c:v>
                </c:pt>
                <c:pt idx="219">
                  <c:v>-0.57261210499999993</c:v>
                </c:pt>
                <c:pt idx="220">
                  <c:v>-0.54805710499999993</c:v>
                </c:pt>
                <c:pt idx="221">
                  <c:v>-0.5194391049999999</c:v>
                </c:pt>
                <c:pt idx="222">
                  <c:v>-0.49165210500000001</c:v>
                </c:pt>
                <c:pt idx="223">
                  <c:v>-0.459203105</c:v>
                </c:pt>
                <c:pt idx="224">
                  <c:v>-0.42382910499999998</c:v>
                </c:pt>
                <c:pt idx="225">
                  <c:v>-0.38719410500000001</c:v>
                </c:pt>
                <c:pt idx="226">
                  <c:v>-0.34617410500000001</c:v>
                </c:pt>
                <c:pt idx="227">
                  <c:v>-0.30519510499999997</c:v>
                </c:pt>
                <c:pt idx="228">
                  <c:v>-0.26130210500000001</c:v>
                </c:pt>
                <c:pt idx="229">
                  <c:v>-0.21415310499999995</c:v>
                </c:pt>
                <c:pt idx="230">
                  <c:v>-0.16657910499999995</c:v>
                </c:pt>
                <c:pt idx="231">
                  <c:v>-0.11989810499999998</c:v>
                </c:pt>
                <c:pt idx="232">
                  <c:v>-6.9697304999999973E-2</c:v>
                </c:pt>
                <c:pt idx="233">
                  <c:v>-2.0083704999999969E-2</c:v>
                </c:pt>
                <c:pt idx="234">
                  <c:v>2.8182895000000031E-2</c:v>
                </c:pt>
                <c:pt idx="235">
                  <c:v>7.8683095000000036E-2</c:v>
                </c:pt>
                <c:pt idx="236">
                  <c:v>0.13002489500000003</c:v>
                </c:pt>
                <c:pt idx="237">
                  <c:v>0.17663889500000002</c:v>
                </c:pt>
                <c:pt idx="238">
                  <c:v>0.22356589500000001</c:v>
                </c:pt>
                <c:pt idx="239">
                  <c:v>0.271119895</c:v>
                </c:pt>
                <c:pt idx="240">
                  <c:v>0.31689018000000008</c:v>
                </c:pt>
                <c:pt idx="241">
                  <c:v>0.36001218000000007</c:v>
                </c:pt>
                <c:pt idx="242">
                  <c:v>0.39922718000000007</c:v>
                </c:pt>
                <c:pt idx="243">
                  <c:v>0.43760018000000006</c:v>
                </c:pt>
                <c:pt idx="244">
                  <c:v>0.47224418000000007</c:v>
                </c:pt>
                <c:pt idx="245">
                  <c:v>0.50491717999999997</c:v>
                </c:pt>
                <c:pt idx="246">
                  <c:v>0.53333118000000002</c:v>
                </c:pt>
                <c:pt idx="247">
                  <c:v>0.55944417999999996</c:v>
                </c:pt>
                <c:pt idx="248">
                  <c:v>0.58469618000000001</c:v>
                </c:pt>
                <c:pt idx="249">
                  <c:v>0.60189018000000005</c:v>
                </c:pt>
                <c:pt idx="250">
                  <c:v>0.61821917999999998</c:v>
                </c:pt>
                <c:pt idx="251">
                  <c:v>0.62929917999999996</c:v>
                </c:pt>
                <c:pt idx="252">
                  <c:v>0.63501017999999998</c:v>
                </c:pt>
                <c:pt idx="253">
                  <c:v>0.63754418000000002</c:v>
                </c:pt>
                <c:pt idx="254">
                  <c:v>0.63451617999999999</c:v>
                </c:pt>
                <c:pt idx="255">
                  <c:v>0.63041917999999997</c:v>
                </c:pt>
                <c:pt idx="256">
                  <c:v>0.62141318000000001</c:v>
                </c:pt>
                <c:pt idx="257">
                  <c:v>0.60931617999999999</c:v>
                </c:pt>
                <c:pt idx="258">
                  <c:v>0.59425218000000002</c:v>
                </c:pt>
                <c:pt idx="259">
                  <c:v>0.57276218000000001</c:v>
                </c:pt>
                <c:pt idx="260">
                  <c:v>0.54876818000000005</c:v>
                </c:pt>
                <c:pt idx="261">
                  <c:v>0.52180618000000001</c:v>
                </c:pt>
                <c:pt idx="262">
                  <c:v>0.49224918000000006</c:v>
                </c:pt>
                <c:pt idx="263">
                  <c:v>0.46040318000000008</c:v>
                </c:pt>
                <c:pt idx="264">
                  <c:v>0.42659418000000005</c:v>
                </c:pt>
                <c:pt idx="265">
                  <c:v>0.38903918000000004</c:v>
                </c:pt>
                <c:pt idx="266">
                  <c:v>0.34728318000000008</c:v>
                </c:pt>
                <c:pt idx="267">
                  <c:v>0.30491918000000007</c:v>
                </c:pt>
                <c:pt idx="268">
                  <c:v>0.26117918000000007</c:v>
                </c:pt>
                <c:pt idx="269">
                  <c:v>0.21474318000000006</c:v>
                </c:pt>
                <c:pt idx="270">
                  <c:v>0.16713318000000005</c:v>
                </c:pt>
                <c:pt idx="271">
                  <c:v>0.11726818000000006</c:v>
                </c:pt>
                <c:pt idx="272">
                  <c:v>6.9346680000000049E-2</c:v>
                </c:pt>
                <c:pt idx="273">
                  <c:v>1.9198380000000053E-2</c:v>
                </c:pt>
                <c:pt idx="274">
                  <c:v>-3.115911999999995E-2</c:v>
                </c:pt>
                <c:pt idx="275">
                  <c:v>-8.1567719999999941E-2</c:v>
                </c:pt>
                <c:pt idx="276">
                  <c:v>-0.13009081999999994</c:v>
                </c:pt>
                <c:pt idx="277">
                  <c:v>-0.17829281999999994</c:v>
                </c:pt>
                <c:pt idx="278">
                  <c:v>-0.22623281999999995</c:v>
                </c:pt>
                <c:pt idx="279">
                  <c:v>-0.27129381999999996</c:v>
                </c:pt>
                <c:pt idx="280">
                  <c:v>-0.31512281999999997</c:v>
                </c:pt>
                <c:pt idx="281">
                  <c:v>-0.35901381999999993</c:v>
                </c:pt>
                <c:pt idx="282">
                  <c:v>-0.40002981999999992</c:v>
                </c:pt>
                <c:pt idx="283">
                  <c:v>-0.43897381999999996</c:v>
                </c:pt>
                <c:pt idx="284">
                  <c:v>-0.47272881999999994</c:v>
                </c:pt>
                <c:pt idx="285">
                  <c:v>-0.50415282000000006</c:v>
                </c:pt>
                <c:pt idx="286">
                  <c:v>-0.53496182000000003</c:v>
                </c:pt>
                <c:pt idx="287">
                  <c:v>-0.56132682</c:v>
                </c:pt>
                <c:pt idx="288">
                  <c:v>-0.58361081999999997</c:v>
                </c:pt>
                <c:pt idx="289">
                  <c:v>-0.60231582000000006</c:v>
                </c:pt>
                <c:pt idx="290">
                  <c:v>-0.61712582000000005</c:v>
                </c:pt>
                <c:pt idx="291">
                  <c:v>-0.62737582000000003</c:v>
                </c:pt>
                <c:pt idx="292">
                  <c:v>-0.63608482</c:v>
                </c:pt>
                <c:pt idx="293">
                  <c:v>-0.63821981999999999</c:v>
                </c:pt>
                <c:pt idx="294">
                  <c:v>-0.63267881999999998</c:v>
                </c:pt>
                <c:pt idx="295">
                  <c:v>-0.62964481999999999</c:v>
                </c:pt>
                <c:pt idx="296">
                  <c:v>-0.62011282000000001</c:v>
                </c:pt>
                <c:pt idx="297">
                  <c:v>-0.60789482000000006</c:v>
                </c:pt>
                <c:pt idx="298">
                  <c:v>-0.59374881999999995</c:v>
                </c:pt>
                <c:pt idx="299">
                  <c:v>-0.57419381999999997</c:v>
                </c:pt>
                <c:pt idx="300">
                  <c:v>-0.54834081999999995</c:v>
                </c:pt>
                <c:pt idx="301">
                  <c:v>-0.51812882000000005</c:v>
                </c:pt>
                <c:pt idx="302">
                  <c:v>-0.49271781999999997</c:v>
                </c:pt>
                <c:pt idx="303">
                  <c:v>-0.45968981999999997</c:v>
                </c:pt>
                <c:pt idx="304">
                  <c:v>-0.42254181999999996</c:v>
                </c:pt>
                <c:pt idx="305">
                  <c:v>-0.38715781999999993</c:v>
                </c:pt>
                <c:pt idx="306">
                  <c:v>-0.34590881999999995</c:v>
                </c:pt>
                <c:pt idx="307">
                  <c:v>-0.30575481999999993</c:v>
                </c:pt>
                <c:pt idx="308">
                  <c:v>-0.26144981999999994</c:v>
                </c:pt>
                <c:pt idx="309">
                  <c:v>-0.21455081999999995</c:v>
                </c:pt>
                <c:pt idx="310">
                  <c:v>-0.16771381999999996</c:v>
                </c:pt>
                <c:pt idx="311">
                  <c:v>-0.11900681999999994</c:v>
                </c:pt>
                <c:pt idx="312">
                  <c:v>-6.9588319999999954E-2</c:v>
                </c:pt>
                <c:pt idx="313">
                  <c:v>-2.0583919999999947E-2</c:v>
                </c:pt>
                <c:pt idx="314">
                  <c:v>2.7866380000000052E-2</c:v>
                </c:pt>
                <c:pt idx="315">
                  <c:v>7.896368000000005E-2</c:v>
                </c:pt>
                <c:pt idx="316">
                  <c:v>0.12969918000000005</c:v>
                </c:pt>
                <c:pt idx="317">
                  <c:v>0.17668118000000005</c:v>
                </c:pt>
                <c:pt idx="318">
                  <c:v>0.22404418000000006</c:v>
                </c:pt>
                <c:pt idx="319">
                  <c:v>0.27089818000000004</c:v>
                </c:pt>
                <c:pt idx="320">
                  <c:v>0.31639411625000002</c:v>
                </c:pt>
                <c:pt idx="321">
                  <c:v>0.36059211625000004</c:v>
                </c:pt>
                <c:pt idx="322">
                  <c:v>0.40016811625000004</c:v>
                </c:pt>
                <c:pt idx="323">
                  <c:v>0.43942211625000005</c:v>
                </c:pt>
                <c:pt idx="324">
                  <c:v>0.47171811625000004</c:v>
                </c:pt>
                <c:pt idx="325">
                  <c:v>0.50553811625</c:v>
                </c:pt>
                <c:pt idx="326">
                  <c:v>0.53382611624999998</c:v>
                </c:pt>
                <c:pt idx="327">
                  <c:v>0.55894711625000004</c:v>
                </c:pt>
                <c:pt idx="328">
                  <c:v>0.58231711625000004</c:v>
                </c:pt>
                <c:pt idx="329">
                  <c:v>0.59948211625000003</c:v>
                </c:pt>
                <c:pt idx="330">
                  <c:v>0.61578911624999999</c:v>
                </c:pt>
                <c:pt idx="331">
                  <c:v>0.62732311625000003</c:v>
                </c:pt>
                <c:pt idx="332">
                  <c:v>0.63532211625000001</c:v>
                </c:pt>
                <c:pt idx="333">
                  <c:v>0.63758011625</c:v>
                </c:pt>
                <c:pt idx="334">
                  <c:v>0.63474611624999999</c:v>
                </c:pt>
                <c:pt idx="335">
                  <c:v>0.63047211624999999</c:v>
                </c:pt>
                <c:pt idx="336">
                  <c:v>0.62180211625000004</c:v>
                </c:pt>
                <c:pt idx="337">
                  <c:v>0.61005711625000003</c:v>
                </c:pt>
                <c:pt idx="338">
                  <c:v>0.59364111625000004</c:v>
                </c:pt>
                <c:pt idx="339">
                  <c:v>0.57326111624999998</c:v>
                </c:pt>
                <c:pt idx="340">
                  <c:v>0.54816311625000003</c:v>
                </c:pt>
                <c:pt idx="341">
                  <c:v>0.52184411625000005</c:v>
                </c:pt>
                <c:pt idx="342">
                  <c:v>0.49318011625000002</c:v>
                </c:pt>
                <c:pt idx="343">
                  <c:v>0.46058711625000004</c:v>
                </c:pt>
                <c:pt idx="344">
                  <c:v>0.42661511625000004</c:v>
                </c:pt>
                <c:pt idx="345">
                  <c:v>0.38847911625000003</c:v>
                </c:pt>
                <c:pt idx="346">
                  <c:v>0.34778611625000005</c:v>
                </c:pt>
                <c:pt idx="347">
                  <c:v>0.30518911625000006</c:v>
                </c:pt>
                <c:pt idx="348">
                  <c:v>0.26211711625000006</c:v>
                </c:pt>
                <c:pt idx="349">
                  <c:v>0.21445711625000005</c:v>
                </c:pt>
                <c:pt idx="350">
                  <c:v>0.16613011625000004</c:v>
                </c:pt>
                <c:pt idx="351">
                  <c:v>0.11860811625000003</c:v>
                </c:pt>
                <c:pt idx="352">
                  <c:v>6.9264616250000036E-2</c:v>
                </c:pt>
                <c:pt idx="353">
                  <c:v>1.7859216250000035E-2</c:v>
                </c:pt>
                <c:pt idx="354">
                  <c:v>-3.0696383749999962E-2</c:v>
                </c:pt>
                <c:pt idx="355">
                  <c:v>-8.0666183749999967E-2</c:v>
                </c:pt>
                <c:pt idx="356">
                  <c:v>-0.13033788374999997</c:v>
                </c:pt>
                <c:pt idx="357">
                  <c:v>-0.17819288374999995</c:v>
                </c:pt>
                <c:pt idx="358">
                  <c:v>-0.22603488374999994</c:v>
                </c:pt>
                <c:pt idx="359">
                  <c:v>-0.27106188374999995</c:v>
                </c:pt>
                <c:pt idx="360">
                  <c:v>-0.31517088374999996</c:v>
                </c:pt>
                <c:pt idx="361">
                  <c:v>-0.35865988374999996</c:v>
                </c:pt>
                <c:pt idx="362">
                  <c:v>-0.39989188374999995</c:v>
                </c:pt>
                <c:pt idx="363">
                  <c:v>-0.43881588374999997</c:v>
                </c:pt>
                <c:pt idx="364">
                  <c:v>-0.47288888374999993</c:v>
                </c:pt>
                <c:pt idx="365">
                  <c:v>-0.50582688374999996</c:v>
                </c:pt>
                <c:pt idx="366">
                  <c:v>-0.53502988375000005</c:v>
                </c:pt>
                <c:pt idx="367">
                  <c:v>-0.56064288375000004</c:v>
                </c:pt>
                <c:pt idx="368">
                  <c:v>-0.58363288375</c:v>
                </c:pt>
                <c:pt idx="369">
                  <c:v>-0.60207088375000006</c:v>
                </c:pt>
                <c:pt idx="370">
                  <c:v>-0.61694888375000001</c:v>
                </c:pt>
                <c:pt idx="371">
                  <c:v>-0.62727488374999996</c:v>
                </c:pt>
                <c:pt idx="372">
                  <c:v>-0.63589388375</c:v>
                </c:pt>
                <c:pt idx="373">
                  <c:v>-0.63682988375000005</c:v>
                </c:pt>
                <c:pt idx="374">
                  <c:v>-0.63240888375000004</c:v>
                </c:pt>
                <c:pt idx="375">
                  <c:v>-0.62907588375000001</c:v>
                </c:pt>
                <c:pt idx="376">
                  <c:v>-0.62027488375000006</c:v>
                </c:pt>
                <c:pt idx="377">
                  <c:v>-0.60890688375000002</c:v>
                </c:pt>
                <c:pt idx="378">
                  <c:v>-0.59285288375</c:v>
                </c:pt>
                <c:pt idx="379">
                  <c:v>-0.57367088374999997</c:v>
                </c:pt>
                <c:pt idx="380">
                  <c:v>-0.54845888374999996</c:v>
                </c:pt>
                <c:pt idx="381">
                  <c:v>-0.51927288375000002</c:v>
                </c:pt>
                <c:pt idx="382">
                  <c:v>-0.49134788374999994</c:v>
                </c:pt>
                <c:pt idx="383">
                  <c:v>-0.45940188374999996</c:v>
                </c:pt>
                <c:pt idx="384">
                  <c:v>-0.42361088374999994</c:v>
                </c:pt>
                <c:pt idx="385">
                  <c:v>-0.38651788374999996</c:v>
                </c:pt>
                <c:pt idx="386">
                  <c:v>-0.34660088374999998</c:v>
                </c:pt>
                <c:pt idx="387">
                  <c:v>-0.30568488374999997</c:v>
                </c:pt>
                <c:pt idx="388">
                  <c:v>-0.26119588374999997</c:v>
                </c:pt>
                <c:pt idx="389">
                  <c:v>-0.21491188374999995</c:v>
                </c:pt>
                <c:pt idx="390">
                  <c:v>-0.16599488374999996</c:v>
                </c:pt>
                <c:pt idx="391">
                  <c:v>-0.11985288374999997</c:v>
                </c:pt>
                <c:pt idx="392">
                  <c:v>-7.042478374999997E-2</c:v>
                </c:pt>
                <c:pt idx="393">
                  <c:v>-2.0166383749999964E-2</c:v>
                </c:pt>
                <c:pt idx="394">
                  <c:v>2.8616616250000036E-2</c:v>
                </c:pt>
                <c:pt idx="395">
                  <c:v>7.8516916250000027E-2</c:v>
                </c:pt>
                <c:pt idx="396">
                  <c:v>0.12978311625000005</c:v>
                </c:pt>
                <c:pt idx="397">
                  <c:v>0.17684411625000004</c:v>
                </c:pt>
                <c:pt idx="398">
                  <c:v>0.22394611625000005</c:v>
                </c:pt>
                <c:pt idx="399">
                  <c:v>0.27081511625000004</c:v>
                </c:pt>
              </c:numCache>
            </c:numRef>
          </c:yVal>
          <c:smooth val="1"/>
          <c:extLst>
            <c:ext xmlns:c16="http://schemas.microsoft.com/office/drawing/2014/chart" uri="{C3380CC4-5D6E-409C-BE32-E72D297353CC}">
              <c16:uniqueId val="{00000000-528F-4516-BD7B-0BD48FEA1A36}"/>
            </c:ext>
          </c:extLst>
        </c:ser>
        <c:dLbls>
          <c:showLegendKey val="0"/>
          <c:showVal val="0"/>
          <c:showCatName val="0"/>
          <c:showSerName val="0"/>
          <c:showPercent val="0"/>
          <c:showBubbleSize val="0"/>
        </c:dLbls>
        <c:axId val="189280256"/>
        <c:axId val="189282176"/>
      </c:scatterChart>
      <c:valAx>
        <c:axId val="189280256"/>
        <c:scaling>
          <c:orientation val="minMax"/>
        </c:scaling>
        <c:delete val="0"/>
        <c:axPos val="b"/>
        <c:title>
          <c:tx>
            <c:rich>
              <a:bodyPr/>
              <a:lstStyle/>
              <a:p>
                <a:pPr>
                  <a:defRPr/>
                </a:pPr>
                <a:r>
                  <a:rPr lang="en-US"/>
                  <a:t>time (t)</a:t>
                </a:r>
              </a:p>
            </c:rich>
          </c:tx>
          <c:overlay val="0"/>
        </c:title>
        <c:numFmt formatCode="General" sourceLinked="1"/>
        <c:majorTickMark val="none"/>
        <c:minorTickMark val="none"/>
        <c:tickLblPos val="nextTo"/>
        <c:crossAx val="189282176"/>
        <c:crossesAt val="-0.8"/>
        <c:crossBetween val="midCat"/>
      </c:valAx>
      <c:valAx>
        <c:axId val="189282176"/>
        <c:scaling>
          <c:orientation val="minMax"/>
        </c:scaling>
        <c:delete val="0"/>
        <c:axPos val="l"/>
        <c:majorGridlines/>
        <c:title>
          <c:tx>
            <c:rich>
              <a:bodyPr/>
              <a:lstStyle/>
              <a:p>
                <a:pPr>
                  <a:defRPr/>
                </a:pPr>
                <a:r>
                  <a:rPr lang="en-US"/>
                  <a:t>Voltage</a:t>
                </a:r>
              </a:p>
            </c:rich>
          </c:tx>
          <c:overlay val="0"/>
        </c:title>
        <c:numFmt formatCode="General" sourceLinked="1"/>
        <c:majorTickMark val="none"/>
        <c:minorTickMark val="none"/>
        <c:tickLblPos val="nextTo"/>
        <c:crossAx val="18928025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Integrated Output y(3)</a:t>
            </a:r>
          </a:p>
        </c:rich>
      </c:tx>
      <c:overlay val="0"/>
    </c:title>
    <c:autoTitleDeleted val="0"/>
    <c:plotArea>
      <c:layout/>
      <c:scatterChart>
        <c:scatterStyle val="smoothMarker"/>
        <c:varyColors val="0"/>
        <c:ser>
          <c:idx val="0"/>
          <c:order val="0"/>
          <c:tx>
            <c:strRef>
              <c:f>'Plot &amp; RMS Calculator'!$F$1</c:f>
              <c:strCache>
                <c:ptCount val="1"/>
                <c:pt idx="0">
                  <c:v>y(3)</c:v>
                </c:pt>
              </c:strCache>
            </c:strRef>
          </c:tx>
          <c:marker>
            <c:symbol val="none"/>
          </c:marker>
          <c:xVal>
            <c:numRef>
              <c:f>'Plot &amp; RMS Calculator'!$B$5:$B$404</c:f>
              <c:numCache>
                <c:formatCode>General</c:formatCode>
                <c:ptCount val="400"/>
                <c:pt idx="0">
                  <c:v>0</c:v>
                </c:pt>
                <c:pt idx="1">
                  <c:v>2.5000000000000001E-4</c:v>
                </c:pt>
                <c:pt idx="2">
                  <c:v>5.0000000000000001E-4</c:v>
                </c:pt>
                <c:pt idx="3">
                  <c:v>7.5000000000000002E-4</c:v>
                </c:pt>
                <c:pt idx="4">
                  <c:v>1E-3</c:v>
                </c:pt>
                <c:pt idx="5">
                  <c:v>1.25E-3</c:v>
                </c:pt>
                <c:pt idx="6">
                  <c:v>1.5E-3</c:v>
                </c:pt>
                <c:pt idx="7">
                  <c:v>1.75E-3</c:v>
                </c:pt>
                <c:pt idx="8">
                  <c:v>2E-3</c:v>
                </c:pt>
                <c:pt idx="9">
                  <c:v>2.2500000000000003E-3</c:v>
                </c:pt>
                <c:pt idx="10">
                  <c:v>2.5000000000000001E-3</c:v>
                </c:pt>
                <c:pt idx="11">
                  <c:v>2.7499999999999998E-3</c:v>
                </c:pt>
                <c:pt idx="12">
                  <c:v>3.0000000000000001E-3</c:v>
                </c:pt>
                <c:pt idx="13">
                  <c:v>3.2500000000000003E-3</c:v>
                </c:pt>
                <c:pt idx="14">
                  <c:v>3.5000000000000001E-3</c:v>
                </c:pt>
                <c:pt idx="15">
                  <c:v>3.7499999999999999E-3</c:v>
                </c:pt>
                <c:pt idx="16">
                  <c:v>4.0000000000000001E-3</c:v>
                </c:pt>
                <c:pt idx="17">
                  <c:v>4.2500000000000003E-3</c:v>
                </c:pt>
                <c:pt idx="18">
                  <c:v>4.5000000000000005E-3</c:v>
                </c:pt>
                <c:pt idx="19">
                  <c:v>4.7499999999999999E-3</c:v>
                </c:pt>
                <c:pt idx="20">
                  <c:v>5.0000000000000001E-3</c:v>
                </c:pt>
                <c:pt idx="21">
                  <c:v>5.2500000000000003E-3</c:v>
                </c:pt>
                <c:pt idx="22">
                  <c:v>5.4999999999999997E-3</c:v>
                </c:pt>
                <c:pt idx="23">
                  <c:v>5.7499999999999999E-3</c:v>
                </c:pt>
                <c:pt idx="24">
                  <c:v>6.0000000000000001E-3</c:v>
                </c:pt>
                <c:pt idx="25">
                  <c:v>6.2500000000000003E-3</c:v>
                </c:pt>
                <c:pt idx="26">
                  <c:v>6.5000000000000006E-3</c:v>
                </c:pt>
                <c:pt idx="27">
                  <c:v>6.7499999999999999E-3</c:v>
                </c:pt>
                <c:pt idx="28">
                  <c:v>7.0000000000000001E-3</c:v>
                </c:pt>
                <c:pt idx="29">
                  <c:v>7.2500000000000004E-3</c:v>
                </c:pt>
                <c:pt idx="30">
                  <c:v>7.4999999999999997E-3</c:v>
                </c:pt>
                <c:pt idx="31">
                  <c:v>7.7499999999999999E-3</c:v>
                </c:pt>
                <c:pt idx="32">
                  <c:v>8.0000000000000002E-3</c:v>
                </c:pt>
                <c:pt idx="33">
                  <c:v>8.2500000000000004E-3</c:v>
                </c:pt>
                <c:pt idx="34">
                  <c:v>8.5000000000000006E-3</c:v>
                </c:pt>
                <c:pt idx="35">
                  <c:v>8.7500000000000008E-3</c:v>
                </c:pt>
                <c:pt idx="36">
                  <c:v>9.0000000000000011E-3</c:v>
                </c:pt>
                <c:pt idx="37">
                  <c:v>9.2499999999999995E-3</c:v>
                </c:pt>
                <c:pt idx="38">
                  <c:v>9.4999999999999998E-3</c:v>
                </c:pt>
                <c:pt idx="39">
                  <c:v>9.75E-3</c:v>
                </c:pt>
                <c:pt idx="40">
                  <c:v>0.01</c:v>
                </c:pt>
                <c:pt idx="41">
                  <c:v>1.025E-2</c:v>
                </c:pt>
                <c:pt idx="42">
                  <c:v>1.0500000000000001E-2</c:v>
                </c:pt>
                <c:pt idx="43">
                  <c:v>1.0750000000000001E-2</c:v>
                </c:pt>
                <c:pt idx="44">
                  <c:v>1.0999999999999999E-2</c:v>
                </c:pt>
                <c:pt idx="45">
                  <c:v>1.125E-2</c:v>
                </c:pt>
                <c:pt idx="46">
                  <c:v>1.15E-2</c:v>
                </c:pt>
                <c:pt idx="47">
                  <c:v>1.175E-2</c:v>
                </c:pt>
                <c:pt idx="48">
                  <c:v>1.2E-2</c:v>
                </c:pt>
                <c:pt idx="49">
                  <c:v>1.225E-2</c:v>
                </c:pt>
                <c:pt idx="50">
                  <c:v>1.2500000000000001E-2</c:v>
                </c:pt>
                <c:pt idx="51">
                  <c:v>1.2750000000000001E-2</c:v>
                </c:pt>
                <c:pt idx="52">
                  <c:v>1.3000000000000001E-2</c:v>
                </c:pt>
                <c:pt idx="53">
                  <c:v>1.325E-2</c:v>
                </c:pt>
                <c:pt idx="54">
                  <c:v>1.35E-2</c:v>
                </c:pt>
                <c:pt idx="55">
                  <c:v>1.375E-2</c:v>
                </c:pt>
                <c:pt idx="56">
                  <c:v>1.4E-2</c:v>
                </c:pt>
                <c:pt idx="57">
                  <c:v>1.4250000000000001E-2</c:v>
                </c:pt>
                <c:pt idx="58">
                  <c:v>1.4500000000000001E-2</c:v>
                </c:pt>
                <c:pt idx="59">
                  <c:v>1.4750000000000001E-2</c:v>
                </c:pt>
                <c:pt idx="60">
                  <c:v>1.4999999999999999E-2</c:v>
                </c:pt>
                <c:pt idx="61">
                  <c:v>1.525E-2</c:v>
                </c:pt>
                <c:pt idx="62">
                  <c:v>1.55E-2</c:v>
                </c:pt>
                <c:pt idx="63">
                  <c:v>1.575E-2</c:v>
                </c:pt>
                <c:pt idx="64">
                  <c:v>1.6E-2</c:v>
                </c:pt>
                <c:pt idx="65">
                  <c:v>1.6250000000000001E-2</c:v>
                </c:pt>
                <c:pt idx="66">
                  <c:v>1.6500000000000001E-2</c:v>
                </c:pt>
                <c:pt idx="67">
                  <c:v>1.6750000000000001E-2</c:v>
                </c:pt>
                <c:pt idx="68">
                  <c:v>1.7000000000000001E-2</c:v>
                </c:pt>
                <c:pt idx="69">
                  <c:v>1.7250000000000001E-2</c:v>
                </c:pt>
                <c:pt idx="70">
                  <c:v>1.7500000000000002E-2</c:v>
                </c:pt>
                <c:pt idx="71">
                  <c:v>1.7750000000000002E-2</c:v>
                </c:pt>
                <c:pt idx="72">
                  <c:v>1.8000000000000002E-2</c:v>
                </c:pt>
                <c:pt idx="73">
                  <c:v>1.8249999999999999E-2</c:v>
                </c:pt>
                <c:pt idx="74">
                  <c:v>1.8499999999999999E-2</c:v>
                </c:pt>
                <c:pt idx="75">
                  <c:v>1.8749999999999999E-2</c:v>
                </c:pt>
                <c:pt idx="76">
                  <c:v>1.9E-2</c:v>
                </c:pt>
                <c:pt idx="77">
                  <c:v>1.925E-2</c:v>
                </c:pt>
                <c:pt idx="78">
                  <c:v>1.95E-2</c:v>
                </c:pt>
                <c:pt idx="79">
                  <c:v>1.975E-2</c:v>
                </c:pt>
                <c:pt idx="80">
                  <c:v>0.02</c:v>
                </c:pt>
                <c:pt idx="81">
                  <c:v>2.0250000000000001E-2</c:v>
                </c:pt>
                <c:pt idx="82">
                  <c:v>2.0500000000000001E-2</c:v>
                </c:pt>
                <c:pt idx="83">
                  <c:v>2.0750000000000001E-2</c:v>
                </c:pt>
                <c:pt idx="84">
                  <c:v>2.1000000000000001E-2</c:v>
                </c:pt>
                <c:pt idx="85">
                  <c:v>2.1250000000000002E-2</c:v>
                </c:pt>
                <c:pt idx="86">
                  <c:v>2.1500000000000002E-2</c:v>
                </c:pt>
                <c:pt idx="87">
                  <c:v>2.1750000000000002E-2</c:v>
                </c:pt>
                <c:pt idx="88">
                  <c:v>2.1999999999999999E-2</c:v>
                </c:pt>
                <c:pt idx="89">
                  <c:v>2.2249999999999999E-2</c:v>
                </c:pt>
                <c:pt idx="90">
                  <c:v>2.2499999999999999E-2</c:v>
                </c:pt>
                <c:pt idx="91">
                  <c:v>2.2749999999999999E-2</c:v>
                </c:pt>
                <c:pt idx="92">
                  <c:v>2.3E-2</c:v>
                </c:pt>
                <c:pt idx="93">
                  <c:v>2.325E-2</c:v>
                </c:pt>
                <c:pt idx="94">
                  <c:v>2.35E-2</c:v>
                </c:pt>
                <c:pt idx="95">
                  <c:v>2.375E-2</c:v>
                </c:pt>
                <c:pt idx="96">
                  <c:v>2.4E-2</c:v>
                </c:pt>
                <c:pt idx="97">
                  <c:v>2.4250000000000001E-2</c:v>
                </c:pt>
                <c:pt idx="98">
                  <c:v>2.4500000000000001E-2</c:v>
                </c:pt>
                <c:pt idx="99">
                  <c:v>2.4750000000000001E-2</c:v>
                </c:pt>
                <c:pt idx="100">
                  <c:v>2.5000000000000001E-2</c:v>
                </c:pt>
                <c:pt idx="101">
                  <c:v>2.5250000000000002E-2</c:v>
                </c:pt>
                <c:pt idx="102">
                  <c:v>2.5500000000000002E-2</c:v>
                </c:pt>
                <c:pt idx="103">
                  <c:v>2.5750000000000002E-2</c:v>
                </c:pt>
                <c:pt idx="104">
                  <c:v>2.6000000000000002E-2</c:v>
                </c:pt>
                <c:pt idx="105">
                  <c:v>2.6249999999999999E-2</c:v>
                </c:pt>
                <c:pt idx="106">
                  <c:v>2.6499999999999999E-2</c:v>
                </c:pt>
                <c:pt idx="107">
                  <c:v>2.6749999999999999E-2</c:v>
                </c:pt>
                <c:pt idx="108">
                  <c:v>2.7E-2</c:v>
                </c:pt>
                <c:pt idx="109">
                  <c:v>2.725E-2</c:v>
                </c:pt>
                <c:pt idx="110">
                  <c:v>2.75E-2</c:v>
                </c:pt>
                <c:pt idx="111">
                  <c:v>2.775E-2</c:v>
                </c:pt>
                <c:pt idx="112">
                  <c:v>2.8000000000000001E-2</c:v>
                </c:pt>
                <c:pt idx="113">
                  <c:v>2.8250000000000001E-2</c:v>
                </c:pt>
                <c:pt idx="114">
                  <c:v>2.8500000000000001E-2</c:v>
                </c:pt>
                <c:pt idx="115">
                  <c:v>2.8750000000000001E-2</c:v>
                </c:pt>
                <c:pt idx="116">
                  <c:v>2.9000000000000001E-2</c:v>
                </c:pt>
                <c:pt idx="117">
                  <c:v>2.9250000000000002E-2</c:v>
                </c:pt>
                <c:pt idx="118">
                  <c:v>2.9500000000000002E-2</c:v>
                </c:pt>
                <c:pt idx="119">
                  <c:v>2.9750000000000002E-2</c:v>
                </c:pt>
                <c:pt idx="120">
                  <c:v>0.03</c:v>
                </c:pt>
                <c:pt idx="121">
                  <c:v>3.0249999999999999E-2</c:v>
                </c:pt>
                <c:pt idx="122">
                  <c:v>3.0499999999999999E-2</c:v>
                </c:pt>
                <c:pt idx="123">
                  <c:v>3.075E-2</c:v>
                </c:pt>
                <c:pt idx="124">
                  <c:v>3.1E-2</c:v>
                </c:pt>
                <c:pt idx="125">
                  <c:v>3.125E-2</c:v>
                </c:pt>
                <c:pt idx="126">
                  <c:v>3.15E-2</c:v>
                </c:pt>
                <c:pt idx="127">
                  <c:v>3.175E-2</c:v>
                </c:pt>
                <c:pt idx="128">
                  <c:v>3.2000000000000001E-2</c:v>
                </c:pt>
                <c:pt idx="129">
                  <c:v>3.2250000000000001E-2</c:v>
                </c:pt>
                <c:pt idx="130">
                  <c:v>3.2500000000000001E-2</c:v>
                </c:pt>
                <c:pt idx="131">
                  <c:v>3.2750000000000001E-2</c:v>
                </c:pt>
                <c:pt idx="132">
                  <c:v>3.3000000000000002E-2</c:v>
                </c:pt>
                <c:pt idx="133">
                  <c:v>3.3250000000000002E-2</c:v>
                </c:pt>
                <c:pt idx="134">
                  <c:v>3.3500000000000002E-2</c:v>
                </c:pt>
                <c:pt idx="135">
                  <c:v>3.3750000000000002E-2</c:v>
                </c:pt>
                <c:pt idx="136">
                  <c:v>3.4000000000000002E-2</c:v>
                </c:pt>
                <c:pt idx="137">
                  <c:v>3.4250000000000003E-2</c:v>
                </c:pt>
                <c:pt idx="138">
                  <c:v>3.4500000000000003E-2</c:v>
                </c:pt>
                <c:pt idx="139">
                  <c:v>3.4750000000000003E-2</c:v>
                </c:pt>
                <c:pt idx="140">
                  <c:v>3.5000000000000003E-2</c:v>
                </c:pt>
                <c:pt idx="141">
                  <c:v>3.5250000000000004E-2</c:v>
                </c:pt>
                <c:pt idx="142">
                  <c:v>3.5500000000000004E-2</c:v>
                </c:pt>
                <c:pt idx="143">
                  <c:v>3.5750000000000004E-2</c:v>
                </c:pt>
                <c:pt idx="144">
                  <c:v>3.6000000000000004E-2</c:v>
                </c:pt>
                <c:pt idx="145">
                  <c:v>3.6249999999999998E-2</c:v>
                </c:pt>
                <c:pt idx="146">
                  <c:v>3.6499999999999998E-2</c:v>
                </c:pt>
                <c:pt idx="147">
                  <c:v>3.6749999999999998E-2</c:v>
                </c:pt>
                <c:pt idx="148">
                  <c:v>3.6999999999999998E-2</c:v>
                </c:pt>
                <c:pt idx="149">
                  <c:v>3.7249999999999998E-2</c:v>
                </c:pt>
                <c:pt idx="150">
                  <c:v>3.7499999999999999E-2</c:v>
                </c:pt>
                <c:pt idx="151">
                  <c:v>3.7749999999999999E-2</c:v>
                </c:pt>
                <c:pt idx="152">
                  <c:v>3.7999999999999999E-2</c:v>
                </c:pt>
                <c:pt idx="153">
                  <c:v>3.8249999999999999E-2</c:v>
                </c:pt>
                <c:pt idx="154">
                  <c:v>3.85E-2</c:v>
                </c:pt>
                <c:pt idx="155">
                  <c:v>3.875E-2</c:v>
                </c:pt>
                <c:pt idx="156">
                  <c:v>3.9E-2</c:v>
                </c:pt>
                <c:pt idx="157">
                  <c:v>3.925E-2</c:v>
                </c:pt>
                <c:pt idx="158">
                  <c:v>3.95E-2</c:v>
                </c:pt>
                <c:pt idx="159">
                  <c:v>3.9750000000000001E-2</c:v>
                </c:pt>
                <c:pt idx="160">
                  <c:v>0.04</c:v>
                </c:pt>
                <c:pt idx="161">
                  <c:v>4.0250000000000001E-2</c:v>
                </c:pt>
                <c:pt idx="162">
                  <c:v>4.0500000000000001E-2</c:v>
                </c:pt>
                <c:pt idx="163">
                  <c:v>4.0750000000000001E-2</c:v>
                </c:pt>
                <c:pt idx="164">
                  <c:v>4.1000000000000002E-2</c:v>
                </c:pt>
                <c:pt idx="165">
                  <c:v>4.1250000000000002E-2</c:v>
                </c:pt>
                <c:pt idx="166">
                  <c:v>4.1500000000000002E-2</c:v>
                </c:pt>
                <c:pt idx="167">
                  <c:v>4.1750000000000002E-2</c:v>
                </c:pt>
                <c:pt idx="168">
                  <c:v>4.2000000000000003E-2</c:v>
                </c:pt>
                <c:pt idx="169">
                  <c:v>4.2250000000000003E-2</c:v>
                </c:pt>
                <c:pt idx="170">
                  <c:v>4.2500000000000003E-2</c:v>
                </c:pt>
                <c:pt idx="171">
                  <c:v>4.2750000000000003E-2</c:v>
                </c:pt>
                <c:pt idx="172">
                  <c:v>4.3000000000000003E-2</c:v>
                </c:pt>
                <c:pt idx="173">
                  <c:v>4.3250000000000004E-2</c:v>
                </c:pt>
                <c:pt idx="174">
                  <c:v>4.3500000000000004E-2</c:v>
                </c:pt>
                <c:pt idx="175">
                  <c:v>4.3750000000000004E-2</c:v>
                </c:pt>
                <c:pt idx="176">
                  <c:v>4.3999999999999997E-2</c:v>
                </c:pt>
                <c:pt idx="177">
                  <c:v>4.4249999999999998E-2</c:v>
                </c:pt>
                <c:pt idx="178">
                  <c:v>4.4499999999999998E-2</c:v>
                </c:pt>
                <c:pt idx="179">
                  <c:v>4.4749999999999998E-2</c:v>
                </c:pt>
                <c:pt idx="180">
                  <c:v>4.4999999999999998E-2</c:v>
                </c:pt>
                <c:pt idx="181">
                  <c:v>4.5249999999999999E-2</c:v>
                </c:pt>
                <c:pt idx="182">
                  <c:v>4.5499999999999999E-2</c:v>
                </c:pt>
                <c:pt idx="183">
                  <c:v>4.5749999999999999E-2</c:v>
                </c:pt>
                <c:pt idx="184">
                  <c:v>4.5999999999999999E-2</c:v>
                </c:pt>
                <c:pt idx="185">
                  <c:v>4.6249999999999999E-2</c:v>
                </c:pt>
                <c:pt idx="186">
                  <c:v>4.65E-2</c:v>
                </c:pt>
                <c:pt idx="187">
                  <c:v>4.675E-2</c:v>
                </c:pt>
                <c:pt idx="188">
                  <c:v>4.7E-2</c:v>
                </c:pt>
                <c:pt idx="189">
                  <c:v>4.725E-2</c:v>
                </c:pt>
                <c:pt idx="190">
                  <c:v>4.7500000000000001E-2</c:v>
                </c:pt>
                <c:pt idx="191">
                  <c:v>4.7750000000000001E-2</c:v>
                </c:pt>
                <c:pt idx="192">
                  <c:v>4.8000000000000001E-2</c:v>
                </c:pt>
                <c:pt idx="193">
                  <c:v>4.8250000000000001E-2</c:v>
                </c:pt>
                <c:pt idx="194">
                  <c:v>4.8500000000000001E-2</c:v>
                </c:pt>
                <c:pt idx="195">
                  <c:v>4.8750000000000002E-2</c:v>
                </c:pt>
                <c:pt idx="196">
                  <c:v>4.9000000000000002E-2</c:v>
                </c:pt>
                <c:pt idx="197">
                  <c:v>4.9250000000000002E-2</c:v>
                </c:pt>
                <c:pt idx="198">
                  <c:v>4.9500000000000002E-2</c:v>
                </c:pt>
                <c:pt idx="199">
                  <c:v>4.9750000000000003E-2</c:v>
                </c:pt>
                <c:pt idx="200">
                  <c:v>0.05</c:v>
                </c:pt>
                <c:pt idx="201">
                  <c:v>5.0250000000000003E-2</c:v>
                </c:pt>
                <c:pt idx="202">
                  <c:v>5.0500000000000003E-2</c:v>
                </c:pt>
                <c:pt idx="203">
                  <c:v>5.0750000000000003E-2</c:v>
                </c:pt>
                <c:pt idx="204">
                  <c:v>5.1000000000000004E-2</c:v>
                </c:pt>
                <c:pt idx="205">
                  <c:v>5.1250000000000004E-2</c:v>
                </c:pt>
                <c:pt idx="206">
                  <c:v>5.1500000000000004E-2</c:v>
                </c:pt>
                <c:pt idx="207">
                  <c:v>5.1750000000000004E-2</c:v>
                </c:pt>
                <c:pt idx="208">
                  <c:v>5.2000000000000005E-2</c:v>
                </c:pt>
                <c:pt idx="209">
                  <c:v>5.2249999999999998E-2</c:v>
                </c:pt>
                <c:pt idx="210">
                  <c:v>5.2499999999999998E-2</c:v>
                </c:pt>
                <c:pt idx="211">
                  <c:v>5.2749999999999998E-2</c:v>
                </c:pt>
                <c:pt idx="212">
                  <c:v>5.2999999999999999E-2</c:v>
                </c:pt>
                <c:pt idx="213">
                  <c:v>5.3249999999999999E-2</c:v>
                </c:pt>
                <c:pt idx="214">
                  <c:v>5.3499999999999999E-2</c:v>
                </c:pt>
                <c:pt idx="215">
                  <c:v>5.3749999999999999E-2</c:v>
                </c:pt>
                <c:pt idx="216">
                  <c:v>5.3999999999999999E-2</c:v>
                </c:pt>
                <c:pt idx="217">
                  <c:v>5.425E-2</c:v>
                </c:pt>
                <c:pt idx="218">
                  <c:v>5.45E-2</c:v>
                </c:pt>
                <c:pt idx="219">
                  <c:v>5.475E-2</c:v>
                </c:pt>
                <c:pt idx="220">
                  <c:v>5.5E-2</c:v>
                </c:pt>
                <c:pt idx="221">
                  <c:v>5.525E-2</c:v>
                </c:pt>
                <c:pt idx="222">
                  <c:v>5.5500000000000001E-2</c:v>
                </c:pt>
                <c:pt idx="223">
                  <c:v>5.5750000000000001E-2</c:v>
                </c:pt>
                <c:pt idx="224">
                  <c:v>5.6000000000000001E-2</c:v>
                </c:pt>
                <c:pt idx="225">
                  <c:v>5.6250000000000001E-2</c:v>
                </c:pt>
                <c:pt idx="226">
                  <c:v>5.6500000000000002E-2</c:v>
                </c:pt>
                <c:pt idx="227">
                  <c:v>5.6750000000000002E-2</c:v>
                </c:pt>
                <c:pt idx="228">
                  <c:v>5.7000000000000002E-2</c:v>
                </c:pt>
                <c:pt idx="229">
                  <c:v>5.7250000000000002E-2</c:v>
                </c:pt>
                <c:pt idx="230">
                  <c:v>5.7500000000000002E-2</c:v>
                </c:pt>
                <c:pt idx="231">
                  <c:v>5.7750000000000003E-2</c:v>
                </c:pt>
                <c:pt idx="232">
                  <c:v>5.8000000000000003E-2</c:v>
                </c:pt>
                <c:pt idx="233">
                  <c:v>5.8250000000000003E-2</c:v>
                </c:pt>
                <c:pt idx="234">
                  <c:v>5.8500000000000003E-2</c:v>
                </c:pt>
                <c:pt idx="235">
                  <c:v>5.8750000000000004E-2</c:v>
                </c:pt>
                <c:pt idx="236">
                  <c:v>5.9000000000000004E-2</c:v>
                </c:pt>
                <c:pt idx="237">
                  <c:v>5.9250000000000004E-2</c:v>
                </c:pt>
                <c:pt idx="238">
                  <c:v>5.9500000000000004E-2</c:v>
                </c:pt>
                <c:pt idx="239">
                  <c:v>5.9750000000000004E-2</c:v>
                </c:pt>
                <c:pt idx="240">
                  <c:v>0.06</c:v>
                </c:pt>
                <c:pt idx="241">
                  <c:v>6.0249999999999998E-2</c:v>
                </c:pt>
                <c:pt idx="242">
                  <c:v>6.0499999999999998E-2</c:v>
                </c:pt>
                <c:pt idx="243">
                  <c:v>6.0749999999999998E-2</c:v>
                </c:pt>
                <c:pt idx="244">
                  <c:v>6.0999999999999999E-2</c:v>
                </c:pt>
                <c:pt idx="245">
                  <c:v>6.1249999999999999E-2</c:v>
                </c:pt>
                <c:pt idx="246">
                  <c:v>6.1499999999999999E-2</c:v>
                </c:pt>
                <c:pt idx="247">
                  <c:v>6.1749999999999999E-2</c:v>
                </c:pt>
                <c:pt idx="248">
                  <c:v>6.2E-2</c:v>
                </c:pt>
                <c:pt idx="249">
                  <c:v>6.225E-2</c:v>
                </c:pt>
                <c:pt idx="250">
                  <c:v>6.25E-2</c:v>
                </c:pt>
                <c:pt idx="251">
                  <c:v>6.275E-2</c:v>
                </c:pt>
                <c:pt idx="252">
                  <c:v>6.3E-2</c:v>
                </c:pt>
                <c:pt idx="253">
                  <c:v>6.3250000000000001E-2</c:v>
                </c:pt>
                <c:pt idx="254">
                  <c:v>6.3500000000000001E-2</c:v>
                </c:pt>
                <c:pt idx="255">
                  <c:v>6.3750000000000001E-2</c:v>
                </c:pt>
                <c:pt idx="256">
                  <c:v>6.4000000000000001E-2</c:v>
                </c:pt>
                <c:pt idx="257">
                  <c:v>6.4250000000000002E-2</c:v>
                </c:pt>
                <c:pt idx="258">
                  <c:v>6.4500000000000002E-2</c:v>
                </c:pt>
                <c:pt idx="259">
                  <c:v>6.4750000000000002E-2</c:v>
                </c:pt>
                <c:pt idx="260">
                  <c:v>6.5000000000000002E-2</c:v>
                </c:pt>
                <c:pt idx="261">
                  <c:v>6.5250000000000002E-2</c:v>
                </c:pt>
                <c:pt idx="262">
                  <c:v>6.5500000000000003E-2</c:v>
                </c:pt>
                <c:pt idx="263">
                  <c:v>6.5750000000000003E-2</c:v>
                </c:pt>
                <c:pt idx="264">
                  <c:v>6.6000000000000003E-2</c:v>
                </c:pt>
                <c:pt idx="265">
                  <c:v>6.6250000000000003E-2</c:v>
                </c:pt>
                <c:pt idx="266">
                  <c:v>6.6500000000000004E-2</c:v>
                </c:pt>
                <c:pt idx="267">
                  <c:v>6.6750000000000004E-2</c:v>
                </c:pt>
                <c:pt idx="268">
                  <c:v>6.7000000000000004E-2</c:v>
                </c:pt>
                <c:pt idx="269">
                  <c:v>6.7250000000000004E-2</c:v>
                </c:pt>
                <c:pt idx="270">
                  <c:v>6.7500000000000004E-2</c:v>
                </c:pt>
                <c:pt idx="271">
                  <c:v>6.7750000000000005E-2</c:v>
                </c:pt>
                <c:pt idx="272">
                  <c:v>6.8000000000000005E-2</c:v>
                </c:pt>
                <c:pt idx="273">
                  <c:v>6.8250000000000005E-2</c:v>
                </c:pt>
                <c:pt idx="274">
                  <c:v>6.8500000000000005E-2</c:v>
                </c:pt>
                <c:pt idx="275">
                  <c:v>6.8750000000000006E-2</c:v>
                </c:pt>
                <c:pt idx="276">
                  <c:v>6.9000000000000006E-2</c:v>
                </c:pt>
                <c:pt idx="277">
                  <c:v>6.9250000000000006E-2</c:v>
                </c:pt>
                <c:pt idx="278">
                  <c:v>6.9500000000000006E-2</c:v>
                </c:pt>
                <c:pt idx="279">
                  <c:v>6.9750000000000006E-2</c:v>
                </c:pt>
                <c:pt idx="280">
                  <c:v>7.0000000000000007E-2</c:v>
                </c:pt>
                <c:pt idx="281">
                  <c:v>7.0250000000000007E-2</c:v>
                </c:pt>
                <c:pt idx="282">
                  <c:v>7.0500000000000007E-2</c:v>
                </c:pt>
                <c:pt idx="283">
                  <c:v>7.0750000000000007E-2</c:v>
                </c:pt>
                <c:pt idx="284">
                  <c:v>7.1000000000000008E-2</c:v>
                </c:pt>
                <c:pt idx="285">
                  <c:v>7.1250000000000008E-2</c:v>
                </c:pt>
                <c:pt idx="286">
                  <c:v>7.1500000000000008E-2</c:v>
                </c:pt>
                <c:pt idx="287">
                  <c:v>7.1750000000000008E-2</c:v>
                </c:pt>
                <c:pt idx="288">
                  <c:v>7.2000000000000008E-2</c:v>
                </c:pt>
                <c:pt idx="289">
                  <c:v>7.2249999999999995E-2</c:v>
                </c:pt>
                <c:pt idx="290">
                  <c:v>7.2499999999999995E-2</c:v>
                </c:pt>
                <c:pt idx="291">
                  <c:v>7.2749999999999995E-2</c:v>
                </c:pt>
                <c:pt idx="292">
                  <c:v>7.2999999999999995E-2</c:v>
                </c:pt>
                <c:pt idx="293">
                  <c:v>7.3249999999999996E-2</c:v>
                </c:pt>
                <c:pt idx="294">
                  <c:v>7.3499999999999996E-2</c:v>
                </c:pt>
                <c:pt idx="295">
                  <c:v>7.3749999999999996E-2</c:v>
                </c:pt>
                <c:pt idx="296">
                  <c:v>7.3999999999999996E-2</c:v>
                </c:pt>
                <c:pt idx="297">
                  <c:v>7.4249999999999997E-2</c:v>
                </c:pt>
                <c:pt idx="298">
                  <c:v>7.4499999999999997E-2</c:v>
                </c:pt>
                <c:pt idx="299">
                  <c:v>7.4749999999999997E-2</c:v>
                </c:pt>
                <c:pt idx="300">
                  <c:v>7.4999999999999997E-2</c:v>
                </c:pt>
                <c:pt idx="301">
                  <c:v>7.5249999999999997E-2</c:v>
                </c:pt>
                <c:pt idx="302">
                  <c:v>7.5499999999999998E-2</c:v>
                </c:pt>
                <c:pt idx="303">
                  <c:v>7.5749999999999998E-2</c:v>
                </c:pt>
                <c:pt idx="304">
                  <c:v>7.5999999999999998E-2</c:v>
                </c:pt>
                <c:pt idx="305">
                  <c:v>7.6249999999999998E-2</c:v>
                </c:pt>
                <c:pt idx="306">
                  <c:v>7.6499999999999999E-2</c:v>
                </c:pt>
                <c:pt idx="307">
                  <c:v>7.6749999999999999E-2</c:v>
                </c:pt>
                <c:pt idx="308">
                  <c:v>7.6999999999999999E-2</c:v>
                </c:pt>
                <c:pt idx="309">
                  <c:v>7.7249999999999999E-2</c:v>
                </c:pt>
                <c:pt idx="310">
                  <c:v>7.7499999999999999E-2</c:v>
                </c:pt>
                <c:pt idx="311">
                  <c:v>7.775E-2</c:v>
                </c:pt>
                <c:pt idx="312">
                  <c:v>7.8E-2</c:v>
                </c:pt>
                <c:pt idx="313">
                  <c:v>7.825E-2</c:v>
                </c:pt>
                <c:pt idx="314">
                  <c:v>7.85E-2</c:v>
                </c:pt>
                <c:pt idx="315">
                  <c:v>7.8750000000000001E-2</c:v>
                </c:pt>
                <c:pt idx="316">
                  <c:v>7.9000000000000001E-2</c:v>
                </c:pt>
                <c:pt idx="317">
                  <c:v>7.9250000000000001E-2</c:v>
                </c:pt>
                <c:pt idx="318">
                  <c:v>7.9500000000000001E-2</c:v>
                </c:pt>
                <c:pt idx="319">
                  <c:v>7.9750000000000001E-2</c:v>
                </c:pt>
                <c:pt idx="320">
                  <c:v>0.08</c:v>
                </c:pt>
                <c:pt idx="321">
                  <c:v>8.0250000000000002E-2</c:v>
                </c:pt>
                <c:pt idx="322">
                  <c:v>8.0500000000000002E-2</c:v>
                </c:pt>
                <c:pt idx="323">
                  <c:v>8.0750000000000002E-2</c:v>
                </c:pt>
                <c:pt idx="324">
                  <c:v>8.1000000000000003E-2</c:v>
                </c:pt>
                <c:pt idx="325">
                  <c:v>8.1250000000000003E-2</c:v>
                </c:pt>
                <c:pt idx="326">
                  <c:v>8.1500000000000003E-2</c:v>
                </c:pt>
                <c:pt idx="327">
                  <c:v>8.1750000000000003E-2</c:v>
                </c:pt>
                <c:pt idx="328">
                  <c:v>8.2000000000000003E-2</c:v>
                </c:pt>
                <c:pt idx="329">
                  <c:v>8.2250000000000004E-2</c:v>
                </c:pt>
                <c:pt idx="330">
                  <c:v>8.2500000000000004E-2</c:v>
                </c:pt>
                <c:pt idx="331">
                  <c:v>8.2750000000000004E-2</c:v>
                </c:pt>
                <c:pt idx="332">
                  <c:v>8.3000000000000004E-2</c:v>
                </c:pt>
                <c:pt idx="333">
                  <c:v>8.3250000000000005E-2</c:v>
                </c:pt>
                <c:pt idx="334">
                  <c:v>8.3500000000000005E-2</c:v>
                </c:pt>
                <c:pt idx="335">
                  <c:v>8.3750000000000005E-2</c:v>
                </c:pt>
                <c:pt idx="336">
                  <c:v>8.4000000000000005E-2</c:v>
                </c:pt>
                <c:pt idx="337">
                  <c:v>8.4250000000000005E-2</c:v>
                </c:pt>
                <c:pt idx="338">
                  <c:v>8.4500000000000006E-2</c:v>
                </c:pt>
                <c:pt idx="339">
                  <c:v>8.4750000000000006E-2</c:v>
                </c:pt>
                <c:pt idx="340">
                  <c:v>8.5000000000000006E-2</c:v>
                </c:pt>
                <c:pt idx="341">
                  <c:v>8.5250000000000006E-2</c:v>
                </c:pt>
                <c:pt idx="342">
                  <c:v>8.5500000000000007E-2</c:v>
                </c:pt>
                <c:pt idx="343">
                  <c:v>8.5750000000000007E-2</c:v>
                </c:pt>
                <c:pt idx="344">
                  <c:v>8.6000000000000007E-2</c:v>
                </c:pt>
                <c:pt idx="345">
                  <c:v>8.6250000000000007E-2</c:v>
                </c:pt>
                <c:pt idx="346">
                  <c:v>8.6500000000000007E-2</c:v>
                </c:pt>
                <c:pt idx="347">
                  <c:v>8.6750000000000008E-2</c:v>
                </c:pt>
                <c:pt idx="348">
                  <c:v>8.7000000000000008E-2</c:v>
                </c:pt>
                <c:pt idx="349">
                  <c:v>8.7250000000000008E-2</c:v>
                </c:pt>
                <c:pt idx="350">
                  <c:v>8.7500000000000008E-2</c:v>
                </c:pt>
                <c:pt idx="351">
                  <c:v>8.7750000000000009E-2</c:v>
                </c:pt>
                <c:pt idx="352">
                  <c:v>8.7999999999999995E-2</c:v>
                </c:pt>
                <c:pt idx="353">
                  <c:v>8.8249999999999995E-2</c:v>
                </c:pt>
                <c:pt idx="354">
                  <c:v>8.8499999999999995E-2</c:v>
                </c:pt>
                <c:pt idx="355">
                  <c:v>8.8749999999999996E-2</c:v>
                </c:pt>
                <c:pt idx="356">
                  <c:v>8.8999999999999996E-2</c:v>
                </c:pt>
                <c:pt idx="357">
                  <c:v>8.9249999999999996E-2</c:v>
                </c:pt>
                <c:pt idx="358">
                  <c:v>8.9499999999999996E-2</c:v>
                </c:pt>
                <c:pt idx="359">
                  <c:v>8.9749999999999996E-2</c:v>
                </c:pt>
                <c:pt idx="360">
                  <c:v>0.09</c:v>
                </c:pt>
                <c:pt idx="361">
                  <c:v>9.0249999999999997E-2</c:v>
                </c:pt>
                <c:pt idx="362">
                  <c:v>9.0499999999999997E-2</c:v>
                </c:pt>
                <c:pt idx="363">
                  <c:v>9.0749999999999997E-2</c:v>
                </c:pt>
                <c:pt idx="364">
                  <c:v>9.0999999999999998E-2</c:v>
                </c:pt>
                <c:pt idx="365">
                  <c:v>9.1249999999999998E-2</c:v>
                </c:pt>
                <c:pt idx="366">
                  <c:v>9.1499999999999998E-2</c:v>
                </c:pt>
                <c:pt idx="367">
                  <c:v>9.1749999999999998E-2</c:v>
                </c:pt>
                <c:pt idx="368">
                  <c:v>9.1999999999999998E-2</c:v>
                </c:pt>
                <c:pt idx="369">
                  <c:v>9.2249999999999999E-2</c:v>
                </c:pt>
                <c:pt idx="370">
                  <c:v>9.2499999999999999E-2</c:v>
                </c:pt>
                <c:pt idx="371">
                  <c:v>9.2749999999999999E-2</c:v>
                </c:pt>
                <c:pt idx="372">
                  <c:v>9.2999999999999999E-2</c:v>
                </c:pt>
                <c:pt idx="373">
                  <c:v>9.325E-2</c:v>
                </c:pt>
                <c:pt idx="374">
                  <c:v>9.35E-2</c:v>
                </c:pt>
                <c:pt idx="375">
                  <c:v>9.375E-2</c:v>
                </c:pt>
                <c:pt idx="376">
                  <c:v>9.4E-2</c:v>
                </c:pt>
                <c:pt idx="377">
                  <c:v>9.425E-2</c:v>
                </c:pt>
                <c:pt idx="378">
                  <c:v>9.4500000000000001E-2</c:v>
                </c:pt>
                <c:pt idx="379">
                  <c:v>9.4750000000000001E-2</c:v>
                </c:pt>
                <c:pt idx="380">
                  <c:v>9.5000000000000001E-2</c:v>
                </c:pt>
                <c:pt idx="381">
                  <c:v>9.5250000000000001E-2</c:v>
                </c:pt>
                <c:pt idx="382">
                  <c:v>9.5500000000000002E-2</c:v>
                </c:pt>
                <c:pt idx="383">
                  <c:v>9.5750000000000002E-2</c:v>
                </c:pt>
                <c:pt idx="384">
                  <c:v>9.6000000000000002E-2</c:v>
                </c:pt>
                <c:pt idx="385">
                  <c:v>9.6250000000000002E-2</c:v>
                </c:pt>
                <c:pt idx="386">
                  <c:v>9.6500000000000002E-2</c:v>
                </c:pt>
                <c:pt idx="387">
                  <c:v>9.6750000000000003E-2</c:v>
                </c:pt>
                <c:pt idx="388">
                  <c:v>9.7000000000000003E-2</c:v>
                </c:pt>
                <c:pt idx="389">
                  <c:v>9.7250000000000003E-2</c:v>
                </c:pt>
                <c:pt idx="390">
                  <c:v>9.7500000000000003E-2</c:v>
                </c:pt>
                <c:pt idx="391">
                  <c:v>9.7750000000000004E-2</c:v>
                </c:pt>
                <c:pt idx="392">
                  <c:v>9.8000000000000004E-2</c:v>
                </c:pt>
                <c:pt idx="393">
                  <c:v>9.8250000000000004E-2</c:v>
                </c:pt>
                <c:pt idx="394">
                  <c:v>9.8500000000000004E-2</c:v>
                </c:pt>
                <c:pt idx="395">
                  <c:v>9.8750000000000004E-2</c:v>
                </c:pt>
                <c:pt idx="396">
                  <c:v>9.9000000000000005E-2</c:v>
                </c:pt>
                <c:pt idx="397">
                  <c:v>9.9250000000000005E-2</c:v>
                </c:pt>
                <c:pt idx="398">
                  <c:v>9.9500000000000005E-2</c:v>
                </c:pt>
                <c:pt idx="399">
                  <c:v>9.9750000000000005E-2</c:v>
                </c:pt>
              </c:numCache>
            </c:numRef>
          </c:xVal>
          <c:yVal>
            <c:numRef>
              <c:f>'Plot &amp; RMS Calculator'!$F$5:$F$404</c:f>
              <c:numCache>
                <c:formatCode>General</c:formatCode>
                <c:ptCount val="400"/>
                <c:pt idx="0">
                  <c:v>0.40245536782400987</c:v>
                </c:pt>
                <c:pt idx="1">
                  <c:v>0.45271018564146137</c:v>
                </c:pt>
                <c:pt idx="2">
                  <c:v>0.50042313958179707</c:v>
                </c:pt>
                <c:pt idx="3">
                  <c:v>0.54520254546154301</c:v>
                </c:pt>
                <c:pt idx="4">
                  <c:v>0.58640166893124179</c:v>
                </c:pt>
                <c:pt idx="5">
                  <c:v>0.62369282392480774</c:v>
                </c:pt>
                <c:pt idx="6">
                  <c:v>0.65706462427411627</c:v>
                </c:pt>
                <c:pt idx="7">
                  <c:v>0.68652986960264528</c:v>
                </c:pt>
                <c:pt idx="8">
                  <c:v>0.71189852869066583</c:v>
                </c:pt>
                <c:pt idx="9">
                  <c:v>0.7328746396922452</c:v>
                </c:pt>
                <c:pt idx="10">
                  <c:v>0.74946322822641709</c:v>
                </c:pt>
                <c:pt idx="11">
                  <c:v>0.76152082857481651</c:v>
                </c:pt>
                <c:pt idx="12">
                  <c:v>0.76883218719218671</c:v>
                </c:pt>
                <c:pt idx="13">
                  <c:v>0.77124996706300009</c:v>
                </c:pt>
                <c:pt idx="14">
                  <c:v>0.76878742325745919</c:v>
                </c:pt>
                <c:pt idx="15">
                  <c:v>0.76145800715901024</c:v>
                </c:pt>
                <c:pt idx="16">
                  <c:v>0.74929542182530073</c:v>
                </c:pt>
                <c:pt idx="17">
                  <c:v>0.73263993307506181</c:v>
                </c:pt>
                <c:pt idx="18">
                  <c:v>0.71155663837984484</c:v>
                </c:pt>
                <c:pt idx="19">
                  <c:v>0.68617439775269784</c:v>
                </c:pt>
                <c:pt idx="20">
                  <c:v>0.6565979639403634</c:v>
                </c:pt>
                <c:pt idx="21">
                  <c:v>0.62308615632310049</c:v>
                </c:pt>
                <c:pt idx="22">
                  <c:v>0.585831204828965</c:v>
                </c:pt>
                <c:pt idx="23">
                  <c:v>0.54481080827349326</c:v>
                </c:pt>
                <c:pt idx="24">
                  <c:v>0.50021806036301264</c:v>
                </c:pt>
                <c:pt idx="25">
                  <c:v>0.45230856094058847</c:v>
                </c:pt>
                <c:pt idx="26">
                  <c:v>0.40165232514010935</c:v>
                </c:pt>
                <c:pt idx="27">
                  <c:v>0.34879942266992248</c:v>
                </c:pt>
                <c:pt idx="28">
                  <c:v>0.29370619346466875</c:v>
                </c:pt>
                <c:pt idx="29">
                  <c:v>0.236839627468037</c:v>
                </c:pt>
                <c:pt idx="30">
                  <c:v>0.17905345171345327</c:v>
                </c:pt>
                <c:pt idx="31">
                  <c:v>0.12015818465827074</c:v>
                </c:pt>
                <c:pt idx="32">
                  <c:v>6.1026949084375393E-2</c:v>
                </c:pt>
                <c:pt idx="33">
                  <c:v>2.0612448374173276E-3</c:v>
                </c:pt>
                <c:pt idx="34">
                  <c:v>-5.7330459147982293E-2</c:v>
                </c:pt>
                <c:pt idx="35">
                  <c:v>-0.1173214682032042</c:v>
                </c:pt>
                <c:pt idx="36">
                  <c:v>-0.17732260702179187</c:v>
                </c:pt>
                <c:pt idx="37">
                  <c:v>-0.2364273010451631</c:v>
                </c:pt>
                <c:pt idx="38">
                  <c:v>-0.29459181168266135</c:v>
                </c:pt>
                <c:pt idx="39">
                  <c:v>-0.35019592647285541</c:v>
                </c:pt>
                <c:pt idx="40">
                  <c:v>-0.40279896144668809</c:v>
                </c:pt>
                <c:pt idx="41">
                  <c:v>-0.45265463184008675</c:v>
                </c:pt>
                <c:pt idx="42">
                  <c:v>-0.50004413674307135</c:v>
                </c:pt>
                <c:pt idx="43">
                  <c:v>-0.5447394386919675</c:v>
                </c:pt>
                <c:pt idx="44">
                  <c:v>-0.58607440758885809</c:v>
                </c:pt>
                <c:pt idx="45">
                  <c:v>-0.62366089288865245</c:v>
                </c:pt>
                <c:pt idx="46">
                  <c:v>-0.6573180508314187</c:v>
                </c:pt>
                <c:pt idx="47">
                  <c:v>-0.68690681311544632</c:v>
                </c:pt>
                <c:pt idx="48">
                  <c:v>-0.71224947699269958</c:v>
                </c:pt>
                <c:pt idx="49">
                  <c:v>-0.73328220139638534</c:v>
                </c:pt>
                <c:pt idx="50">
                  <c:v>-0.74982751915436008</c:v>
                </c:pt>
                <c:pt idx="51">
                  <c:v>-0.7616924150855936</c:v>
                </c:pt>
                <c:pt idx="52">
                  <c:v>-0.7688136606206124</c:v>
                </c:pt>
                <c:pt idx="53">
                  <c:v>-0.77113393229230853</c:v>
                </c:pt>
                <c:pt idx="54">
                  <c:v>-0.76871896362714243</c:v>
                </c:pt>
                <c:pt idx="55">
                  <c:v>-0.76160034535226151</c:v>
                </c:pt>
                <c:pt idx="56">
                  <c:v>-0.74973866562089664</c:v>
                </c:pt>
                <c:pt idx="57">
                  <c:v>-0.73320763612972517</c:v>
                </c:pt>
                <c:pt idx="58">
                  <c:v>-0.71211279487846413</c:v>
                </c:pt>
                <c:pt idx="59">
                  <c:v>-0.68661951614345607</c:v>
                </c:pt>
                <c:pt idx="60">
                  <c:v>-0.6570068003063938</c:v>
                </c:pt>
                <c:pt idx="61">
                  <c:v>-0.62335717745485353</c:v>
                </c:pt>
                <c:pt idx="62">
                  <c:v>-0.58582369339348483</c:v>
                </c:pt>
                <c:pt idx="63">
                  <c:v>-0.54461679591934253</c:v>
                </c:pt>
                <c:pt idx="64">
                  <c:v>-0.49998886533829789</c:v>
                </c:pt>
                <c:pt idx="65">
                  <c:v>-0.45224128174180495</c:v>
                </c:pt>
                <c:pt idx="66">
                  <c:v>-0.40192191612988354</c:v>
                </c:pt>
                <c:pt idx="67">
                  <c:v>-0.34933623190945301</c:v>
                </c:pt>
                <c:pt idx="68">
                  <c:v>-0.29435788187698286</c:v>
                </c:pt>
                <c:pt idx="69">
                  <c:v>-0.23730410823400386</c:v>
                </c:pt>
                <c:pt idx="70">
                  <c:v>-0.17896039953049406</c:v>
                </c:pt>
                <c:pt idx="71">
                  <c:v>-0.11934623004021078</c:v>
                </c:pt>
                <c:pt idx="72">
                  <c:v>-5.9681254682504133E-2</c:v>
                </c:pt>
                <c:pt idx="73">
                  <c:v>-4.2720220613662568E-4</c:v>
                </c:pt>
                <c:pt idx="74">
                  <c:v>5.8823159581252678E-2</c:v>
                </c:pt>
                <c:pt idx="75">
                  <c:v>0.11820379483704281</c:v>
                </c:pt>
                <c:pt idx="76">
                  <c:v>0.17763782729507077</c:v>
                </c:pt>
                <c:pt idx="77">
                  <c:v>0.23624765823149821</c:v>
                </c:pt>
                <c:pt idx="78">
                  <c:v>0.29393678005581003</c:v>
                </c:pt>
                <c:pt idx="79">
                  <c:v>0.34952307294081741</c:v>
                </c:pt>
                <c:pt idx="80">
                  <c:v>0.40239382265510831</c:v>
                </c:pt>
                <c:pt idx="81">
                  <c:v>0.45265452741459306</c:v>
                </c:pt>
                <c:pt idx="82">
                  <c:v>0.50032575724919703</c:v>
                </c:pt>
                <c:pt idx="83">
                  <c:v>0.54508886312337557</c:v>
                </c:pt>
                <c:pt idx="84">
                  <c:v>0.58629751674447927</c:v>
                </c:pt>
                <c:pt idx="85">
                  <c:v>0.62361343816053016</c:v>
                </c:pt>
                <c:pt idx="86">
                  <c:v>0.65699791520432149</c:v>
                </c:pt>
                <c:pt idx="87">
                  <c:v>0.68646406132803106</c:v>
                </c:pt>
                <c:pt idx="88">
                  <c:v>0.71191081657385991</c:v>
                </c:pt>
                <c:pt idx="89">
                  <c:v>0.732923183368409</c:v>
                </c:pt>
                <c:pt idx="90">
                  <c:v>0.74943339578815049</c:v>
                </c:pt>
                <c:pt idx="91">
                  <c:v>0.76135280061447175</c:v>
                </c:pt>
                <c:pt idx="92">
                  <c:v>0.76854521425389166</c:v>
                </c:pt>
                <c:pt idx="93">
                  <c:v>0.77090186572463693</c:v>
                </c:pt>
                <c:pt idx="94">
                  <c:v>0.76848336744428691</c:v>
                </c:pt>
                <c:pt idx="95">
                  <c:v>0.76126678265008096</c:v>
                </c:pt>
                <c:pt idx="96">
                  <c:v>0.74927871515996958</c:v>
                </c:pt>
                <c:pt idx="97">
                  <c:v>0.73266442590319203</c:v>
                </c:pt>
                <c:pt idx="98">
                  <c:v>0.71154853193726708</c:v>
                </c:pt>
                <c:pt idx="99">
                  <c:v>0.68617453514963322</c:v>
                </c:pt>
                <c:pt idx="100">
                  <c:v>0.65659952224527807</c:v>
                </c:pt>
                <c:pt idx="101">
                  <c:v>0.62308160051346662</c:v>
                </c:pt>
                <c:pt idx="102">
                  <c:v>0.58582610934009061</c:v>
                </c:pt>
                <c:pt idx="103">
                  <c:v>0.54485896153484226</c:v>
                </c:pt>
                <c:pt idx="104">
                  <c:v>0.50029495869702334</c:v>
                </c:pt>
                <c:pt idx="105">
                  <c:v>0.45237501143310288</c:v>
                </c:pt>
                <c:pt idx="106">
                  <c:v>0.40172793725827172</c:v>
                </c:pt>
                <c:pt idx="107">
                  <c:v>0.34890669982662237</c:v>
                </c:pt>
                <c:pt idx="108">
                  <c:v>0.29382146806455611</c:v>
                </c:pt>
                <c:pt idx="109">
                  <c:v>0.23697746323739974</c:v>
                </c:pt>
                <c:pt idx="110">
                  <c:v>0.17916109985747036</c:v>
                </c:pt>
                <c:pt idx="111">
                  <c:v>0.12023825950369574</c:v>
                </c:pt>
                <c:pt idx="112">
                  <c:v>6.1096181075194309E-2</c:v>
                </c:pt>
                <c:pt idx="113">
                  <c:v>2.1303097525979882E-3</c:v>
                </c:pt>
                <c:pt idx="114">
                  <c:v>-5.7231399368958914E-2</c:v>
                </c:pt>
                <c:pt idx="115">
                  <c:v>-0.11722585218899317</c:v>
                </c:pt>
                <c:pt idx="116">
                  <c:v>-0.17726953934744213</c:v>
                </c:pt>
                <c:pt idx="117">
                  <c:v>-0.23641051844462327</c:v>
                </c:pt>
                <c:pt idx="118">
                  <c:v>-0.29458549940595574</c:v>
                </c:pt>
                <c:pt idx="119">
                  <c:v>-0.35016739335378388</c:v>
                </c:pt>
                <c:pt idx="120">
                  <c:v>-0.4027437939956775</c:v>
                </c:pt>
                <c:pt idx="121">
                  <c:v>-0.45262015839133823</c:v>
                </c:pt>
                <c:pt idx="122">
                  <c:v>-0.50000049102434063</c:v>
                </c:pt>
                <c:pt idx="123">
                  <c:v>-0.54465880078470508</c:v>
                </c:pt>
                <c:pt idx="124">
                  <c:v>-0.5859785198490951</c:v>
                </c:pt>
                <c:pt idx="125">
                  <c:v>-0.62359451317185155</c:v>
                </c:pt>
                <c:pt idx="126">
                  <c:v>-0.65730222660374005</c:v>
                </c:pt>
                <c:pt idx="127">
                  <c:v>-0.68688838986862932</c:v>
                </c:pt>
                <c:pt idx="128">
                  <c:v>-0.71223553156258257</c:v>
                </c:pt>
                <c:pt idx="129">
                  <c:v>-0.7333189952545599</c:v>
                </c:pt>
                <c:pt idx="130">
                  <c:v>-0.74984847895234563</c:v>
                </c:pt>
                <c:pt idx="131">
                  <c:v>-0.76171671932854845</c:v>
                </c:pt>
                <c:pt idx="132">
                  <c:v>-0.76881642164631059</c:v>
                </c:pt>
                <c:pt idx="133">
                  <c:v>-0.77109104886630442</c:v>
                </c:pt>
                <c:pt idx="134">
                  <c:v>-0.76867007866095727</c:v>
                </c:pt>
                <c:pt idx="135">
                  <c:v>-0.76159920395135883</c:v>
                </c:pt>
                <c:pt idx="136">
                  <c:v>-0.74972738446647191</c:v>
                </c:pt>
                <c:pt idx="137">
                  <c:v>-0.73318788271941204</c:v>
                </c:pt>
                <c:pt idx="138">
                  <c:v>-0.71207602644037926</c:v>
                </c:pt>
                <c:pt idx="139">
                  <c:v>-0.68656464621765201</c:v>
                </c:pt>
                <c:pt idx="140">
                  <c:v>-0.65699037300622809</c:v>
                </c:pt>
                <c:pt idx="141">
                  <c:v>-0.62339631629859493</c:v>
                </c:pt>
                <c:pt idx="142">
                  <c:v>-0.5858485930213001</c:v>
                </c:pt>
                <c:pt idx="143">
                  <c:v>-0.5446269044716846</c:v>
                </c:pt>
                <c:pt idx="144">
                  <c:v>-0.5000030995805167</c:v>
                </c:pt>
                <c:pt idx="145">
                  <c:v>-0.45223599235005252</c:v>
                </c:pt>
                <c:pt idx="146">
                  <c:v>-0.40191466732062187</c:v>
                </c:pt>
                <c:pt idx="147">
                  <c:v>-0.34931403584595644</c:v>
                </c:pt>
                <c:pt idx="148">
                  <c:v>-0.29421313233068308</c:v>
                </c:pt>
                <c:pt idx="149">
                  <c:v>-0.23711600018514284</c:v>
                </c:pt>
                <c:pt idx="150">
                  <c:v>-0.17877733036069643</c:v>
                </c:pt>
                <c:pt idx="151">
                  <c:v>-0.1191541704121879</c:v>
                </c:pt>
                <c:pt idx="152">
                  <c:v>-5.9673138298656246E-2</c:v>
                </c:pt>
                <c:pt idx="153">
                  <c:v>-5.5873318043251263E-4</c:v>
                </c:pt>
                <c:pt idx="154">
                  <c:v>5.8704003142361107E-2</c:v>
                </c:pt>
                <c:pt idx="155">
                  <c:v>0.11814255395273113</c:v>
                </c:pt>
                <c:pt idx="156">
                  <c:v>0.17759413969161286</c:v>
                </c:pt>
                <c:pt idx="157">
                  <c:v>0.23619743426957984</c:v>
                </c:pt>
                <c:pt idx="158">
                  <c:v>0.29386150728171317</c:v>
                </c:pt>
                <c:pt idx="159">
                  <c:v>0.34943724340367449</c:v>
                </c:pt>
                <c:pt idx="160">
                  <c:v>0.402438620189776</c:v>
                </c:pt>
                <c:pt idx="161">
                  <c:v>0.45269488761653115</c:v>
                </c:pt>
                <c:pt idx="162">
                  <c:v>0.50038571155981992</c:v>
                </c:pt>
                <c:pt idx="163">
                  <c:v>0.54518278498268646</c:v>
                </c:pt>
                <c:pt idx="164">
                  <c:v>0.58637829644501693</c:v>
                </c:pt>
                <c:pt idx="165">
                  <c:v>0.62364715837613527</c:v>
                </c:pt>
                <c:pt idx="166">
                  <c:v>0.65700648891382118</c:v>
                </c:pt>
                <c:pt idx="167">
                  <c:v>0.68650245991593872</c:v>
                </c:pt>
                <c:pt idx="168">
                  <c:v>0.71187091810042191</c:v>
                </c:pt>
                <c:pt idx="169">
                  <c:v>0.73282085512501804</c:v>
                </c:pt>
                <c:pt idx="170">
                  <c:v>0.74937056698102389</c:v>
                </c:pt>
                <c:pt idx="171">
                  <c:v>0.76132947696939834</c:v>
                </c:pt>
                <c:pt idx="172">
                  <c:v>0.7685132667194533</c:v>
                </c:pt>
                <c:pt idx="173">
                  <c:v>0.77084343622046347</c:v>
                </c:pt>
                <c:pt idx="174">
                  <c:v>0.76840059776712799</c:v>
                </c:pt>
                <c:pt idx="175">
                  <c:v>0.76117685974088323</c:v>
                </c:pt>
                <c:pt idx="176">
                  <c:v>0.74921521379509792</c:v>
                </c:pt>
                <c:pt idx="177">
                  <c:v>0.73258895382795264</c:v>
                </c:pt>
                <c:pt idx="178">
                  <c:v>0.71143926521434508</c:v>
                </c:pt>
                <c:pt idx="179">
                  <c:v>0.68606390932335792</c:v>
                </c:pt>
                <c:pt idx="180">
                  <c:v>0.65652703990988059</c:v>
                </c:pt>
                <c:pt idx="181">
                  <c:v>0.62306014445177582</c:v>
                </c:pt>
                <c:pt idx="182">
                  <c:v>0.5858492452811529</c:v>
                </c:pt>
                <c:pt idx="183">
                  <c:v>0.54487965849083375</c:v>
                </c:pt>
                <c:pt idx="184">
                  <c:v>0.50029571039842768</c:v>
                </c:pt>
                <c:pt idx="185">
                  <c:v>0.45237097711413637</c:v>
                </c:pt>
                <c:pt idx="186">
                  <c:v>0.40173034919048117</c:v>
                </c:pt>
                <c:pt idx="187">
                  <c:v>0.348893338552001</c:v>
                </c:pt>
                <c:pt idx="188">
                  <c:v>0.29380544984264562</c:v>
                </c:pt>
                <c:pt idx="189">
                  <c:v>0.23694159360044564</c:v>
                </c:pt>
                <c:pt idx="190">
                  <c:v>0.17916333041126004</c:v>
                </c:pt>
                <c:pt idx="191">
                  <c:v>0.12028707217358149</c:v>
                </c:pt>
                <c:pt idx="192">
                  <c:v>6.1155690864133409E-2</c:v>
                </c:pt>
                <c:pt idx="193">
                  <c:v>2.1516747816506263E-3</c:v>
                </c:pt>
                <c:pt idx="194">
                  <c:v>-5.727071487004979E-2</c:v>
                </c:pt>
                <c:pt idx="195">
                  <c:v>-0.11727920443178036</c:v>
                </c:pt>
                <c:pt idx="196">
                  <c:v>-0.17727395236914664</c:v>
                </c:pt>
                <c:pt idx="197">
                  <c:v>-0.23638028466046776</c:v>
                </c:pt>
                <c:pt idx="198">
                  <c:v>-0.29458218249791335</c:v>
                </c:pt>
                <c:pt idx="199">
                  <c:v>-0.35023017981635846</c:v>
                </c:pt>
                <c:pt idx="200">
                  <c:v>-0.40284465466370439</c:v>
                </c:pt>
                <c:pt idx="201">
                  <c:v>-0.45269722006095786</c:v>
                </c:pt>
                <c:pt idx="202">
                  <c:v>-0.50006105950048163</c:v>
                </c:pt>
                <c:pt idx="203">
                  <c:v>-0.54472478753776854</c:v>
                </c:pt>
                <c:pt idx="204">
                  <c:v>-0.58605495455140733</c:v>
                </c:pt>
                <c:pt idx="205">
                  <c:v>-0.623611435943901</c:v>
                </c:pt>
                <c:pt idx="206">
                  <c:v>-0.65726301883346194</c:v>
                </c:pt>
                <c:pt idx="207">
                  <c:v>-0.68684032788435445</c:v>
                </c:pt>
                <c:pt idx="208">
                  <c:v>-0.71217862065134185</c:v>
                </c:pt>
                <c:pt idx="209">
                  <c:v>-0.73323761454414493</c:v>
                </c:pt>
                <c:pt idx="210">
                  <c:v>-0.74976407105662135</c:v>
                </c:pt>
                <c:pt idx="211">
                  <c:v>-0.76161586253105984</c:v>
                </c:pt>
                <c:pt idx="212">
                  <c:v>-0.7687157924479604</c:v>
                </c:pt>
                <c:pt idx="213">
                  <c:v>-0.77098452059442146</c:v>
                </c:pt>
                <c:pt idx="214">
                  <c:v>-0.76856451227949607</c:v>
                </c:pt>
                <c:pt idx="215">
                  <c:v>-0.76149918318381793</c:v>
                </c:pt>
                <c:pt idx="216">
                  <c:v>-0.74962672764358718</c:v>
                </c:pt>
                <c:pt idx="217">
                  <c:v>-0.73307905740034396</c:v>
                </c:pt>
                <c:pt idx="218">
                  <c:v>-0.7120027759551637</c:v>
                </c:pt>
                <c:pt idx="219">
                  <c:v>-0.68653694854661362</c:v>
                </c:pt>
                <c:pt idx="220">
                  <c:v>-0.65695852779831021</c:v>
                </c:pt>
                <c:pt idx="221">
                  <c:v>-0.62335632386543072</c:v>
                </c:pt>
                <c:pt idx="222">
                  <c:v>-0.58581043078712769</c:v>
                </c:pt>
                <c:pt idx="223">
                  <c:v>-0.54459960722907708</c:v>
                </c:pt>
                <c:pt idx="224">
                  <c:v>-0.4999696319584806</c:v>
                </c:pt>
                <c:pt idx="225">
                  <c:v>-0.45218630725232811</c:v>
                </c:pt>
                <c:pt idx="226">
                  <c:v>-0.40185175182848026</c:v>
                </c:pt>
                <c:pt idx="227">
                  <c:v>-0.34927448478480783</c:v>
                </c:pt>
                <c:pt idx="228">
                  <c:v>-0.29432933955424379</c:v>
                </c:pt>
                <c:pt idx="229">
                  <c:v>-0.23730331977708291</c:v>
                </c:pt>
                <c:pt idx="230">
                  <c:v>-0.17899029872374392</c:v>
                </c:pt>
                <c:pt idx="231">
                  <c:v>-0.1193586313964049</c:v>
                </c:pt>
                <c:pt idx="232">
                  <c:v>-5.9688173426574592E-2</c:v>
                </c:pt>
                <c:pt idx="233">
                  <c:v>-4.5030179173302101E-4</c:v>
                </c:pt>
                <c:pt idx="234">
                  <c:v>5.8784900041803458E-2</c:v>
                </c:pt>
                <c:pt idx="235">
                  <c:v>0.11817337987967792</c:v>
                </c:pt>
                <c:pt idx="236">
                  <c:v>0.1775839248401031</c:v>
                </c:pt>
                <c:pt idx="237">
                  <c:v>0.23617617570052507</c:v>
                </c:pt>
                <c:pt idx="238">
                  <c:v>0.29387388607661374</c:v>
                </c:pt>
                <c:pt idx="239">
                  <c:v>0.34947352524475839</c:v>
                </c:pt>
                <c:pt idx="240">
                  <c:v>0.4024629321553464</c:v>
                </c:pt>
                <c:pt idx="241">
                  <c:v>0.4527591295111239</c:v>
                </c:pt>
                <c:pt idx="242">
                  <c:v>0.50048148065305209</c:v>
                </c:pt>
                <c:pt idx="243">
                  <c:v>0.54527788580619352</c:v>
                </c:pt>
                <c:pt idx="244">
                  <c:v>0.58644375280272598</c:v>
                </c:pt>
                <c:pt idx="245">
                  <c:v>0.62372552897242828</c:v>
                </c:pt>
                <c:pt idx="246">
                  <c:v>0.65711544047994819</c:v>
                </c:pt>
                <c:pt idx="247">
                  <c:v>0.68666075852611352</c:v>
                </c:pt>
                <c:pt idx="248">
                  <c:v>0.71215794996716031</c:v>
                </c:pt>
                <c:pt idx="249">
                  <c:v>0.73315503302241503</c:v>
                </c:pt>
                <c:pt idx="250">
                  <c:v>0.74970461849678582</c:v>
                </c:pt>
                <c:pt idx="251">
                  <c:v>0.76159406451013667</c:v>
                </c:pt>
                <c:pt idx="252">
                  <c:v>0.76857925692769358</c:v>
                </c:pt>
                <c:pt idx="253">
                  <c:v>0.77084513450724712</c:v>
                </c:pt>
                <c:pt idx="254">
                  <c:v>0.76845542699396674</c:v>
                </c:pt>
                <c:pt idx="255">
                  <c:v>0.76128217234654139</c:v>
                </c:pt>
                <c:pt idx="256">
                  <c:v>0.74930814248945332</c:v>
                </c:pt>
                <c:pt idx="257">
                  <c:v>0.7326731094118617</c:v>
                </c:pt>
                <c:pt idx="258">
                  <c:v>0.71155241628893029</c:v>
                </c:pt>
                <c:pt idx="259">
                  <c:v>0.6861573700997754</c:v>
                </c:pt>
                <c:pt idx="260">
                  <c:v>0.65660426428032082</c:v>
                </c:pt>
                <c:pt idx="261">
                  <c:v>0.62312168099935406</c:v>
                </c:pt>
                <c:pt idx="262">
                  <c:v>0.58588551309716486</c:v>
                </c:pt>
                <c:pt idx="263">
                  <c:v>0.54489827332861462</c:v>
                </c:pt>
                <c:pt idx="264">
                  <c:v>0.50031952162739479</c:v>
                </c:pt>
                <c:pt idx="265">
                  <c:v>0.45242581807542565</c:v>
                </c:pt>
                <c:pt idx="266">
                  <c:v>0.4018039694564064</c:v>
                </c:pt>
                <c:pt idx="267">
                  <c:v>0.3489374455103661</c:v>
                </c:pt>
                <c:pt idx="268">
                  <c:v>0.29385773419666017</c:v>
                </c:pt>
                <c:pt idx="269">
                  <c:v>0.23698870585095153</c:v>
                </c:pt>
                <c:pt idx="270">
                  <c:v>0.17919922399011864</c:v>
                </c:pt>
                <c:pt idx="271">
                  <c:v>0.12031198234926216</c:v>
                </c:pt>
                <c:pt idx="272">
                  <c:v>6.120479613445387E-2</c:v>
                </c:pt>
                <c:pt idx="273">
                  <c:v>2.2276449837170462E-3</c:v>
                </c:pt>
                <c:pt idx="274">
                  <c:v>-5.715162546841468E-2</c:v>
                </c:pt>
                <c:pt idx="275">
                  <c:v>-0.1171606551076558</c:v>
                </c:pt>
                <c:pt idx="276">
                  <c:v>-0.17720439217341841</c:v>
                </c:pt>
                <c:pt idx="277">
                  <c:v>-0.23634039654554204</c:v>
                </c:pt>
                <c:pt idx="278">
                  <c:v>-0.29451220976323716</c:v>
                </c:pt>
                <c:pt idx="279">
                  <c:v>-0.35014268553310091</c:v>
                </c:pt>
                <c:pt idx="280">
                  <c:v>-0.40276633601708017</c:v>
                </c:pt>
                <c:pt idx="281">
                  <c:v>-0.45261739708240051</c:v>
                </c:pt>
                <c:pt idx="282">
                  <c:v>-0.5000014825390654</c:v>
                </c:pt>
                <c:pt idx="283">
                  <c:v>-0.54469322968545353</c:v>
                </c:pt>
                <c:pt idx="284">
                  <c:v>-0.58599346448141243</c:v>
                </c:pt>
                <c:pt idx="285">
                  <c:v>-0.62345208971241473</c:v>
                </c:pt>
                <c:pt idx="286">
                  <c:v>-0.65716317663857959</c:v>
                </c:pt>
                <c:pt idx="287">
                  <c:v>-0.68687576386813631</c:v>
                </c:pt>
                <c:pt idx="288">
                  <c:v>-0.71225644024042811</c:v>
                </c:pt>
                <c:pt idx="289">
                  <c:v>-0.73331847624206636</c:v>
                </c:pt>
                <c:pt idx="290">
                  <c:v>-0.74984546086062287</c:v>
                </c:pt>
                <c:pt idx="291">
                  <c:v>-0.76172102213658432</c:v>
                </c:pt>
                <c:pt idx="292">
                  <c:v>-0.76883939664736745</c:v>
                </c:pt>
                <c:pt idx="293">
                  <c:v>-0.77114047458527502</c:v>
                </c:pt>
                <c:pt idx="294">
                  <c:v>-0.76872281875974102</c:v>
                </c:pt>
                <c:pt idx="295">
                  <c:v>-0.76158153715114474</c:v>
                </c:pt>
                <c:pt idx="296">
                  <c:v>-0.74971046565771715</c:v>
                </c:pt>
                <c:pt idx="297">
                  <c:v>-0.73319111176527108</c:v>
                </c:pt>
                <c:pt idx="298">
                  <c:v>-0.71213073869694765</c:v>
                </c:pt>
                <c:pt idx="299">
                  <c:v>-0.68667838422545679</c:v>
                </c:pt>
                <c:pt idx="300">
                  <c:v>-0.65711500575372606</c:v>
                </c:pt>
                <c:pt idx="301">
                  <c:v>-0.62350789799788386</c:v>
                </c:pt>
                <c:pt idx="302">
                  <c:v>-0.5859815993707429</c:v>
                </c:pt>
                <c:pt idx="303">
                  <c:v>-0.5447719162113166</c:v>
                </c:pt>
                <c:pt idx="304">
                  <c:v>-0.50012768977446187</c:v>
                </c:pt>
                <c:pt idx="305">
                  <c:v>-0.45236293589424947</c:v>
                </c:pt>
                <c:pt idx="306">
                  <c:v>-0.40207993050149371</c:v>
                </c:pt>
                <c:pt idx="307">
                  <c:v>-0.34952311753004384</c:v>
                </c:pt>
                <c:pt idx="308">
                  <c:v>-0.29458656865777882</c:v>
                </c:pt>
                <c:pt idx="309">
                  <c:v>-0.23755328290095082</c:v>
                </c:pt>
                <c:pt idx="310">
                  <c:v>-0.17920637601679698</c:v>
                </c:pt>
                <c:pt idx="311">
                  <c:v>-0.11954388491558197</c:v>
                </c:pt>
                <c:pt idx="312">
                  <c:v>-5.9842289066838243E-2</c:v>
                </c:pt>
                <c:pt idx="313">
                  <c:v>-5.7642061575907417E-4</c:v>
                </c:pt>
                <c:pt idx="314">
                  <c:v>5.8687720316352956E-2</c:v>
                </c:pt>
                <c:pt idx="315">
                  <c:v>0.11808385940227181</c:v>
                </c:pt>
                <c:pt idx="316">
                  <c:v>0.17751855357059351</c:v>
                </c:pt>
                <c:pt idx="317">
                  <c:v>0.2361590601555705</c:v>
                </c:pt>
                <c:pt idx="318">
                  <c:v>0.29387502999877368</c:v>
                </c:pt>
                <c:pt idx="319">
                  <c:v>0.34948774549949246</c:v>
                </c:pt>
                <c:pt idx="320">
                  <c:v>0.40252433276007471</c:v>
                </c:pt>
                <c:pt idx="321">
                  <c:v>0.45280731366610466</c:v>
                </c:pt>
                <c:pt idx="322">
                  <c:v>0.50054173253355505</c:v>
                </c:pt>
                <c:pt idx="323">
                  <c:v>0.54542543054049919</c:v>
                </c:pt>
                <c:pt idx="324">
                  <c:v>0.58649602241626797</c:v>
                </c:pt>
                <c:pt idx="325">
                  <c:v>0.62371228326961647</c:v>
                </c:pt>
                <c:pt idx="326">
                  <c:v>0.65712635277251918</c:v>
                </c:pt>
                <c:pt idx="327">
                  <c:v>0.68662814083445123</c:v>
                </c:pt>
                <c:pt idx="328">
                  <c:v>0.71194674102722955</c:v>
                </c:pt>
                <c:pt idx="329">
                  <c:v>0.73293311555355256</c:v>
                </c:pt>
                <c:pt idx="330">
                  <c:v>0.74952954956567708</c:v>
                </c:pt>
                <c:pt idx="331">
                  <c:v>0.76149254137264788</c:v>
                </c:pt>
                <c:pt idx="332">
                  <c:v>0.76867783526454792</c:v>
                </c:pt>
                <c:pt idx="333">
                  <c:v>0.77102413571736572</c:v>
                </c:pt>
                <c:pt idx="334">
                  <c:v>0.76858650348108415</c:v>
                </c:pt>
                <c:pt idx="335">
                  <c:v>0.76136013291123861</c:v>
                </c:pt>
                <c:pt idx="336">
                  <c:v>0.74935725013271781</c:v>
                </c:pt>
                <c:pt idx="337">
                  <c:v>0.73272665737201659</c:v>
                </c:pt>
                <c:pt idx="338">
                  <c:v>0.71161118906184928</c:v>
                </c:pt>
                <c:pt idx="339">
                  <c:v>0.68621673408763473</c:v>
                </c:pt>
                <c:pt idx="340">
                  <c:v>0.65661545563995261</c:v>
                </c:pt>
                <c:pt idx="341">
                  <c:v>0.6230721353060007</c:v>
                </c:pt>
                <c:pt idx="342">
                  <c:v>0.58582996068232462</c:v>
                </c:pt>
                <c:pt idx="343">
                  <c:v>0.54484700016525767</c:v>
                </c:pt>
                <c:pt idx="344">
                  <c:v>0.50027150631607786</c:v>
                </c:pt>
                <c:pt idx="345">
                  <c:v>0.45234109155556235</c:v>
                </c:pt>
                <c:pt idx="346">
                  <c:v>0.40166745474618759</c:v>
                </c:pt>
                <c:pt idx="347">
                  <c:v>0.34880340204865107</c:v>
                </c:pt>
                <c:pt idx="348">
                  <c:v>0.29372930256235991</c:v>
                </c:pt>
                <c:pt idx="349">
                  <c:v>0.23688559517301749</c:v>
                </c:pt>
                <c:pt idx="350">
                  <c:v>0.17909128105336194</c:v>
                </c:pt>
                <c:pt idx="351">
                  <c:v>0.12018177473282191</c:v>
                </c:pt>
                <c:pt idx="352">
                  <c:v>6.1029473433748212E-2</c:v>
                </c:pt>
                <c:pt idx="353">
                  <c:v>2.0606032698150603E-3</c:v>
                </c:pt>
                <c:pt idx="354">
                  <c:v>-5.7299078863122618E-2</c:v>
                </c:pt>
                <c:pt idx="355">
                  <c:v>-0.1172768202703288</c:v>
                </c:pt>
                <c:pt idx="356">
                  <c:v>-0.17728997582220471</c:v>
                </c:pt>
                <c:pt idx="357">
                  <c:v>-0.2364083549250538</c:v>
                </c:pt>
                <c:pt idx="358">
                  <c:v>-0.29457330044790436</c:v>
                </c:pt>
                <c:pt idx="359">
                  <c:v>-0.3501810463359144</c:v>
                </c:pt>
                <c:pt idx="360">
                  <c:v>-0.40277497784129185</c:v>
                </c:pt>
                <c:pt idx="361">
                  <c:v>-0.45265709673875881</c:v>
                </c:pt>
                <c:pt idx="362">
                  <c:v>-0.50005041005905104</c:v>
                </c:pt>
                <c:pt idx="363">
                  <c:v>-0.54472539331243597</c:v>
                </c:pt>
                <c:pt idx="364">
                  <c:v>-0.58607435234015781</c:v>
                </c:pt>
                <c:pt idx="365">
                  <c:v>-0.62367011874531431</c:v>
                </c:pt>
                <c:pt idx="366">
                  <c:v>-0.65735745136601598</c:v>
                </c:pt>
                <c:pt idx="367">
                  <c:v>-0.686939491531117</c:v>
                </c:pt>
                <c:pt idx="368">
                  <c:v>-0.71226084103152343</c:v>
                </c:pt>
                <c:pt idx="369">
                  <c:v>-0.73335016098210093</c:v>
                </c:pt>
                <c:pt idx="370">
                  <c:v>-0.74989563415783111</c:v>
                </c:pt>
                <c:pt idx="371">
                  <c:v>-0.76175191337072379</c:v>
                </c:pt>
                <c:pt idx="372">
                  <c:v>-0.76888999200206265</c:v>
                </c:pt>
                <c:pt idx="373">
                  <c:v>-0.77119359230145557</c:v>
                </c:pt>
                <c:pt idx="374">
                  <c:v>-0.76876360924559017</c:v>
                </c:pt>
                <c:pt idx="375">
                  <c:v>-0.76165040787302773</c:v>
                </c:pt>
                <c:pt idx="376">
                  <c:v>-0.74976217053551475</c:v>
                </c:pt>
                <c:pt idx="377">
                  <c:v>-0.73324111918166734</c:v>
                </c:pt>
                <c:pt idx="378">
                  <c:v>-0.71213766596420791</c:v>
                </c:pt>
                <c:pt idx="379">
                  <c:v>-0.68663194402697758</c:v>
                </c:pt>
                <c:pt idx="380">
                  <c:v>-0.65703969677511331</c:v>
                </c:pt>
                <c:pt idx="381">
                  <c:v>-0.62339390412161122</c:v>
                </c:pt>
                <c:pt idx="382">
                  <c:v>-0.58583049042217716</c:v>
                </c:pt>
                <c:pt idx="383">
                  <c:v>-0.54463049164969957</c:v>
                </c:pt>
                <c:pt idx="384">
                  <c:v>-0.50000961213989392</c:v>
                </c:pt>
                <c:pt idx="385">
                  <c:v>-0.45223993617497865</c:v>
                </c:pt>
                <c:pt idx="386">
                  <c:v>-0.40193033576774462</c:v>
                </c:pt>
                <c:pt idx="387">
                  <c:v>-0.34934724150103946</c:v>
                </c:pt>
                <c:pt idx="388">
                  <c:v>-0.29440616197871122</c:v>
                </c:pt>
                <c:pt idx="389">
                  <c:v>-0.23736551837616535</c:v>
                </c:pt>
                <c:pt idx="390">
                  <c:v>-0.17902216821027112</c:v>
                </c:pt>
                <c:pt idx="391">
                  <c:v>-0.11937901685431629</c:v>
                </c:pt>
                <c:pt idx="392">
                  <c:v>-5.9714428554913927E-2</c:v>
                </c:pt>
                <c:pt idx="393">
                  <c:v>-4.4512806985128137E-4</c:v>
                </c:pt>
                <c:pt idx="394">
                  <c:v>5.8811216020820026E-2</c:v>
                </c:pt>
                <c:pt idx="395">
                  <c:v>0.11818377504300161</c:v>
                </c:pt>
                <c:pt idx="396">
                  <c:v>0.1776129495824933</c:v>
                </c:pt>
                <c:pt idx="397">
                  <c:v>0.23625146996970317</c:v>
                </c:pt>
                <c:pt idx="398">
                  <c:v>0.29398194341908546</c:v>
                </c:pt>
                <c:pt idx="399">
                  <c:v>0.34956966480694562</c:v>
                </c:pt>
              </c:numCache>
            </c:numRef>
          </c:yVal>
          <c:smooth val="1"/>
          <c:extLst>
            <c:ext xmlns:c16="http://schemas.microsoft.com/office/drawing/2014/chart" uri="{C3380CC4-5D6E-409C-BE32-E72D297353CC}">
              <c16:uniqueId val="{00000000-207C-4D8A-A432-10160EA5594E}"/>
            </c:ext>
          </c:extLst>
        </c:ser>
        <c:dLbls>
          <c:showLegendKey val="0"/>
          <c:showVal val="0"/>
          <c:showCatName val="0"/>
          <c:showSerName val="0"/>
          <c:showPercent val="0"/>
          <c:showBubbleSize val="0"/>
        </c:dLbls>
        <c:axId val="189303040"/>
        <c:axId val="189309312"/>
      </c:scatterChart>
      <c:valAx>
        <c:axId val="189303040"/>
        <c:scaling>
          <c:orientation val="minMax"/>
        </c:scaling>
        <c:delete val="0"/>
        <c:axPos val="b"/>
        <c:title>
          <c:tx>
            <c:rich>
              <a:bodyPr/>
              <a:lstStyle/>
              <a:p>
                <a:pPr>
                  <a:defRPr/>
                </a:pPr>
                <a:r>
                  <a:rPr lang="en-US"/>
                  <a:t>time (t)</a:t>
                </a:r>
              </a:p>
            </c:rich>
          </c:tx>
          <c:overlay val="0"/>
        </c:title>
        <c:numFmt formatCode="General" sourceLinked="1"/>
        <c:majorTickMark val="none"/>
        <c:minorTickMark val="none"/>
        <c:tickLblPos val="nextTo"/>
        <c:crossAx val="189309312"/>
        <c:crossesAt val="-0.8"/>
        <c:crossBetween val="midCat"/>
      </c:valAx>
      <c:valAx>
        <c:axId val="189309312"/>
        <c:scaling>
          <c:orientation val="minMax"/>
        </c:scaling>
        <c:delete val="0"/>
        <c:axPos val="l"/>
        <c:majorGridlines/>
        <c:title>
          <c:tx>
            <c:rich>
              <a:bodyPr/>
              <a:lstStyle/>
              <a:p>
                <a:pPr>
                  <a:defRPr/>
                </a:pPr>
                <a:r>
                  <a:rPr lang="en-US"/>
                  <a:t>Voltage</a:t>
                </a:r>
              </a:p>
            </c:rich>
          </c:tx>
          <c:overlay val="0"/>
        </c:title>
        <c:numFmt formatCode="General" sourceLinked="1"/>
        <c:majorTickMark val="none"/>
        <c:minorTickMark val="none"/>
        <c:tickLblPos val="nextTo"/>
        <c:crossAx val="1893030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407768</xdr:colOff>
      <xdr:row>4</xdr:row>
      <xdr:rowOff>76200</xdr:rowOff>
    </xdr:from>
    <xdr:to>
      <xdr:col>10</xdr:col>
      <xdr:colOff>1844391</xdr:colOff>
      <xdr:row>26</xdr:row>
      <xdr:rowOff>32437</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
        <a:stretch>
          <a:fillRect/>
        </a:stretch>
      </xdr:blipFill>
      <xdr:spPr>
        <a:xfrm>
          <a:off x="7692488" y="457200"/>
          <a:ext cx="3478783" cy="4284397"/>
        </a:xfrm>
        <a:prstGeom prst="rect">
          <a:avLst/>
        </a:prstGeom>
      </xdr:spPr>
    </xdr:pic>
    <xdr:clientData/>
  </xdr:twoCellAnchor>
  <xdr:twoCellAnchor editAs="oneCell">
    <xdr:from>
      <xdr:col>0</xdr:col>
      <xdr:colOff>2</xdr:colOff>
      <xdr:row>0</xdr:row>
      <xdr:rowOff>9808</xdr:rowOff>
    </xdr:from>
    <xdr:to>
      <xdr:col>1</xdr:col>
      <xdr:colOff>74314</xdr:colOff>
      <xdr:row>1</xdr:row>
      <xdr:rowOff>190499</xdr:rowOff>
    </xdr:to>
    <xdr:pic>
      <xdr:nvPicPr>
        <xdr:cNvPr id="5" name="Picture 4" descr="TI Logo">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28080"/>
        <a:stretch/>
      </xdr:blipFill>
      <xdr:spPr bwMode="auto">
        <a:xfrm>
          <a:off x="2" y="9808"/>
          <a:ext cx="2070752" cy="569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449580</xdr:colOff>
      <xdr:row>1</xdr:row>
      <xdr:rowOff>19683</xdr:rowOff>
    </xdr:from>
    <xdr:to>
      <xdr:col>12</xdr:col>
      <xdr:colOff>98308</xdr:colOff>
      <xdr:row>23</xdr:row>
      <xdr:rowOff>85847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251960" y="202563"/>
          <a:ext cx="6262888" cy="4089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121920</xdr:colOff>
      <xdr:row>38</xdr:row>
      <xdr:rowOff>49530</xdr:rowOff>
    </xdr:from>
    <xdr:to>
      <xdr:col>15</xdr:col>
      <xdr:colOff>487680</xdr:colOff>
      <xdr:row>55</xdr:row>
      <xdr:rowOff>106680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106680</xdr:colOff>
      <xdr:row>16</xdr:row>
      <xdr:rowOff>121920</xdr:rowOff>
    </xdr:from>
    <xdr:to>
      <xdr:col>15</xdr:col>
      <xdr:colOff>525780</xdr:colOff>
      <xdr:row>34</xdr:row>
      <xdr:rowOff>68580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152400</xdr:colOff>
      <xdr:row>58</xdr:row>
      <xdr:rowOff>163830</xdr:rowOff>
    </xdr:from>
    <xdr:to>
      <xdr:col>15</xdr:col>
      <xdr:colOff>457200</xdr:colOff>
      <xdr:row>76</xdr:row>
      <xdr:rowOff>76200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workbookViewId="0">
      <selection activeCell="F3" sqref="F3"/>
    </sheetView>
  </sheetViews>
  <sheetFormatPr defaultColWidth="0" defaultRowHeight="14.5" zeroHeight="1" x14ac:dyDescent="0.35"/>
  <cols>
    <col min="1" max="6" width="9.08984375" customWidth="1"/>
    <col min="7" max="7" width="9.08984375" hidden="1" customWidth="1"/>
    <col min="8" max="16384" width="9.08984375" hidden="1"/>
  </cols>
  <sheetData>
    <row r="1" spans="1:6" x14ac:dyDescent="0.35">
      <c r="A1" s="76" t="s">
        <v>29</v>
      </c>
      <c r="B1" s="76"/>
      <c r="C1" s="76"/>
      <c r="D1" s="76"/>
      <c r="E1" s="76"/>
      <c r="F1" s="76"/>
    </row>
    <row r="2" spans="1:6" x14ac:dyDescent="0.35">
      <c r="A2" s="34" t="s">
        <v>30</v>
      </c>
      <c r="B2" s="77" t="s">
        <v>31</v>
      </c>
      <c r="C2" s="77"/>
      <c r="D2" s="77"/>
      <c r="E2" s="77"/>
      <c r="F2" s="34" t="s">
        <v>32</v>
      </c>
    </row>
    <row r="3" spans="1:6" x14ac:dyDescent="0.35">
      <c r="A3" s="32">
        <v>1</v>
      </c>
      <c r="B3" s="75" t="s">
        <v>33</v>
      </c>
      <c r="C3" s="75"/>
      <c r="D3" s="75"/>
      <c r="E3" s="75"/>
      <c r="F3" s="35">
        <v>1</v>
      </c>
    </row>
    <row r="4" spans="1:6" x14ac:dyDescent="0.35">
      <c r="A4" s="32">
        <v>2</v>
      </c>
      <c r="B4" s="75" t="s">
        <v>34</v>
      </c>
      <c r="C4" s="75"/>
      <c r="D4" s="75"/>
      <c r="E4" s="75"/>
      <c r="F4" s="35">
        <v>2</v>
      </c>
    </row>
    <row r="5" spans="1:6" x14ac:dyDescent="0.35">
      <c r="A5" s="32">
        <v>3</v>
      </c>
      <c r="B5" s="75" t="s">
        <v>92</v>
      </c>
      <c r="C5" s="75"/>
      <c r="D5" s="75"/>
      <c r="E5" s="75"/>
      <c r="F5" s="35">
        <v>3</v>
      </c>
    </row>
    <row r="6" spans="1:6" x14ac:dyDescent="0.35">
      <c r="A6" s="32"/>
      <c r="B6" s="75"/>
      <c r="C6" s="75"/>
      <c r="D6" s="75"/>
      <c r="E6" s="75"/>
      <c r="F6" s="32"/>
    </row>
    <row r="7" spans="1:6" ht="15" hidden="1" customHeight="1" x14ac:dyDescent="0.35"/>
    <row r="8" spans="1:6" hidden="1" x14ac:dyDescent="0.35"/>
  </sheetData>
  <sheetProtection password="CF05" sheet="1" formatCells="0" formatColumns="0" formatRows="0" insertColumns="0" insertRows="0" insertHyperlinks="0" deleteColumns="0" deleteRows="0" sort="0" autoFilter="0" pivotTables="0"/>
  <mergeCells count="6">
    <mergeCell ref="B6:E6"/>
    <mergeCell ref="A1:F1"/>
    <mergeCell ref="B2:E2"/>
    <mergeCell ref="B3:E3"/>
    <mergeCell ref="B4:E4"/>
    <mergeCell ref="B5:E5"/>
  </mergeCells>
  <hyperlinks>
    <hyperlink ref="F3" location="'Coil Design'!A1" display="'Coil Design'!A1" xr:uid="{00000000-0004-0000-0000-000000000000}"/>
    <hyperlink ref="F4" location="'Digital Integrator'!A1" display="'Digital Integrator'!A1" xr:uid="{00000000-0004-0000-0000-000001000000}"/>
    <hyperlink ref="F5" location="'Plot &amp; RMS Calculator'!A1" display="'Plot &amp; RMS Calculator'!A1"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tabSelected="1" workbookViewId="0">
      <pane ySplit="3" topLeftCell="A4" activePane="bottomLeft" state="frozen"/>
      <selection pane="bottomLeft" activeCell="B10" sqref="B10"/>
    </sheetView>
  </sheetViews>
  <sheetFormatPr defaultColWidth="0" defaultRowHeight="14.5" zeroHeight="1" x14ac:dyDescent="0.35"/>
  <cols>
    <col min="1" max="1" width="29.08984375" bestFit="1" customWidth="1"/>
    <col min="2" max="2" width="14.453125" customWidth="1"/>
    <col min="3" max="3" width="14" customWidth="1"/>
    <col min="4" max="4" width="7.453125" customWidth="1"/>
    <col min="5" max="5" width="33.81640625" style="1" bestFit="1" customWidth="1"/>
    <col min="6" max="10" width="7.453125" style="1" customWidth="1"/>
    <col min="11" max="11" width="37.36328125" customWidth="1"/>
    <col min="12" max="12" width="0" hidden="1" customWidth="1"/>
  </cols>
  <sheetData>
    <row r="1" spans="1:14" s="1" customFormat="1" ht="23.5" x14ac:dyDescent="0.35">
      <c r="A1" s="86" t="s">
        <v>136</v>
      </c>
      <c r="B1" s="87"/>
      <c r="C1" s="87"/>
      <c r="D1" s="87"/>
      <c r="E1" s="87"/>
      <c r="F1" s="87"/>
      <c r="G1" s="87"/>
      <c r="H1" s="87"/>
      <c r="I1" s="87"/>
      <c r="J1" s="87"/>
      <c r="K1" s="69"/>
      <c r="L1" s="70"/>
      <c r="M1" s="70"/>
      <c r="N1" s="71"/>
    </row>
    <row r="2" spans="1:14" s="1" customFormat="1" ht="24" thickBot="1" x14ac:dyDescent="0.4">
      <c r="A2" s="88"/>
      <c r="B2" s="89"/>
      <c r="C2" s="89"/>
      <c r="D2" s="89"/>
      <c r="E2" s="89"/>
      <c r="F2" s="89"/>
      <c r="G2" s="89"/>
      <c r="H2" s="89"/>
      <c r="I2" s="89"/>
      <c r="J2" s="89"/>
      <c r="K2" s="72" t="s">
        <v>137</v>
      </c>
      <c r="L2" s="73"/>
      <c r="M2" s="73"/>
      <c r="N2" s="74" t="s">
        <v>137</v>
      </c>
    </row>
    <row r="3" spans="1:14" ht="15" thickBot="1" x14ac:dyDescent="0.4">
      <c r="A3" s="6" t="s">
        <v>0</v>
      </c>
      <c r="B3" s="7" t="s">
        <v>1</v>
      </c>
      <c r="C3" s="7" t="s">
        <v>2</v>
      </c>
      <c r="D3" s="7" t="s">
        <v>3</v>
      </c>
      <c r="E3" s="8" t="s">
        <v>38</v>
      </c>
      <c r="F3" s="78"/>
      <c r="G3" s="79"/>
      <c r="H3" s="79"/>
      <c r="I3" s="79"/>
      <c r="J3" s="79"/>
      <c r="K3" s="79"/>
    </row>
    <row r="4" spans="1:14" s="1" customFormat="1" ht="15" thickBot="1" x14ac:dyDescent="0.4">
      <c r="A4" s="80" t="s">
        <v>61</v>
      </c>
      <c r="B4" s="81"/>
      <c r="C4" s="81"/>
      <c r="D4" s="81"/>
      <c r="E4" s="82"/>
      <c r="F4" s="83"/>
      <c r="G4" s="83"/>
      <c r="H4" s="83"/>
      <c r="I4" s="83"/>
      <c r="J4" s="83"/>
      <c r="K4" s="83"/>
    </row>
    <row r="5" spans="1:14" ht="16.5" x14ac:dyDescent="0.35">
      <c r="A5" s="13" t="s">
        <v>5</v>
      </c>
      <c r="B5" s="11" t="s">
        <v>75</v>
      </c>
      <c r="C5" s="10">
        <v>100</v>
      </c>
      <c r="D5" s="9" t="s">
        <v>4</v>
      </c>
      <c r="E5" s="23" t="s">
        <v>39</v>
      </c>
      <c r="F5" s="84"/>
      <c r="G5" s="84"/>
      <c r="H5" s="84"/>
      <c r="I5" s="84"/>
      <c r="J5" s="84"/>
      <c r="K5" s="84"/>
    </row>
    <row r="6" spans="1:14" s="1" customFormat="1" x14ac:dyDescent="0.35">
      <c r="A6" s="14" t="s">
        <v>35</v>
      </c>
      <c r="B6" s="12" t="s">
        <v>36</v>
      </c>
      <c r="C6" s="3">
        <v>50</v>
      </c>
      <c r="D6" s="2" t="s">
        <v>37</v>
      </c>
      <c r="E6" s="24" t="s">
        <v>40</v>
      </c>
      <c r="F6" s="84"/>
      <c r="G6" s="84"/>
      <c r="H6" s="84"/>
      <c r="I6" s="84"/>
      <c r="J6" s="84"/>
      <c r="K6" s="84"/>
    </row>
    <row r="7" spans="1:14" ht="29" x14ac:dyDescent="0.35">
      <c r="A7" s="15" t="s">
        <v>6</v>
      </c>
      <c r="B7" s="12" t="s">
        <v>74</v>
      </c>
      <c r="C7" s="3">
        <v>1000</v>
      </c>
      <c r="D7" s="2" t="s">
        <v>7</v>
      </c>
      <c r="E7" s="24" t="s">
        <v>41</v>
      </c>
      <c r="F7" s="84"/>
      <c r="G7" s="84"/>
      <c r="H7" s="84"/>
      <c r="I7" s="84"/>
      <c r="J7" s="84"/>
      <c r="K7" s="84"/>
    </row>
    <row r="8" spans="1:14" x14ac:dyDescent="0.35">
      <c r="A8" s="14" t="s">
        <v>8</v>
      </c>
      <c r="B8" s="12" t="s">
        <v>9</v>
      </c>
      <c r="C8" s="3">
        <v>1.7</v>
      </c>
      <c r="D8" s="2" t="s">
        <v>138</v>
      </c>
      <c r="E8" s="24" t="s">
        <v>42</v>
      </c>
      <c r="F8" s="84"/>
      <c r="G8" s="84"/>
      <c r="H8" s="84"/>
      <c r="I8" s="84"/>
      <c r="J8" s="84"/>
      <c r="K8" s="84"/>
    </row>
    <row r="9" spans="1:14" ht="16.5" x14ac:dyDescent="0.35">
      <c r="A9" s="14" t="s">
        <v>11</v>
      </c>
      <c r="B9" s="12" t="s">
        <v>73</v>
      </c>
      <c r="C9" s="3">
        <v>1.2566370614359173E-6</v>
      </c>
      <c r="D9" s="2" t="s">
        <v>80</v>
      </c>
      <c r="E9" s="24" t="s">
        <v>43</v>
      </c>
      <c r="F9" s="84"/>
      <c r="G9" s="84"/>
      <c r="H9" s="84"/>
      <c r="I9" s="84"/>
      <c r="J9" s="84"/>
      <c r="K9" s="84"/>
    </row>
    <row r="10" spans="1:14" x14ac:dyDescent="0.35">
      <c r="A10" s="14" t="s">
        <v>12</v>
      </c>
      <c r="B10" s="12" t="s">
        <v>13</v>
      </c>
      <c r="C10" s="3">
        <v>0.47199999999999998</v>
      </c>
      <c r="D10" s="2" t="s">
        <v>133</v>
      </c>
      <c r="E10" s="24" t="s">
        <v>45</v>
      </c>
      <c r="F10" s="84"/>
      <c r="G10" s="84"/>
      <c r="H10" s="84"/>
      <c r="I10" s="84"/>
      <c r="J10" s="84"/>
      <c r="K10" s="84"/>
    </row>
    <row r="11" spans="1:14" x14ac:dyDescent="0.35">
      <c r="A11" s="14" t="s">
        <v>14</v>
      </c>
      <c r="B11" s="12" t="s">
        <v>15</v>
      </c>
      <c r="C11" s="3">
        <v>1.06</v>
      </c>
      <c r="D11" s="2" t="s">
        <v>133</v>
      </c>
      <c r="E11" s="24" t="s">
        <v>44</v>
      </c>
      <c r="F11" s="84"/>
      <c r="G11" s="84"/>
      <c r="H11" s="84"/>
      <c r="I11" s="84"/>
      <c r="J11" s="84"/>
      <c r="K11" s="84"/>
    </row>
    <row r="12" spans="1:14" ht="16.5" x14ac:dyDescent="0.35">
      <c r="A12" s="14" t="s">
        <v>16</v>
      </c>
      <c r="B12" s="12" t="s">
        <v>76</v>
      </c>
      <c r="C12" s="3">
        <v>12</v>
      </c>
      <c r="D12" s="2" t="s">
        <v>17</v>
      </c>
      <c r="E12" s="24" t="s">
        <v>46</v>
      </c>
      <c r="F12" s="84"/>
      <c r="G12" s="84"/>
      <c r="H12" s="84"/>
      <c r="I12" s="84"/>
      <c r="J12" s="84"/>
      <c r="K12" s="84"/>
    </row>
    <row r="13" spans="1:14" ht="16.5" x14ac:dyDescent="0.35">
      <c r="A13" s="16" t="s">
        <v>18</v>
      </c>
      <c r="B13" s="17" t="s">
        <v>77</v>
      </c>
      <c r="C13" s="18">
        <v>20</v>
      </c>
      <c r="D13" s="19" t="s">
        <v>17</v>
      </c>
      <c r="E13" s="25" t="s">
        <v>47</v>
      </c>
      <c r="F13" s="84"/>
      <c r="G13" s="84"/>
      <c r="H13" s="84"/>
      <c r="I13" s="84"/>
      <c r="J13" s="84"/>
      <c r="K13" s="84"/>
    </row>
    <row r="14" spans="1:14" s="1" customFormat="1" x14ac:dyDescent="0.35">
      <c r="A14" s="16" t="s">
        <v>65</v>
      </c>
      <c r="B14" s="17" t="s">
        <v>72</v>
      </c>
      <c r="C14" s="18">
        <v>1</v>
      </c>
      <c r="D14" s="19" t="s">
        <v>66</v>
      </c>
      <c r="E14" s="25" t="s">
        <v>67</v>
      </c>
      <c r="F14" s="84"/>
      <c r="G14" s="84"/>
      <c r="H14" s="84"/>
      <c r="I14" s="84"/>
      <c r="J14" s="84"/>
      <c r="K14" s="84"/>
    </row>
    <row r="15" spans="1:14" ht="16.5" x14ac:dyDescent="0.35">
      <c r="A15" s="14" t="s">
        <v>54</v>
      </c>
      <c r="B15" s="21" t="s">
        <v>78</v>
      </c>
      <c r="C15" s="18">
        <v>8</v>
      </c>
      <c r="D15" s="2" t="s">
        <v>17</v>
      </c>
      <c r="E15" s="24" t="s">
        <v>54</v>
      </c>
      <c r="F15" s="84"/>
      <c r="G15" s="84"/>
      <c r="H15" s="84"/>
      <c r="I15" s="84"/>
      <c r="J15" s="84"/>
      <c r="K15" s="84"/>
    </row>
    <row r="16" spans="1:14" s="1" customFormat="1" ht="15" thickBot="1" x14ac:dyDescent="0.4">
      <c r="A16" s="14" t="s">
        <v>58</v>
      </c>
      <c r="B16" s="22" t="s">
        <v>71</v>
      </c>
      <c r="C16" s="18">
        <v>1.6800000000000002E-8</v>
      </c>
      <c r="D16" s="2" t="s">
        <v>10</v>
      </c>
      <c r="E16" s="24" t="s">
        <v>58</v>
      </c>
      <c r="F16" s="84"/>
      <c r="G16" s="84"/>
      <c r="H16" s="84"/>
      <c r="I16" s="84"/>
      <c r="J16" s="84"/>
      <c r="K16" s="84"/>
    </row>
    <row r="17" spans="1:11" s="1" customFormat="1" ht="15" thickBot="1" x14ac:dyDescent="0.4">
      <c r="A17" s="80" t="s">
        <v>60</v>
      </c>
      <c r="B17" s="81"/>
      <c r="C17" s="81"/>
      <c r="D17" s="81"/>
      <c r="E17" s="82"/>
      <c r="F17" s="84"/>
      <c r="G17" s="84"/>
      <c r="H17" s="84"/>
      <c r="I17" s="84"/>
      <c r="J17" s="84"/>
      <c r="K17" s="84"/>
    </row>
    <row r="18" spans="1:11" s="1" customFormat="1" ht="15" thickBot="1" x14ac:dyDescent="0.4">
      <c r="A18" s="43" t="s">
        <v>134</v>
      </c>
      <c r="B18" s="44" t="s">
        <v>13</v>
      </c>
      <c r="C18" s="20">
        <f>C10*0.0254</f>
        <v>1.1988799999999999E-2</v>
      </c>
      <c r="D18" s="45" t="s">
        <v>10</v>
      </c>
      <c r="E18" s="24" t="s">
        <v>45</v>
      </c>
      <c r="F18" s="84"/>
      <c r="G18" s="84"/>
      <c r="H18" s="84"/>
      <c r="I18" s="84"/>
      <c r="J18" s="84"/>
      <c r="K18" s="84"/>
    </row>
    <row r="19" spans="1:11" s="1" customFormat="1" ht="15" thickBot="1" x14ac:dyDescent="0.4">
      <c r="A19" s="43" t="s">
        <v>135</v>
      </c>
      <c r="B19" s="44" t="s">
        <v>15</v>
      </c>
      <c r="C19" s="20">
        <f>C11*0.0254</f>
        <v>2.6924E-2</v>
      </c>
      <c r="D19" s="45" t="s">
        <v>10</v>
      </c>
      <c r="E19" s="24" t="s">
        <v>44</v>
      </c>
      <c r="F19" s="84"/>
      <c r="G19" s="84"/>
      <c r="H19" s="84"/>
      <c r="I19" s="84"/>
      <c r="J19" s="84"/>
      <c r="K19" s="84"/>
    </row>
    <row r="20" spans="1:11" x14ac:dyDescent="0.35">
      <c r="A20" s="43" t="s">
        <v>19</v>
      </c>
      <c r="B20" s="44" t="s">
        <v>20</v>
      </c>
      <c r="C20" s="20">
        <f>(C7*10^-6)/(4.44*C6*C5)</f>
        <v>4.5045045045045042E-8</v>
      </c>
      <c r="D20" s="45" t="s">
        <v>26</v>
      </c>
      <c r="E20" s="46" t="s">
        <v>19</v>
      </c>
      <c r="F20" s="84"/>
      <c r="G20" s="84"/>
      <c r="H20" s="84"/>
      <c r="I20" s="84"/>
      <c r="J20" s="84"/>
      <c r="K20" s="84"/>
    </row>
    <row r="21" spans="1:11" ht="16.5" x14ac:dyDescent="0.35">
      <c r="A21" s="47" t="s">
        <v>21</v>
      </c>
      <c r="B21" s="48" t="s">
        <v>79</v>
      </c>
      <c r="C21" s="4">
        <f>(4.2*(C13-C12)*2.54*10^-5)</f>
        <v>8.5344000000000012E-4</v>
      </c>
      <c r="D21" s="41" t="s">
        <v>10</v>
      </c>
      <c r="E21" s="49" t="s">
        <v>48</v>
      </c>
      <c r="F21" s="84"/>
      <c r="G21" s="84"/>
      <c r="H21" s="84"/>
      <c r="I21" s="84"/>
      <c r="J21" s="84"/>
      <c r="K21" s="84"/>
    </row>
    <row r="22" spans="1:11" x14ac:dyDescent="0.35">
      <c r="A22" s="47" t="s">
        <v>112</v>
      </c>
      <c r="B22" s="50" t="s">
        <v>113</v>
      </c>
      <c r="C22" s="4">
        <f>ROUND(DEGREES(ASIN(C21/C18)),2)</f>
        <v>4.08</v>
      </c>
      <c r="D22" s="41" t="s">
        <v>22</v>
      </c>
      <c r="E22" s="49" t="s">
        <v>49</v>
      </c>
      <c r="F22" s="84"/>
      <c r="G22" s="84"/>
      <c r="H22" s="84"/>
      <c r="I22" s="84"/>
      <c r="J22" s="84"/>
      <c r="K22" s="84"/>
    </row>
    <row r="23" spans="1:11" x14ac:dyDescent="0.35">
      <c r="A23" s="51" t="s">
        <v>23</v>
      </c>
      <c r="B23" s="52" t="s">
        <v>24</v>
      </c>
      <c r="C23" s="42">
        <f>2*INT(360/(C22))</f>
        <v>176</v>
      </c>
      <c r="D23" s="53" t="s">
        <v>72</v>
      </c>
      <c r="E23" s="54" t="s">
        <v>50</v>
      </c>
      <c r="F23" s="84"/>
      <c r="G23" s="84"/>
      <c r="H23" s="84"/>
      <c r="I23" s="84"/>
      <c r="J23" s="84"/>
      <c r="K23" s="84"/>
    </row>
    <row r="24" spans="1:11" x14ac:dyDescent="0.35">
      <c r="A24" s="47" t="s">
        <v>25</v>
      </c>
      <c r="B24" s="48" t="s">
        <v>20</v>
      </c>
      <c r="C24" s="4">
        <f>(C8*C23*C9*10^-3*LN(C11/C10)/(2*PI()))</f>
        <v>4.841326485899017E-8</v>
      </c>
      <c r="D24" s="41" t="s">
        <v>26</v>
      </c>
      <c r="E24" s="49" t="s">
        <v>51</v>
      </c>
      <c r="F24" s="84"/>
      <c r="G24" s="84"/>
      <c r="H24" s="84"/>
      <c r="I24" s="84"/>
      <c r="J24" s="84"/>
      <c r="K24" s="84"/>
    </row>
    <row r="25" spans="1:11" x14ac:dyDescent="0.35">
      <c r="A25" s="47" t="s">
        <v>27</v>
      </c>
      <c r="B25" s="48" t="s">
        <v>72</v>
      </c>
      <c r="C25" s="4">
        <f>INT(C20/C24)</f>
        <v>0</v>
      </c>
      <c r="D25" s="41" t="s">
        <v>72</v>
      </c>
      <c r="E25" s="49" t="s">
        <v>52</v>
      </c>
      <c r="F25" s="84"/>
      <c r="G25" s="84"/>
      <c r="H25" s="84"/>
      <c r="I25" s="84"/>
      <c r="J25" s="84"/>
      <c r="K25" s="84"/>
    </row>
    <row r="26" spans="1:11" x14ac:dyDescent="0.35">
      <c r="A26" s="47" t="s">
        <v>53</v>
      </c>
      <c r="B26" s="48" t="s">
        <v>28</v>
      </c>
      <c r="C26" s="4">
        <f>(C9*(C23^2)*C8*10^-3*LN(C19/C18))/(2*PI())</f>
        <v>8.5207346151822699E-6</v>
      </c>
      <c r="D26" s="55" t="s">
        <v>26</v>
      </c>
      <c r="E26" s="49" t="s">
        <v>53</v>
      </c>
      <c r="F26" s="84"/>
      <c r="G26" s="84"/>
      <c r="H26" s="84"/>
      <c r="I26" s="84"/>
      <c r="J26" s="84"/>
      <c r="K26" s="84"/>
    </row>
    <row r="27" spans="1:11" ht="16.5" x14ac:dyDescent="0.35">
      <c r="A27" s="47" t="s">
        <v>56</v>
      </c>
      <c r="B27" s="56" t="s">
        <v>110</v>
      </c>
      <c r="C27" s="4">
        <f>(0.034798*C14*10^-3)</f>
        <v>3.4798000000000001E-5</v>
      </c>
      <c r="D27" s="41" t="s">
        <v>10</v>
      </c>
      <c r="E27" s="49" t="s">
        <v>56</v>
      </c>
      <c r="F27" s="84"/>
      <c r="G27" s="84"/>
      <c r="H27" s="84"/>
      <c r="I27" s="84"/>
      <c r="J27" s="84"/>
      <c r="K27" s="84"/>
    </row>
    <row r="28" spans="1:11" ht="16.5" x14ac:dyDescent="0.35">
      <c r="A28" s="47" t="s">
        <v>55</v>
      </c>
      <c r="B28" s="56" t="s">
        <v>111</v>
      </c>
      <c r="C28" s="4">
        <f>(C19-C18)</f>
        <v>1.4935200000000001E-2</v>
      </c>
      <c r="D28" s="41" t="s">
        <v>10</v>
      </c>
      <c r="E28" s="49" t="s">
        <v>55</v>
      </c>
      <c r="F28" s="84"/>
      <c r="G28" s="84"/>
      <c r="H28" s="84"/>
      <c r="I28" s="84"/>
      <c r="J28" s="84"/>
      <c r="K28" s="84"/>
    </row>
    <row r="29" spans="1:11" s="1" customFormat="1" ht="16.5" x14ac:dyDescent="0.35">
      <c r="A29" s="47" t="s">
        <v>57</v>
      </c>
      <c r="B29" s="56" t="s">
        <v>59</v>
      </c>
      <c r="C29" s="4">
        <f>(C27*C15*0.0002032)</f>
        <v>5.6567628800000001E-8</v>
      </c>
      <c r="D29" s="41" t="s">
        <v>69</v>
      </c>
      <c r="E29" s="49" t="s">
        <v>70</v>
      </c>
      <c r="F29" s="84"/>
      <c r="G29" s="84"/>
      <c r="H29" s="84"/>
      <c r="I29" s="84"/>
      <c r="J29" s="84"/>
      <c r="K29" s="84"/>
    </row>
    <row r="30" spans="1:11" s="1" customFormat="1" ht="15" thickBot="1" x14ac:dyDescent="0.4">
      <c r="A30" s="57" t="s">
        <v>62</v>
      </c>
      <c r="B30" s="56" t="s">
        <v>63</v>
      </c>
      <c r="C30" s="4">
        <f>C23*((C16*C28)/(C29))</f>
        <v>0.78066555549169503</v>
      </c>
      <c r="D30" s="58" t="s">
        <v>64</v>
      </c>
      <c r="E30" s="49" t="s">
        <v>68</v>
      </c>
      <c r="F30" s="84"/>
      <c r="G30" s="84"/>
      <c r="H30" s="84"/>
      <c r="I30" s="84"/>
      <c r="J30" s="84"/>
      <c r="K30" s="84"/>
    </row>
    <row r="31" spans="1:11" ht="14.4" hidden="1" customHeight="1" x14ac:dyDescent="0.35">
      <c r="A31" s="26"/>
      <c r="B31" s="2"/>
      <c r="C31" s="2"/>
      <c r="D31" s="2"/>
      <c r="E31" s="24"/>
      <c r="F31" s="84"/>
      <c r="G31" s="84"/>
      <c r="H31" s="84"/>
      <c r="I31" s="84"/>
      <c r="J31" s="84"/>
      <c r="K31" s="84"/>
    </row>
    <row r="32" spans="1:11" ht="14.4" hidden="1" customHeight="1" x14ac:dyDescent="0.35">
      <c r="A32" s="27"/>
      <c r="B32" s="5"/>
      <c r="C32" s="5"/>
      <c r="D32" s="5"/>
      <c r="E32" s="28"/>
      <c r="F32" s="84"/>
      <c r="G32" s="84"/>
      <c r="H32" s="84"/>
      <c r="I32" s="84"/>
      <c r="J32" s="84"/>
      <c r="K32" s="84"/>
    </row>
    <row r="33" spans="1:11" ht="14.4" hidden="1" customHeight="1" x14ac:dyDescent="0.35">
      <c r="A33" s="27"/>
      <c r="B33" s="5"/>
      <c r="C33" s="5"/>
      <c r="D33" s="5"/>
      <c r="E33" s="28"/>
      <c r="F33" s="84"/>
      <c r="G33" s="84"/>
      <c r="H33" s="84"/>
      <c r="I33" s="84"/>
      <c r="J33" s="84"/>
      <c r="K33" s="84"/>
    </row>
    <row r="34" spans="1:11" ht="15" thickBot="1" x14ac:dyDescent="0.4">
      <c r="A34" s="29"/>
      <c r="B34" s="30"/>
      <c r="C34" s="30"/>
      <c r="D34" s="40"/>
      <c r="E34" s="31"/>
      <c r="F34" s="85"/>
      <c r="G34" s="85"/>
      <c r="H34" s="85"/>
      <c r="I34" s="85"/>
      <c r="J34" s="85"/>
      <c r="K34" s="85"/>
    </row>
    <row r="35" spans="1:11" hidden="1" x14ac:dyDescent="0.35"/>
  </sheetData>
  <sheetProtection password="887E" sheet="1" objects="1" scenarios="1" formatCells="0" formatColumns="0" formatRows="0" insertColumns="0" insertRows="0" insertHyperlinks="0" deleteColumns="0" deleteRows="0" sort="0" autoFilter="0" pivotTables="0"/>
  <mergeCells count="5">
    <mergeCell ref="F3:K3"/>
    <mergeCell ref="A17:E17"/>
    <mergeCell ref="A4:E4"/>
    <mergeCell ref="F4:K34"/>
    <mergeCell ref="A1:J2"/>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5"/>
  <sheetViews>
    <sheetView topLeftCell="A19" workbookViewId="0">
      <selection activeCell="F29" sqref="F29"/>
    </sheetView>
  </sheetViews>
  <sheetFormatPr defaultColWidth="0" defaultRowHeight="14.5" zeroHeight="1" x14ac:dyDescent="0.35"/>
  <cols>
    <col min="1" max="1" width="8.90625" customWidth="1"/>
    <col min="2" max="2" width="10.08984375" bestFit="1" customWidth="1"/>
    <col min="3" max="4" width="11.6328125" bestFit="1" customWidth="1"/>
    <col min="5" max="5" width="13.08984375" style="66" bestFit="1" customWidth="1"/>
    <col min="6" max="6" width="8.36328125" style="66" bestFit="1" customWidth="1"/>
    <col min="7" max="8" width="13.54296875" style="66" bestFit="1" customWidth="1"/>
    <col min="9" max="10" width="12.6328125" style="66" bestFit="1" customWidth="1"/>
    <col min="11" max="11" width="19.6328125" style="66" bestFit="1" customWidth="1"/>
    <col min="12" max="12" width="16" style="66" bestFit="1" customWidth="1"/>
    <col min="13" max="13" width="26.453125" style="66" bestFit="1" customWidth="1"/>
    <col min="14" max="14" width="12" style="66" bestFit="1" customWidth="1"/>
    <col min="15" max="15" width="12.6328125" style="66" bestFit="1" customWidth="1"/>
    <col min="16" max="16384" width="8.90625" style="66" hidden="1"/>
  </cols>
  <sheetData>
    <row r="1" spans="1:15" customFormat="1" x14ac:dyDescent="0.35">
      <c r="A1" s="90"/>
      <c r="B1" s="90"/>
      <c r="C1" s="90"/>
      <c r="D1" s="90"/>
      <c r="E1" s="90"/>
      <c r="F1" s="90"/>
      <c r="G1" s="90"/>
      <c r="H1" s="90"/>
      <c r="I1" s="90"/>
      <c r="J1" s="90"/>
      <c r="K1" s="90"/>
      <c r="L1" s="90"/>
      <c r="M1" s="90"/>
      <c r="N1" s="90"/>
      <c r="O1" s="90"/>
    </row>
    <row r="2" spans="1:15" customFormat="1" x14ac:dyDescent="0.35">
      <c r="A2" s="90"/>
      <c r="B2" s="90"/>
      <c r="C2" s="90"/>
      <c r="D2" s="90"/>
      <c r="E2" s="90"/>
      <c r="F2" s="90"/>
      <c r="G2" s="90"/>
      <c r="H2" s="90"/>
      <c r="I2" s="90"/>
      <c r="J2" s="90"/>
      <c r="K2" s="90"/>
      <c r="L2" s="90"/>
      <c r="M2" s="90"/>
      <c r="N2" s="90"/>
      <c r="O2" s="90"/>
    </row>
    <row r="3" spans="1:15" customFormat="1" x14ac:dyDescent="0.35">
      <c r="A3" s="90"/>
      <c r="B3" s="90"/>
      <c r="C3" s="90"/>
      <c r="D3" s="90"/>
      <c r="E3" s="90"/>
      <c r="F3" s="90"/>
      <c r="G3" s="90"/>
      <c r="H3" s="90"/>
      <c r="I3" s="90"/>
      <c r="J3" s="90"/>
      <c r="K3" s="90"/>
      <c r="L3" s="90"/>
      <c r="M3" s="90"/>
      <c r="N3" s="90"/>
      <c r="O3" s="90"/>
    </row>
    <row r="4" spans="1:15" customFormat="1" x14ac:dyDescent="0.35">
      <c r="A4" s="90"/>
      <c r="B4" s="90"/>
      <c r="C4" s="90"/>
      <c r="D4" s="90"/>
      <c r="E4" s="90"/>
      <c r="F4" s="90"/>
      <c r="G4" s="90"/>
      <c r="H4" s="90"/>
      <c r="I4" s="90"/>
      <c r="J4" s="90"/>
      <c r="K4" s="90"/>
      <c r="L4" s="90"/>
      <c r="M4" s="90"/>
      <c r="N4" s="90"/>
      <c r="O4" s="90"/>
    </row>
    <row r="5" spans="1:15" customFormat="1" x14ac:dyDescent="0.35">
      <c r="A5" s="90"/>
      <c r="B5" s="90"/>
      <c r="C5" s="90"/>
      <c r="D5" s="90"/>
      <c r="E5" s="90"/>
      <c r="F5" s="90"/>
      <c r="G5" s="90"/>
      <c r="H5" s="90"/>
      <c r="I5" s="90"/>
      <c r="J5" s="90"/>
      <c r="K5" s="90"/>
      <c r="L5" s="90"/>
      <c r="M5" s="90"/>
      <c r="N5" s="90"/>
      <c r="O5" s="90"/>
    </row>
    <row r="6" spans="1:15" customFormat="1" x14ac:dyDescent="0.35">
      <c r="A6" s="90"/>
      <c r="B6" s="90"/>
      <c r="C6" s="90"/>
      <c r="D6" s="90"/>
      <c r="E6" s="90"/>
      <c r="F6" s="90"/>
      <c r="G6" s="90"/>
      <c r="H6" s="90"/>
      <c r="I6" s="90"/>
      <c r="J6" s="90"/>
      <c r="K6" s="90"/>
      <c r="L6" s="90"/>
      <c r="M6" s="90"/>
      <c r="N6" s="90"/>
      <c r="O6" s="90"/>
    </row>
    <row r="7" spans="1:15" customFormat="1" x14ac:dyDescent="0.35">
      <c r="A7" s="90"/>
      <c r="B7" s="90"/>
      <c r="C7" s="90"/>
      <c r="D7" s="90"/>
      <c r="E7" s="90"/>
      <c r="F7" s="90"/>
      <c r="G7" s="90"/>
      <c r="H7" s="90"/>
      <c r="I7" s="90"/>
      <c r="J7" s="90"/>
      <c r="K7" s="90"/>
      <c r="L7" s="90"/>
      <c r="M7" s="90"/>
      <c r="N7" s="90"/>
      <c r="O7" s="90"/>
    </row>
    <row r="8" spans="1:15" customFormat="1" x14ac:dyDescent="0.35">
      <c r="A8" s="90"/>
      <c r="B8" s="90"/>
      <c r="C8" s="90"/>
      <c r="D8" s="90"/>
      <c r="E8" s="90"/>
      <c r="F8" s="90"/>
      <c r="G8" s="90"/>
      <c r="H8" s="90"/>
      <c r="I8" s="90"/>
      <c r="J8" s="90"/>
      <c r="K8" s="90"/>
      <c r="L8" s="90"/>
      <c r="M8" s="90"/>
      <c r="N8" s="90"/>
      <c r="O8" s="90"/>
    </row>
    <row r="9" spans="1:15" customFormat="1" x14ac:dyDescent="0.35">
      <c r="A9" s="90"/>
      <c r="B9" s="90"/>
      <c r="C9" s="90"/>
      <c r="D9" s="90"/>
      <c r="E9" s="90"/>
      <c r="F9" s="90"/>
      <c r="G9" s="90"/>
      <c r="H9" s="90"/>
      <c r="I9" s="90"/>
      <c r="J9" s="90"/>
      <c r="K9" s="90"/>
      <c r="L9" s="90"/>
      <c r="M9" s="90"/>
      <c r="N9" s="90"/>
      <c r="O9" s="90"/>
    </row>
    <row r="10" spans="1:15" customFormat="1" x14ac:dyDescent="0.35">
      <c r="A10" s="90"/>
      <c r="B10" s="90"/>
      <c r="C10" s="90"/>
      <c r="D10" s="90"/>
      <c r="E10" s="90"/>
      <c r="F10" s="90"/>
      <c r="G10" s="90"/>
      <c r="H10" s="90"/>
      <c r="I10" s="90"/>
      <c r="J10" s="90"/>
      <c r="K10" s="90"/>
      <c r="L10" s="90"/>
      <c r="M10" s="90"/>
      <c r="N10" s="90"/>
      <c r="O10" s="90"/>
    </row>
    <row r="11" spans="1:15" customFormat="1" x14ac:dyDescent="0.35">
      <c r="A11" s="90"/>
      <c r="B11" s="90"/>
      <c r="C11" s="90"/>
      <c r="D11" s="90"/>
      <c r="E11" s="90"/>
      <c r="F11" s="90"/>
      <c r="G11" s="90"/>
      <c r="H11" s="90"/>
      <c r="I11" s="90"/>
      <c r="J11" s="90"/>
      <c r="K11" s="90"/>
      <c r="L11" s="90"/>
      <c r="M11" s="90"/>
      <c r="N11" s="90"/>
      <c r="O11" s="90"/>
    </row>
    <row r="12" spans="1:15" customFormat="1" x14ac:dyDescent="0.35">
      <c r="A12" s="90"/>
      <c r="B12" s="90"/>
      <c r="C12" s="90"/>
      <c r="D12" s="90"/>
      <c r="E12" s="90"/>
      <c r="F12" s="90"/>
      <c r="G12" s="90"/>
      <c r="H12" s="90"/>
      <c r="I12" s="90"/>
      <c r="J12" s="90"/>
      <c r="K12" s="90"/>
      <c r="L12" s="90"/>
      <c r="M12" s="90"/>
      <c r="N12" s="90"/>
      <c r="O12" s="90"/>
    </row>
    <row r="13" spans="1:15" customFormat="1" x14ac:dyDescent="0.35">
      <c r="A13" s="90"/>
      <c r="B13" s="90"/>
      <c r="C13" s="90"/>
      <c r="D13" s="90"/>
      <c r="E13" s="90"/>
      <c r="F13" s="90"/>
      <c r="G13" s="90"/>
      <c r="H13" s="90"/>
      <c r="I13" s="90"/>
      <c r="J13" s="90"/>
      <c r="K13" s="90"/>
      <c r="L13" s="90"/>
      <c r="M13" s="90"/>
      <c r="N13" s="90"/>
      <c r="O13" s="90"/>
    </row>
    <row r="14" spans="1:15" customFormat="1" x14ac:dyDescent="0.35">
      <c r="A14" s="90"/>
      <c r="B14" s="90"/>
      <c r="C14" s="90"/>
      <c r="D14" s="90"/>
      <c r="E14" s="90"/>
      <c r="F14" s="90"/>
      <c r="G14" s="90"/>
      <c r="H14" s="90"/>
      <c r="I14" s="90"/>
      <c r="J14" s="90"/>
      <c r="K14" s="90"/>
      <c r="L14" s="90"/>
      <c r="M14" s="90"/>
      <c r="N14" s="90"/>
      <c r="O14" s="90"/>
    </row>
    <row r="15" spans="1:15" customFormat="1" x14ac:dyDescent="0.35">
      <c r="A15" s="90"/>
      <c r="B15" s="90"/>
      <c r="C15" s="90"/>
      <c r="D15" s="90"/>
      <c r="E15" s="90"/>
      <c r="F15" s="90"/>
      <c r="G15" s="90"/>
      <c r="H15" s="90"/>
      <c r="I15" s="90"/>
      <c r="J15" s="90"/>
      <c r="K15" s="90"/>
      <c r="L15" s="90"/>
      <c r="M15" s="90"/>
      <c r="N15" s="90"/>
      <c r="O15" s="90"/>
    </row>
    <row r="16" spans="1:15" customFormat="1" x14ac:dyDescent="0.35">
      <c r="A16" s="90"/>
      <c r="B16" s="90"/>
      <c r="C16" s="90"/>
      <c r="D16" s="90"/>
      <c r="E16" s="90"/>
      <c r="F16" s="90"/>
      <c r="G16" s="90"/>
      <c r="H16" s="90"/>
      <c r="I16" s="90"/>
      <c r="J16" s="90"/>
      <c r="K16" s="90"/>
      <c r="L16" s="90"/>
      <c r="M16" s="90"/>
      <c r="N16" s="90"/>
      <c r="O16" s="90"/>
    </row>
    <row r="17" spans="1:15" customFormat="1" x14ac:dyDescent="0.35">
      <c r="A17" s="90"/>
      <c r="B17" s="90"/>
      <c r="C17" s="90"/>
      <c r="D17" s="90"/>
      <c r="E17" s="90"/>
      <c r="F17" s="90"/>
      <c r="G17" s="90"/>
      <c r="H17" s="90"/>
      <c r="I17" s="90"/>
      <c r="J17" s="90"/>
      <c r="K17" s="90"/>
      <c r="L17" s="90"/>
      <c r="M17" s="90"/>
      <c r="N17" s="90"/>
      <c r="O17" s="90"/>
    </row>
    <row r="18" spans="1:15" customFormat="1" x14ac:dyDescent="0.35">
      <c r="A18" s="90"/>
      <c r="B18" s="90"/>
      <c r="C18" s="90"/>
      <c r="D18" s="90"/>
      <c r="E18" s="90"/>
      <c r="F18" s="90"/>
      <c r="G18" s="90"/>
      <c r="H18" s="90"/>
      <c r="I18" s="90"/>
      <c r="J18" s="90"/>
      <c r="K18" s="90"/>
      <c r="L18" s="90"/>
      <c r="M18" s="90"/>
      <c r="N18" s="90"/>
      <c r="O18" s="90"/>
    </row>
    <row r="19" spans="1:15" s="1" customFormat="1" x14ac:dyDescent="0.35">
      <c r="A19" s="90"/>
      <c r="B19" s="90"/>
      <c r="C19" s="90"/>
      <c r="D19" s="90"/>
      <c r="E19" s="90"/>
      <c r="F19" s="90"/>
      <c r="G19" s="90"/>
      <c r="H19" s="90"/>
      <c r="I19" s="90"/>
      <c r="J19" s="90"/>
      <c r="K19" s="90"/>
      <c r="L19" s="90"/>
      <c r="M19" s="90"/>
      <c r="N19" s="90"/>
      <c r="O19" s="90"/>
    </row>
    <row r="20" spans="1:15" s="1" customFormat="1" x14ac:dyDescent="0.35">
      <c r="A20" s="90"/>
      <c r="B20" s="90"/>
      <c r="C20" s="90"/>
      <c r="D20" s="90"/>
      <c r="E20" s="90"/>
      <c r="F20" s="90"/>
      <c r="G20" s="90"/>
      <c r="H20" s="90"/>
      <c r="I20" s="90"/>
      <c r="J20" s="90"/>
      <c r="K20" s="90"/>
      <c r="L20" s="90"/>
      <c r="M20" s="90"/>
      <c r="N20" s="90"/>
      <c r="O20" s="90"/>
    </row>
    <row r="21" spans="1:15" s="1" customFormat="1" x14ac:dyDescent="0.35">
      <c r="A21" s="90"/>
      <c r="B21" s="90"/>
      <c r="C21" s="90"/>
      <c r="D21" s="90"/>
      <c r="E21" s="90"/>
      <c r="F21" s="90"/>
      <c r="G21" s="90"/>
      <c r="H21" s="90"/>
      <c r="I21" s="90"/>
      <c r="J21" s="90"/>
      <c r="K21" s="90"/>
      <c r="L21" s="90"/>
      <c r="M21" s="90"/>
      <c r="N21" s="90"/>
      <c r="O21" s="90"/>
    </row>
    <row r="22" spans="1:15" s="1" customFormat="1" x14ac:dyDescent="0.35">
      <c r="A22" s="90"/>
      <c r="B22" s="90"/>
      <c r="C22" s="90"/>
      <c r="D22" s="90"/>
      <c r="E22" s="90"/>
      <c r="F22" s="90"/>
      <c r="G22" s="90"/>
      <c r="H22" s="90"/>
      <c r="I22" s="90"/>
      <c r="J22" s="90"/>
      <c r="K22" s="90"/>
      <c r="L22" s="90"/>
      <c r="M22" s="90"/>
      <c r="N22" s="90"/>
      <c r="O22" s="90"/>
    </row>
    <row r="23" spans="1:15" s="1" customFormat="1" x14ac:dyDescent="0.35">
      <c r="A23" s="90"/>
      <c r="B23" s="90"/>
      <c r="C23" s="90"/>
      <c r="D23" s="90"/>
      <c r="E23" s="90"/>
      <c r="F23" s="90"/>
      <c r="G23" s="90"/>
      <c r="H23" s="90"/>
      <c r="I23" s="90"/>
      <c r="J23" s="90"/>
      <c r="K23" s="90"/>
      <c r="L23" s="90"/>
      <c r="M23" s="90"/>
      <c r="N23" s="90"/>
      <c r="O23" s="90"/>
    </row>
    <row r="24" spans="1:15" s="1" customFormat="1" x14ac:dyDescent="0.35">
      <c r="A24" s="91"/>
      <c r="B24" s="91"/>
      <c r="C24" s="91"/>
      <c r="D24" s="91"/>
      <c r="E24" s="91"/>
      <c r="F24" s="91"/>
      <c r="G24" s="91"/>
      <c r="H24" s="91"/>
      <c r="I24" s="91"/>
      <c r="J24" s="91"/>
      <c r="K24" s="91"/>
      <c r="L24" s="91"/>
      <c r="M24" s="91"/>
      <c r="N24" s="91"/>
      <c r="O24" s="91"/>
    </row>
    <row r="25" spans="1:15" customFormat="1" ht="58" x14ac:dyDescent="0.35">
      <c r="A25" s="39" t="s">
        <v>30</v>
      </c>
      <c r="B25" s="39" t="s">
        <v>81</v>
      </c>
      <c r="C25" s="59" t="s">
        <v>115</v>
      </c>
      <c r="D25" s="59" t="s">
        <v>116</v>
      </c>
      <c r="E25" s="39" t="s">
        <v>84</v>
      </c>
      <c r="F25" s="59" t="s">
        <v>88</v>
      </c>
      <c r="G25" s="39" t="s">
        <v>85</v>
      </c>
      <c r="H25" s="39" t="s">
        <v>86</v>
      </c>
      <c r="I25" s="59" t="s">
        <v>117</v>
      </c>
      <c r="J25" s="59" t="s">
        <v>118</v>
      </c>
      <c r="K25" s="39" t="s">
        <v>106</v>
      </c>
      <c r="L25" s="39" t="s">
        <v>89</v>
      </c>
      <c r="M25" s="39" t="s">
        <v>114</v>
      </c>
      <c r="N25" s="39" t="s">
        <v>90</v>
      </c>
      <c r="O25" s="39" t="s">
        <v>91</v>
      </c>
    </row>
    <row r="26" spans="1:15" x14ac:dyDescent="0.35">
      <c r="A26" s="33">
        <v>0</v>
      </c>
      <c r="B26" s="18">
        <v>0</v>
      </c>
      <c r="C26" s="18">
        <v>0.31585099999999999</v>
      </c>
      <c r="D26" s="18">
        <v>0.67509399999999997</v>
      </c>
      <c r="E26" s="4">
        <v>4000</v>
      </c>
      <c r="F26" s="4">
        <f>1/E26</f>
        <v>2.5000000000000001E-4</v>
      </c>
      <c r="G26" s="4">
        <f>AVERAGE(C26:C105)</f>
        <v>-7.8241750000001967E-4</v>
      </c>
      <c r="H26" s="4">
        <f>AVERAGE(D26:D105)</f>
        <v>1.0144787500000821E-3</v>
      </c>
      <c r="I26" s="4">
        <f>C26-G26</f>
        <v>0.31663341750000001</v>
      </c>
      <c r="J26" s="4">
        <f>D26-H26</f>
        <v>0.67407952124999992</v>
      </c>
      <c r="K26" s="4">
        <f>0+(J26*F26)</f>
        <v>1.6851988031249998E-4</v>
      </c>
      <c r="L26" s="4">
        <f>AVERAGE(K26:K105)</f>
        <v>-1.1127722035937505E-3</v>
      </c>
      <c r="M26" s="4">
        <f>K26-L26</f>
        <v>1.2812920839062505E-3</v>
      </c>
      <c r="N26" s="60">
        <f>(SQRT(AVERAGE('Plot &amp; RMS Calculator'!H23:H102))/(SQRT(AVERAGE('Plot &amp; RMS Calculator'!I23:I102))))</f>
        <v>314.1011896343353</v>
      </c>
      <c r="O26" s="4">
        <f>M26*N26</f>
        <v>0.40245536782400987</v>
      </c>
    </row>
    <row r="27" spans="1:15" x14ac:dyDescent="0.35">
      <c r="A27" s="33">
        <v>1</v>
      </c>
      <c r="B27" s="18">
        <v>1</v>
      </c>
      <c r="C27" s="18">
        <v>0.35938100000000001</v>
      </c>
      <c r="D27" s="18">
        <v>0.64099700000000004</v>
      </c>
      <c r="E27" s="4">
        <f>E26</f>
        <v>4000</v>
      </c>
      <c r="F27" s="4">
        <f t="shared" ref="F27:F90" si="0">1/E27</f>
        <v>2.5000000000000001E-4</v>
      </c>
      <c r="G27" s="4">
        <f>G26</f>
        <v>-7.8241750000001967E-4</v>
      </c>
      <c r="H27" s="4">
        <f>H26</f>
        <v>1.0144787500000821E-3</v>
      </c>
      <c r="I27" s="4">
        <f t="shared" ref="I27:J90" si="1">C27-G27</f>
        <v>0.36016341750000003</v>
      </c>
      <c r="J27" s="4">
        <f t="shared" si="1"/>
        <v>0.63998252124999999</v>
      </c>
      <c r="K27" s="4">
        <f>K26+(J27*F27)</f>
        <v>3.28515510625E-4</v>
      </c>
      <c r="L27" s="4">
        <f>L26</f>
        <v>-1.1127722035937505E-3</v>
      </c>
      <c r="M27" s="4">
        <f t="shared" ref="M27:M90" si="2">K27-L27</f>
        <v>1.4412877142187504E-3</v>
      </c>
      <c r="N27" s="4">
        <f>N26</f>
        <v>314.1011896343353</v>
      </c>
      <c r="O27" s="4">
        <f t="shared" ref="O27:O90" si="3">M27*N27</f>
        <v>0.45271018564146137</v>
      </c>
    </row>
    <row r="28" spans="1:15" x14ac:dyDescent="0.35">
      <c r="A28" s="33">
        <v>2</v>
      </c>
      <c r="B28" s="18">
        <v>2</v>
      </c>
      <c r="C28" s="18">
        <v>0.39866400000000002</v>
      </c>
      <c r="D28" s="18">
        <v>0.60862700000000003</v>
      </c>
      <c r="E28" s="4">
        <f>E27</f>
        <v>4000</v>
      </c>
      <c r="F28" s="4">
        <f t="shared" si="0"/>
        <v>2.5000000000000001E-4</v>
      </c>
      <c r="G28" s="4">
        <f>G27</f>
        <v>-7.8241750000001967E-4</v>
      </c>
      <c r="H28" s="4">
        <f>H27</f>
        <v>1.0144787500000821E-3</v>
      </c>
      <c r="I28" s="4">
        <f t="shared" si="1"/>
        <v>0.39944641750000004</v>
      </c>
      <c r="J28" s="4">
        <f t="shared" si="1"/>
        <v>0.60761252124999998</v>
      </c>
      <c r="K28" s="4">
        <f>K27+(J28*F28)</f>
        <v>4.8041864093749999E-4</v>
      </c>
      <c r="L28" s="4">
        <f>L27</f>
        <v>-1.1127722035937505E-3</v>
      </c>
      <c r="M28" s="4">
        <f t="shared" si="2"/>
        <v>1.5931908445312505E-3</v>
      </c>
      <c r="N28" s="4">
        <f>N27</f>
        <v>314.1011896343353</v>
      </c>
      <c r="O28" s="4">
        <f t="shared" si="3"/>
        <v>0.50042313958179707</v>
      </c>
    </row>
    <row r="29" spans="1:15" x14ac:dyDescent="0.35">
      <c r="A29" s="33">
        <v>3</v>
      </c>
      <c r="B29" s="18">
        <v>3</v>
      </c>
      <c r="C29" s="18">
        <v>0.43695099999999998</v>
      </c>
      <c r="D29" s="18">
        <v>0.57126900000000003</v>
      </c>
      <c r="E29" s="4">
        <f t="shared" ref="E29:E92" si="4">E28</f>
        <v>4000</v>
      </c>
      <c r="F29" s="4">
        <f t="shared" si="0"/>
        <v>2.5000000000000001E-4</v>
      </c>
      <c r="G29" s="4">
        <f t="shared" ref="G29:H44" si="5">G28</f>
        <v>-7.8241750000001967E-4</v>
      </c>
      <c r="H29" s="4">
        <f t="shared" si="5"/>
        <v>1.0144787500000821E-3</v>
      </c>
      <c r="I29" s="4">
        <f t="shared" si="1"/>
        <v>0.4377334175</v>
      </c>
      <c r="J29" s="4">
        <f t="shared" si="1"/>
        <v>0.57025452124999998</v>
      </c>
      <c r="K29" s="4">
        <f t="shared" ref="K29:K92" si="6">K28+(J29*F29)</f>
        <v>6.2298227125000001E-4</v>
      </c>
      <c r="L29" s="4">
        <f t="shared" ref="L29:L92" si="7">L28</f>
        <v>-1.1127722035937505E-3</v>
      </c>
      <c r="M29" s="4">
        <f t="shared" si="2"/>
        <v>1.7357544748437506E-3</v>
      </c>
      <c r="N29" s="4">
        <f>N28</f>
        <v>314.1011896343353</v>
      </c>
      <c r="O29" s="4">
        <f t="shared" si="3"/>
        <v>0.54520254546154301</v>
      </c>
    </row>
    <row r="30" spans="1:15" x14ac:dyDescent="0.35">
      <c r="A30" s="33">
        <v>4</v>
      </c>
      <c r="B30" s="18">
        <v>4</v>
      </c>
      <c r="C30" s="18">
        <v>0.471661</v>
      </c>
      <c r="D30" s="18">
        <v>0.525675</v>
      </c>
      <c r="E30" s="4">
        <f t="shared" si="4"/>
        <v>4000</v>
      </c>
      <c r="F30" s="4">
        <f t="shared" si="0"/>
        <v>2.5000000000000001E-4</v>
      </c>
      <c r="G30" s="4">
        <f t="shared" si="5"/>
        <v>-7.8241750000001967E-4</v>
      </c>
      <c r="H30" s="4">
        <f t="shared" si="5"/>
        <v>1.0144787500000821E-3</v>
      </c>
      <c r="I30" s="4">
        <f t="shared" si="1"/>
        <v>0.47244341750000002</v>
      </c>
      <c r="J30" s="4">
        <f t="shared" si="1"/>
        <v>0.52466052124999996</v>
      </c>
      <c r="K30" s="4">
        <f t="shared" si="6"/>
        <v>7.5414740156249998E-4</v>
      </c>
      <c r="L30" s="4">
        <f t="shared" si="7"/>
        <v>-1.1127722035937505E-3</v>
      </c>
      <c r="M30" s="4">
        <f t="shared" si="2"/>
        <v>1.8669196051562505E-3</v>
      </c>
      <c r="N30" s="4">
        <f t="shared" ref="N30:N93" si="8">N29</f>
        <v>314.1011896343353</v>
      </c>
      <c r="O30" s="4">
        <f t="shared" si="3"/>
        <v>0.58640166893124179</v>
      </c>
    </row>
    <row r="31" spans="1:15" x14ac:dyDescent="0.35">
      <c r="A31" s="33">
        <v>5</v>
      </c>
      <c r="B31" s="18">
        <v>5</v>
      </c>
      <c r="C31" s="18">
        <v>0.50439500000000004</v>
      </c>
      <c r="D31" s="18">
        <v>0.475908</v>
      </c>
      <c r="E31" s="4">
        <f t="shared" si="4"/>
        <v>4000</v>
      </c>
      <c r="F31" s="4">
        <f t="shared" si="0"/>
        <v>2.5000000000000001E-4</v>
      </c>
      <c r="G31" s="4">
        <f t="shared" si="5"/>
        <v>-7.8241750000001967E-4</v>
      </c>
      <c r="H31" s="4">
        <f t="shared" si="5"/>
        <v>1.0144787500000821E-3</v>
      </c>
      <c r="I31" s="4">
        <f t="shared" si="1"/>
        <v>0.5051774175</v>
      </c>
      <c r="J31" s="4">
        <f t="shared" si="1"/>
        <v>0.47489352124999989</v>
      </c>
      <c r="K31" s="4">
        <f t="shared" si="6"/>
        <v>8.7287078187499995E-4</v>
      </c>
      <c r="L31" s="4">
        <f t="shared" si="7"/>
        <v>-1.1127722035937505E-3</v>
      </c>
      <c r="M31" s="4">
        <f t="shared" si="2"/>
        <v>1.9856429854687506E-3</v>
      </c>
      <c r="N31" s="4">
        <f t="shared" si="8"/>
        <v>314.1011896343353</v>
      </c>
      <c r="O31" s="4">
        <f t="shared" si="3"/>
        <v>0.62369282392480774</v>
      </c>
    </row>
    <row r="32" spans="1:15" x14ac:dyDescent="0.35">
      <c r="A32" s="33">
        <v>6</v>
      </c>
      <c r="B32" s="18">
        <v>6</v>
      </c>
      <c r="C32" s="18">
        <v>0.532829</v>
      </c>
      <c r="D32" s="18">
        <v>0.42599599999999999</v>
      </c>
      <c r="E32" s="4">
        <f t="shared" si="4"/>
        <v>4000</v>
      </c>
      <c r="F32" s="4">
        <f t="shared" si="0"/>
        <v>2.5000000000000001E-4</v>
      </c>
      <c r="G32" s="4">
        <f t="shared" si="5"/>
        <v>-7.8241750000001967E-4</v>
      </c>
      <c r="H32" s="4">
        <f t="shared" si="5"/>
        <v>1.0144787500000821E-3</v>
      </c>
      <c r="I32" s="4">
        <f t="shared" si="1"/>
        <v>0.53361141749999996</v>
      </c>
      <c r="J32" s="4">
        <f t="shared" si="1"/>
        <v>0.42498152124999988</v>
      </c>
      <c r="K32" s="4">
        <f t="shared" si="6"/>
        <v>9.791161621874999E-4</v>
      </c>
      <c r="L32" s="4">
        <f t="shared" si="7"/>
        <v>-1.1127722035937505E-3</v>
      </c>
      <c r="M32" s="4">
        <f t="shared" si="2"/>
        <v>2.0918883657812504E-3</v>
      </c>
      <c r="N32" s="4">
        <f t="shared" si="8"/>
        <v>314.1011896343353</v>
      </c>
      <c r="O32" s="4">
        <f t="shared" si="3"/>
        <v>0.65706462427411627</v>
      </c>
    </row>
    <row r="33" spans="1:15" x14ac:dyDescent="0.35">
      <c r="A33" s="33">
        <v>7</v>
      </c>
      <c r="B33" s="18">
        <v>7</v>
      </c>
      <c r="C33" s="18">
        <v>0.55798400000000004</v>
      </c>
      <c r="D33" s="18">
        <v>0.376247</v>
      </c>
      <c r="E33" s="4">
        <f t="shared" si="4"/>
        <v>4000</v>
      </c>
      <c r="F33" s="4">
        <f t="shared" si="0"/>
        <v>2.5000000000000001E-4</v>
      </c>
      <c r="G33" s="4">
        <f t="shared" si="5"/>
        <v>-7.8241750000001967E-4</v>
      </c>
      <c r="H33" s="4">
        <f t="shared" si="5"/>
        <v>1.0144787500000821E-3</v>
      </c>
      <c r="I33" s="4">
        <f t="shared" si="1"/>
        <v>0.5587664175</v>
      </c>
      <c r="J33" s="4">
        <f t="shared" si="1"/>
        <v>0.3752325212499999</v>
      </c>
      <c r="K33" s="4">
        <f t="shared" si="6"/>
        <v>1.0729242925E-3</v>
      </c>
      <c r="L33" s="4">
        <f t="shared" si="7"/>
        <v>-1.1127722035937505E-3</v>
      </c>
      <c r="M33" s="4">
        <f t="shared" si="2"/>
        <v>2.1856964960937503E-3</v>
      </c>
      <c r="N33" s="4">
        <f t="shared" si="8"/>
        <v>314.1011896343353</v>
      </c>
      <c r="O33" s="4">
        <f t="shared" si="3"/>
        <v>0.68652986960264528</v>
      </c>
    </row>
    <row r="34" spans="1:15" x14ac:dyDescent="0.35">
      <c r="A34" s="33">
        <v>8</v>
      </c>
      <c r="B34" s="18">
        <v>8</v>
      </c>
      <c r="C34" s="18">
        <v>0.581762</v>
      </c>
      <c r="D34" s="18">
        <v>0.32407799999999998</v>
      </c>
      <c r="E34" s="4">
        <f t="shared" si="4"/>
        <v>4000</v>
      </c>
      <c r="F34" s="4">
        <f t="shared" si="0"/>
        <v>2.5000000000000001E-4</v>
      </c>
      <c r="G34" s="4">
        <f t="shared" si="5"/>
        <v>-7.8241750000001967E-4</v>
      </c>
      <c r="H34" s="4">
        <f t="shared" si="5"/>
        <v>1.0144787500000821E-3</v>
      </c>
      <c r="I34" s="4">
        <f t="shared" si="1"/>
        <v>0.58254441749999997</v>
      </c>
      <c r="J34" s="4">
        <f t="shared" si="1"/>
        <v>0.32306352124999987</v>
      </c>
      <c r="K34" s="4">
        <f t="shared" si="6"/>
        <v>1.1536901728125E-3</v>
      </c>
      <c r="L34" s="4">
        <f t="shared" si="7"/>
        <v>-1.1127722035937505E-3</v>
      </c>
      <c r="M34" s="4">
        <f t="shared" si="2"/>
        <v>2.2664623764062503E-3</v>
      </c>
      <c r="N34" s="4">
        <f t="shared" si="8"/>
        <v>314.1011896343353</v>
      </c>
      <c r="O34" s="4">
        <f t="shared" si="3"/>
        <v>0.71189852869066583</v>
      </c>
    </row>
    <row r="35" spans="1:15" x14ac:dyDescent="0.35">
      <c r="A35" s="33">
        <v>9</v>
      </c>
      <c r="B35" s="18">
        <v>9</v>
      </c>
      <c r="C35" s="18">
        <v>0.59879000000000004</v>
      </c>
      <c r="D35" s="18">
        <v>0.26813999999999999</v>
      </c>
      <c r="E35" s="4">
        <f t="shared" si="4"/>
        <v>4000</v>
      </c>
      <c r="F35" s="4">
        <f t="shared" si="0"/>
        <v>2.5000000000000001E-4</v>
      </c>
      <c r="G35" s="4">
        <f t="shared" si="5"/>
        <v>-7.8241750000001967E-4</v>
      </c>
      <c r="H35" s="4">
        <f t="shared" si="5"/>
        <v>1.0144787500000821E-3</v>
      </c>
      <c r="I35" s="4">
        <f t="shared" si="1"/>
        <v>0.59957241750000001</v>
      </c>
      <c r="J35" s="4">
        <f t="shared" si="1"/>
        <v>0.26712552124999989</v>
      </c>
      <c r="K35" s="4">
        <f t="shared" si="6"/>
        <v>1.2204715531249999E-3</v>
      </c>
      <c r="L35" s="4">
        <f t="shared" si="7"/>
        <v>-1.1127722035937505E-3</v>
      </c>
      <c r="M35" s="4">
        <f t="shared" si="2"/>
        <v>2.3332437567187506E-3</v>
      </c>
      <c r="N35" s="4">
        <f t="shared" si="8"/>
        <v>314.1011896343353</v>
      </c>
      <c r="O35" s="4">
        <f t="shared" si="3"/>
        <v>0.7328746396922452</v>
      </c>
    </row>
    <row r="36" spans="1:15" x14ac:dyDescent="0.35">
      <c r="A36" s="33">
        <v>10</v>
      </c>
      <c r="B36" s="18">
        <v>10</v>
      </c>
      <c r="C36" s="18">
        <v>0.61534900000000003</v>
      </c>
      <c r="D36" s="18">
        <v>0.21226600000000001</v>
      </c>
      <c r="E36" s="4">
        <f t="shared" si="4"/>
        <v>4000</v>
      </c>
      <c r="F36" s="4">
        <f t="shared" si="0"/>
        <v>2.5000000000000001E-4</v>
      </c>
      <c r="G36" s="4">
        <f t="shared" si="5"/>
        <v>-7.8241750000001967E-4</v>
      </c>
      <c r="H36" s="4">
        <f t="shared" si="5"/>
        <v>1.0144787500000821E-3</v>
      </c>
      <c r="I36" s="4">
        <f t="shared" si="1"/>
        <v>0.6161314175</v>
      </c>
      <c r="J36" s="4">
        <f t="shared" si="1"/>
        <v>0.21125152124999994</v>
      </c>
      <c r="K36" s="4">
        <f t="shared" si="6"/>
        <v>1.2732844334374998E-3</v>
      </c>
      <c r="L36" s="4">
        <f t="shared" si="7"/>
        <v>-1.1127722035937505E-3</v>
      </c>
      <c r="M36" s="4">
        <f t="shared" si="2"/>
        <v>2.3860566370312503E-3</v>
      </c>
      <c r="N36" s="4">
        <f t="shared" si="8"/>
        <v>314.1011896343353</v>
      </c>
      <c r="O36" s="4">
        <f t="shared" si="3"/>
        <v>0.74946322822641709</v>
      </c>
    </row>
    <row r="37" spans="1:15" x14ac:dyDescent="0.35">
      <c r="A37" s="33">
        <v>11</v>
      </c>
      <c r="B37" s="18">
        <v>11</v>
      </c>
      <c r="C37" s="18">
        <v>0.62845700000000004</v>
      </c>
      <c r="D37" s="18">
        <v>0.15456500000000001</v>
      </c>
      <c r="E37" s="4">
        <f t="shared" si="4"/>
        <v>4000</v>
      </c>
      <c r="F37" s="4">
        <f t="shared" si="0"/>
        <v>2.5000000000000001E-4</v>
      </c>
      <c r="G37" s="4">
        <f t="shared" si="5"/>
        <v>-7.8241750000001967E-4</v>
      </c>
      <c r="H37" s="4">
        <f t="shared" si="5"/>
        <v>1.0144787500000821E-3</v>
      </c>
      <c r="I37" s="4">
        <f t="shared" si="1"/>
        <v>0.62923941750000001</v>
      </c>
      <c r="J37" s="4">
        <f t="shared" si="1"/>
        <v>0.15355052124999993</v>
      </c>
      <c r="K37" s="4">
        <f t="shared" si="6"/>
        <v>1.3116720637499999E-3</v>
      </c>
      <c r="L37" s="4">
        <f t="shared" si="7"/>
        <v>-1.1127722035937505E-3</v>
      </c>
      <c r="M37" s="4">
        <f t="shared" si="2"/>
        <v>2.4244442673437504E-3</v>
      </c>
      <c r="N37" s="4">
        <f t="shared" si="8"/>
        <v>314.1011896343353</v>
      </c>
      <c r="O37" s="4">
        <f t="shared" si="3"/>
        <v>0.76152082857481651</v>
      </c>
    </row>
    <row r="38" spans="1:15" x14ac:dyDescent="0.35">
      <c r="A38" s="33">
        <v>12</v>
      </c>
      <c r="B38" s="18">
        <v>12</v>
      </c>
      <c r="C38" s="18">
        <v>0.63733700000000004</v>
      </c>
      <c r="D38" s="18">
        <v>9.4122800000000006E-2</v>
      </c>
      <c r="E38" s="4">
        <f t="shared" si="4"/>
        <v>4000</v>
      </c>
      <c r="F38" s="4">
        <f t="shared" si="0"/>
        <v>2.5000000000000001E-4</v>
      </c>
      <c r="G38" s="4">
        <f t="shared" si="5"/>
        <v>-7.8241750000001967E-4</v>
      </c>
      <c r="H38" s="4">
        <f t="shared" si="5"/>
        <v>1.0144787500000821E-3</v>
      </c>
      <c r="I38" s="4">
        <f t="shared" si="1"/>
        <v>0.63811941750000001</v>
      </c>
      <c r="J38" s="4">
        <f t="shared" si="1"/>
        <v>9.3108321249999931E-2</v>
      </c>
      <c r="K38" s="4">
        <f t="shared" si="6"/>
        <v>1.3349491440625E-3</v>
      </c>
      <c r="L38" s="4">
        <f t="shared" si="7"/>
        <v>-1.1127722035937505E-3</v>
      </c>
      <c r="M38" s="4">
        <f t="shared" si="2"/>
        <v>2.4477213476562505E-3</v>
      </c>
      <c r="N38" s="4">
        <f t="shared" si="8"/>
        <v>314.1011896343353</v>
      </c>
      <c r="O38" s="4">
        <f t="shared" si="3"/>
        <v>0.76883218719218671</v>
      </c>
    </row>
    <row r="39" spans="1:15" x14ac:dyDescent="0.35">
      <c r="A39" s="33">
        <v>13</v>
      </c>
      <c r="B39" s="18">
        <v>13</v>
      </c>
      <c r="C39" s="18">
        <v>0.64031400000000005</v>
      </c>
      <c r="D39" s="18">
        <v>3.1804300000000001E-2</v>
      </c>
      <c r="E39" s="4">
        <f t="shared" si="4"/>
        <v>4000</v>
      </c>
      <c r="F39" s="4">
        <f t="shared" si="0"/>
        <v>2.5000000000000001E-4</v>
      </c>
      <c r="G39" s="4">
        <f t="shared" si="5"/>
        <v>-7.8241750000001967E-4</v>
      </c>
      <c r="H39" s="4">
        <f t="shared" si="5"/>
        <v>1.0144787500000821E-3</v>
      </c>
      <c r="I39" s="4">
        <f t="shared" si="1"/>
        <v>0.64109641750000002</v>
      </c>
      <c r="J39" s="4">
        <f t="shared" si="1"/>
        <v>3.0789821249999919E-2</v>
      </c>
      <c r="K39" s="4">
        <f t="shared" si="6"/>
        <v>1.342646599375E-3</v>
      </c>
      <c r="L39" s="4">
        <f t="shared" si="7"/>
        <v>-1.1127722035937505E-3</v>
      </c>
      <c r="M39" s="4">
        <f t="shared" si="2"/>
        <v>2.4554188029687505E-3</v>
      </c>
      <c r="N39" s="4">
        <f t="shared" si="8"/>
        <v>314.1011896343353</v>
      </c>
      <c r="O39" s="4">
        <f t="shared" si="3"/>
        <v>0.77124996706300009</v>
      </c>
    </row>
    <row r="40" spans="1:15" x14ac:dyDescent="0.35">
      <c r="A40" s="33">
        <v>14</v>
      </c>
      <c r="B40" s="18">
        <v>14</v>
      </c>
      <c r="C40" s="18">
        <v>0.63745300000000005</v>
      </c>
      <c r="D40" s="18">
        <v>-3.0345400000000002E-2</v>
      </c>
      <c r="E40" s="4">
        <f t="shared" si="4"/>
        <v>4000</v>
      </c>
      <c r="F40" s="4">
        <f t="shared" si="0"/>
        <v>2.5000000000000001E-4</v>
      </c>
      <c r="G40" s="4">
        <f t="shared" si="5"/>
        <v>-7.8241750000001967E-4</v>
      </c>
      <c r="H40" s="4">
        <f t="shared" si="5"/>
        <v>1.0144787500000821E-3</v>
      </c>
      <c r="I40" s="4">
        <f t="shared" si="1"/>
        <v>0.63823541750000001</v>
      </c>
      <c r="J40" s="4">
        <f t="shared" si="1"/>
        <v>-3.1359878750000084E-2</v>
      </c>
      <c r="K40" s="4">
        <f t="shared" si="6"/>
        <v>1.3348066296875001E-3</v>
      </c>
      <c r="L40" s="4">
        <f t="shared" si="7"/>
        <v>-1.1127722035937505E-3</v>
      </c>
      <c r="M40" s="4">
        <f t="shared" si="2"/>
        <v>2.4475788332812506E-3</v>
      </c>
      <c r="N40" s="4">
        <f t="shared" si="8"/>
        <v>314.1011896343353</v>
      </c>
      <c r="O40" s="4">
        <f t="shared" si="3"/>
        <v>0.76878742325745919</v>
      </c>
    </row>
    <row r="41" spans="1:15" x14ac:dyDescent="0.35">
      <c r="A41" s="33">
        <v>15</v>
      </c>
      <c r="B41" s="18">
        <v>15</v>
      </c>
      <c r="C41" s="18">
        <v>0.63090999999999997</v>
      </c>
      <c r="D41" s="18">
        <v>-9.2323799999999998E-2</v>
      </c>
      <c r="E41" s="4">
        <f t="shared" si="4"/>
        <v>4000</v>
      </c>
      <c r="F41" s="4">
        <f t="shared" si="0"/>
        <v>2.5000000000000001E-4</v>
      </c>
      <c r="G41" s="4">
        <f t="shared" si="5"/>
        <v>-7.8241750000001967E-4</v>
      </c>
      <c r="H41" s="4">
        <f t="shared" si="5"/>
        <v>1.0144787500000821E-3</v>
      </c>
      <c r="I41" s="4">
        <f t="shared" si="1"/>
        <v>0.63169241749999994</v>
      </c>
      <c r="J41" s="4">
        <f t="shared" si="1"/>
        <v>-9.3338278750000087E-2</v>
      </c>
      <c r="K41" s="4">
        <f t="shared" si="6"/>
        <v>1.3114720600000001E-3</v>
      </c>
      <c r="L41" s="4">
        <f t="shared" si="7"/>
        <v>-1.1127722035937505E-3</v>
      </c>
      <c r="M41" s="4">
        <f t="shared" si="2"/>
        <v>2.4242442635937509E-3</v>
      </c>
      <c r="N41" s="4">
        <f t="shared" si="8"/>
        <v>314.1011896343353</v>
      </c>
      <c r="O41" s="4">
        <f t="shared" si="3"/>
        <v>0.76145800715901024</v>
      </c>
    </row>
    <row r="42" spans="1:15" x14ac:dyDescent="0.35">
      <c r="A42" s="33">
        <v>16</v>
      </c>
      <c r="B42" s="18">
        <v>16</v>
      </c>
      <c r="C42" s="18">
        <v>0.62100100000000003</v>
      </c>
      <c r="D42" s="18">
        <v>-0.15387300000000001</v>
      </c>
      <c r="E42" s="4">
        <f t="shared" si="4"/>
        <v>4000</v>
      </c>
      <c r="F42" s="4">
        <f t="shared" si="0"/>
        <v>2.5000000000000001E-4</v>
      </c>
      <c r="G42" s="4">
        <f t="shared" si="5"/>
        <v>-7.8241750000001967E-4</v>
      </c>
      <c r="H42" s="4">
        <f t="shared" si="5"/>
        <v>1.0144787500000821E-3</v>
      </c>
      <c r="I42" s="4">
        <f t="shared" si="1"/>
        <v>0.62178341749999999</v>
      </c>
      <c r="J42" s="4">
        <f t="shared" si="1"/>
        <v>-0.15488747875000008</v>
      </c>
      <c r="K42" s="4">
        <f t="shared" si="6"/>
        <v>1.2727501903125001E-3</v>
      </c>
      <c r="L42" s="4">
        <f t="shared" si="7"/>
        <v>-1.1127722035937505E-3</v>
      </c>
      <c r="M42" s="4">
        <f t="shared" si="2"/>
        <v>2.3855223939062507E-3</v>
      </c>
      <c r="N42" s="4">
        <f t="shared" si="8"/>
        <v>314.1011896343353</v>
      </c>
      <c r="O42" s="4">
        <f t="shared" si="3"/>
        <v>0.74929542182530073</v>
      </c>
    </row>
    <row r="43" spans="1:15" x14ac:dyDescent="0.35">
      <c r="A43" s="33">
        <v>17</v>
      </c>
      <c r="B43" s="18">
        <v>17</v>
      </c>
      <c r="C43" s="18">
        <v>0.60913300000000004</v>
      </c>
      <c r="D43" s="18">
        <v>-0.211089</v>
      </c>
      <c r="E43" s="4">
        <f t="shared" si="4"/>
        <v>4000</v>
      </c>
      <c r="F43" s="4">
        <f t="shared" si="0"/>
        <v>2.5000000000000001E-4</v>
      </c>
      <c r="G43" s="4">
        <f t="shared" si="5"/>
        <v>-7.8241750000001967E-4</v>
      </c>
      <c r="H43" s="4">
        <f t="shared" si="5"/>
        <v>1.0144787500000821E-3</v>
      </c>
      <c r="I43" s="4">
        <f t="shared" si="1"/>
        <v>0.6099154175</v>
      </c>
      <c r="J43" s="4">
        <f t="shared" si="1"/>
        <v>-0.21210347875000007</v>
      </c>
      <c r="K43" s="4">
        <f t="shared" si="6"/>
        <v>1.2197243206250002E-3</v>
      </c>
      <c r="L43" s="4">
        <f t="shared" si="7"/>
        <v>-1.1127722035937505E-3</v>
      </c>
      <c r="M43" s="4">
        <f t="shared" si="2"/>
        <v>2.3324965242187507E-3</v>
      </c>
      <c r="N43" s="4">
        <f t="shared" si="8"/>
        <v>314.1011896343353</v>
      </c>
      <c r="O43" s="4">
        <f t="shared" si="3"/>
        <v>0.73263993307506181</v>
      </c>
    </row>
    <row r="44" spans="1:15" x14ac:dyDescent="0.35">
      <c r="A44" s="33">
        <v>18</v>
      </c>
      <c r="B44" s="18">
        <v>18</v>
      </c>
      <c r="C44" s="18">
        <v>0.59404900000000005</v>
      </c>
      <c r="D44" s="18">
        <v>-0.26747599999999999</v>
      </c>
      <c r="E44" s="4">
        <f t="shared" si="4"/>
        <v>4000</v>
      </c>
      <c r="F44" s="4">
        <f t="shared" si="0"/>
        <v>2.5000000000000001E-4</v>
      </c>
      <c r="G44" s="4">
        <f t="shared" si="5"/>
        <v>-7.8241750000001967E-4</v>
      </c>
      <c r="H44" s="4">
        <f t="shared" si="5"/>
        <v>1.0144787500000821E-3</v>
      </c>
      <c r="I44" s="4">
        <f t="shared" si="1"/>
        <v>0.59483141750000001</v>
      </c>
      <c r="J44" s="4">
        <f t="shared" si="1"/>
        <v>-0.26849047875000009</v>
      </c>
      <c r="K44" s="4">
        <f t="shared" si="6"/>
        <v>1.1526017009375002E-3</v>
      </c>
      <c r="L44" s="4">
        <f t="shared" si="7"/>
        <v>-1.1127722035937505E-3</v>
      </c>
      <c r="M44" s="4">
        <f t="shared" si="2"/>
        <v>2.2653739045312505E-3</v>
      </c>
      <c r="N44" s="4">
        <f t="shared" si="8"/>
        <v>314.1011896343353</v>
      </c>
      <c r="O44" s="4">
        <f t="shared" si="3"/>
        <v>0.71155663837984484</v>
      </c>
    </row>
    <row r="45" spans="1:15" x14ac:dyDescent="0.35">
      <c r="A45" s="33">
        <v>19</v>
      </c>
      <c r="B45" s="18">
        <v>19</v>
      </c>
      <c r="C45" s="18">
        <v>0.57223199999999996</v>
      </c>
      <c r="D45" s="18">
        <v>-0.32222200000000001</v>
      </c>
      <c r="E45" s="4">
        <f t="shared" si="4"/>
        <v>4000</v>
      </c>
      <c r="F45" s="4">
        <f t="shared" si="0"/>
        <v>2.5000000000000001E-4</v>
      </c>
      <c r="G45" s="4">
        <f t="shared" ref="G45:H60" si="9">G44</f>
        <v>-7.8241750000001967E-4</v>
      </c>
      <c r="H45" s="4">
        <f t="shared" si="9"/>
        <v>1.0144787500000821E-3</v>
      </c>
      <c r="I45" s="4">
        <f t="shared" si="1"/>
        <v>0.57301441749999993</v>
      </c>
      <c r="J45" s="4">
        <f t="shared" si="1"/>
        <v>-0.32323647875000011</v>
      </c>
      <c r="K45" s="4">
        <f t="shared" si="6"/>
        <v>1.0717925812500002E-3</v>
      </c>
      <c r="L45" s="4">
        <f t="shared" si="7"/>
        <v>-1.1127722035937505E-3</v>
      </c>
      <c r="M45" s="4">
        <f t="shared" si="2"/>
        <v>2.1845647848437507E-3</v>
      </c>
      <c r="N45" s="4">
        <f t="shared" si="8"/>
        <v>314.1011896343353</v>
      </c>
      <c r="O45" s="4">
        <f t="shared" si="3"/>
        <v>0.68617439775269784</v>
      </c>
    </row>
    <row r="46" spans="1:15" x14ac:dyDescent="0.35">
      <c r="A46" s="33">
        <v>20</v>
      </c>
      <c r="B46" s="18">
        <v>20</v>
      </c>
      <c r="C46" s="18">
        <v>0.54817700000000003</v>
      </c>
      <c r="D46" s="18">
        <v>-0.37563400000000002</v>
      </c>
      <c r="E46" s="4">
        <f t="shared" si="4"/>
        <v>4000</v>
      </c>
      <c r="F46" s="4">
        <f t="shared" si="0"/>
        <v>2.5000000000000001E-4</v>
      </c>
      <c r="G46" s="4">
        <f t="shared" si="9"/>
        <v>-7.8241750000001967E-4</v>
      </c>
      <c r="H46" s="4">
        <f t="shared" si="9"/>
        <v>1.0144787500000821E-3</v>
      </c>
      <c r="I46" s="4">
        <f t="shared" si="1"/>
        <v>0.54895941749999999</v>
      </c>
      <c r="J46" s="4">
        <f t="shared" si="1"/>
        <v>-0.37664847875000013</v>
      </c>
      <c r="K46" s="4">
        <f t="shared" si="6"/>
        <v>9.7763046156250019E-4</v>
      </c>
      <c r="L46" s="4">
        <f t="shared" si="7"/>
        <v>-1.1127722035937505E-3</v>
      </c>
      <c r="M46" s="4">
        <f t="shared" si="2"/>
        <v>2.0904026651562507E-3</v>
      </c>
      <c r="N46" s="4">
        <f t="shared" si="8"/>
        <v>314.1011896343353</v>
      </c>
      <c r="O46" s="4">
        <f t="shared" si="3"/>
        <v>0.6565979639403634</v>
      </c>
    </row>
    <row r="47" spans="1:15" x14ac:dyDescent="0.35">
      <c r="A47" s="33">
        <v>21</v>
      </c>
      <c r="B47" s="18">
        <v>21</v>
      </c>
      <c r="C47" s="18">
        <v>0.52125600000000005</v>
      </c>
      <c r="D47" s="18">
        <v>-0.42575000000000002</v>
      </c>
      <c r="E47" s="4">
        <f t="shared" si="4"/>
        <v>4000</v>
      </c>
      <c r="F47" s="4">
        <f t="shared" si="0"/>
        <v>2.5000000000000001E-4</v>
      </c>
      <c r="G47" s="4">
        <f t="shared" si="9"/>
        <v>-7.8241750000001967E-4</v>
      </c>
      <c r="H47" s="4">
        <f t="shared" si="9"/>
        <v>1.0144787500000821E-3</v>
      </c>
      <c r="I47" s="4">
        <f t="shared" si="1"/>
        <v>0.52203841750000002</v>
      </c>
      <c r="J47" s="4">
        <f t="shared" si="1"/>
        <v>-0.42676447875000012</v>
      </c>
      <c r="K47" s="4">
        <f t="shared" si="6"/>
        <v>8.7093934187500014E-4</v>
      </c>
      <c r="L47" s="4">
        <f t="shared" si="7"/>
        <v>-1.1127722035937505E-3</v>
      </c>
      <c r="M47" s="4">
        <f t="shared" si="2"/>
        <v>1.9837115454687509E-3</v>
      </c>
      <c r="N47" s="4">
        <f t="shared" si="8"/>
        <v>314.1011896343353</v>
      </c>
      <c r="O47" s="4">
        <f t="shared" si="3"/>
        <v>0.62308615632310049</v>
      </c>
    </row>
    <row r="48" spans="1:15" x14ac:dyDescent="0.35">
      <c r="A48" s="33">
        <v>22</v>
      </c>
      <c r="B48" s="18">
        <v>22</v>
      </c>
      <c r="C48" s="18">
        <v>0.492394</v>
      </c>
      <c r="D48" s="18">
        <v>-0.47341800000000001</v>
      </c>
      <c r="E48" s="4">
        <f t="shared" si="4"/>
        <v>4000</v>
      </c>
      <c r="F48" s="4">
        <f t="shared" si="0"/>
        <v>2.5000000000000001E-4</v>
      </c>
      <c r="G48" s="4">
        <f t="shared" si="9"/>
        <v>-7.8241750000001967E-4</v>
      </c>
      <c r="H48" s="4">
        <f t="shared" si="9"/>
        <v>1.0144787500000821E-3</v>
      </c>
      <c r="I48" s="4">
        <f t="shared" si="1"/>
        <v>0.49317641750000002</v>
      </c>
      <c r="J48" s="4">
        <f t="shared" si="1"/>
        <v>-0.47443247875000011</v>
      </c>
      <c r="K48" s="4">
        <f t="shared" si="6"/>
        <v>7.5233122218750013E-4</v>
      </c>
      <c r="L48" s="4">
        <f t="shared" si="7"/>
        <v>-1.1127722035937505E-3</v>
      </c>
      <c r="M48" s="4">
        <f t="shared" si="2"/>
        <v>1.8651034257812507E-3</v>
      </c>
      <c r="N48" s="4">
        <f t="shared" si="8"/>
        <v>314.1011896343353</v>
      </c>
      <c r="O48" s="4">
        <f t="shared" si="3"/>
        <v>0.585831204828965</v>
      </c>
    </row>
    <row r="49" spans="1:15" x14ac:dyDescent="0.35">
      <c r="A49" s="33">
        <v>23</v>
      </c>
      <c r="B49" s="18">
        <v>23</v>
      </c>
      <c r="C49" s="18">
        <v>0.45981</v>
      </c>
      <c r="D49" s="18">
        <v>-0.52137</v>
      </c>
      <c r="E49" s="4">
        <f t="shared" si="4"/>
        <v>4000</v>
      </c>
      <c r="F49" s="4">
        <f t="shared" si="0"/>
        <v>2.5000000000000001E-4</v>
      </c>
      <c r="G49" s="4">
        <f t="shared" si="9"/>
        <v>-7.8241750000001967E-4</v>
      </c>
      <c r="H49" s="4">
        <f t="shared" si="9"/>
        <v>1.0144787500000821E-3</v>
      </c>
      <c r="I49" s="4">
        <f t="shared" si="1"/>
        <v>0.46059241750000002</v>
      </c>
      <c r="J49" s="4">
        <f t="shared" si="1"/>
        <v>-0.52238447875000005</v>
      </c>
      <c r="K49" s="4">
        <f t="shared" si="6"/>
        <v>6.2173510250000013E-4</v>
      </c>
      <c r="L49" s="4">
        <f t="shared" si="7"/>
        <v>-1.1127722035937505E-3</v>
      </c>
      <c r="M49" s="4">
        <f t="shared" si="2"/>
        <v>1.7345073060937508E-3</v>
      </c>
      <c r="N49" s="4">
        <f t="shared" si="8"/>
        <v>314.1011896343353</v>
      </c>
      <c r="O49" s="4">
        <f t="shared" si="3"/>
        <v>0.54481080827349326</v>
      </c>
    </row>
    <row r="50" spans="1:15" x14ac:dyDescent="0.35">
      <c r="A50" s="33">
        <v>24</v>
      </c>
      <c r="B50" s="18">
        <v>24</v>
      </c>
      <c r="C50" s="18">
        <v>0.42480800000000002</v>
      </c>
      <c r="D50" s="18">
        <v>-0.56686300000000001</v>
      </c>
      <c r="E50" s="4">
        <f t="shared" si="4"/>
        <v>4000</v>
      </c>
      <c r="F50" s="4">
        <f t="shared" si="0"/>
        <v>2.5000000000000001E-4</v>
      </c>
      <c r="G50" s="4">
        <f t="shared" si="9"/>
        <v>-7.8241750000001967E-4</v>
      </c>
      <c r="H50" s="4">
        <f t="shared" si="9"/>
        <v>1.0144787500000821E-3</v>
      </c>
      <c r="I50" s="4">
        <f t="shared" si="1"/>
        <v>0.42559041750000004</v>
      </c>
      <c r="J50" s="4">
        <f t="shared" si="1"/>
        <v>-0.56787747875000005</v>
      </c>
      <c r="K50" s="4">
        <f t="shared" si="6"/>
        <v>4.7976573281250008E-4</v>
      </c>
      <c r="L50" s="4">
        <f t="shared" si="7"/>
        <v>-1.1127722035937505E-3</v>
      </c>
      <c r="M50" s="4">
        <f t="shared" si="2"/>
        <v>1.5925379364062505E-3</v>
      </c>
      <c r="N50" s="4">
        <f t="shared" si="8"/>
        <v>314.1011896343353</v>
      </c>
      <c r="O50" s="4">
        <f t="shared" si="3"/>
        <v>0.50021806036301264</v>
      </c>
    </row>
    <row r="51" spans="1:15" x14ac:dyDescent="0.35">
      <c r="A51" s="33">
        <v>25</v>
      </c>
      <c r="B51" s="18">
        <v>25</v>
      </c>
      <c r="C51" s="18">
        <v>0.38861600000000002</v>
      </c>
      <c r="D51" s="18">
        <v>-0.609101</v>
      </c>
      <c r="E51" s="4">
        <f t="shared" si="4"/>
        <v>4000</v>
      </c>
      <c r="F51" s="4">
        <f t="shared" si="0"/>
        <v>2.5000000000000001E-4</v>
      </c>
      <c r="G51" s="4">
        <f t="shared" si="9"/>
        <v>-7.8241750000001967E-4</v>
      </c>
      <c r="H51" s="4">
        <f t="shared" si="9"/>
        <v>1.0144787500000821E-3</v>
      </c>
      <c r="I51" s="4">
        <f t="shared" si="1"/>
        <v>0.38939841750000004</v>
      </c>
      <c r="J51" s="4">
        <f t="shared" si="1"/>
        <v>-0.61011547875000005</v>
      </c>
      <c r="K51" s="4">
        <f t="shared" si="6"/>
        <v>3.2723686312500003E-4</v>
      </c>
      <c r="L51" s="4">
        <f t="shared" si="7"/>
        <v>-1.1127722035937505E-3</v>
      </c>
      <c r="M51" s="4">
        <f t="shared" si="2"/>
        <v>1.4400090667187507E-3</v>
      </c>
      <c r="N51" s="4">
        <f t="shared" si="8"/>
        <v>314.1011896343353</v>
      </c>
      <c r="O51" s="4">
        <f t="shared" si="3"/>
        <v>0.45230856094058847</v>
      </c>
    </row>
    <row r="52" spans="1:15" x14ac:dyDescent="0.35">
      <c r="A52" s="33">
        <v>26</v>
      </c>
      <c r="B52" s="18">
        <v>26</v>
      </c>
      <c r="C52" s="18">
        <v>0.34761999999999998</v>
      </c>
      <c r="D52" s="18">
        <v>-0.64407999999999999</v>
      </c>
      <c r="E52" s="4">
        <f t="shared" si="4"/>
        <v>4000</v>
      </c>
      <c r="F52" s="4">
        <f t="shared" si="0"/>
        <v>2.5000000000000001E-4</v>
      </c>
      <c r="G52" s="4">
        <f t="shared" si="9"/>
        <v>-7.8241750000001967E-4</v>
      </c>
      <c r="H52" s="4">
        <f t="shared" si="9"/>
        <v>1.0144787500000821E-3</v>
      </c>
      <c r="I52" s="4">
        <f t="shared" si="1"/>
        <v>0.34840241750000001</v>
      </c>
      <c r="J52" s="4">
        <f t="shared" si="1"/>
        <v>-0.64509447875000003</v>
      </c>
      <c r="K52" s="4">
        <f t="shared" si="6"/>
        <v>1.6596324343750001E-4</v>
      </c>
      <c r="L52" s="4">
        <f t="shared" si="7"/>
        <v>-1.1127722035937505E-3</v>
      </c>
      <c r="M52" s="4">
        <f t="shared" si="2"/>
        <v>1.2787354470312506E-3</v>
      </c>
      <c r="N52" s="4">
        <f t="shared" si="8"/>
        <v>314.1011896343353</v>
      </c>
      <c r="O52" s="4">
        <f t="shared" si="3"/>
        <v>0.40165232514010935</v>
      </c>
    </row>
    <row r="53" spans="1:15" x14ac:dyDescent="0.35">
      <c r="A53" s="33">
        <v>27</v>
      </c>
      <c r="B53" s="18">
        <v>27</v>
      </c>
      <c r="C53" s="18">
        <v>0.30461100000000002</v>
      </c>
      <c r="D53" s="18">
        <v>-0.67205400000000004</v>
      </c>
      <c r="E53" s="4">
        <f t="shared" si="4"/>
        <v>4000</v>
      </c>
      <c r="F53" s="4">
        <f t="shared" si="0"/>
        <v>2.5000000000000001E-4</v>
      </c>
      <c r="G53" s="4">
        <f t="shared" si="9"/>
        <v>-7.8241750000001967E-4</v>
      </c>
      <c r="H53" s="4">
        <f t="shared" si="9"/>
        <v>1.0144787500000821E-3</v>
      </c>
      <c r="I53" s="4">
        <f t="shared" si="1"/>
        <v>0.30539341750000004</v>
      </c>
      <c r="J53" s="4">
        <f t="shared" si="1"/>
        <v>-0.67306847875000009</v>
      </c>
      <c r="K53" s="4">
        <f t="shared" si="6"/>
        <v>-2.3038762500000171E-6</v>
      </c>
      <c r="L53" s="4">
        <f t="shared" si="7"/>
        <v>-1.1127722035937505E-3</v>
      </c>
      <c r="M53" s="4">
        <f t="shared" si="2"/>
        <v>1.1104683273437505E-3</v>
      </c>
      <c r="N53" s="4">
        <f t="shared" si="8"/>
        <v>314.1011896343353</v>
      </c>
      <c r="O53" s="4">
        <f t="shared" si="3"/>
        <v>0.34879942266992248</v>
      </c>
    </row>
    <row r="54" spans="1:15" x14ac:dyDescent="0.35">
      <c r="A54" s="33">
        <v>28</v>
      </c>
      <c r="B54" s="18">
        <v>28</v>
      </c>
      <c r="C54" s="18">
        <v>0.25994699999999998</v>
      </c>
      <c r="D54" s="18">
        <v>-0.70058399999999998</v>
      </c>
      <c r="E54" s="4">
        <f t="shared" si="4"/>
        <v>4000</v>
      </c>
      <c r="F54" s="4">
        <f t="shared" si="0"/>
        <v>2.5000000000000001E-4</v>
      </c>
      <c r="G54" s="4">
        <f t="shared" si="9"/>
        <v>-7.8241750000001967E-4</v>
      </c>
      <c r="H54" s="4">
        <f t="shared" si="9"/>
        <v>1.0144787500000821E-3</v>
      </c>
      <c r="I54" s="4">
        <f t="shared" si="1"/>
        <v>0.2607294175</v>
      </c>
      <c r="J54" s="4">
        <f t="shared" si="1"/>
        <v>-0.70159847875000003</v>
      </c>
      <c r="K54" s="4">
        <f t="shared" si="6"/>
        <v>-1.7770349593750003E-4</v>
      </c>
      <c r="L54" s="4">
        <f t="shared" si="7"/>
        <v>-1.1127722035937505E-3</v>
      </c>
      <c r="M54" s="4">
        <f t="shared" si="2"/>
        <v>9.3506870765625049E-4</v>
      </c>
      <c r="N54" s="4">
        <f t="shared" si="8"/>
        <v>314.1011896343353</v>
      </c>
      <c r="O54" s="4">
        <f t="shared" si="3"/>
        <v>0.29370619346466875</v>
      </c>
    </row>
    <row r="55" spans="1:15" x14ac:dyDescent="0.35">
      <c r="A55" s="33">
        <v>29</v>
      </c>
      <c r="B55" s="18">
        <v>29</v>
      </c>
      <c r="C55" s="18">
        <v>0.21412300000000001</v>
      </c>
      <c r="D55" s="18">
        <v>-0.723167</v>
      </c>
      <c r="E55" s="4">
        <f t="shared" si="4"/>
        <v>4000</v>
      </c>
      <c r="F55" s="4">
        <f t="shared" si="0"/>
        <v>2.5000000000000001E-4</v>
      </c>
      <c r="G55" s="4">
        <f t="shared" si="9"/>
        <v>-7.8241750000001967E-4</v>
      </c>
      <c r="H55" s="4">
        <f t="shared" si="9"/>
        <v>1.0144787500000821E-3</v>
      </c>
      <c r="I55" s="4">
        <f t="shared" si="1"/>
        <v>0.21490541750000003</v>
      </c>
      <c r="J55" s="4">
        <f t="shared" si="1"/>
        <v>-0.72418147875000005</v>
      </c>
      <c r="K55" s="4">
        <f t="shared" si="6"/>
        <v>-3.5874886562500005E-4</v>
      </c>
      <c r="L55" s="4">
        <f t="shared" si="7"/>
        <v>-1.1127722035937505E-3</v>
      </c>
      <c r="M55" s="4">
        <f t="shared" si="2"/>
        <v>7.5402333796875047E-4</v>
      </c>
      <c r="N55" s="4">
        <f t="shared" si="8"/>
        <v>314.1011896343353</v>
      </c>
      <c r="O55" s="4">
        <f t="shared" si="3"/>
        <v>0.236839627468037</v>
      </c>
    </row>
    <row r="56" spans="1:15" x14ac:dyDescent="0.35">
      <c r="A56" s="33">
        <v>30</v>
      </c>
      <c r="B56" s="18">
        <v>30</v>
      </c>
      <c r="C56" s="18">
        <v>0.16609199999999999</v>
      </c>
      <c r="D56" s="18">
        <v>-0.73487800000000003</v>
      </c>
      <c r="E56" s="4">
        <f t="shared" si="4"/>
        <v>4000</v>
      </c>
      <c r="F56" s="4">
        <f t="shared" si="0"/>
        <v>2.5000000000000001E-4</v>
      </c>
      <c r="G56" s="4">
        <f t="shared" si="9"/>
        <v>-7.8241750000001967E-4</v>
      </c>
      <c r="H56" s="4">
        <f t="shared" si="9"/>
        <v>1.0144787500000821E-3</v>
      </c>
      <c r="I56" s="4">
        <f t="shared" si="1"/>
        <v>0.16687441750000001</v>
      </c>
      <c r="J56" s="4">
        <f t="shared" si="1"/>
        <v>-0.73589247875000008</v>
      </c>
      <c r="K56" s="4">
        <f t="shared" si="6"/>
        <v>-5.4272198531250013E-4</v>
      </c>
      <c r="L56" s="4">
        <f t="shared" si="7"/>
        <v>-1.1127722035937505E-3</v>
      </c>
      <c r="M56" s="4">
        <f t="shared" si="2"/>
        <v>5.7005021828125039E-4</v>
      </c>
      <c r="N56" s="4">
        <f t="shared" si="8"/>
        <v>314.1011896343353</v>
      </c>
      <c r="O56" s="4">
        <f t="shared" si="3"/>
        <v>0.17905345171345327</v>
      </c>
    </row>
    <row r="57" spans="1:15" x14ac:dyDescent="0.35">
      <c r="A57" s="33">
        <v>31</v>
      </c>
      <c r="B57" s="18">
        <v>31</v>
      </c>
      <c r="C57" s="18">
        <v>0.117269</v>
      </c>
      <c r="D57" s="18">
        <v>-0.74900199999999995</v>
      </c>
      <c r="E57" s="4">
        <f t="shared" si="4"/>
        <v>4000</v>
      </c>
      <c r="F57" s="4">
        <f t="shared" si="0"/>
        <v>2.5000000000000001E-4</v>
      </c>
      <c r="G57" s="4">
        <f t="shared" si="9"/>
        <v>-7.8241750000001967E-4</v>
      </c>
      <c r="H57" s="4">
        <f t="shared" si="9"/>
        <v>1.0144787500000821E-3</v>
      </c>
      <c r="I57" s="4">
        <f t="shared" si="1"/>
        <v>0.11805141750000002</v>
      </c>
      <c r="J57" s="4">
        <f t="shared" si="1"/>
        <v>-0.75001647874999999</v>
      </c>
      <c r="K57" s="4">
        <f t="shared" si="6"/>
        <v>-7.3022610500000007E-4</v>
      </c>
      <c r="L57" s="4">
        <f t="shared" si="7"/>
        <v>-1.1127722035937505E-3</v>
      </c>
      <c r="M57" s="4">
        <f t="shared" si="2"/>
        <v>3.8254609859375045E-4</v>
      </c>
      <c r="N57" s="4">
        <f t="shared" si="8"/>
        <v>314.1011896343353</v>
      </c>
      <c r="O57" s="4">
        <f t="shared" si="3"/>
        <v>0.12015818465827074</v>
      </c>
    </row>
    <row r="58" spans="1:15" x14ac:dyDescent="0.35">
      <c r="A58" s="33">
        <v>32</v>
      </c>
      <c r="B58" s="18">
        <v>32</v>
      </c>
      <c r="C58" s="18">
        <v>6.8234500000000003E-2</v>
      </c>
      <c r="D58" s="18">
        <v>-0.75200699999999998</v>
      </c>
      <c r="E58" s="4">
        <f t="shared" si="4"/>
        <v>4000</v>
      </c>
      <c r="F58" s="4">
        <f t="shared" si="0"/>
        <v>2.5000000000000001E-4</v>
      </c>
      <c r="G58" s="4">
        <f t="shared" si="9"/>
        <v>-7.8241750000001967E-4</v>
      </c>
      <c r="H58" s="4">
        <f t="shared" si="9"/>
        <v>1.0144787500000821E-3</v>
      </c>
      <c r="I58" s="4">
        <f t="shared" si="1"/>
        <v>6.9016917500000025E-2</v>
      </c>
      <c r="J58" s="4">
        <f t="shared" si="1"/>
        <v>-0.75302147875000003</v>
      </c>
      <c r="K58" s="4">
        <f t="shared" si="6"/>
        <v>-9.184814746875001E-4</v>
      </c>
      <c r="L58" s="4">
        <f t="shared" si="7"/>
        <v>-1.1127722035937505E-3</v>
      </c>
      <c r="M58" s="4">
        <f t="shared" si="2"/>
        <v>1.9429072890625042E-4</v>
      </c>
      <c r="N58" s="4">
        <f t="shared" si="8"/>
        <v>314.1011896343353</v>
      </c>
      <c r="O58" s="4">
        <f t="shared" si="3"/>
        <v>6.1026949084375393E-2</v>
      </c>
    </row>
    <row r="59" spans="1:15" x14ac:dyDescent="0.35">
      <c r="A59" s="33">
        <v>33</v>
      </c>
      <c r="B59" s="18">
        <v>33</v>
      </c>
      <c r="C59" s="18">
        <v>1.7419899999999999E-2</v>
      </c>
      <c r="D59" s="18">
        <v>-0.74989899999999998</v>
      </c>
      <c r="E59" s="4">
        <f t="shared" si="4"/>
        <v>4000</v>
      </c>
      <c r="F59" s="4">
        <f t="shared" si="0"/>
        <v>2.5000000000000001E-4</v>
      </c>
      <c r="G59" s="4">
        <f t="shared" si="9"/>
        <v>-7.8241750000001967E-4</v>
      </c>
      <c r="H59" s="4">
        <f t="shared" si="9"/>
        <v>1.0144787500000821E-3</v>
      </c>
      <c r="I59" s="4">
        <f t="shared" si="1"/>
        <v>1.820231750000002E-2</v>
      </c>
      <c r="J59" s="4">
        <f t="shared" si="1"/>
        <v>-0.75091347875000003</v>
      </c>
      <c r="K59" s="4">
        <f t="shared" si="6"/>
        <v>-1.1062098443750002E-3</v>
      </c>
      <c r="L59" s="4">
        <f t="shared" si="7"/>
        <v>-1.1127722035937505E-3</v>
      </c>
      <c r="M59" s="4">
        <f t="shared" si="2"/>
        <v>6.5623592187503358E-6</v>
      </c>
      <c r="N59" s="4">
        <f t="shared" si="8"/>
        <v>314.1011896343353</v>
      </c>
      <c r="O59" s="4">
        <f t="shared" si="3"/>
        <v>2.0612448374173276E-3</v>
      </c>
    </row>
    <row r="60" spans="1:15" x14ac:dyDescent="0.35">
      <c r="A60" s="33">
        <v>34</v>
      </c>
      <c r="B60" s="18">
        <v>34</v>
      </c>
      <c r="C60" s="18">
        <v>-3.1596899999999997E-2</v>
      </c>
      <c r="D60" s="18">
        <v>-0.755324</v>
      </c>
      <c r="E60" s="4">
        <f t="shared" si="4"/>
        <v>4000</v>
      </c>
      <c r="F60" s="4">
        <f t="shared" si="0"/>
        <v>2.5000000000000001E-4</v>
      </c>
      <c r="G60" s="4">
        <f t="shared" si="9"/>
        <v>-7.8241750000001967E-4</v>
      </c>
      <c r="H60" s="4">
        <f t="shared" si="9"/>
        <v>1.0144787500000821E-3</v>
      </c>
      <c r="I60" s="4">
        <f t="shared" si="1"/>
        <v>-3.0814482499999976E-2</v>
      </c>
      <c r="J60" s="4">
        <f t="shared" si="1"/>
        <v>-0.75633847875000004</v>
      </c>
      <c r="K60" s="4">
        <f t="shared" si="6"/>
        <v>-1.2952944640625002E-3</v>
      </c>
      <c r="L60" s="4">
        <f t="shared" si="7"/>
        <v>-1.1127722035937505E-3</v>
      </c>
      <c r="M60" s="4">
        <f t="shared" si="2"/>
        <v>-1.8252226046874972E-4</v>
      </c>
      <c r="N60" s="4">
        <f t="shared" si="8"/>
        <v>314.1011896343353</v>
      </c>
      <c r="O60" s="4">
        <f t="shared" si="3"/>
        <v>-5.7330459147982293E-2</v>
      </c>
    </row>
    <row r="61" spans="1:15" x14ac:dyDescent="0.35">
      <c r="A61" s="33">
        <v>35</v>
      </c>
      <c r="B61" s="18">
        <v>35</v>
      </c>
      <c r="C61" s="18">
        <v>-8.1729999999999997E-2</v>
      </c>
      <c r="D61" s="18">
        <v>-0.76295599999999997</v>
      </c>
      <c r="E61" s="4">
        <f t="shared" si="4"/>
        <v>4000</v>
      </c>
      <c r="F61" s="4">
        <f t="shared" si="0"/>
        <v>2.5000000000000001E-4</v>
      </c>
      <c r="G61" s="4">
        <f t="shared" ref="G61:H76" si="10">G60</f>
        <v>-7.8241750000001967E-4</v>
      </c>
      <c r="H61" s="4">
        <f t="shared" si="10"/>
        <v>1.0144787500000821E-3</v>
      </c>
      <c r="I61" s="4">
        <f t="shared" si="1"/>
        <v>-8.0947582499999976E-2</v>
      </c>
      <c r="J61" s="4">
        <f t="shared" si="1"/>
        <v>-0.76397047875000001</v>
      </c>
      <c r="K61" s="4">
        <f t="shared" si="6"/>
        <v>-1.4862870837500002E-3</v>
      </c>
      <c r="L61" s="4">
        <f t="shared" si="7"/>
        <v>-1.1127722035937505E-3</v>
      </c>
      <c r="M61" s="4">
        <f t="shared" si="2"/>
        <v>-3.7351488015624967E-4</v>
      </c>
      <c r="N61" s="4">
        <f t="shared" si="8"/>
        <v>314.1011896343353</v>
      </c>
      <c r="O61" s="4">
        <f t="shared" si="3"/>
        <v>-0.1173214682032042</v>
      </c>
    </row>
    <row r="62" spans="1:15" x14ac:dyDescent="0.35">
      <c r="A62" s="33">
        <v>36</v>
      </c>
      <c r="B62" s="18">
        <v>36</v>
      </c>
      <c r="C62" s="18">
        <v>-0.13086200000000001</v>
      </c>
      <c r="D62" s="18">
        <v>-0.76308500000000001</v>
      </c>
      <c r="E62" s="4">
        <f t="shared" si="4"/>
        <v>4000</v>
      </c>
      <c r="F62" s="4">
        <f t="shared" si="0"/>
        <v>2.5000000000000001E-4</v>
      </c>
      <c r="G62" s="4">
        <f t="shared" si="10"/>
        <v>-7.8241750000001967E-4</v>
      </c>
      <c r="H62" s="4">
        <f t="shared" si="10"/>
        <v>1.0144787500000821E-3</v>
      </c>
      <c r="I62" s="4">
        <f t="shared" si="1"/>
        <v>-0.13007958249999999</v>
      </c>
      <c r="J62" s="4">
        <f t="shared" si="1"/>
        <v>-0.76409947875000006</v>
      </c>
      <c r="K62" s="4">
        <f t="shared" si="6"/>
        <v>-1.6773119534375003E-3</v>
      </c>
      <c r="L62" s="4">
        <f t="shared" si="7"/>
        <v>-1.1127722035937505E-3</v>
      </c>
      <c r="M62" s="4">
        <f t="shared" si="2"/>
        <v>-5.6453974984374978E-4</v>
      </c>
      <c r="N62" s="4">
        <f t="shared" si="8"/>
        <v>314.1011896343353</v>
      </c>
      <c r="O62" s="4">
        <f t="shared" si="3"/>
        <v>-0.17732260702179187</v>
      </c>
    </row>
    <row r="63" spans="1:15" x14ac:dyDescent="0.35">
      <c r="A63" s="33">
        <v>37</v>
      </c>
      <c r="B63" s="18">
        <v>37</v>
      </c>
      <c r="C63" s="18">
        <v>-0.17921300000000001</v>
      </c>
      <c r="D63" s="18">
        <v>-0.75166900000000003</v>
      </c>
      <c r="E63" s="4">
        <f t="shared" si="4"/>
        <v>4000</v>
      </c>
      <c r="F63" s="4">
        <f t="shared" si="0"/>
        <v>2.5000000000000001E-4</v>
      </c>
      <c r="G63" s="4">
        <f t="shared" si="10"/>
        <v>-7.8241750000001967E-4</v>
      </c>
      <c r="H63" s="4">
        <f t="shared" si="10"/>
        <v>1.0144787500000821E-3</v>
      </c>
      <c r="I63" s="4">
        <f t="shared" si="1"/>
        <v>-0.17843058249999999</v>
      </c>
      <c r="J63" s="4">
        <f t="shared" si="1"/>
        <v>-0.75268347875000008</v>
      </c>
      <c r="K63" s="4">
        <f t="shared" si="6"/>
        <v>-1.8654828231250004E-3</v>
      </c>
      <c r="L63" s="4">
        <f t="shared" si="7"/>
        <v>-1.1127722035937505E-3</v>
      </c>
      <c r="M63" s="4">
        <f t="shared" si="2"/>
        <v>-7.5271061953124984E-4</v>
      </c>
      <c r="N63" s="4">
        <f t="shared" si="8"/>
        <v>314.1011896343353</v>
      </c>
      <c r="O63" s="4">
        <f t="shared" si="3"/>
        <v>-0.2364273010451631</v>
      </c>
    </row>
    <row r="64" spans="1:15" x14ac:dyDescent="0.35">
      <c r="A64" s="33">
        <v>38</v>
      </c>
      <c r="B64" s="18">
        <v>38</v>
      </c>
      <c r="C64" s="18">
        <v>-0.22702800000000001</v>
      </c>
      <c r="D64" s="18">
        <v>-0.73969600000000002</v>
      </c>
      <c r="E64" s="4">
        <f t="shared" si="4"/>
        <v>4000</v>
      </c>
      <c r="F64" s="4">
        <f t="shared" si="0"/>
        <v>2.5000000000000001E-4</v>
      </c>
      <c r="G64" s="4">
        <f t="shared" si="10"/>
        <v>-7.8241750000001967E-4</v>
      </c>
      <c r="H64" s="4">
        <f t="shared" si="10"/>
        <v>1.0144787500000821E-3</v>
      </c>
      <c r="I64" s="4">
        <f t="shared" si="1"/>
        <v>-0.22624558249999999</v>
      </c>
      <c r="J64" s="4">
        <f t="shared" si="1"/>
        <v>-0.74071047875000007</v>
      </c>
      <c r="K64" s="4">
        <f t="shared" si="6"/>
        <v>-2.0506604428125004E-3</v>
      </c>
      <c r="L64" s="4">
        <f t="shared" si="7"/>
        <v>-1.1127722035937505E-3</v>
      </c>
      <c r="M64" s="4">
        <f t="shared" si="2"/>
        <v>-9.3788823921874985E-4</v>
      </c>
      <c r="N64" s="4">
        <f t="shared" si="8"/>
        <v>314.1011896343353</v>
      </c>
      <c r="O64" s="4">
        <f t="shared" si="3"/>
        <v>-0.29459181168266135</v>
      </c>
    </row>
    <row r="65" spans="1:15" x14ac:dyDescent="0.35">
      <c r="A65" s="33">
        <v>39</v>
      </c>
      <c r="B65" s="18">
        <v>39</v>
      </c>
      <c r="C65" s="18">
        <v>-0.27201900000000001</v>
      </c>
      <c r="D65" s="18">
        <v>-0.70709</v>
      </c>
      <c r="E65" s="4">
        <f t="shared" si="4"/>
        <v>4000</v>
      </c>
      <c r="F65" s="4">
        <f t="shared" si="0"/>
        <v>2.5000000000000001E-4</v>
      </c>
      <c r="G65" s="4">
        <f t="shared" si="10"/>
        <v>-7.8241750000001967E-4</v>
      </c>
      <c r="H65" s="4">
        <f t="shared" si="10"/>
        <v>1.0144787500000821E-3</v>
      </c>
      <c r="I65" s="4">
        <f t="shared" si="1"/>
        <v>-0.27123658249999999</v>
      </c>
      <c r="J65" s="4">
        <f t="shared" si="1"/>
        <v>-0.70810447875000004</v>
      </c>
      <c r="K65" s="4">
        <f t="shared" si="6"/>
        <v>-2.2276865625000006E-3</v>
      </c>
      <c r="L65" s="4">
        <f t="shared" si="7"/>
        <v>-1.1127722035937505E-3</v>
      </c>
      <c r="M65" s="4">
        <f t="shared" si="2"/>
        <v>-1.11491435890625E-3</v>
      </c>
      <c r="N65" s="4">
        <f t="shared" si="8"/>
        <v>314.1011896343353</v>
      </c>
      <c r="O65" s="4">
        <f t="shared" si="3"/>
        <v>-0.35019592647285541</v>
      </c>
    </row>
    <row r="66" spans="1:15" x14ac:dyDescent="0.35">
      <c r="A66" s="33">
        <v>40</v>
      </c>
      <c r="B66" s="18">
        <v>40</v>
      </c>
      <c r="C66" s="18">
        <v>-0.31588699999999997</v>
      </c>
      <c r="D66" s="18">
        <v>-0.66887200000000002</v>
      </c>
      <c r="E66" s="4">
        <f t="shared" si="4"/>
        <v>4000</v>
      </c>
      <c r="F66" s="4">
        <f t="shared" si="0"/>
        <v>2.5000000000000001E-4</v>
      </c>
      <c r="G66" s="4">
        <f t="shared" si="10"/>
        <v>-7.8241750000001967E-4</v>
      </c>
      <c r="H66" s="4">
        <f t="shared" si="10"/>
        <v>1.0144787500000821E-3</v>
      </c>
      <c r="I66" s="4">
        <f t="shared" si="1"/>
        <v>-0.31510458249999995</v>
      </c>
      <c r="J66" s="4">
        <f t="shared" si="1"/>
        <v>-0.66988647875000007</v>
      </c>
      <c r="K66" s="4">
        <f t="shared" si="6"/>
        <v>-2.3951581821875004E-3</v>
      </c>
      <c r="L66" s="4">
        <f t="shared" si="7"/>
        <v>-1.1127722035937505E-3</v>
      </c>
      <c r="M66" s="4">
        <f t="shared" si="2"/>
        <v>-1.2823859785937499E-3</v>
      </c>
      <c r="N66" s="4">
        <f t="shared" si="8"/>
        <v>314.1011896343353</v>
      </c>
      <c r="O66" s="4">
        <f t="shared" si="3"/>
        <v>-0.40279896144668809</v>
      </c>
    </row>
    <row r="67" spans="1:15" x14ac:dyDescent="0.35">
      <c r="A67" s="33">
        <v>41</v>
      </c>
      <c r="B67" s="18">
        <v>41</v>
      </c>
      <c r="C67" s="18">
        <v>-0.35971900000000001</v>
      </c>
      <c r="D67" s="18">
        <v>-0.63388500000000003</v>
      </c>
      <c r="E67" s="4">
        <f t="shared" si="4"/>
        <v>4000</v>
      </c>
      <c r="F67" s="4">
        <f t="shared" si="0"/>
        <v>2.5000000000000001E-4</v>
      </c>
      <c r="G67" s="4">
        <f t="shared" si="10"/>
        <v>-7.8241750000001967E-4</v>
      </c>
      <c r="H67" s="4">
        <f t="shared" si="10"/>
        <v>1.0144787500000821E-3</v>
      </c>
      <c r="I67" s="4">
        <f t="shared" si="1"/>
        <v>-0.35893658249999999</v>
      </c>
      <c r="J67" s="4">
        <f t="shared" si="1"/>
        <v>-0.63489947875000008</v>
      </c>
      <c r="K67" s="4">
        <f t="shared" si="6"/>
        <v>-2.5538830518750007E-3</v>
      </c>
      <c r="L67" s="4">
        <f t="shared" si="7"/>
        <v>-1.1127722035937505E-3</v>
      </c>
      <c r="M67" s="4">
        <f t="shared" si="2"/>
        <v>-1.4411108482812502E-3</v>
      </c>
      <c r="N67" s="4">
        <f t="shared" si="8"/>
        <v>314.1011896343353</v>
      </c>
      <c r="O67" s="4">
        <f t="shared" si="3"/>
        <v>-0.45265463184008675</v>
      </c>
    </row>
    <row r="68" spans="1:15" x14ac:dyDescent="0.35">
      <c r="A68" s="33">
        <v>42</v>
      </c>
      <c r="B68" s="18">
        <v>42</v>
      </c>
      <c r="C68" s="18">
        <v>-0.401007</v>
      </c>
      <c r="D68" s="18">
        <v>-0.60247899999999999</v>
      </c>
      <c r="E68" s="4">
        <f t="shared" si="4"/>
        <v>4000</v>
      </c>
      <c r="F68" s="4">
        <f t="shared" si="0"/>
        <v>2.5000000000000001E-4</v>
      </c>
      <c r="G68" s="4">
        <f t="shared" si="10"/>
        <v>-7.8241750000001967E-4</v>
      </c>
      <c r="H68" s="4">
        <f t="shared" si="10"/>
        <v>1.0144787500000821E-3</v>
      </c>
      <c r="I68" s="4">
        <f t="shared" si="1"/>
        <v>-0.40022458249999998</v>
      </c>
      <c r="J68" s="4">
        <f t="shared" si="1"/>
        <v>-0.60349347875000003</v>
      </c>
      <c r="K68" s="4">
        <f t="shared" si="6"/>
        <v>-2.7047564215625006E-3</v>
      </c>
      <c r="L68" s="4">
        <f t="shared" si="7"/>
        <v>-1.1127722035937505E-3</v>
      </c>
      <c r="M68" s="4">
        <f t="shared" si="2"/>
        <v>-1.5919842179687501E-3</v>
      </c>
      <c r="N68" s="4">
        <f t="shared" si="8"/>
        <v>314.1011896343353</v>
      </c>
      <c r="O68" s="4">
        <f t="shared" si="3"/>
        <v>-0.50004413674307135</v>
      </c>
    </row>
    <row r="69" spans="1:15" x14ac:dyDescent="0.35">
      <c r="A69" s="33">
        <v>43</v>
      </c>
      <c r="B69" s="18">
        <v>43</v>
      </c>
      <c r="C69" s="18">
        <v>-0.43993100000000002</v>
      </c>
      <c r="D69" s="18">
        <v>-0.56816900000000004</v>
      </c>
      <c r="E69" s="4">
        <f t="shared" si="4"/>
        <v>4000</v>
      </c>
      <c r="F69" s="4">
        <f t="shared" si="0"/>
        <v>2.5000000000000001E-4</v>
      </c>
      <c r="G69" s="4">
        <f t="shared" si="10"/>
        <v>-7.8241750000001967E-4</v>
      </c>
      <c r="H69" s="4">
        <f t="shared" si="10"/>
        <v>1.0144787500000821E-3</v>
      </c>
      <c r="I69" s="4">
        <f t="shared" si="1"/>
        <v>-0.4391485825</v>
      </c>
      <c r="J69" s="4">
        <f t="shared" si="1"/>
        <v>-0.56918347875000008</v>
      </c>
      <c r="K69" s="4">
        <f t="shared" si="6"/>
        <v>-2.8470522912500008E-3</v>
      </c>
      <c r="L69" s="4">
        <f t="shared" si="7"/>
        <v>-1.1127722035937505E-3</v>
      </c>
      <c r="M69" s="4">
        <f t="shared" si="2"/>
        <v>-1.7342800876562503E-3</v>
      </c>
      <c r="N69" s="4">
        <f t="shared" si="8"/>
        <v>314.1011896343353</v>
      </c>
      <c r="O69" s="4">
        <f t="shared" si="3"/>
        <v>-0.5447394386919675</v>
      </c>
    </row>
    <row r="70" spans="1:15" x14ac:dyDescent="0.35">
      <c r="A70" s="33">
        <v>44</v>
      </c>
      <c r="B70" s="18">
        <v>44</v>
      </c>
      <c r="C70" s="18">
        <v>-0.47401599999999999</v>
      </c>
      <c r="D70" s="18">
        <v>-0.52537599999999995</v>
      </c>
      <c r="E70" s="4">
        <f t="shared" si="4"/>
        <v>4000</v>
      </c>
      <c r="F70" s="4">
        <f t="shared" si="0"/>
        <v>2.5000000000000001E-4</v>
      </c>
      <c r="G70" s="4">
        <f t="shared" si="10"/>
        <v>-7.8241750000001967E-4</v>
      </c>
      <c r="H70" s="4">
        <f t="shared" si="10"/>
        <v>1.0144787500000821E-3</v>
      </c>
      <c r="I70" s="4">
        <f t="shared" si="1"/>
        <v>-0.47323358249999997</v>
      </c>
      <c r="J70" s="4">
        <f t="shared" si="1"/>
        <v>-0.52639047875</v>
      </c>
      <c r="K70" s="4">
        <f t="shared" si="6"/>
        <v>-2.9786499109375007E-3</v>
      </c>
      <c r="L70" s="4">
        <f t="shared" si="7"/>
        <v>-1.1127722035937505E-3</v>
      </c>
      <c r="M70" s="4">
        <f t="shared" si="2"/>
        <v>-1.8658777073437501E-3</v>
      </c>
      <c r="N70" s="4">
        <f t="shared" si="8"/>
        <v>314.1011896343353</v>
      </c>
      <c r="O70" s="4">
        <f t="shared" si="3"/>
        <v>-0.58607440758885809</v>
      </c>
    </row>
    <row r="71" spans="1:15" x14ac:dyDescent="0.35">
      <c r="A71" s="33">
        <v>45</v>
      </c>
      <c r="B71" s="18">
        <v>45</v>
      </c>
      <c r="C71" s="18">
        <v>-0.50694600000000001</v>
      </c>
      <c r="D71" s="18">
        <v>-0.47764000000000001</v>
      </c>
      <c r="E71" s="4">
        <f t="shared" si="4"/>
        <v>4000</v>
      </c>
      <c r="F71" s="4">
        <f t="shared" si="0"/>
        <v>2.5000000000000001E-4</v>
      </c>
      <c r="G71" s="4">
        <f t="shared" si="10"/>
        <v>-7.8241750000001967E-4</v>
      </c>
      <c r="H71" s="4">
        <f t="shared" si="10"/>
        <v>1.0144787500000821E-3</v>
      </c>
      <c r="I71" s="4">
        <f t="shared" si="1"/>
        <v>-0.50616358250000004</v>
      </c>
      <c r="J71" s="4">
        <f t="shared" si="1"/>
        <v>-0.47865447875000011</v>
      </c>
      <c r="K71" s="4">
        <f t="shared" si="6"/>
        <v>-3.0983135306250006E-3</v>
      </c>
      <c r="L71" s="4">
        <f t="shared" si="7"/>
        <v>-1.1127722035937505E-3</v>
      </c>
      <c r="M71" s="4">
        <f t="shared" si="2"/>
        <v>-1.9855413270312501E-3</v>
      </c>
      <c r="N71" s="4">
        <f t="shared" si="8"/>
        <v>314.1011896343353</v>
      </c>
      <c r="O71" s="4">
        <f t="shared" si="3"/>
        <v>-0.62366089288865245</v>
      </c>
    </row>
    <row r="72" spans="1:15" x14ac:dyDescent="0.35">
      <c r="A72" s="33">
        <v>46</v>
      </c>
      <c r="B72" s="18">
        <v>46</v>
      </c>
      <c r="C72" s="18">
        <v>-0.53629199999999999</v>
      </c>
      <c r="D72" s="18">
        <v>-0.42760100000000001</v>
      </c>
      <c r="E72" s="4">
        <f t="shared" si="4"/>
        <v>4000</v>
      </c>
      <c r="F72" s="4">
        <f t="shared" si="0"/>
        <v>2.5000000000000001E-4</v>
      </c>
      <c r="G72" s="4">
        <f t="shared" si="10"/>
        <v>-7.8241750000001967E-4</v>
      </c>
      <c r="H72" s="4">
        <f t="shared" si="10"/>
        <v>1.0144787500000821E-3</v>
      </c>
      <c r="I72" s="4">
        <f t="shared" si="1"/>
        <v>-0.53550958250000003</v>
      </c>
      <c r="J72" s="4">
        <f t="shared" si="1"/>
        <v>-0.42861547875000011</v>
      </c>
      <c r="K72" s="4">
        <f t="shared" si="6"/>
        <v>-3.2054674003125006E-3</v>
      </c>
      <c r="L72" s="4">
        <f t="shared" si="7"/>
        <v>-1.1127722035937505E-3</v>
      </c>
      <c r="M72" s="4">
        <f t="shared" si="2"/>
        <v>-2.0926951967187501E-3</v>
      </c>
      <c r="N72" s="4">
        <f t="shared" si="8"/>
        <v>314.1011896343353</v>
      </c>
      <c r="O72" s="4">
        <f t="shared" si="3"/>
        <v>-0.6573180508314187</v>
      </c>
    </row>
    <row r="73" spans="1:15" x14ac:dyDescent="0.35">
      <c r="A73" s="33">
        <v>47</v>
      </c>
      <c r="B73" s="18">
        <v>47</v>
      </c>
      <c r="C73" s="18">
        <v>-0.56172800000000001</v>
      </c>
      <c r="D73" s="18">
        <v>-0.37579099999999999</v>
      </c>
      <c r="E73" s="4">
        <f t="shared" si="4"/>
        <v>4000</v>
      </c>
      <c r="F73" s="4">
        <f t="shared" si="0"/>
        <v>2.5000000000000001E-4</v>
      </c>
      <c r="G73" s="4">
        <f t="shared" si="10"/>
        <v>-7.8241750000001967E-4</v>
      </c>
      <c r="H73" s="4">
        <f t="shared" si="10"/>
        <v>1.0144787500000821E-3</v>
      </c>
      <c r="I73" s="4">
        <f t="shared" si="1"/>
        <v>-0.56094558250000004</v>
      </c>
      <c r="J73" s="4">
        <f t="shared" si="1"/>
        <v>-0.37680547875000009</v>
      </c>
      <c r="K73" s="4">
        <f t="shared" si="6"/>
        <v>-3.2996687700000008E-3</v>
      </c>
      <c r="L73" s="4">
        <f t="shared" si="7"/>
        <v>-1.1127722035937505E-3</v>
      </c>
      <c r="M73" s="4">
        <f t="shared" si="2"/>
        <v>-2.1868965664062503E-3</v>
      </c>
      <c r="N73" s="4">
        <f t="shared" si="8"/>
        <v>314.1011896343353</v>
      </c>
      <c r="O73" s="4">
        <f t="shared" si="3"/>
        <v>-0.68690681311544632</v>
      </c>
    </row>
    <row r="74" spans="1:15" x14ac:dyDescent="0.35">
      <c r="A74" s="33">
        <v>48</v>
      </c>
      <c r="B74" s="18">
        <v>48</v>
      </c>
      <c r="C74" s="18">
        <v>-0.58483300000000005</v>
      </c>
      <c r="D74" s="18">
        <v>-0.321718</v>
      </c>
      <c r="E74" s="4">
        <f t="shared" si="4"/>
        <v>4000</v>
      </c>
      <c r="F74" s="4">
        <f t="shared" si="0"/>
        <v>2.5000000000000001E-4</v>
      </c>
      <c r="G74" s="4">
        <f t="shared" si="10"/>
        <v>-7.8241750000001967E-4</v>
      </c>
      <c r="H74" s="4">
        <f t="shared" si="10"/>
        <v>1.0144787500000821E-3</v>
      </c>
      <c r="I74" s="4">
        <f t="shared" si="1"/>
        <v>-0.58405058250000008</v>
      </c>
      <c r="J74" s="4">
        <f t="shared" si="1"/>
        <v>-0.32273247875000011</v>
      </c>
      <c r="K74" s="4">
        <f t="shared" si="6"/>
        <v>-3.3803518896875009E-3</v>
      </c>
      <c r="L74" s="4">
        <f t="shared" si="7"/>
        <v>-1.1127722035937505E-3</v>
      </c>
      <c r="M74" s="4">
        <f t="shared" si="2"/>
        <v>-2.2675796860937504E-3</v>
      </c>
      <c r="N74" s="4">
        <f t="shared" si="8"/>
        <v>314.1011896343353</v>
      </c>
      <c r="O74" s="4">
        <f t="shared" si="3"/>
        <v>-0.71224947699269958</v>
      </c>
    </row>
    <row r="75" spans="1:15" x14ac:dyDescent="0.35">
      <c r="A75" s="33">
        <v>49</v>
      </c>
      <c r="B75" s="18">
        <v>49</v>
      </c>
      <c r="C75" s="18">
        <v>-0.60314599999999996</v>
      </c>
      <c r="D75" s="18">
        <v>-0.26683200000000001</v>
      </c>
      <c r="E75" s="4">
        <f t="shared" si="4"/>
        <v>4000</v>
      </c>
      <c r="F75" s="4">
        <f t="shared" si="0"/>
        <v>2.5000000000000001E-4</v>
      </c>
      <c r="G75" s="4">
        <f t="shared" si="10"/>
        <v>-7.8241750000001967E-4</v>
      </c>
      <c r="H75" s="4">
        <f t="shared" si="10"/>
        <v>1.0144787500000821E-3</v>
      </c>
      <c r="I75" s="4">
        <f t="shared" si="1"/>
        <v>-0.60236358249999999</v>
      </c>
      <c r="J75" s="4">
        <f t="shared" si="1"/>
        <v>-0.26784647875000012</v>
      </c>
      <c r="K75" s="4">
        <f t="shared" si="6"/>
        <v>-3.447313509375001E-3</v>
      </c>
      <c r="L75" s="4">
        <f t="shared" si="7"/>
        <v>-1.1127722035937505E-3</v>
      </c>
      <c r="M75" s="4">
        <f t="shared" si="2"/>
        <v>-2.3345413057812505E-3</v>
      </c>
      <c r="N75" s="4">
        <f t="shared" si="8"/>
        <v>314.1011896343353</v>
      </c>
      <c r="O75" s="4">
        <f t="shared" si="3"/>
        <v>-0.73328220139638534</v>
      </c>
    </row>
    <row r="76" spans="1:15" x14ac:dyDescent="0.35">
      <c r="A76" s="33">
        <v>50</v>
      </c>
      <c r="B76" s="18">
        <v>50</v>
      </c>
      <c r="C76" s="18">
        <v>-0.61795800000000001</v>
      </c>
      <c r="D76" s="18">
        <v>-0.20968600000000001</v>
      </c>
      <c r="E76" s="4">
        <f t="shared" si="4"/>
        <v>4000</v>
      </c>
      <c r="F76" s="4">
        <f t="shared" si="0"/>
        <v>2.5000000000000001E-4</v>
      </c>
      <c r="G76" s="4">
        <f t="shared" si="10"/>
        <v>-7.8241750000001967E-4</v>
      </c>
      <c r="H76" s="4">
        <f t="shared" si="10"/>
        <v>1.0144787500000821E-3</v>
      </c>
      <c r="I76" s="4">
        <f t="shared" si="1"/>
        <v>-0.61717558250000004</v>
      </c>
      <c r="J76" s="4">
        <f t="shared" si="1"/>
        <v>-0.21070047875000009</v>
      </c>
      <c r="K76" s="4">
        <f t="shared" si="6"/>
        <v>-3.4999886290625012E-3</v>
      </c>
      <c r="L76" s="4">
        <f t="shared" si="7"/>
        <v>-1.1127722035937505E-3</v>
      </c>
      <c r="M76" s="4">
        <f t="shared" si="2"/>
        <v>-2.3872164254687507E-3</v>
      </c>
      <c r="N76" s="4">
        <f t="shared" si="8"/>
        <v>314.1011896343353</v>
      </c>
      <c r="O76" s="4">
        <f t="shared" si="3"/>
        <v>-0.74982751915436008</v>
      </c>
    </row>
    <row r="77" spans="1:15" x14ac:dyDescent="0.35">
      <c r="A77" s="33">
        <v>51</v>
      </c>
      <c r="B77" s="18">
        <v>51</v>
      </c>
      <c r="C77" s="18">
        <v>-0.628471</v>
      </c>
      <c r="D77" s="18">
        <v>-0.15008199999999999</v>
      </c>
      <c r="E77" s="4">
        <f t="shared" si="4"/>
        <v>4000</v>
      </c>
      <c r="F77" s="4">
        <f t="shared" si="0"/>
        <v>2.5000000000000001E-4</v>
      </c>
      <c r="G77" s="4">
        <f t="shared" ref="G77:H92" si="11">G76</f>
        <v>-7.8241750000001967E-4</v>
      </c>
      <c r="H77" s="4">
        <f t="shared" si="11"/>
        <v>1.0144787500000821E-3</v>
      </c>
      <c r="I77" s="4">
        <f t="shared" si="1"/>
        <v>-0.62768858250000004</v>
      </c>
      <c r="J77" s="4">
        <f t="shared" si="1"/>
        <v>-0.15109647875000007</v>
      </c>
      <c r="K77" s="4">
        <f t="shared" si="6"/>
        <v>-3.5377627487500011E-3</v>
      </c>
      <c r="L77" s="4">
        <f t="shared" si="7"/>
        <v>-1.1127722035937505E-3</v>
      </c>
      <c r="M77" s="4">
        <f t="shared" si="2"/>
        <v>-2.4249905451562506E-3</v>
      </c>
      <c r="N77" s="4">
        <f t="shared" si="8"/>
        <v>314.1011896343353</v>
      </c>
      <c r="O77" s="4">
        <f t="shared" si="3"/>
        <v>-0.7616924150855936</v>
      </c>
    </row>
    <row r="78" spans="1:15" x14ac:dyDescent="0.35">
      <c r="A78" s="33">
        <v>52</v>
      </c>
      <c r="B78" s="18">
        <v>52</v>
      </c>
      <c r="C78" s="18">
        <v>-0.63711200000000001</v>
      </c>
      <c r="D78" s="18">
        <v>-8.9672799999999997E-2</v>
      </c>
      <c r="E78" s="4">
        <f t="shared" si="4"/>
        <v>4000</v>
      </c>
      <c r="F78" s="4">
        <f t="shared" si="0"/>
        <v>2.5000000000000001E-4</v>
      </c>
      <c r="G78" s="4">
        <f t="shared" si="11"/>
        <v>-7.8241750000001967E-4</v>
      </c>
      <c r="H78" s="4">
        <f t="shared" si="11"/>
        <v>1.0144787500000821E-3</v>
      </c>
      <c r="I78" s="4">
        <f t="shared" si="1"/>
        <v>-0.63632958250000005</v>
      </c>
      <c r="J78" s="4">
        <f t="shared" si="1"/>
        <v>-9.0687278750000072E-2</v>
      </c>
      <c r="K78" s="4">
        <f t="shared" si="6"/>
        <v>-3.560434568437501E-3</v>
      </c>
      <c r="L78" s="4">
        <f t="shared" si="7"/>
        <v>-1.1127722035937505E-3</v>
      </c>
      <c r="M78" s="4">
        <f t="shared" si="2"/>
        <v>-2.4476623648437505E-3</v>
      </c>
      <c r="N78" s="4">
        <f t="shared" si="8"/>
        <v>314.1011896343353</v>
      </c>
      <c r="O78" s="4">
        <f t="shared" si="3"/>
        <v>-0.7688136606206124</v>
      </c>
    </row>
    <row r="79" spans="1:15" x14ac:dyDescent="0.35">
      <c r="A79" s="33">
        <v>53</v>
      </c>
      <c r="B79" s="18">
        <v>53</v>
      </c>
      <c r="C79" s="18">
        <v>-0.64048799999999995</v>
      </c>
      <c r="D79" s="18">
        <v>-2.8533599999999999E-2</v>
      </c>
      <c r="E79" s="4">
        <f t="shared" si="4"/>
        <v>4000</v>
      </c>
      <c r="F79" s="4">
        <f t="shared" si="0"/>
        <v>2.5000000000000001E-4</v>
      </c>
      <c r="G79" s="4">
        <f t="shared" si="11"/>
        <v>-7.8241750000001967E-4</v>
      </c>
      <c r="H79" s="4">
        <f t="shared" si="11"/>
        <v>1.0144787500000821E-3</v>
      </c>
      <c r="I79" s="4">
        <f t="shared" si="1"/>
        <v>-0.63970558249999998</v>
      </c>
      <c r="J79" s="4">
        <f t="shared" si="1"/>
        <v>-2.9548078750000081E-2</v>
      </c>
      <c r="K79" s="4">
        <f t="shared" si="6"/>
        <v>-3.5678215881250011E-3</v>
      </c>
      <c r="L79" s="4">
        <f t="shared" si="7"/>
        <v>-1.1127722035937505E-3</v>
      </c>
      <c r="M79" s="4">
        <f t="shared" si="2"/>
        <v>-2.4550493845312505E-3</v>
      </c>
      <c r="N79" s="4">
        <f t="shared" si="8"/>
        <v>314.1011896343353</v>
      </c>
      <c r="O79" s="4">
        <f t="shared" si="3"/>
        <v>-0.77113393229230853</v>
      </c>
    </row>
    <row r="80" spans="1:15" x14ac:dyDescent="0.35">
      <c r="A80" s="33">
        <v>54</v>
      </c>
      <c r="B80" s="18">
        <v>54</v>
      </c>
      <c r="C80" s="18">
        <v>-0.63439900000000005</v>
      </c>
      <c r="D80" s="18">
        <v>3.1768499999999998E-2</v>
      </c>
      <c r="E80" s="4">
        <f t="shared" si="4"/>
        <v>4000</v>
      </c>
      <c r="F80" s="4">
        <f t="shared" si="0"/>
        <v>2.5000000000000001E-4</v>
      </c>
      <c r="G80" s="4">
        <f t="shared" si="11"/>
        <v>-7.8241750000001967E-4</v>
      </c>
      <c r="H80" s="4">
        <f t="shared" si="11"/>
        <v>1.0144787500000821E-3</v>
      </c>
      <c r="I80" s="4">
        <f t="shared" si="1"/>
        <v>-0.63361658250000008</v>
      </c>
      <c r="J80" s="4">
        <f t="shared" si="1"/>
        <v>3.0754021249999916E-2</v>
      </c>
      <c r="K80" s="4">
        <f t="shared" si="6"/>
        <v>-3.5601330828125013E-3</v>
      </c>
      <c r="L80" s="4">
        <f t="shared" si="7"/>
        <v>-1.1127722035937505E-3</v>
      </c>
      <c r="M80" s="4">
        <f t="shared" si="2"/>
        <v>-2.4473608792187507E-3</v>
      </c>
      <c r="N80" s="4">
        <f t="shared" si="8"/>
        <v>314.1011896343353</v>
      </c>
      <c r="O80" s="4">
        <f t="shared" si="3"/>
        <v>-0.76871896362714243</v>
      </c>
    </row>
    <row r="81" spans="1:15" x14ac:dyDescent="0.35">
      <c r="A81" s="33">
        <v>55</v>
      </c>
      <c r="B81" s="18">
        <v>55</v>
      </c>
      <c r="C81" s="18">
        <v>-0.63038499999999997</v>
      </c>
      <c r="D81" s="18">
        <v>9.1668299999999994E-2</v>
      </c>
      <c r="E81" s="4">
        <f t="shared" si="4"/>
        <v>4000</v>
      </c>
      <c r="F81" s="4">
        <f t="shared" si="0"/>
        <v>2.5000000000000001E-4</v>
      </c>
      <c r="G81" s="4">
        <f t="shared" si="11"/>
        <v>-7.8241750000001967E-4</v>
      </c>
      <c r="H81" s="4">
        <f t="shared" si="11"/>
        <v>1.0144787500000821E-3</v>
      </c>
      <c r="I81" s="4">
        <f t="shared" si="1"/>
        <v>-0.62960258250000001</v>
      </c>
      <c r="J81" s="4">
        <f t="shared" si="1"/>
        <v>9.0653821249999905E-2</v>
      </c>
      <c r="K81" s="4">
        <f t="shared" si="6"/>
        <v>-3.5374696275000013E-3</v>
      </c>
      <c r="L81" s="4">
        <f t="shared" si="7"/>
        <v>-1.1127722035937505E-3</v>
      </c>
      <c r="M81" s="4">
        <f t="shared" si="2"/>
        <v>-2.4246974239062508E-3</v>
      </c>
      <c r="N81" s="4">
        <f t="shared" si="8"/>
        <v>314.1011896343353</v>
      </c>
      <c r="O81" s="4">
        <f t="shared" si="3"/>
        <v>-0.76160034535226151</v>
      </c>
    </row>
    <row r="82" spans="1:15" x14ac:dyDescent="0.35">
      <c r="A82" s="33">
        <v>56</v>
      </c>
      <c r="B82" s="18">
        <v>56</v>
      </c>
      <c r="C82" s="18">
        <v>-0.62065400000000004</v>
      </c>
      <c r="D82" s="18">
        <v>0.15207000000000001</v>
      </c>
      <c r="E82" s="4">
        <f t="shared" si="4"/>
        <v>4000</v>
      </c>
      <c r="F82" s="4">
        <f t="shared" si="0"/>
        <v>2.5000000000000001E-4</v>
      </c>
      <c r="G82" s="4">
        <f t="shared" si="11"/>
        <v>-7.8241750000001967E-4</v>
      </c>
      <c r="H82" s="4">
        <f t="shared" si="11"/>
        <v>1.0144787500000821E-3</v>
      </c>
      <c r="I82" s="4">
        <f t="shared" si="1"/>
        <v>-0.61987158250000007</v>
      </c>
      <c r="J82" s="4">
        <f t="shared" si="1"/>
        <v>0.15105552124999994</v>
      </c>
      <c r="K82" s="4">
        <f t="shared" si="6"/>
        <v>-3.4997057471875012E-3</v>
      </c>
      <c r="L82" s="4">
        <f t="shared" si="7"/>
        <v>-1.1127722035937505E-3</v>
      </c>
      <c r="M82" s="4">
        <f t="shared" si="2"/>
        <v>-2.3869335435937507E-3</v>
      </c>
      <c r="N82" s="4">
        <f t="shared" si="8"/>
        <v>314.1011896343353</v>
      </c>
      <c r="O82" s="4">
        <f t="shared" si="3"/>
        <v>-0.74973866562089664</v>
      </c>
    </row>
    <row r="83" spans="1:15" x14ac:dyDescent="0.35">
      <c r="A83" s="33">
        <v>57</v>
      </c>
      <c r="B83" s="18">
        <v>57</v>
      </c>
      <c r="C83" s="18">
        <v>-0.60931500000000005</v>
      </c>
      <c r="D83" s="18">
        <v>0.211533</v>
      </c>
      <c r="E83" s="4">
        <f t="shared" si="4"/>
        <v>4000</v>
      </c>
      <c r="F83" s="4">
        <f t="shared" si="0"/>
        <v>2.5000000000000001E-4</v>
      </c>
      <c r="G83" s="4">
        <f t="shared" si="11"/>
        <v>-7.8241750000001967E-4</v>
      </c>
      <c r="H83" s="4">
        <f t="shared" si="11"/>
        <v>1.0144787500000821E-3</v>
      </c>
      <c r="I83" s="4">
        <f t="shared" si="1"/>
        <v>-0.60853258250000009</v>
      </c>
      <c r="J83" s="4">
        <f t="shared" si="1"/>
        <v>0.21051852124999992</v>
      </c>
      <c r="K83" s="4">
        <f t="shared" si="6"/>
        <v>-3.4470761168750013E-3</v>
      </c>
      <c r="L83" s="4">
        <f t="shared" si="7"/>
        <v>-1.1127722035937505E-3</v>
      </c>
      <c r="M83" s="4">
        <f t="shared" si="2"/>
        <v>-2.3343039132812508E-3</v>
      </c>
      <c r="N83" s="4">
        <f t="shared" si="8"/>
        <v>314.1011896343353</v>
      </c>
      <c r="O83" s="4">
        <f t="shared" si="3"/>
        <v>-0.73320763612972517</v>
      </c>
    </row>
    <row r="84" spans="1:15" x14ac:dyDescent="0.35">
      <c r="A84" s="33">
        <v>58</v>
      </c>
      <c r="B84" s="18">
        <v>58</v>
      </c>
      <c r="C84" s="18">
        <v>-0.59452799999999995</v>
      </c>
      <c r="D84" s="18">
        <v>0.269652</v>
      </c>
      <c r="E84" s="4">
        <f t="shared" si="4"/>
        <v>4000</v>
      </c>
      <c r="F84" s="4">
        <f t="shared" si="0"/>
        <v>2.5000000000000001E-4</v>
      </c>
      <c r="G84" s="4">
        <f t="shared" si="11"/>
        <v>-7.8241750000001967E-4</v>
      </c>
      <c r="H84" s="4">
        <f t="shared" si="11"/>
        <v>1.0144787500000821E-3</v>
      </c>
      <c r="I84" s="4">
        <f t="shared" si="1"/>
        <v>-0.59374558249999998</v>
      </c>
      <c r="J84" s="4">
        <f t="shared" si="1"/>
        <v>0.2686375212499999</v>
      </c>
      <c r="K84" s="4">
        <f t="shared" si="6"/>
        <v>-3.3799167365625013E-3</v>
      </c>
      <c r="L84" s="4">
        <f t="shared" si="7"/>
        <v>-1.1127722035937505E-3</v>
      </c>
      <c r="M84" s="4">
        <f t="shared" si="2"/>
        <v>-2.2671445329687507E-3</v>
      </c>
      <c r="N84" s="4">
        <f t="shared" si="8"/>
        <v>314.1011896343353</v>
      </c>
      <c r="O84" s="4">
        <f t="shared" si="3"/>
        <v>-0.71211279487846413</v>
      </c>
    </row>
    <row r="85" spans="1:15" x14ac:dyDescent="0.35">
      <c r="A85" s="33">
        <v>59</v>
      </c>
      <c r="B85" s="18">
        <v>59</v>
      </c>
      <c r="C85" s="18">
        <v>-0.574793</v>
      </c>
      <c r="D85" s="18">
        <v>0.32566499999999998</v>
      </c>
      <c r="E85" s="4">
        <f t="shared" si="4"/>
        <v>4000</v>
      </c>
      <c r="F85" s="4">
        <f t="shared" si="0"/>
        <v>2.5000000000000001E-4</v>
      </c>
      <c r="G85" s="4">
        <f t="shared" si="11"/>
        <v>-7.8241750000001967E-4</v>
      </c>
      <c r="H85" s="4">
        <f t="shared" si="11"/>
        <v>1.0144787500000821E-3</v>
      </c>
      <c r="I85" s="4">
        <f t="shared" si="1"/>
        <v>-0.57401058250000003</v>
      </c>
      <c r="J85" s="4">
        <f t="shared" si="1"/>
        <v>0.32465052124999988</v>
      </c>
      <c r="K85" s="4">
        <f t="shared" si="6"/>
        <v>-3.2987541062500011E-3</v>
      </c>
      <c r="L85" s="4">
        <f t="shared" si="7"/>
        <v>-1.1127722035937505E-3</v>
      </c>
      <c r="M85" s="4">
        <f t="shared" si="2"/>
        <v>-2.1859819026562506E-3</v>
      </c>
      <c r="N85" s="4">
        <f t="shared" si="8"/>
        <v>314.1011896343353</v>
      </c>
      <c r="O85" s="4">
        <f t="shared" si="3"/>
        <v>-0.68661951614345607</v>
      </c>
    </row>
    <row r="86" spans="1:15" x14ac:dyDescent="0.35">
      <c r="A86" s="33">
        <v>60</v>
      </c>
      <c r="B86" s="18">
        <v>60</v>
      </c>
      <c r="C86" s="18">
        <v>-0.54993000000000003</v>
      </c>
      <c r="D86" s="18">
        <v>0.37812499999999999</v>
      </c>
      <c r="E86" s="4">
        <f t="shared" si="4"/>
        <v>4000</v>
      </c>
      <c r="F86" s="4">
        <f t="shared" si="0"/>
        <v>2.5000000000000001E-4</v>
      </c>
      <c r="G86" s="4">
        <f t="shared" si="11"/>
        <v>-7.8241750000001967E-4</v>
      </c>
      <c r="H86" s="4">
        <f t="shared" si="11"/>
        <v>1.0144787500000821E-3</v>
      </c>
      <c r="I86" s="4">
        <f t="shared" si="1"/>
        <v>-0.54914758250000006</v>
      </c>
      <c r="J86" s="4">
        <f t="shared" si="1"/>
        <v>0.37711052124999989</v>
      </c>
      <c r="K86" s="4">
        <f t="shared" si="6"/>
        <v>-3.2044764759375012E-3</v>
      </c>
      <c r="L86" s="4">
        <f t="shared" si="7"/>
        <v>-1.1127722035937505E-3</v>
      </c>
      <c r="M86" s="4">
        <f t="shared" si="2"/>
        <v>-2.0917042723437506E-3</v>
      </c>
      <c r="N86" s="4">
        <f t="shared" si="8"/>
        <v>314.1011896343353</v>
      </c>
      <c r="O86" s="4">
        <f t="shared" si="3"/>
        <v>-0.6570068003063938</v>
      </c>
    </row>
    <row r="87" spans="1:15" x14ac:dyDescent="0.35">
      <c r="A87" s="33">
        <v>61</v>
      </c>
      <c r="B87" s="18">
        <v>61</v>
      </c>
      <c r="C87" s="18">
        <v>-0.52098299999999997</v>
      </c>
      <c r="D87" s="18">
        <v>0.42953400000000003</v>
      </c>
      <c r="E87" s="4">
        <f t="shared" si="4"/>
        <v>4000</v>
      </c>
      <c r="F87" s="4">
        <f t="shared" si="0"/>
        <v>2.5000000000000001E-4</v>
      </c>
      <c r="G87" s="4">
        <f t="shared" si="11"/>
        <v>-7.8241750000001967E-4</v>
      </c>
      <c r="H87" s="4">
        <f t="shared" si="11"/>
        <v>1.0144787500000821E-3</v>
      </c>
      <c r="I87" s="4">
        <f t="shared" si="1"/>
        <v>-0.52020058250000001</v>
      </c>
      <c r="J87" s="4">
        <f t="shared" si="1"/>
        <v>0.42851952124999992</v>
      </c>
      <c r="K87" s="4">
        <f t="shared" si="6"/>
        <v>-3.0973465956250011E-3</v>
      </c>
      <c r="L87" s="4">
        <f t="shared" si="7"/>
        <v>-1.1127722035937505E-3</v>
      </c>
      <c r="M87" s="4">
        <f t="shared" si="2"/>
        <v>-1.9845743920312506E-3</v>
      </c>
      <c r="N87" s="4">
        <f t="shared" si="8"/>
        <v>314.1011896343353</v>
      </c>
      <c r="O87" s="4">
        <f t="shared" si="3"/>
        <v>-0.62335717745485353</v>
      </c>
    </row>
    <row r="88" spans="1:15" x14ac:dyDescent="0.35">
      <c r="A88" s="33">
        <v>62</v>
      </c>
      <c r="B88" s="18">
        <v>62</v>
      </c>
      <c r="C88" s="18">
        <v>-0.49263200000000001</v>
      </c>
      <c r="D88" s="18">
        <v>0.47899399999999998</v>
      </c>
      <c r="E88" s="4">
        <f t="shared" si="4"/>
        <v>4000</v>
      </c>
      <c r="F88" s="4">
        <f t="shared" si="0"/>
        <v>2.5000000000000001E-4</v>
      </c>
      <c r="G88" s="4">
        <f t="shared" si="11"/>
        <v>-7.8241750000001967E-4</v>
      </c>
      <c r="H88" s="4">
        <f t="shared" si="11"/>
        <v>1.0144787500000821E-3</v>
      </c>
      <c r="I88" s="4">
        <f t="shared" si="1"/>
        <v>-0.49184958249999999</v>
      </c>
      <c r="J88" s="4">
        <f t="shared" si="1"/>
        <v>0.47797952124999987</v>
      </c>
      <c r="K88" s="4">
        <f t="shared" si="6"/>
        <v>-2.9778517153125012E-3</v>
      </c>
      <c r="L88" s="4">
        <f t="shared" si="7"/>
        <v>-1.1127722035937505E-3</v>
      </c>
      <c r="M88" s="4">
        <f t="shared" si="2"/>
        <v>-1.8650795117187507E-3</v>
      </c>
      <c r="N88" s="4">
        <f t="shared" si="8"/>
        <v>314.1011896343353</v>
      </c>
      <c r="O88" s="4">
        <f t="shared" si="3"/>
        <v>-0.58582369339348483</v>
      </c>
    </row>
    <row r="89" spans="1:15" x14ac:dyDescent="0.35">
      <c r="A89" s="33">
        <v>63</v>
      </c>
      <c r="B89" s="18">
        <v>63</v>
      </c>
      <c r="C89" s="18">
        <v>-0.459673</v>
      </c>
      <c r="D89" s="18">
        <v>0.52577399999999996</v>
      </c>
      <c r="E89" s="4">
        <f t="shared" si="4"/>
        <v>4000</v>
      </c>
      <c r="F89" s="4">
        <f t="shared" si="0"/>
        <v>2.5000000000000001E-4</v>
      </c>
      <c r="G89" s="4">
        <f t="shared" si="11"/>
        <v>-7.8241750000001967E-4</v>
      </c>
      <c r="H89" s="4">
        <f t="shared" si="11"/>
        <v>1.0144787500000821E-3</v>
      </c>
      <c r="I89" s="4">
        <f t="shared" si="1"/>
        <v>-0.45889058249999998</v>
      </c>
      <c r="J89" s="4">
        <f t="shared" si="1"/>
        <v>0.52475952124999992</v>
      </c>
      <c r="K89" s="4">
        <f t="shared" si="6"/>
        <v>-2.8466618350000013E-3</v>
      </c>
      <c r="L89" s="4">
        <f t="shared" si="7"/>
        <v>-1.1127722035937505E-3</v>
      </c>
      <c r="M89" s="4">
        <f t="shared" si="2"/>
        <v>-1.7338896314062508E-3</v>
      </c>
      <c r="N89" s="4">
        <f t="shared" si="8"/>
        <v>314.1011896343353</v>
      </c>
      <c r="O89" s="4">
        <f t="shared" si="3"/>
        <v>-0.54461679591934253</v>
      </c>
    </row>
    <row r="90" spans="1:15" x14ac:dyDescent="0.35">
      <c r="A90" s="33">
        <v>64</v>
      </c>
      <c r="B90" s="18">
        <v>64</v>
      </c>
      <c r="C90" s="18">
        <v>-0.42432300000000001</v>
      </c>
      <c r="D90" s="18">
        <v>0.56933999999999996</v>
      </c>
      <c r="E90" s="4">
        <f t="shared" si="4"/>
        <v>4000</v>
      </c>
      <c r="F90" s="4">
        <f t="shared" si="0"/>
        <v>2.5000000000000001E-4</v>
      </c>
      <c r="G90" s="4">
        <f t="shared" si="11"/>
        <v>-7.8241750000001967E-4</v>
      </c>
      <c r="H90" s="4">
        <f t="shared" si="11"/>
        <v>1.0144787500000821E-3</v>
      </c>
      <c r="I90" s="4">
        <f t="shared" si="1"/>
        <v>-0.42354058249999998</v>
      </c>
      <c r="J90" s="4">
        <f t="shared" si="1"/>
        <v>0.56832552124999991</v>
      </c>
      <c r="K90" s="4">
        <f t="shared" si="6"/>
        <v>-2.7045804546875015E-3</v>
      </c>
      <c r="L90" s="4">
        <f t="shared" si="7"/>
        <v>-1.1127722035937505E-3</v>
      </c>
      <c r="M90" s="4">
        <f t="shared" si="2"/>
        <v>-1.5918082510937509E-3</v>
      </c>
      <c r="N90" s="4">
        <f t="shared" si="8"/>
        <v>314.1011896343353</v>
      </c>
      <c r="O90" s="4">
        <f t="shared" si="3"/>
        <v>-0.49998886533829789</v>
      </c>
    </row>
    <row r="91" spans="1:15" x14ac:dyDescent="0.35">
      <c r="A91" s="33">
        <v>65</v>
      </c>
      <c r="B91" s="18">
        <v>65</v>
      </c>
      <c r="C91" s="18">
        <v>-0.38764900000000002</v>
      </c>
      <c r="D91" s="18">
        <v>0.60906800000000005</v>
      </c>
      <c r="E91" s="4">
        <f t="shared" si="4"/>
        <v>4000</v>
      </c>
      <c r="F91" s="4">
        <f t="shared" ref="F91:F154" si="12">1/E91</f>
        <v>2.5000000000000001E-4</v>
      </c>
      <c r="G91" s="4">
        <f t="shared" si="11"/>
        <v>-7.8241750000001967E-4</v>
      </c>
      <c r="H91" s="4">
        <f t="shared" si="11"/>
        <v>1.0144787500000821E-3</v>
      </c>
      <c r="I91" s="4">
        <f t="shared" ref="I91:J154" si="13">C91-G91</f>
        <v>-0.3868665825</v>
      </c>
      <c r="J91" s="4">
        <f t="shared" si="13"/>
        <v>0.60805352125000001</v>
      </c>
      <c r="K91" s="4">
        <f t="shared" si="6"/>
        <v>-2.5525670743750013E-3</v>
      </c>
      <c r="L91" s="4">
        <f t="shared" si="7"/>
        <v>-1.1127722035937505E-3</v>
      </c>
      <c r="M91" s="4">
        <f t="shared" ref="M91:M154" si="14">K91-L91</f>
        <v>-1.4397948707812508E-3</v>
      </c>
      <c r="N91" s="4">
        <f t="shared" si="8"/>
        <v>314.1011896343353</v>
      </c>
      <c r="O91" s="4">
        <f t="shared" ref="O91:O154" si="15">M91*N91</f>
        <v>-0.45224128174180495</v>
      </c>
    </row>
    <row r="92" spans="1:15" x14ac:dyDescent="0.35">
      <c r="A92" s="33">
        <v>66</v>
      </c>
      <c r="B92" s="18">
        <v>66</v>
      </c>
      <c r="C92" s="18">
        <v>-0.34723100000000001</v>
      </c>
      <c r="D92" s="18">
        <v>0.64181900000000003</v>
      </c>
      <c r="E92" s="4">
        <f t="shared" si="4"/>
        <v>4000</v>
      </c>
      <c r="F92" s="4">
        <f t="shared" si="12"/>
        <v>2.5000000000000001E-4</v>
      </c>
      <c r="G92" s="4">
        <f t="shared" si="11"/>
        <v>-7.8241750000001967E-4</v>
      </c>
      <c r="H92" s="4">
        <f t="shared" si="11"/>
        <v>1.0144787500000821E-3</v>
      </c>
      <c r="I92" s="4">
        <f t="shared" si="13"/>
        <v>-0.34644858249999999</v>
      </c>
      <c r="J92" s="4">
        <f t="shared" si="13"/>
        <v>0.64080452124999998</v>
      </c>
      <c r="K92" s="4">
        <f t="shared" si="6"/>
        <v>-2.3923659440625014E-3</v>
      </c>
      <c r="L92" s="4">
        <f t="shared" si="7"/>
        <v>-1.1127722035937505E-3</v>
      </c>
      <c r="M92" s="4">
        <f t="shared" si="14"/>
        <v>-1.2795937404687509E-3</v>
      </c>
      <c r="N92" s="4">
        <f t="shared" si="8"/>
        <v>314.1011896343353</v>
      </c>
      <c r="O92" s="4">
        <f t="shared" si="15"/>
        <v>-0.40192191612988354</v>
      </c>
    </row>
    <row r="93" spans="1:15" x14ac:dyDescent="0.35">
      <c r="A93" s="33">
        <v>67</v>
      </c>
      <c r="B93" s="18">
        <v>67</v>
      </c>
      <c r="C93" s="18">
        <v>-0.30628499999999997</v>
      </c>
      <c r="D93" s="18">
        <v>0.67068000000000005</v>
      </c>
      <c r="E93" s="4">
        <f t="shared" ref="E93:E156" si="16">E92</f>
        <v>4000</v>
      </c>
      <c r="F93" s="4">
        <f t="shared" si="12"/>
        <v>2.5000000000000001E-4</v>
      </c>
      <c r="G93" s="4">
        <f t="shared" ref="G93:H105" si="17">G92</f>
        <v>-7.8241750000001967E-4</v>
      </c>
      <c r="H93" s="4">
        <f t="shared" si="17"/>
        <v>1.0144787500000821E-3</v>
      </c>
      <c r="I93" s="4">
        <f t="shared" si="13"/>
        <v>-0.30550258249999995</v>
      </c>
      <c r="J93" s="4">
        <f t="shared" si="13"/>
        <v>0.66966552125000001</v>
      </c>
      <c r="K93" s="4">
        <f t="shared" ref="K93:K105" si="18">K92+(J93*F93)</f>
        <v>-2.2249495637500015E-3</v>
      </c>
      <c r="L93" s="4">
        <f t="shared" ref="L93:L105" si="19">L92</f>
        <v>-1.1127722035937505E-3</v>
      </c>
      <c r="M93" s="4">
        <f t="shared" si="14"/>
        <v>-1.112177360156251E-3</v>
      </c>
      <c r="N93" s="4">
        <f t="shared" si="8"/>
        <v>314.1011896343353</v>
      </c>
      <c r="O93" s="4">
        <f t="shared" si="15"/>
        <v>-0.34933623190945301</v>
      </c>
    </row>
    <row r="94" spans="1:15" x14ac:dyDescent="0.35">
      <c r="A94" s="33">
        <v>68</v>
      </c>
      <c r="B94" s="18">
        <v>68</v>
      </c>
      <c r="C94" s="18">
        <v>-0.26159199999999999</v>
      </c>
      <c r="D94" s="18">
        <v>0.70115000000000005</v>
      </c>
      <c r="E94" s="4">
        <f t="shared" si="16"/>
        <v>4000</v>
      </c>
      <c r="F94" s="4">
        <f t="shared" si="12"/>
        <v>2.5000000000000001E-4</v>
      </c>
      <c r="G94" s="4">
        <f t="shared" si="17"/>
        <v>-7.8241750000001967E-4</v>
      </c>
      <c r="H94" s="4">
        <f t="shared" si="17"/>
        <v>1.0144787500000821E-3</v>
      </c>
      <c r="I94" s="4">
        <f t="shared" si="13"/>
        <v>-0.26080958249999997</v>
      </c>
      <c r="J94" s="4">
        <f t="shared" si="13"/>
        <v>0.70013552125</v>
      </c>
      <c r="K94" s="4">
        <f t="shared" si="18"/>
        <v>-2.0499156834375013E-3</v>
      </c>
      <c r="L94" s="4">
        <f t="shared" si="19"/>
        <v>-1.1127722035937505E-3</v>
      </c>
      <c r="M94" s="4">
        <f t="shared" si="14"/>
        <v>-9.3714347984375076E-4</v>
      </c>
      <c r="N94" s="4">
        <f t="shared" ref="N94:N105" si="20">N93</f>
        <v>314.1011896343353</v>
      </c>
      <c r="O94" s="4">
        <f t="shared" si="15"/>
        <v>-0.29435788187698286</v>
      </c>
    </row>
    <row r="95" spans="1:15" x14ac:dyDescent="0.35">
      <c r="A95" s="33">
        <v>69</v>
      </c>
      <c r="B95" s="18">
        <v>69</v>
      </c>
      <c r="C95" s="18">
        <v>-0.216223</v>
      </c>
      <c r="D95" s="18">
        <v>0.72758</v>
      </c>
      <c r="E95" s="4">
        <f t="shared" si="16"/>
        <v>4000</v>
      </c>
      <c r="F95" s="4">
        <f t="shared" si="12"/>
        <v>2.5000000000000001E-4</v>
      </c>
      <c r="G95" s="4">
        <f t="shared" si="17"/>
        <v>-7.8241750000001967E-4</v>
      </c>
      <c r="H95" s="4">
        <f t="shared" si="17"/>
        <v>1.0144787500000821E-3</v>
      </c>
      <c r="I95" s="4">
        <f t="shared" si="13"/>
        <v>-0.21544058249999998</v>
      </c>
      <c r="J95" s="4">
        <f t="shared" si="13"/>
        <v>0.72656552124999996</v>
      </c>
      <c r="K95" s="4">
        <f t="shared" si="18"/>
        <v>-1.8682743031250013E-3</v>
      </c>
      <c r="L95" s="4">
        <f t="shared" si="19"/>
        <v>-1.1127722035937505E-3</v>
      </c>
      <c r="M95" s="4">
        <f t="shared" si="14"/>
        <v>-7.5550209953125077E-4</v>
      </c>
      <c r="N95" s="4">
        <f t="shared" si="20"/>
        <v>314.1011896343353</v>
      </c>
      <c r="O95" s="4">
        <f t="shared" si="15"/>
        <v>-0.23730410823400386</v>
      </c>
    </row>
    <row r="96" spans="1:15" x14ac:dyDescent="0.35">
      <c r="A96" s="33">
        <v>70</v>
      </c>
      <c r="B96" s="18">
        <v>70</v>
      </c>
      <c r="C96" s="18">
        <v>-0.168243</v>
      </c>
      <c r="D96" s="18">
        <v>0.74400699999999997</v>
      </c>
      <c r="E96" s="4">
        <f t="shared" si="16"/>
        <v>4000</v>
      </c>
      <c r="F96" s="4">
        <f t="shared" si="12"/>
        <v>2.5000000000000001E-4</v>
      </c>
      <c r="G96" s="4">
        <f t="shared" si="17"/>
        <v>-7.8241750000001967E-4</v>
      </c>
      <c r="H96" s="4">
        <f t="shared" si="17"/>
        <v>1.0144787500000821E-3</v>
      </c>
      <c r="I96" s="4">
        <f t="shared" si="13"/>
        <v>-0.16746058249999998</v>
      </c>
      <c r="J96" s="4">
        <f t="shared" si="13"/>
        <v>0.74299252124999993</v>
      </c>
      <c r="K96" s="4">
        <f t="shared" si="18"/>
        <v>-1.6825261728125012E-3</v>
      </c>
      <c r="L96" s="4">
        <f t="shared" si="19"/>
        <v>-1.1127722035937505E-3</v>
      </c>
      <c r="M96" s="4">
        <f t="shared" si="14"/>
        <v>-5.6975396921875071E-4</v>
      </c>
      <c r="N96" s="4">
        <f t="shared" si="20"/>
        <v>314.1011896343353</v>
      </c>
      <c r="O96" s="4">
        <f t="shared" si="15"/>
        <v>-0.17896039953049406</v>
      </c>
    </row>
    <row r="97" spans="1:15" x14ac:dyDescent="0.35">
      <c r="A97" s="33">
        <v>71</v>
      </c>
      <c r="B97" s="18">
        <v>71</v>
      </c>
      <c r="C97" s="18">
        <v>-0.120238</v>
      </c>
      <c r="D97" s="18">
        <v>0.76018600000000003</v>
      </c>
      <c r="E97" s="4">
        <f t="shared" si="16"/>
        <v>4000</v>
      </c>
      <c r="F97" s="4">
        <f t="shared" si="12"/>
        <v>2.5000000000000001E-4</v>
      </c>
      <c r="G97" s="4">
        <f t="shared" si="17"/>
        <v>-7.8241750000001967E-4</v>
      </c>
      <c r="H97" s="4">
        <f t="shared" si="17"/>
        <v>1.0144787500000821E-3</v>
      </c>
      <c r="I97" s="4">
        <f t="shared" si="13"/>
        <v>-0.11945558249999998</v>
      </c>
      <c r="J97" s="4">
        <f t="shared" si="13"/>
        <v>0.75917152124999998</v>
      </c>
      <c r="K97" s="4">
        <f t="shared" si="18"/>
        <v>-1.4927332925000012E-3</v>
      </c>
      <c r="L97" s="4">
        <f t="shared" si="19"/>
        <v>-1.1127722035937505E-3</v>
      </c>
      <c r="M97" s="4">
        <f t="shared" si="14"/>
        <v>-3.7996108890625069E-4</v>
      </c>
      <c r="N97" s="4">
        <f t="shared" si="20"/>
        <v>314.1011896343353</v>
      </c>
      <c r="O97" s="4">
        <f t="shared" si="15"/>
        <v>-0.11934623004021078</v>
      </c>
    </row>
    <row r="98" spans="1:15" x14ac:dyDescent="0.35">
      <c r="A98" s="33">
        <v>72</v>
      </c>
      <c r="B98" s="18">
        <v>72</v>
      </c>
      <c r="C98" s="18">
        <v>-7.0800299999999997E-2</v>
      </c>
      <c r="D98" s="18">
        <v>0.76083299999999998</v>
      </c>
      <c r="E98" s="4">
        <f t="shared" si="16"/>
        <v>4000</v>
      </c>
      <c r="F98" s="4">
        <f t="shared" si="12"/>
        <v>2.5000000000000001E-4</v>
      </c>
      <c r="G98" s="4">
        <f t="shared" si="17"/>
        <v>-7.8241750000001967E-4</v>
      </c>
      <c r="H98" s="4">
        <f t="shared" si="17"/>
        <v>1.0144787500000821E-3</v>
      </c>
      <c r="I98" s="4">
        <f t="shared" si="13"/>
        <v>-7.0017882499999975E-2</v>
      </c>
      <c r="J98" s="4">
        <f t="shared" si="13"/>
        <v>0.75981852124999993</v>
      </c>
      <c r="K98" s="4">
        <f t="shared" si="18"/>
        <v>-1.3027786621875011E-3</v>
      </c>
      <c r="L98" s="4">
        <f t="shared" si="19"/>
        <v>-1.1127722035937505E-3</v>
      </c>
      <c r="M98" s="4">
        <f t="shared" si="14"/>
        <v>-1.9000645859375059E-4</v>
      </c>
      <c r="N98" s="4">
        <f t="shared" si="20"/>
        <v>314.1011896343353</v>
      </c>
      <c r="O98" s="4">
        <f t="shared" si="15"/>
        <v>-5.9681254682504133E-2</v>
      </c>
    </row>
    <row r="99" spans="1:15" x14ac:dyDescent="0.35">
      <c r="A99" s="33">
        <v>73</v>
      </c>
      <c r="B99" s="18">
        <v>73</v>
      </c>
      <c r="C99" s="18">
        <v>-2.11819E-2</v>
      </c>
      <c r="D99" s="18">
        <v>0.75560000000000005</v>
      </c>
      <c r="E99" s="4">
        <f t="shared" si="16"/>
        <v>4000</v>
      </c>
      <c r="F99" s="4">
        <f t="shared" si="12"/>
        <v>2.5000000000000001E-4</v>
      </c>
      <c r="G99" s="4">
        <f t="shared" si="17"/>
        <v>-7.8241750000001967E-4</v>
      </c>
      <c r="H99" s="4">
        <f t="shared" si="17"/>
        <v>1.0144787500000821E-3</v>
      </c>
      <c r="I99" s="4">
        <f t="shared" si="13"/>
        <v>-2.0399482499999979E-2</v>
      </c>
      <c r="J99" s="4">
        <f t="shared" si="13"/>
        <v>0.75458552125</v>
      </c>
      <c r="K99" s="4">
        <f t="shared" si="18"/>
        <v>-1.1141322818750011E-3</v>
      </c>
      <c r="L99" s="4">
        <f t="shared" si="19"/>
        <v>-1.1127722035937505E-3</v>
      </c>
      <c r="M99" s="4">
        <f t="shared" si="14"/>
        <v>-1.3600782812505686E-6</v>
      </c>
      <c r="N99" s="4">
        <f t="shared" si="20"/>
        <v>314.1011896343353</v>
      </c>
      <c r="O99" s="4">
        <f t="shared" si="15"/>
        <v>-4.2720220613662568E-4</v>
      </c>
    </row>
    <row r="100" spans="1:15" x14ac:dyDescent="0.35">
      <c r="A100" s="33">
        <v>74</v>
      </c>
      <c r="B100" s="18">
        <v>74</v>
      </c>
      <c r="C100" s="18">
        <v>2.7620599999999999E-2</v>
      </c>
      <c r="D100" s="18">
        <v>0.75555300000000003</v>
      </c>
      <c r="E100" s="4">
        <f t="shared" si="16"/>
        <v>4000</v>
      </c>
      <c r="F100" s="4">
        <f t="shared" si="12"/>
        <v>2.5000000000000001E-4</v>
      </c>
      <c r="G100" s="4">
        <f t="shared" si="17"/>
        <v>-7.8241750000001967E-4</v>
      </c>
      <c r="H100" s="4">
        <f t="shared" si="17"/>
        <v>1.0144787500000821E-3</v>
      </c>
      <c r="I100" s="4">
        <f t="shared" si="13"/>
        <v>2.840301750000002E-2</v>
      </c>
      <c r="J100" s="4">
        <f t="shared" si="13"/>
        <v>0.75453852124999998</v>
      </c>
      <c r="K100" s="4">
        <f t="shared" si="18"/>
        <v>-9.2549765156250106E-4</v>
      </c>
      <c r="L100" s="4">
        <f t="shared" si="19"/>
        <v>-1.1127722035937505E-3</v>
      </c>
      <c r="M100" s="4">
        <f t="shared" si="14"/>
        <v>1.8727455203124946E-4</v>
      </c>
      <c r="N100" s="4">
        <f t="shared" si="20"/>
        <v>314.1011896343353</v>
      </c>
      <c r="O100" s="4">
        <f t="shared" si="15"/>
        <v>5.8823159581252678E-2</v>
      </c>
    </row>
    <row r="101" spans="1:15" x14ac:dyDescent="0.35">
      <c r="A101" s="33">
        <v>75</v>
      </c>
      <c r="B101" s="18">
        <v>75</v>
      </c>
      <c r="C101" s="18">
        <v>7.7630699999999997E-2</v>
      </c>
      <c r="D101" s="18">
        <v>0.757212</v>
      </c>
      <c r="E101" s="4">
        <f t="shared" si="16"/>
        <v>4000</v>
      </c>
      <c r="F101" s="4">
        <f t="shared" si="12"/>
        <v>2.5000000000000001E-4</v>
      </c>
      <c r="G101" s="4">
        <f t="shared" si="17"/>
        <v>-7.8241750000001967E-4</v>
      </c>
      <c r="H101" s="4">
        <f t="shared" si="17"/>
        <v>1.0144787500000821E-3</v>
      </c>
      <c r="I101" s="4">
        <f t="shared" si="13"/>
        <v>7.8413117500000018E-2</v>
      </c>
      <c r="J101" s="4">
        <f t="shared" si="13"/>
        <v>0.75619752124999995</v>
      </c>
      <c r="K101" s="4">
        <f t="shared" si="18"/>
        <v>-7.3644827125000109E-4</v>
      </c>
      <c r="L101" s="4">
        <f t="shared" si="19"/>
        <v>-1.1127722035937505E-3</v>
      </c>
      <c r="M101" s="4">
        <f t="shared" si="14"/>
        <v>3.7632393234374943E-4</v>
      </c>
      <c r="N101" s="4">
        <f t="shared" si="20"/>
        <v>314.1011896343353</v>
      </c>
      <c r="O101" s="4">
        <f t="shared" si="15"/>
        <v>0.11820379483704281</v>
      </c>
    </row>
    <row r="102" spans="1:15" x14ac:dyDescent="0.35">
      <c r="A102" s="33">
        <v>76</v>
      </c>
      <c r="B102" s="18">
        <v>76</v>
      </c>
      <c r="C102" s="18">
        <v>0.12841900000000001</v>
      </c>
      <c r="D102" s="18">
        <v>0.75789200000000001</v>
      </c>
      <c r="E102" s="4">
        <f t="shared" si="16"/>
        <v>4000</v>
      </c>
      <c r="F102" s="4">
        <f t="shared" si="12"/>
        <v>2.5000000000000001E-4</v>
      </c>
      <c r="G102" s="4">
        <f t="shared" si="17"/>
        <v>-7.8241750000001967E-4</v>
      </c>
      <c r="H102" s="4">
        <f t="shared" si="17"/>
        <v>1.0144787500000821E-3</v>
      </c>
      <c r="I102" s="4">
        <f t="shared" si="13"/>
        <v>0.12920141750000003</v>
      </c>
      <c r="J102" s="4">
        <f t="shared" si="13"/>
        <v>0.75687752124999996</v>
      </c>
      <c r="K102" s="4">
        <f t="shared" si="18"/>
        <v>-5.4722889093750116E-4</v>
      </c>
      <c r="L102" s="4">
        <f t="shared" si="19"/>
        <v>-1.1127722035937505E-3</v>
      </c>
      <c r="M102" s="4">
        <f t="shared" si="14"/>
        <v>5.6554331265624936E-4</v>
      </c>
      <c r="N102" s="4">
        <f t="shared" si="20"/>
        <v>314.1011896343353</v>
      </c>
      <c r="O102" s="4">
        <f t="shared" si="15"/>
        <v>0.17763782729507077</v>
      </c>
    </row>
    <row r="103" spans="1:15" x14ac:dyDescent="0.35">
      <c r="A103" s="33">
        <v>77</v>
      </c>
      <c r="B103" s="18">
        <v>77</v>
      </c>
      <c r="C103" s="18">
        <v>0.17599300000000001</v>
      </c>
      <c r="D103" s="18">
        <v>0.74739599999999995</v>
      </c>
      <c r="E103" s="4">
        <f t="shared" si="16"/>
        <v>4000</v>
      </c>
      <c r="F103" s="4">
        <f t="shared" si="12"/>
        <v>2.5000000000000001E-4</v>
      </c>
      <c r="G103" s="4">
        <f t="shared" si="17"/>
        <v>-7.8241750000001967E-4</v>
      </c>
      <c r="H103" s="4">
        <f t="shared" si="17"/>
        <v>1.0144787500000821E-3</v>
      </c>
      <c r="I103" s="4">
        <f t="shared" si="13"/>
        <v>0.17677541750000003</v>
      </c>
      <c r="J103" s="4">
        <f t="shared" si="13"/>
        <v>0.7463815212499999</v>
      </c>
      <c r="K103" s="4">
        <f t="shared" si="18"/>
        <v>-3.6063351062500117E-4</v>
      </c>
      <c r="L103" s="4">
        <f t="shared" si="19"/>
        <v>-1.1127722035937505E-3</v>
      </c>
      <c r="M103" s="4">
        <f t="shared" si="14"/>
        <v>7.5213869296874929E-4</v>
      </c>
      <c r="N103" s="4">
        <f t="shared" si="20"/>
        <v>314.1011896343353</v>
      </c>
      <c r="O103" s="4">
        <f t="shared" si="15"/>
        <v>0.23624765823149821</v>
      </c>
    </row>
    <row r="104" spans="1:15" x14ac:dyDescent="0.35">
      <c r="A104" s="33">
        <v>78</v>
      </c>
      <c r="B104" s="18">
        <v>78</v>
      </c>
      <c r="C104" s="18">
        <v>0.223001</v>
      </c>
      <c r="D104" s="18">
        <v>0.73567099999999996</v>
      </c>
      <c r="E104" s="4">
        <f t="shared" si="16"/>
        <v>4000</v>
      </c>
      <c r="F104" s="4">
        <f t="shared" si="12"/>
        <v>2.5000000000000001E-4</v>
      </c>
      <c r="G104" s="4">
        <f t="shared" si="17"/>
        <v>-7.8241750000001967E-4</v>
      </c>
      <c r="H104" s="4">
        <f t="shared" si="17"/>
        <v>1.0144787500000821E-3</v>
      </c>
      <c r="I104" s="4">
        <f t="shared" si="13"/>
        <v>0.22378341750000003</v>
      </c>
      <c r="J104" s="4">
        <f t="shared" si="13"/>
        <v>0.73465652124999992</v>
      </c>
      <c r="K104" s="4">
        <f t="shared" si="18"/>
        <v>-1.7696938031250118E-4</v>
      </c>
      <c r="L104" s="4">
        <f t="shared" si="19"/>
        <v>-1.1127722035937505E-3</v>
      </c>
      <c r="M104" s="4">
        <f t="shared" si="14"/>
        <v>9.3580282328124928E-4</v>
      </c>
      <c r="N104" s="4">
        <f t="shared" si="20"/>
        <v>314.1011896343353</v>
      </c>
      <c r="O104" s="4">
        <f t="shared" si="15"/>
        <v>0.29393678005581003</v>
      </c>
    </row>
    <row r="105" spans="1:15" x14ac:dyDescent="0.35">
      <c r="A105" s="33">
        <v>79</v>
      </c>
      <c r="B105" s="18">
        <v>79</v>
      </c>
      <c r="C105" s="18">
        <v>0.270903</v>
      </c>
      <c r="D105" s="18">
        <v>0.70889199999999997</v>
      </c>
      <c r="E105" s="4">
        <f t="shared" si="16"/>
        <v>4000</v>
      </c>
      <c r="F105" s="4">
        <f t="shared" si="12"/>
        <v>2.5000000000000001E-4</v>
      </c>
      <c r="G105" s="4">
        <f t="shared" si="17"/>
        <v>-7.8241750000001967E-4</v>
      </c>
      <c r="H105" s="4">
        <f t="shared" si="17"/>
        <v>1.0144787500000821E-3</v>
      </c>
      <c r="I105" s="4">
        <f t="shared" si="13"/>
        <v>0.27168541750000003</v>
      </c>
      <c r="J105" s="4">
        <f t="shared" si="13"/>
        <v>0.70787752124999992</v>
      </c>
      <c r="K105" s="4">
        <f t="shared" si="18"/>
        <v>-1.1926223897340549E-18</v>
      </c>
      <c r="L105" s="4">
        <f t="shared" si="19"/>
        <v>-1.1127722035937505E-3</v>
      </c>
      <c r="M105" s="4">
        <f t="shared" si="14"/>
        <v>1.1127722035937492E-3</v>
      </c>
      <c r="N105" s="4">
        <f t="shared" si="20"/>
        <v>314.1011896343353</v>
      </c>
      <c r="O105" s="4">
        <f t="shared" si="15"/>
        <v>0.34952307294081741</v>
      </c>
    </row>
    <row r="106" spans="1:15" x14ac:dyDescent="0.35">
      <c r="A106" s="33">
        <v>80</v>
      </c>
      <c r="B106" s="18">
        <v>80</v>
      </c>
      <c r="C106" s="18">
        <v>0.31598799999999999</v>
      </c>
      <c r="D106" s="18">
        <v>0.67539800000000005</v>
      </c>
      <c r="E106" s="4">
        <f t="shared" si="16"/>
        <v>4000</v>
      </c>
      <c r="F106" s="4">
        <f t="shared" si="12"/>
        <v>2.5000000000000001E-4</v>
      </c>
      <c r="G106" s="4">
        <f>AVERAGE(C106:C185)</f>
        <v>-4.6503875000002414E-4</v>
      </c>
      <c r="H106" s="4">
        <f>AVERAGE(D106:D185)</f>
        <v>9.9520999999998662E-4</v>
      </c>
      <c r="I106" s="4">
        <f t="shared" si="13"/>
        <v>0.31645303875000003</v>
      </c>
      <c r="J106" s="4">
        <f t="shared" si="13"/>
        <v>0.67440279000000003</v>
      </c>
      <c r="K106" s="4">
        <f>0+(J106*F106)</f>
        <v>1.6860069750000001E-4</v>
      </c>
      <c r="L106" s="4">
        <f>AVERAGE(K106:K185)</f>
        <v>-1.11252206625E-3</v>
      </c>
      <c r="M106" s="4">
        <f t="shared" si="14"/>
        <v>1.2811227637499999E-3</v>
      </c>
      <c r="N106" s="60">
        <f>(SQRT(AVERAGE('Plot &amp; RMS Calculator'!H85:H164))/(SQRT(AVERAGE('Plot &amp; RMS Calculator'!I85:I164))))</f>
        <v>314.09466293242139</v>
      </c>
      <c r="O106" s="4">
        <f t="shared" si="15"/>
        <v>0.40239382265510831</v>
      </c>
    </row>
    <row r="107" spans="1:15" x14ac:dyDescent="0.35">
      <c r="A107" s="33">
        <v>81</v>
      </c>
      <c r="B107" s="18">
        <v>81</v>
      </c>
      <c r="C107" s="18">
        <v>0.35933599999999999</v>
      </c>
      <c r="D107" s="18">
        <v>0.64106600000000002</v>
      </c>
      <c r="E107" s="4">
        <f t="shared" si="16"/>
        <v>4000</v>
      </c>
      <c r="F107" s="4">
        <f t="shared" si="12"/>
        <v>2.5000000000000001E-4</v>
      </c>
      <c r="G107" s="4">
        <f>G106</f>
        <v>-4.6503875000002414E-4</v>
      </c>
      <c r="H107" s="4">
        <f>H106</f>
        <v>9.9520999999998662E-4</v>
      </c>
      <c r="I107" s="4">
        <f t="shared" si="13"/>
        <v>0.35980103875000002</v>
      </c>
      <c r="J107" s="4">
        <f t="shared" si="13"/>
        <v>0.64007079</v>
      </c>
      <c r="K107" s="4">
        <f>K106+(J107*F107)</f>
        <v>3.2861839500000002E-4</v>
      </c>
      <c r="L107" s="4">
        <f>L106</f>
        <v>-1.11252206625E-3</v>
      </c>
      <c r="M107" s="4">
        <f t="shared" si="14"/>
        <v>1.44114046125E-3</v>
      </c>
      <c r="N107" s="4">
        <f>N106</f>
        <v>314.09466293242139</v>
      </c>
      <c r="O107" s="4">
        <f t="shared" si="15"/>
        <v>0.45265452741459306</v>
      </c>
    </row>
    <row r="108" spans="1:15" x14ac:dyDescent="0.35">
      <c r="A108" s="33">
        <v>82</v>
      </c>
      <c r="B108" s="18">
        <v>82</v>
      </c>
      <c r="C108" s="18">
        <v>0.398698</v>
      </c>
      <c r="D108" s="18">
        <v>0.60808899999999999</v>
      </c>
      <c r="E108" s="4">
        <f t="shared" si="16"/>
        <v>4000</v>
      </c>
      <c r="F108" s="4">
        <f t="shared" si="12"/>
        <v>2.5000000000000001E-4</v>
      </c>
      <c r="G108" s="4">
        <f>G107</f>
        <v>-4.6503875000002414E-4</v>
      </c>
      <c r="H108" s="4">
        <f>H107</f>
        <v>9.9520999999998662E-4</v>
      </c>
      <c r="I108" s="4">
        <f t="shared" si="13"/>
        <v>0.39916303875000003</v>
      </c>
      <c r="J108" s="4">
        <f t="shared" si="13"/>
        <v>0.60709378999999997</v>
      </c>
      <c r="K108" s="4">
        <f>K107+(J108*F108)</f>
        <v>4.8039184250000004E-4</v>
      </c>
      <c r="L108" s="4">
        <f>L107</f>
        <v>-1.11252206625E-3</v>
      </c>
      <c r="M108" s="4">
        <f t="shared" si="14"/>
        <v>1.59291390875E-3</v>
      </c>
      <c r="N108" s="4">
        <f>N107</f>
        <v>314.09466293242139</v>
      </c>
      <c r="O108" s="4">
        <f t="shared" si="15"/>
        <v>0.50032575724919703</v>
      </c>
    </row>
    <row r="109" spans="1:15" x14ac:dyDescent="0.35">
      <c r="A109" s="33">
        <v>83</v>
      </c>
      <c r="B109" s="18">
        <v>83</v>
      </c>
      <c r="C109" s="18">
        <v>0.437031</v>
      </c>
      <c r="D109" s="18">
        <v>0.57105399999999995</v>
      </c>
      <c r="E109" s="4">
        <f t="shared" si="16"/>
        <v>4000</v>
      </c>
      <c r="F109" s="4">
        <f t="shared" si="12"/>
        <v>2.5000000000000001E-4</v>
      </c>
      <c r="G109" s="4">
        <f t="shared" ref="G109:H109" si="21">G108</f>
        <v>-4.6503875000002414E-4</v>
      </c>
      <c r="H109" s="4">
        <f t="shared" si="21"/>
        <v>9.9520999999998662E-4</v>
      </c>
      <c r="I109" s="4">
        <f t="shared" si="13"/>
        <v>0.43749603875000004</v>
      </c>
      <c r="J109" s="4">
        <f t="shared" si="13"/>
        <v>0.57005878999999993</v>
      </c>
      <c r="K109" s="4">
        <f t="shared" ref="K109:K172" si="22">K108+(J109*F109)</f>
        <v>6.2290654000000001E-4</v>
      </c>
      <c r="L109" s="4">
        <f t="shared" ref="L109:L172" si="23">L108</f>
        <v>-1.11252206625E-3</v>
      </c>
      <c r="M109" s="4">
        <f t="shared" si="14"/>
        <v>1.7354286062500001E-3</v>
      </c>
      <c r="N109" s="4">
        <f>N108</f>
        <v>314.09466293242139</v>
      </c>
      <c r="O109" s="4">
        <f t="shared" si="15"/>
        <v>0.54508886312337557</v>
      </c>
    </row>
    <row r="110" spans="1:15" x14ac:dyDescent="0.35">
      <c r="A110" s="33">
        <v>84</v>
      </c>
      <c r="B110" s="18">
        <v>84</v>
      </c>
      <c r="C110" s="18">
        <v>0.47169899999999998</v>
      </c>
      <c r="D110" s="18">
        <v>0.52578800000000003</v>
      </c>
      <c r="E110" s="4">
        <f t="shared" si="16"/>
        <v>4000</v>
      </c>
      <c r="F110" s="4">
        <f t="shared" si="12"/>
        <v>2.5000000000000001E-4</v>
      </c>
      <c r="G110" s="4">
        <f t="shared" ref="G110:H110" si="24">G109</f>
        <v>-4.6503875000002414E-4</v>
      </c>
      <c r="H110" s="4">
        <f t="shared" si="24"/>
        <v>9.9520999999998662E-4</v>
      </c>
      <c r="I110" s="4">
        <f t="shared" si="13"/>
        <v>0.47216403875000001</v>
      </c>
      <c r="J110" s="4">
        <f t="shared" si="13"/>
        <v>0.52479279000000001</v>
      </c>
      <c r="K110" s="4">
        <f t="shared" si="22"/>
        <v>7.541047375E-4</v>
      </c>
      <c r="L110" s="4">
        <f t="shared" si="23"/>
        <v>-1.11252206625E-3</v>
      </c>
      <c r="M110" s="4">
        <f t="shared" si="14"/>
        <v>1.8666268037499999E-3</v>
      </c>
      <c r="N110" s="4">
        <f t="shared" ref="N110:N173" si="25">N109</f>
        <v>314.09466293242139</v>
      </c>
      <c r="O110" s="4">
        <f t="shared" si="15"/>
        <v>0.58629751674447927</v>
      </c>
    </row>
    <row r="111" spans="1:15" x14ac:dyDescent="0.35">
      <c r="A111" s="33">
        <v>85</v>
      </c>
      <c r="B111" s="18">
        <v>85</v>
      </c>
      <c r="C111" s="18">
        <v>0.50444299999999997</v>
      </c>
      <c r="D111" s="18">
        <v>0.47621400000000003</v>
      </c>
      <c r="E111" s="4">
        <f t="shared" si="16"/>
        <v>4000</v>
      </c>
      <c r="F111" s="4">
        <f t="shared" si="12"/>
        <v>2.5000000000000001E-4</v>
      </c>
      <c r="G111" s="4">
        <f t="shared" ref="G111:H111" si="26">G110</f>
        <v>-4.6503875000002414E-4</v>
      </c>
      <c r="H111" s="4">
        <f t="shared" si="26"/>
        <v>9.9520999999998662E-4</v>
      </c>
      <c r="I111" s="4">
        <f t="shared" si="13"/>
        <v>0.50490803875000001</v>
      </c>
      <c r="J111" s="4">
        <f t="shared" si="13"/>
        <v>0.47521879000000006</v>
      </c>
      <c r="K111" s="4">
        <f t="shared" si="22"/>
        <v>8.7290943500000005E-4</v>
      </c>
      <c r="L111" s="4">
        <f t="shared" si="23"/>
        <v>-1.11252206625E-3</v>
      </c>
      <c r="M111" s="4">
        <f t="shared" si="14"/>
        <v>1.98543150125E-3</v>
      </c>
      <c r="N111" s="4">
        <f t="shared" si="25"/>
        <v>314.09466293242139</v>
      </c>
      <c r="O111" s="4">
        <f t="shared" si="15"/>
        <v>0.62361343816053016</v>
      </c>
    </row>
    <row r="112" spans="1:15" x14ac:dyDescent="0.35">
      <c r="A112" s="33">
        <v>86</v>
      </c>
      <c r="B112" s="18">
        <v>86</v>
      </c>
      <c r="C112" s="18">
        <v>0.53286900000000004</v>
      </c>
      <c r="D112" s="18">
        <v>0.426147</v>
      </c>
      <c r="E112" s="4">
        <f t="shared" si="16"/>
        <v>4000</v>
      </c>
      <c r="F112" s="4">
        <f t="shared" si="12"/>
        <v>2.5000000000000001E-4</v>
      </c>
      <c r="G112" s="4">
        <f t="shared" ref="G112:H112" si="27">G111</f>
        <v>-4.6503875000002414E-4</v>
      </c>
      <c r="H112" s="4">
        <f t="shared" si="27"/>
        <v>9.9520999999998662E-4</v>
      </c>
      <c r="I112" s="4">
        <f t="shared" si="13"/>
        <v>0.53333403875000007</v>
      </c>
      <c r="J112" s="4">
        <f t="shared" si="13"/>
        <v>0.42515179000000003</v>
      </c>
      <c r="K112" s="4">
        <f t="shared" si="22"/>
        <v>9.791973825E-4</v>
      </c>
      <c r="L112" s="4">
        <f t="shared" si="23"/>
        <v>-1.11252206625E-3</v>
      </c>
      <c r="M112" s="4">
        <f t="shared" si="14"/>
        <v>2.09171944875E-3</v>
      </c>
      <c r="N112" s="4">
        <f t="shared" si="25"/>
        <v>314.09466293242139</v>
      </c>
      <c r="O112" s="4">
        <f t="shared" si="15"/>
        <v>0.65699791520432149</v>
      </c>
    </row>
    <row r="113" spans="1:15" x14ac:dyDescent="0.35">
      <c r="A113" s="33">
        <v>87</v>
      </c>
      <c r="B113" s="18">
        <v>87</v>
      </c>
      <c r="C113" s="18">
        <v>0.55803100000000005</v>
      </c>
      <c r="D113" s="18">
        <v>0.376247</v>
      </c>
      <c r="E113" s="4">
        <f t="shared" si="16"/>
        <v>4000</v>
      </c>
      <c r="F113" s="4">
        <f t="shared" si="12"/>
        <v>2.5000000000000001E-4</v>
      </c>
      <c r="G113" s="4">
        <f t="shared" ref="G113:H113" si="28">G112</f>
        <v>-4.6503875000002414E-4</v>
      </c>
      <c r="H113" s="4">
        <f t="shared" si="28"/>
        <v>9.9520999999998662E-4</v>
      </c>
      <c r="I113" s="4">
        <f t="shared" si="13"/>
        <v>0.55849603875000009</v>
      </c>
      <c r="J113" s="4">
        <f t="shared" si="13"/>
        <v>0.37525179000000003</v>
      </c>
      <c r="K113" s="4">
        <f t="shared" si="22"/>
        <v>1.0730103300000001E-3</v>
      </c>
      <c r="L113" s="4">
        <f t="shared" si="23"/>
        <v>-1.11252206625E-3</v>
      </c>
      <c r="M113" s="4">
        <f t="shared" si="14"/>
        <v>2.1855323962500003E-3</v>
      </c>
      <c r="N113" s="4">
        <f t="shared" si="25"/>
        <v>314.09466293242139</v>
      </c>
      <c r="O113" s="4">
        <f t="shared" si="15"/>
        <v>0.68646406132803106</v>
      </c>
    </row>
    <row r="114" spans="1:15" x14ac:dyDescent="0.35">
      <c r="A114" s="33">
        <v>88</v>
      </c>
      <c r="B114" s="18">
        <v>88</v>
      </c>
      <c r="C114" s="18">
        <v>0.58328500000000005</v>
      </c>
      <c r="D114" s="18">
        <v>0.32506000000000002</v>
      </c>
      <c r="E114" s="4">
        <f t="shared" si="16"/>
        <v>4000</v>
      </c>
      <c r="F114" s="4">
        <f t="shared" si="12"/>
        <v>2.5000000000000001E-4</v>
      </c>
      <c r="G114" s="4">
        <f t="shared" ref="G114:H114" si="29">G113</f>
        <v>-4.6503875000002414E-4</v>
      </c>
      <c r="H114" s="4">
        <f t="shared" si="29"/>
        <v>9.9520999999998662E-4</v>
      </c>
      <c r="I114" s="4">
        <f t="shared" si="13"/>
        <v>0.58375003875000009</v>
      </c>
      <c r="J114" s="4">
        <f t="shared" si="13"/>
        <v>0.32406479000000005</v>
      </c>
      <c r="K114" s="4">
        <f t="shared" si="22"/>
        <v>1.1540265275000001E-3</v>
      </c>
      <c r="L114" s="4">
        <f t="shared" si="23"/>
        <v>-1.11252206625E-3</v>
      </c>
      <c r="M114" s="4">
        <f t="shared" si="14"/>
        <v>2.2665485937499999E-3</v>
      </c>
      <c r="N114" s="4">
        <f t="shared" si="25"/>
        <v>314.09466293242139</v>
      </c>
      <c r="O114" s="4">
        <f t="shared" si="15"/>
        <v>0.71191081657385991</v>
      </c>
    </row>
    <row r="115" spans="1:15" x14ac:dyDescent="0.35">
      <c r="A115" s="33">
        <v>89</v>
      </c>
      <c r="B115" s="18">
        <v>89</v>
      </c>
      <c r="C115" s="18">
        <v>0.599881</v>
      </c>
      <c r="D115" s="18">
        <v>0.26858799999999999</v>
      </c>
      <c r="E115" s="4">
        <f t="shared" si="16"/>
        <v>4000</v>
      </c>
      <c r="F115" s="4">
        <f t="shared" si="12"/>
        <v>2.5000000000000001E-4</v>
      </c>
      <c r="G115" s="4">
        <f t="shared" ref="G115:H115" si="30">G114</f>
        <v>-4.6503875000002414E-4</v>
      </c>
      <c r="H115" s="4">
        <f t="shared" si="30"/>
        <v>9.9520999999998662E-4</v>
      </c>
      <c r="I115" s="4">
        <f t="shared" si="13"/>
        <v>0.60034603875000003</v>
      </c>
      <c r="J115" s="4">
        <f t="shared" si="13"/>
        <v>0.26759279000000002</v>
      </c>
      <c r="K115" s="4">
        <f t="shared" si="22"/>
        <v>1.2209247250000001E-3</v>
      </c>
      <c r="L115" s="4">
        <f t="shared" si="23"/>
        <v>-1.11252206625E-3</v>
      </c>
      <c r="M115" s="4">
        <f t="shared" si="14"/>
        <v>2.3334467912499999E-3</v>
      </c>
      <c r="N115" s="4">
        <f t="shared" si="25"/>
        <v>314.09466293242139</v>
      </c>
      <c r="O115" s="4">
        <f t="shared" si="15"/>
        <v>0.732923183368409</v>
      </c>
    </row>
    <row r="116" spans="1:15" x14ac:dyDescent="0.35">
      <c r="A116" s="33">
        <v>90</v>
      </c>
      <c r="B116" s="18">
        <v>90</v>
      </c>
      <c r="C116" s="18">
        <v>0.61529599999999995</v>
      </c>
      <c r="D116" s="18">
        <v>0.211253</v>
      </c>
      <c r="E116" s="4">
        <f t="shared" si="16"/>
        <v>4000</v>
      </c>
      <c r="F116" s="4">
        <f t="shared" si="12"/>
        <v>2.5000000000000001E-4</v>
      </c>
      <c r="G116" s="4">
        <f t="shared" ref="G116:H116" si="31">G115</f>
        <v>-4.6503875000002414E-4</v>
      </c>
      <c r="H116" s="4">
        <f t="shared" si="31"/>
        <v>9.9520999999998662E-4</v>
      </c>
      <c r="I116" s="4">
        <f t="shared" si="13"/>
        <v>0.61576103874999999</v>
      </c>
      <c r="J116" s="4">
        <f t="shared" si="13"/>
        <v>0.21025779</v>
      </c>
      <c r="K116" s="4">
        <f t="shared" si="22"/>
        <v>1.2734891725E-3</v>
      </c>
      <c r="L116" s="4">
        <f t="shared" si="23"/>
        <v>-1.11252206625E-3</v>
      </c>
      <c r="M116" s="4">
        <f t="shared" si="14"/>
        <v>2.3860112387500002E-3</v>
      </c>
      <c r="N116" s="4">
        <f t="shared" si="25"/>
        <v>314.09466293242139</v>
      </c>
      <c r="O116" s="4">
        <f t="shared" si="15"/>
        <v>0.74943339578815049</v>
      </c>
    </row>
    <row r="117" spans="1:15" x14ac:dyDescent="0.35">
      <c r="A117" s="33">
        <v>91</v>
      </c>
      <c r="B117" s="18">
        <v>91</v>
      </c>
      <c r="C117" s="18">
        <v>0.62689600000000001</v>
      </c>
      <c r="D117" s="18">
        <v>0.15278900000000001</v>
      </c>
      <c r="E117" s="4">
        <f t="shared" si="16"/>
        <v>4000</v>
      </c>
      <c r="F117" s="4">
        <f t="shared" si="12"/>
        <v>2.5000000000000001E-4</v>
      </c>
      <c r="G117" s="4">
        <f t="shared" ref="G117:H117" si="32">G116</f>
        <v>-4.6503875000002414E-4</v>
      </c>
      <c r="H117" s="4">
        <f t="shared" si="32"/>
        <v>9.9520999999998662E-4</v>
      </c>
      <c r="I117" s="4">
        <f t="shared" si="13"/>
        <v>0.62736103875000004</v>
      </c>
      <c r="J117" s="4">
        <f t="shared" si="13"/>
        <v>0.15179379000000001</v>
      </c>
      <c r="K117" s="4">
        <f t="shared" si="22"/>
        <v>1.3114376200000001E-3</v>
      </c>
      <c r="L117" s="4">
        <f t="shared" si="23"/>
        <v>-1.11252206625E-3</v>
      </c>
      <c r="M117" s="4">
        <f t="shared" si="14"/>
        <v>2.4239596862500002E-3</v>
      </c>
      <c r="N117" s="4">
        <f t="shared" si="25"/>
        <v>314.09466293242139</v>
      </c>
      <c r="O117" s="4">
        <f t="shared" si="15"/>
        <v>0.76135280061447175</v>
      </c>
    </row>
    <row r="118" spans="1:15" x14ac:dyDescent="0.35">
      <c r="A118" s="33">
        <v>92</v>
      </c>
      <c r="B118" s="18">
        <v>92</v>
      </c>
      <c r="C118" s="18">
        <v>0.63509300000000002</v>
      </c>
      <c r="D118" s="18">
        <v>9.2590699999999998E-2</v>
      </c>
      <c r="E118" s="4">
        <f t="shared" si="16"/>
        <v>4000</v>
      </c>
      <c r="F118" s="4">
        <f t="shared" si="12"/>
        <v>2.5000000000000001E-4</v>
      </c>
      <c r="G118" s="4">
        <f t="shared" ref="G118:H118" si="33">G117</f>
        <v>-4.6503875000002414E-4</v>
      </c>
      <c r="H118" s="4">
        <f t="shared" si="33"/>
        <v>9.9520999999998662E-4</v>
      </c>
      <c r="I118" s="4">
        <f t="shared" si="13"/>
        <v>0.63555803875000005</v>
      </c>
      <c r="J118" s="4">
        <f t="shared" si="13"/>
        <v>9.1595490000000016E-2</v>
      </c>
      <c r="K118" s="4">
        <f t="shared" si="22"/>
        <v>1.3343364925E-3</v>
      </c>
      <c r="L118" s="4">
        <f t="shared" si="23"/>
        <v>-1.11252206625E-3</v>
      </c>
      <c r="M118" s="4">
        <f t="shared" si="14"/>
        <v>2.4468585587499999E-3</v>
      </c>
      <c r="N118" s="4">
        <f t="shared" si="25"/>
        <v>314.09466293242139</v>
      </c>
      <c r="O118" s="4">
        <f t="shared" si="15"/>
        <v>0.76854521425389166</v>
      </c>
    </row>
    <row r="119" spans="1:15" x14ac:dyDescent="0.35">
      <c r="A119" s="33">
        <v>93</v>
      </c>
      <c r="B119" s="18">
        <v>93</v>
      </c>
      <c r="C119" s="18">
        <v>0.63795400000000002</v>
      </c>
      <c r="D119" s="18">
        <v>3.1007199999999999E-2</v>
      </c>
      <c r="E119" s="4">
        <f t="shared" si="16"/>
        <v>4000</v>
      </c>
      <c r="F119" s="4">
        <f t="shared" si="12"/>
        <v>2.5000000000000001E-4</v>
      </c>
      <c r="G119" s="4">
        <f t="shared" ref="G119:H119" si="34">G118</f>
        <v>-4.6503875000002414E-4</v>
      </c>
      <c r="H119" s="4">
        <f t="shared" si="34"/>
        <v>9.9520999999998662E-4</v>
      </c>
      <c r="I119" s="4">
        <f t="shared" si="13"/>
        <v>0.63841903875000006</v>
      </c>
      <c r="J119" s="4">
        <f t="shared" si="13"/>
        <v>3.0011990000000013E-2</v>
      </c>
      <c r="K119" s="4">
        <f t="shared" si="22"/>
        <v>1.34183949E-3</v>
      </c>
      <c r="L119" s="4">
        <f t="shared" si="23"/>
        <v>-1.11252206625E-3</v>
      </c>
      <c r="M119" s="4">
        <f t="shared" si="14"/>
        <v>2.45436155625E-3</v>
      </c>
      <c r="N119" s="4">
        <f t="shared" si="25"/>
        <v>314.09466293242139</v>
      </c>
      <c r="O119" s="4">
        <f t="shared" si="15"/>
        <v>0.77090186572463693</v>
      </c>
    </row>
    <row r="120" spans="1:15" x14ac:dyDescent="0.35">
      <c r="A120" s="33">
        <v>94</v>
      </c>
      <c r="B120" s="18">
        <v>94</v>
      </c>
      <c r="C120" s="18">
        <v>0.63458000000000003</v>
      </c>
      <c r="D120" s="18">
        <v>-2.9804400000000002E-2</v>
      </c>
      <c r="E120" s="4">
        <f t="shared" si="16"/>
        <v>4000</v>
      </c>
      <c r="F120" s="4">
        <f t="shared" si="12"/>
        <v>2.5000000000000001E-4</v>
      </c>
      <c r="G120" s="4">
        <f t="shared" ref="G120:H120" si="35">G119</f>
        <v>-4.6503875000002414E-4</v>
      </c>
      <c r="H120" s="4">
        <f t="shared" si="35"/>
        <v>9.9520999999998662E-4</v>
      </c>
      <c r="I120" s="4">
        <f t="shared" si="13"/>
        <v>0.63504503875000007</v>
      </c>
      <c r="J120" s="4">
        <f t="shared" si="13"/>
        <v>-3.0799609999999988E-2</v>
      </c>
      <c r="K120" s="4">
        <f t="shared" si="22"/>
        <v>1.3341395875000001E-3</v>
      </c>
      <c r="L120" s="4">
        <f t="shared" si="23"/>
        <v>-1.11252206625E-3</v>
      </c>
      <c r="M120" s="4">
        <f t="shared" si="14"/>
        <v>2.44666165375E-3</v>
      </c>
      <c r="N120" s="4">
        <f t="shared" si="25"/>
        <v>314.09466293242139</v>
      </c>
      <c r="O120" s="4">
        <f t="shared" si="15"/>
        <v>0.76848336744428691</v>
      </c>
    </row>
    <row r="121" spans="1:15" x14ac:dyDescent="0.35">
      <c r="A121" s="33">
        <v>95</v>
      </c>
      <c r="B121" s="18">
        <v>95</v>
      </c>
      <c r="C121" s="18">
        <v>0.63062499999999999</v>
      </c>
      <c r="D121" s="18">
        <v>-9.0908100000000006E-2</v>
      </c>
      <c r="E121" s="4">
        <f t="shared" si="16"/>
        <v>4000</v>
      </c>
      <c r="F121" s="4">
        <f t="shared" si="12"/>
        <v>2.5000000000000001E-4</v>
      </c>
      <c r="G121" s="4">
        <f t="shared" ref="G121:H121" si="36">G120</f>
        <v>-4.6503875000002414E-4</v>
      </c>
      <c r="H121" s="4">
        <f t="shared" si="36"/>
        <v>9.9520999999998662E-4</v>
      </c>
      <c r="I121" s="4">
        <f t="shared" si="13"/>
        <v>0.63109003875000003</v>
      </c>
      <c r="J121" s="4">
        <f t="shared" si="13"/>
        <v>-9.1903309999999988E-2</v>
      </c>
      <c r="K121" s="4">
        <f t="shared" si="22"/>
        <v>1.3111637600000002E-3</v>
      </c>
      <c r="L121" s="4">
        <f t="shared" si="23"/>
        <v>-1.11252206625E-3</v>
      </c>
      <c r="M121" s="4">
        <f t="shared" si="14"/>
        <v>2.4236858262499999E-3</v>
      </c>
      <c r="N121" s="4">
        <f t="shared" si="25"/>
        <v>314.09466293242139</v>
      </c>
      <c r="O121" s="4">
        <f t="shared" si="15"/>
        <v>0.76126678265008096</v>
      </c>
    </row>
    <row r="122" spans="1:15" x14ac:dyDescent="0.35">
      <c r="A122" s="33">
        <v>96</v>
      </c>
      <c r="B122" s="18">
        <v>96</v>
      </c>
      <c r="C122" s="18">
        <v>0.62184499999999998</v>
      </c>
      <c r="D122" s="18">
        <v>-0.151673</v>
      </c>
      <c r="E122" s="4">
        <f t="shared" si="16"/>
        <v>4000</v>
      </c>
      <c r="F122" s="4">
        <f t="shared" si="12"/>
        <v>2.5000000000000001E-4</v>
      </c>
      <c r="G122" s="4">
        <f t="shared" ref="G122:H122" si="37">G121</f>
        <v>-4.6503875000002414E-4</v>
      </c>
      <c r="H122" s="4">
        <f t="shared" si="37"/>
        <v>9.9520999999998662E-4</v>
      </c>
      <c r="I122" s="4">
        <f t="shared" si="13"/>
        <v>0.62231003875000002</v>
      </c>
      <c r="J122" s="4">
        <f t="shared" si="13"/>
        <v>-0.15266821</v>
      </c>
      <c r="K122" s="4">
        <f t="shared" si="22"/>
        <v>1.2729967075000002E-3</v>
      </c>
      <c r="L122" s="4">
        <f t="shared" si="23"/>
        <v>-1.11252206625E-3</v>
      </c>
      <c r="M122" s="4">
        <f t="shared" si="14"/>
        <v>2.3855187737500004E-3</v>
      </c>
      <c r="N122" s="4">
        <f t="shared" si="25"/>
        <v>314.09466293242139</v>
      </c>
      <c r="O122" s="4">
        <f t="shared" si="15"/>
        <v>0.74927871515996958</v>
      </c>
    </row>
    <row r="123" spans="1:15" x14ac:dyDescent="0.35">
      <c r="A123" s="33">
        <v>97</v>
      </c>
      <c r="B123" s="18">
        <v>97</v>
      </c>
      <c r="C123" s="18">
        <v>0.60945099999999996</v>
      </c>
      <c r="D123" s="18">
        <v>-0.210588</v>
      </c>
      <c r="E123" s="4">
        <f t="shared" si="16"/>
        <v>4000</v>
      </c>
      <c r="F123" s="4">
        <f t="shared" si="12"/>
        <v>2.5000000000000001E-4</v>
      </c>
      <c r="G123" s="4">
        <f t="shared" ref="G123:H123" si="38">G122</f>
        <v>-4.6503875000002414E-4</v>
      </c>
      <c r="H123" s="4">
        <f t="shared" si="38"/>
        <v>9.9520999999998662E-4</v>
      </c>
      <c r="I123" s="4">
        <f t="shared" si="13"/>
        <v>0.60991603875</v>
      </c>
      <c r="J123" s="4">
        <f t="shared" si="13"/>
        <v>-0.21158320999999999</v>
      </c>
      <c r="K123" s="4">
        <f t="shared" si="22"/>
        <v>1.2201009050000003E-3</v>
      </c>
      <c r="L123" s="4">
        <f t="shared" si="23"/>
        <v>-1.11252206625E-3</v>
      </c>
      <c r="M123" s="4">
        <f t="shared" si="14"/>
        <v>2.33262297125E-3</v>
      </c>
      <c r="N123" s="4">
        <f t="shared" si="25"/>
        <v>314.09466293242139</v>
      </c>
      <c r="O123" s="4">
        <f t="shared" si="15"/>
        <v>0.73266442590319203</v>
      </c>
    </row>
    <row r="124" spans="1:15" x14ac:dyDescent="0.35">
      <c r="A124" s="33">
        <v>98</v>
      </c>
      <c r="B124" s="18">
        <v>98</v>
      </c>
      <c r="C124" s="18">
        <v>0.59443400000000002</v>
      </c>
      <c r="D124" s="18">
        <v>-0.26791599999999999</v>
      </c>
      <c r="E124" s="4">
        <f t="shared" si="16"/>
        <v>4000</v>
      </c>
      <c r="F124" s="4">
        <f t="shared" si="12"/>
        <v>2.5000000000000001E-4</v>
      </c>
      <c r="G124" s="4">
        <f t="shared" ref="G124:H124" si="39">G123</f>
        <v>-4.6503875000002414E-4</v>
      </c>
      <c r="H124" s="4">
        <f t="shared" si="39"/>
        <v>9.9520999999998662E-4</v>
      </c>
      <c r="I124" s="4">
        <f t="shared" si="13"/>
        <v>0.59489903875000005</v>
      </c>
      <c r="J124" s="4">
        <f t="shared" si="13"/>
        <v>-0.26891120999999996</v>
      </c>
      <c r="K124" s="4">
        <f t="shared" si="22"/>
        <v>1.1528731025000002E-3</v>
      </c>
      <c r="L124" s="4">
        <f t="shared" si="23"/>
        <v>-1.11252206625E-3</v>
      </c>
      <c r="M124" s="4">
        <f t="shared" si="14"/>
        <v>2.26539516875E-3</v>
      </c>
      <c r="N124" s="4">
        <f t="shared" si="25"/>
        <v>314.09466293242139</v>
      </c>
      <c r="O124" s="4">
        <f t="shared" si="15"/>
        <v>0.71154853193726708</v>
      </c>
    </row>
    <row r="125" spans="1:15" x14ac:dyDescent="0.35">
      <c r="A125" s="33">
        <v>99</v>
      </c>
      <c r="B125" s="18">
        <v>99</v>
      </c>
      <c r="C125" s="18">
        <v>0.57208499999999995</v>
      </c>
      <c r="D125" s="18">
        <v>-0.32214300000000001</v>
      </c>
      <c r="E125" s="4">
        <f t="shared" si="16"/>
        <v>4000</v>
      </c>
      <c r="F125" s="4">
        <f t="shared" si="12"/>
        <v>2.5000000000000001E-4</v>
      </c>
      <c r="G125" s="4">
        <f t="shared" ref="G125:H125" si="40">G124</f>
        <v>-4.6503875000002414E-4</v>
      </c>
      <c r="H125" s="4">
        <f t="shared" si="40"/>
        <v>9.9520999999998662E-4</v>
      </c>
      <c r="I125" s="4">
        <f t="shared" si="13"/>
        <v>0.57255003874999999</v>
      </c>
      <c r="J125" s="4">
        <f t="shared" si="13"/>
        <v>-0.32313820999999998</v>
      </c>
      <c r="K125" s="4">
        <f t="shared" si="22"/>
        <v>1.0720885500000003E-3</v>
      </c>
      <c r="L125" s="4">
        <f t="shared" si="23"/>
        <v>-1.11252206625E-3</v>
      </c>
      <c r="M125" s="4">
        <f t="shared" si="14"/>
        <v>2.1846106162500003E-3</v>
      </c>
      <c r="N125" s="4">
        <f t="shared" si="25"/>
        <v>314.09466293242139</v>
      </c>
      <c r="O125" s="4">
        <f t="shared" si="15"/>
        <v>0.68617453514963322</v>
      </c>
    </row>
    <row r="126" spans="1:15" x14ac:dyDescent="0.35">
      <c r="A126" s="33">
        <v>100</v>
      </c>
      <c r="B126" s="18">
        <v>100</v>
      </c>
      <c r="C126" s="18">
        <v>0.54830000000000001</v>
      </c>
      <c r="D126" s="18">
        <v>-0.375643</v>
      </c>
      <c r="E126" s="4">
        <f t="shared" si="16"/>
        <v>4000</v>
      </c>
      <c r="F126" s="4">
        <f t="shared" si="12"/>
        <v>2.5000000000000001E-4</v>
      </c>
      <c r="G126" s="4">
        <f t="shared" ref="G126:H126" si="41">G125</f>
        <v>-4.6503875000002414E-4</v>
      </c>
      <c r="H126" s="4">
        <f t="shared" si="41"/>
        <v>9.9520999999998662E-4</v>
      </c>
      <c r="I126" s="4">
        <f t="shared" si="13"/>
        <v>0.54876503875000004</v>
      </c>
      <c r="J126" s="4">
        <f t="shared" si="13"/>
        <v>-0.37663820999999997</v>
      </c>
      <c r="K126" s="4">
        <f t="shared" si="22"/>
        <v>9.7792899750000022E-4</v>
      </c>
      <c r="L126" s="4">
        <f t="shared" si="23"/>
        <v>-1.11252206625E-3</v>
      </c>
      <c r="M126" s="4">
        <f t="shared" si="14"/>
        <v>2.0904510637500002E-3</v>
      </c>
      <c r="N126" s="4">
        <f t="shared" si="25"/>
        <v>314.09466293242139</v>
      </c>
      <c r="O126" s="4">
        <f t="shared" si="15"/>
        <v>0.65659952224527807</v>
      </c>
    </row>
    <row r="127" spans="1:15" x14ac:dyDescent="0.35">
      <c r="A127" s="33">
        <v>101</v>
      </c>
      <c r="B127" s="18">
        <v>101</v>
      </c>
      <c r="C127" s="18">
        <v>0.52219199999999999</v>
      </c>
      <c r="D127" s="18">
        <v>-0.42585600000000001</v>
      </c>
      <c r="E127" s="4">
        <f t="shared" si="16"/>
        <v>4000</v>
      </c>
      <c r="F127" s="4">
        <f t="shared" si="12"/>
        <v>2.5000000000000001E-4</v>
      </c>
      <c r="G127" s="4">
        <f t="shared" ref="G127:H127" si="42">G126</f>
        <v>-4.6503875000002414E-4</v>
      </c>
      <c r="H127" s="4">
        <f t="shared" si="42"/>
        <v>9.9520999999998662E-4</v>
      </c>
      <c r="I127" s="4">
        <f t="shared" si="13"/>
        <v>0.52265703875000002</v>
      </c>
      <c r="J127" s="4">
        <f t="shared" si="13"/>
        <v>-0.42685120999999998</v>
      </c>
      <c r="K127" s="4">
        <f t="shared" si="22"/>
        <v>8.7121619500000027E-4</v>
      </c>
      <c r="L127" s="4">
        <f t="shared" si="23"/>
        <v>-1.11252206625E-3</v>
      </c>
      <c r="M127" s="4">
        <f t="shared" si="14"/>
        <v>1.9837382612500004E-3</v>
      </c>
      <c r="N127" s="4">
        <f t="shared" si="25"/>
        <v>314.09466293242139</v>
      </c>
      <c r="O127" s="4">
        <f t="shared" si="15"/>
        <v>0.62308160051346662</v>
      </c>
    </row>
    <row r="128" spans="1:15" x14ac:dyDescent="0.35">
      <c r="A128" s="33">
        <v>102</v>
      </c>
      <c r="B128" s="18">
        <v>102</v>
      </c>
      <c r="C128" s="18">
        <v>0.49197099999999999</v>
      </c>
      <c r="D128" s="18">
        <v>-0.47345399999999999</v>
      </c>
      <c r="E128" s="4">
        <f t="shared" si="16"/>
        <v>4000</v>
      </c>
      <c r="F128" s="4">
        <f t="shared" si="12"/>
        <v>2.5000000000000001E-4</v>
      </c>
      <c r="G128" s="4">
        <f t="shared" ref="G128:H128" si="43">G127</f>
        <v>-4.6503875000002414E-4</v>
      </c>
      <c r="H128" s="4">
        <f t="shared" si="43"/>
        <v>9.9520999999998662E-4</v>
      </c>
      <c r="I128" s="4">
        <f t="shared" si="13"/>
        <v>0.49243603875000003</v>
      </c>
      <c r="J128" s="4">
        <f t="shared" si="13"/>
        <v>-0.47444920999999995</v>
      </c>
      <c r="K128" s="4">
        <f t="shared" si="22"/>
        <v>7.5260389250000025E-4</v>
      </c>
      <c r="L128" s="4">
        <f t="shared" si="23"/>
        <v>-1.11252206625E-3</v>
      </c>
      <c r="M128" s="4">
        <f t="shared" si="14"/>
        <v>1.8651259587500002E-3</v>
      </c>
      <c r="N128" s="4">
        <f t="shared" si="25"/>
        <v>314.09466293242139</v>
      </c>
      <c r="O128" s="4">
        <f t="shared" si="15"/>
        <v>0.58582610934009061</v>
      </c>
    </row>
    <row r="129" spans="1:15" x14ac:dyDescent="0.35">
      <c r="A129" s="33">
        <v>103</v>
      </c>
      <c r="B129" s="18">
        <v>103</v>
      </c>
      <c r="C129" s="18">
        <v>0.46036100000000002</v>
      </c>
      <c r="D129" s="18">
        <v>-0.52072200000000002</v>
      </c>
      <c r="E129" s="4">
        <f t="shared" si="16"/>
        <v>4000</v>
      </c>
      <c r="F129" s="4">
        <f t="shared" si="12"/>
        <v>2.5000000000000001E-4</v>
      </c>
      <c r="G129" s="4">
        <f t="shared" ref="G129:H129" si="44">G128</f>
        <v>-4.6503875000002414E-4</v>
      </c>
      <c r="H129" s="4">
        <f t="shared" si="44"/>
        <v>9.9520999999998662E-4</v>
      </c>
      <c r="I129" s="4">
        <f t="shared" si="13"/>
        <v>0.46082603875000006</v>
      </c>
      <c r="J129" s="4">
        <f t="shared" si="13"/>
        <v>-0.52171721000000004</v>
      </c>
      <c r="K129" s="4">
        <f t="shared" si="22"/>
        <v>6.2217459000000021E-4</v>
      </c>
      <c r="L129" s="4">
        <f t="shared" si="23"/>
        <v>-1.11252206625E-3</v>
      </c>
      <c r="M129" s="4">
        <f t="shared" si="14"/>
        <v>1.7346966562500001E-3</v>
      </c>
      <c r="N129" s="4">
        <f t="shared" si="25"/>
        <v>314.09466293242139</v>
      </c>
      <c r="O129" s="4">
        <f t="shared" si="15"/>
        <v>0.54485896153484226</v>
      </c>
    </row>
    <row r="130" spans="1:15" x14ac:dyDescent="0.35">
      <c r="A130" s="33">
        <v>104</v>
      </c>
      <c r="B130" s="18">
        <v>104</v>
      </c>
      <c r="C130" s="18">
        <v>0.42665399999999998</v>
      </c>
      <c r="D130" s="18">
        <v>-0.56652800000000003</v>
      </c>
      <c r="E130" s="4">
        <f t="shared" si="16"/>
        <v>4000</v>
      </c>
      <c r="F130" s="4">
        <f t="shared" si="12"/>
        <v>2.5000000000000001E-4</v>
      </c>
      <c r="G130" s="4">
        <f t="shared" ref="G130:H130" si="45">G129</f>
        <v>-4.6503875000002414E-4</v>
      </c>
      <c r="H130" s="4">
        <f t="shared" si="45"/>
        <v>9.9520999999998662E-4</v>
      </c>
      <c r="I130" s="4">
        <f t="shared" si="13"/>
        <v>0.42711903875000001</v>
      </c>
      <c r="J130" s="4">
        <f t="shared" si="13"/>
        <v>-0.56752321000000006</v>
      </c>
      <c r="K130" s="4">
        <f t="shared" si="22"/>
        <v>4.8029378750000023E-4</v>
      </c>
      <c r="L130" s="4">
        <f t="shared" si="23"/>
        <v>-1.11252206625E-3</v>
      </c>
      <c r="M130" s="4">
        <f t="shared" si="14"/>
        <v>1.5928158537500002E-3</v>
      </c>
      <c r="N130" s="4">
        <f t="shared" si="25"/>
        <v>314.09466293242139</v>
      </c>
      <c r="O130" s="4">
        <f t="shared" si="15"/>
        <v>0.50029495869702334</v>
      </c>
    </row>
    <row r="131" spans="1:15" x14ac:dyDescent="0.35">
      <c r="A131" s="33">
        <v>105</v>
      </c>
      <c r="B131" s="18">
        <v>105</v>
      </c>
      <c r="C131" s="18">
        <v>0.38786999999999999</v>
      </c>
      <c r="D131" s="18">
        <v>-0.60926599999999997</v>
      </c>
      <c r="E131" s="4">
        <f t="shared" si="16"/>
        <v>4000</v>
      </c>
      <c r="F131" s="4">
        <f t="shared" si="12"/>
        <v>2.5000000000000001E-4</v>
      </c>
      <c r="G131" s="4">
        <f t="shared" ref="G131:H131" si="46">G130</f>
        <v>-4.6503875000002414E-4</v>
      </c>
      <c r="H131" s="4">
        <f t="shared" si="46"/>
        <v>9.9520999999998662E-4</v>
      </c>
      <c r="I131" s="4">
        <f t="shared" si="13"/>
        <v>0.38833503875000003</v>
      </c>
      <c r="J131" s="4">
        <f t="shared" si="13"/>
        <v>-0.61026121</v>
      </c>
      <c r="K131" s="4">
        <f t="shared" si="22"/>
        <v>3.2772848500000023E-4</v>
      </c>
      <c r="L131" s="4">
        <f t="shared" si="23"/>
        <v>-1.11252206625E-3</v>
      </c>
      <c r="M131" s="4">
        <f t="shared" si="14"/>
        <v>1.4402505512500002E-3</v>
      </c>
      <c r="N131" s="4">
        <f t="shared" si="25"/>
        <v>314.09466293242139</v>
      </c>
      <c r="O131" s="4">
        <f t="shared" si="15"/>
        <v>0.45237501143310288</v>
      </c>
    </row>
    <row r="132" spans="1:15" x14ac:dyDescent="0.35">
      <c r="A132" s="33">
        <v>106</v>
      </c>
      <c r="B132" s="18">
        <v>106</v>
      </c>
      <c r="C132" s="18">
        <v>0.34629300000000002</v>
      </c>
      <c r="D132" s="18">
        <v>-0.64399600000000001</v>
      </c>
      <c r="E132" s="4">
        <f t="shared" si="16"/>
        <v>4000</v>
      </c>
      <c r="F132" s="4">
        <f t="shared" si="12"/>
        <v>2.5000000000000001E-4</v>
      </c>
      <c r="G132" s="4">
        <f t="shared" ref="G132:H132" si="47">G131</f>
        <v>-4.6503875000002414E-4</v>
      </c>
      <c r="H132" s="4">
        <f t="shared" si="47"/>
        <v>9.9520999999998662E-4</v>
      </c>
      <c r="I132" s="4">
        <f t="shared" si="13"/>
        <v>0.34675803875000005</v>
      </c>
      <c r="J132" s="4">
        <f t="shared" si="13"/>
        <v>-0.64499121000000004</v>
      </c>
      <c r="K132" s="4">
        <f t="shared" si="22"/>
        <v>1.6648068250000022E-4</v>
      </c>
      <c r="L132" s="4">
        <f t="shared" si="23"/>
        <v>-1.11252206625E-3</v>
      </c>
      <c r="M132" s="4">
        <f t="shared" si="14"/>
        <v>1.2790027487500002E-3</v>
      </c>
      <c r="N132" s="4">
        <f t="shared" si="25"/>
        <v>314.09466293242139</v>
      </c>
      <c r="O132" s="4">
        <f t="shared" si="15"/>
        <v>0.40172793725827172</v>
      </c>
    </row>
    <row r="133" spans="1:15" x14ac:dyDescent="0.35">
      <c r="A133" s="33">
        <v>107</v>
      </c>
      <c r="B133" s="18">
        <v>107</v>
      </c>
      <c r="C133" s="18">
        <v>0.30495899999999998</v>
      </c>
      <c r="D133" s="18">
        <v>-0.67168399999999995</v>
      </c>
      <c r="E133" s="4">
        <f t="shared" si="16"/>
        <v>4000</v>
      </c>
      <c r="F133" s="4">
        <f t="shared" si="12"/>
        <v>2.5000000000000001E-4</v>
      </c>
      <c r="G133" s="4">
        <f t="shared" ref="G133:H133" si="48">G132</f>
        <v>-4.6503875000002414E-4</v>
      </c>
      <c r="H133" s="4">
        <f t="shared" si="48"/>
        <v>9.9520999999998662E-4</v>
      </c>
      <c r="I133" s="4">
        <f t="shared" si="13"/>
        <v>0.30542403875000002</v>
      </c>
      <c r="J133" s="4">
        <f t="shared" si="13"/>
        <v>-0.67267920999999997</v>
      </c>
      <c r="K133" s="4">
        <f t="shared" si="22"/>
        <v>-1.6891199999997681E-6</v>
      </c>
      <c r="L133" s="4">
        <f t="shared" si="23"/>
        <v>-1.11252206625E-3</v>
      </c>
      <c r="M133" s="4">
        <f t="shared" si="14"/>
        <v>1.1108329462500002E-3</v>
      </c>
      <c r="N133" s="4">
        <f t="shared" si="25"/>
        <v>314.09466293242139</v>
      </c>
      <c r="O133" s="4">
        <f t="shared" si="15"/>
        <v>0.34890669982662237</v>
      </c>
    </row>
    <row r="134" spans="1:15" x14ac:dyDescent="0.35">
      <c r="A134" s="33">
        <v>108</v>
      </c>
      <c r="B134" s="18">
        <v>108</v>
      </c>
      <c r="C134" s="18">
        <v>0.26077699999999998</v>
      </c>
      <c r="D134" s="18">
        <v>-0.70051600000000003</v>
      </c>
      <c r="E134" s="4">
        <f t="shared" si="16"/>
        <v>4000</v>
      </c>
      <c r="F134" s="4">
        <f t="shared" si="12"/>
        <v>2.5000000000000001E-4</v>
      </c>
      <c r="G134" s="4">
        <f t="shared" ref="G134:H134" si="49">G133</f>
        <v>-4.6503875000002414E-4</v>
      </c>
      <c r="H134" s="4">
        <f t="shared" si="49"/>
        <v>9.9520999999998662E-4</v>
      </c>
      <c r="I134" s="4">
        <f t="shared" si="13"/>
        <v>0.26124203875000002</v>
      </c>
      <c r="J134" s="4">
        <f t="shared" si="13"/>
        <v>-0.70151121000000005</v>
      </c>
      <c r="K134" s="4">
        <f t="shared" si="22"/>
        <v>-1.7706692249999979E-4</v>
      </c>
      <c r="L134" s="4">
        <f t="shared" si="23"/>
        <v>-1.11252206625E-3</v>
      </c>
      <c r="M134" s="4">
        <f t="shared" si="14"/>
        <v>9.3545514375000015E-4</v>
      </c>
      <c r="N134" s="4">
        <f t="shared" si="25"/>
        <v>314.09466293242139</v>
      </c>
      <c r="O134" s="4">
        <f t="shared" si="15"/>
        <v>0.29382146806455611</v>
      </c>
    </row>
    <row r="135" spans="1:15" x14ac:dyDescent="0.35">
      <c r="A135" s="33">
        <v>109</v>
      </c>
      <c r="B135" s="18">
        <v>109</v>
      </c>
      <c r="C135" s="18">
        <v>0.21416199999999999</v>
      </c>
      <c r="D135" s="18">
        <v>-0.72291399999999995</v>
      </c>
      <c r="E135" s="4">
        <f t="shared" si="16"/>
        <v>4000</v>
      </c>
      <c r="F135" s="4">
        <f t="shared" si="12"/>
        <v>2.5000000000000001E-4</v>
      </c>
      <c r="G135" s="4">
        <f t="shared" ref="G135:H135" si="50">G134</f>
        <v>-4.6503875000002414E-4</v>
      </c>
      <c r="H135" s="4">
        <f t="shared" si="50"/>
        <v>9.9520999999998662E-4</v>
      </c>
      <c r="I135" s="4">
        <f t="shared" si="13"/>
        <v>0.21462703875000003</v>
      </c>
      <c r="J135" s="4">
        <f t="shared" si="13"/>
        <v>-0.72390920999999997</v>
      </c>
      <c r="K135" s="4">
        <f t="shared" si="22"/>
        <v>-3.5804422499999977E-4</v>
      </c>
      <c r="L135" s="4">
        <f t="shared" si="23"/>
        <v>-1.11252206625E-3</v>
      </c>
      <c r="M135" s="4">
        <f t="shared" si="14"/>
        <v>7.5447784125000014E-4</v>
      </c>
      <c r="N135" s="4">
        <f t="shared" si="25"/>
        <v>314.09466293242139</v>
      </c>
      <c r="O135" s="4">
        <f t="shared" si="15"/>
        <v>0.23697746323739974</v>
      </c>
    </row>
    <row r="136" spans="1:15" x14ac:dyDescent="0.35">
      <c r="A136" s="33">
        <v>110</v>
      </c>
      <c r="B136" s="18">
        <v>110</v>
      </c>
      <c r="C136" s="18">
        <v>0.166708</v>
      </c>
      <c r="D136" s="18">
        <v>-0.73529699999999998</v>
      </c>
      <c r="E136" s="4">
        <f t="shared" si="16"/>
        <v>4000</v>
      </c>
      <c r="F136" s="4">
        <f t="shared" si="12"/>
        <v>2.5000000000000001E-4</v>
      </c>
      <c r="G136" s="4">
        <f t="shared" ref="G136:H136" si="51">G135</f>
        <v>-4.6503875000002414E-4</v>
      </c>
      <c r="H136" s="4">
        <f t="shared" si="51"/>
        <v>9.9520999999998662E-4</v>
      </c>
      <c r="I136" s="4">
        <f t="shared" si="13"/>
        <v>0.16717303875000003</v>
      </c>
      <c r="J136" s="4">
        <f t="shared" si="13"/>
        <v>-0.73629221</v>
      </c>
      <c r="K136" s="4">
        <f t="shared" si="22"/>
        <v>-5.421172774999997E-4</v>
      </c>
      <c r="L136" s="4">
        <f t="shared" si="23"/>
        <v>-1.11252206625E-3</v>
      </c>
      <c r="M136" s="4">
        <f t="shared" si="14"/>
        <v>5.7040478875000026E-4</v>
      </c>
      <c r="N136" s="4">
        <f t="shared" si="25"/>
        <v>314.09466293242139</v>
      </c>
      <c r="O136" s="4">
        <f t="shared" si="15"/>
        <v>0.17916109985747036</v>
      </c>
    </row>
    <row r="137" spans="1:15" x14ac:dyDescent="0.35">
      <c r="A137" s="33">
        <v>111</v>
      </c>
      <c r="B137" s="18">
        <v>111</v>
      </c>
      <c r="C137" s="18">
        <v>0.117034</v>
      </c>
      <c r="D137" s="18">
        <v>-0.74938800000000005</v>
      </c>
      <c r="E137" s="4">
        <f t="shared" si="16"/>
        <v>4000</v>
      </c>
      <c r="F137" s="4">
        <f t="shared" si="12"/>
        <v>2.5000000000000001E-4</v>
      </c>
      <c r="G137" s="4">
        <f t="shared" ref="G137:H137" si="52">G136</f>
        <v>-4.6503875000002414E-4</v>
      </c>
      <c r="H137" s="4">
        <f t="shared" si="52"/>
        <v>9.9520999999998662E-4</v>
      </c>
      <c r="I137" s="4">
        <f t="shared" si="13"/>
        <v>0.11749903875000002</v>
      </c>
      <c r="J137" s="4">
        <f t="shared" si="13"/>
        <v>-0.75038321000000008</v>
      </c>
      <c r="K137" s="4">
        <f t="shared" si="22"/>
        <v>-7.2971307999999979E-4</v>
      </c>
      <c r="L137" s="4">
        <f t="shared" si="23"/>
        <v>-1.11252206625E-3</v>
      </c>
      <c r="M137" s="4">
        <f t="shared" si="14"/>
        <v>3.8280898625000018E-4</v>
      </c>
      <c r="N137" s="4">
        <f t="shared" si="25"/>
        <v>314.09466293242139</v>
      </c>
      <c r="O137" s="4">
        <f t="shared" si="15"/>
        <v>0.12023825950369574</v>
      </c>
    </row>
    <row r="138" spans="1:15" x14ac:dyDescent="0.35">
      <c r="A138" s="33">
        <v>112</v>
      </c>
      <c r="B138" s="18">
        <v>112</v>
      </c>
      <c r="C138" s="18">
        <v>6.8457100000000007E-2</v>
      </c>
      <c r="D138" s="18">
        <v>-0.75217999999999996</v>
      </c>
      <c r="E138" s="4">
        <f t="shared" si="16"/>
        <v>4000</v>
      </c>
      <c r="F138" s="4">
        <f t="shared" si="12"/>
        <v>2.5000000000000001E-4</v>
      </c>
      <c r="G138" s="4">
        <f t="shared" ref="G138:H138" si="53">G137</f>
        <v>-4.6503875000002414E-4</v>
      </c>
      <c r="H138" s="4">
        <f t="shared" si="53"/>
        <v>9.9520999999998662E-4</v>
      </c>
      <c r="I138" s="4">
        <f t="shared" si="13"/>
        <v>6.8922138750000028E-2</v>
      </c>
      <c r="J138" s="4">
        <f t="shared" si="13"/>
        <v>-0.75317520999999998</v>
      </c>
      <c r="K138" s="4">
        <f t="shared" si="22"/>
        <v>-9.180068824999998E-4</v>
      </c>
      <c r="L138" s="4">
        <f t="shared" si="23"/>
        <v>-1.11252206625E-3</v>
      </c>
      <c r="M138" s="4">
        <f t="shared" si="14"/>
        <v>1.9451518375000016E-4</v>
      </c>
      <c r="N138" s="4">
        <f t="shared" si="25"/>
        <v>314.09466293242139</v>
      </c>
      <c r="O138" s="4">
        <f t="shared" si="15"/>
        <v>6.1096181075194309E-2</v>
      </c>
    </row>
    <row r="139" spans="1:15" x14ac:dyDescent="0.35">
      <c r="A139" s="33">
        <v>113</v>
      </c>
      <c r="B139" s="18">
        <v>113</v>
      </c>
      <c r="C139" s="18">
        <v>1.81166E-2</v>
      </c>
      <c r="D139" s="18">
        <v>-0.74993600000000005</v>
      </c>
      <c r="E139" s="4">
        <f t="shared" si="16"/>
        <v>4000</v>
      </c>
      <c r="F139" s="4">
        <f t="shared" si="12"/>
        <v>2.5000000000000001E-4</v>
      </c>
      <c r="G139" s="4">
        <f t="shared" ref="G139:H139" si="54">G138</f>
        <v>-4.6503875000002414E-4</v>
      </c>
      <c r="H139" s="4">
        <f t="shared" si="54"/>
        <v>9.9520999999998662E-4</v>
      </c>
      <c r="I139" s="4">
        <f t="shared" si="13"/>
        <v>1.8581638750000025E-2</v>
      </c>
      <c r="J139" s="4">
        <f t="shared" si="13"/>
        <v>-0.75093121000000007</v>
      </c>
      <c r="K139" s="4">
        <f t="shared" si="22"/>
        <v>-1.1057396849999998E-3</v>
      </c>
      <c r="L139" s="4">
        <f t="shared" si="23"/>
        <v>-1.11252206625E-3</v>
      </c>
      <c r="M139" s="4">
        <f t="shared" si="14"/>
        <v>6.7823812500002016E-6</v>
      </c>
      <c r="N139" s="4">
        <f t="shared" si="25"/>
        <v>314.09466293242139</v>
      </c>
      <c r="O139" s="4">
        <f t="shared" si="15"/>
        <v>2.1303097525979882E-3</v>
      </c>
    </row>
    <row r="140" spans="1:15" x14ac:dyDescent="0.35">
      <c r="A140" s="33">
        <v>114</v>
      </c>
      <c r="B140" s="18">
        <v>114</v>
      </c>
      <c r="C140" s="18">
        <v>-3.1504400000000002E-2</v>
      </c>
      <c r="D140" s="18">
        <v>-0.75497700000000001</v>
      </c>
      <c r="E140" s="4">
        <f t="shared" si="16"/>
        <v>4000</v>
      </c>
      <c r="F140" s="4">
        <f t="shared" si="12"/>
        <v>2.5000000000000001E-4</v>
      </c>
      <c r="G140" s="4">
        <f t="shared" ref="G140:H140" si="55">G139</f>
        <v>-4.6503875000002414E-4</v>
      </c>
      <c r="H140" s="4">
        <f t="shared" si="55"/>
        <v>9.9520999999998662E-4</v>
      </c>
      <c r="I140" s="4">
        <f t="shared" si="13"/>
        <v>-3.1039361249999977E-2</v>
      </c>
      <c r="J140" s="4">
        <f t="shared" si="13"/>
        <v>-0.75597221000000003</v>
      </c>
      <c r="K140" s="4">
        <f t="shared" si="22"/>
        <v>-1.2947327374999997E-3</v>
      </c>
      <c r="L140" s="4">
        <f t="shared" si="23"/>
        <v>-1.11252206625E-3</v>
      </c>
      <c r="M140" s="4">
        <f t="shared" si="14"/>
        <v>-1.8221067124999974E-4</v>
      </c>
      <c r="N140" s="4">
        <f t="shared" si="25"/>
        <v>314.09466293242139</v>
      </c>
      <c r="O140" s="4">
        <f t="shared" si="15"/>
        <v>-5.7231399368958914E-2</v>
      </c>
    </row>
    <row r="141" spans="1:15" x14ac:dyDescent="0.35">
      <c r="A141" s="33">
        <v>115</v>
      </c>
      <c r="B141" s="18">
        <v>115</v>
      </c>
      <c r="C141" s="18">
        <v>-8.1896499999999997E-2</v>
      </c>
      <c r="D141" s="18">
        <v>-0.76303500000000002</v>
      </c>
      <c r="E141" s="4">
        <f t="shared" si="16"/>
        <v>4000</v>
      </c>
      <c r="F141" s="4">
        <f t="shared" si="12"/>
        <v>2.5000000000000001E-4</v>
      </c>
      <c r="G141" s="4">
        <f t="shared" ref="G141:H141" si="56">G140</f>
        <v>-4.6503875000002414E-4</v>
      </c>
      <c r="H141" s="4">
        <f t="shared" si="56"/>
        <v>9.9520999999998662E-4</v>
      </c>
      <c r="I141" s="4">
        <f t="shared" si="13"/>
        <v>-8.1431461249999976E-2</v>
      </c>
      <c r="J141" s="4">
        <f t="shared" si="13"/>
        <v>-0.76403021000000004</v>
      </c>
      <c r="K141" s="4">
        <f t="shared" si="22"/>
        <v>-1.4857402899999996E-3</v>
      </c>
      <c r="L141" s="4">
        <f t="shared" si="23"/>
        <v>-1.11252206625E-3</v>
      </c>
      <c r="M141" s="4">
        <f t="shared" si="14"/>
        <v>-3.7321822374999968E-4</v>
      </c>
      <c r="N141" s="4">
        <f t="shared" si="25"/>
        <v>314.09466293242139</v>
      </c>
      <c r="O141" s="4">
        <f t="shared" si="15"/>
        <v>-0.11722585218899317</v>
      </c>
    </row>
    <row r="142" spans="1:15" x14ac:dyDescent="0.35">
      <c r="A142" s="33">
        <v>116</v>
      </c>
      <c r="B142" s="18">
        <v>116</v>
      </c>
      <c r="C142" s="18">
        <v>-0.13047</v>
      </c>
      <c r="D142" s="18">
        <v>-0.76366199999999995</v>
      </c>
      <c r="E142" s="4">
        <f t="shared" si="16"/>
        <v>4000</v>
      </c>
      <c r="F142" s="4">
        <f t="shared" si="12"/>
        <v>2.5000000000000001E-4</v>
      </c>
      <c r="G142" s="4">
        <f t="shared" ref="G142:H142" si="57">G141</f>
        <v>-4.6503875000002414E-4</v>
      </c>
      <c r="H142" s="4">
        <f t="shared" si="57"/>
        <v>9.9520999999998662E-4</v>
      </c>
      <c r="I142" s="4">
        <f t="shared" si="13"/>
        <v>-0.13000496124999997</v>
      </c>
      <c r="J142" s="4">
        <f t="shared" si="13"/>
        <v>-0.76465720999999998</v>
      </c>
      <c r="K142" s="4">
        <f t="shared" si="22"/>
        <v>-1.6769045924999997E-3</v>
      </c>
      <c r="L142" s="4">
        <f t="shared" si="23"/>
        <v>-1.11252206625E-3</v>
      </c>
      <c r="M142" s="4">
        <f t="shared" si="14"/>
        <v>-5.6438252624999973E-4</v>
      </c>
      <c r="N142" s="4">
        <f t="shared" si="25"/>
        <v>314.09466293242139</v>
      </c>
      <c r="O142" s="4">
        <f t="shared" si="15"/>
        <v>-0.17726953934744213</v>
      </c>
    </row>
    <row r="143" spans="1:15" x14ac:dyDescent="0.35">
      <c r="A143" s="33">
        <v>117</v>
      </c>
      <c r="B143" s="18">
        <v>117</v>
      </c>
      <c r="C143" s="18">
        <v>-0.178512</v>
      </c>
      <c r="D143" s="18">
        <v>-0.752166</v>
      </c>
      <c r="E143" s="4">
        <f t="shared" si="16"/>
        <v>4000</v>
      </c>
      <c r="F143" s="4">
        <f t="shared" si="12"/>
        <v>2.5000000000000001E-4</v>
      </c>
      <c r="G143" s="4">
        <f t="shared" ref="G143:H143" si="58">G142</f>
        <v>-4.6503875000002414E-4</v>
      </c>
      <c r="H143" s="4">
        <f t="shared" si="58"/>
        <v>9.9520999999998662E-4</v>
      </c>
      <c r="I143" s="4">
        <f t="shared" si="13"/>
        <v>-0.17804696124999997</v>
      </c>
      <c r="J143" s="4">
        <f t="shared" si="13"/>
        <v>-0.75316121000000003</v>
      </c>
      <c r="K143" s="4">
        <f t="shared" si="22"/>
        <v>-1.8651948949999996E-3</v>
      </c>
      <c r="L143" s="4">
        <f t="shared" si="23"/>
        <v>-1.11252206625E-3</v>
      </c>
      <c r="M143" s="4">
        <f t="shared" si="14"/>
        <v>-7.5267282874999964E-4</v>
      </c>
      <c r="N143" s="4">
        <f t="shared" si="25"/>
        <v>314.09466293242139</v>
      </c>
      <c r="O143" s="4">
        <f t="shared" si="15"/>
        <v>-0.23641051844462327</v>
      </c>
    </row>
    <row r="144" spans="1:15" x14ac:dyDescent="0.35">
      <c r="A144" s="33">
        <v>118</v>
      </c>
      <c r="B144" s="18">
        <v>118</v>
      </c>
      <c r="C144" s="18">
        <v>-0.226798</v>
      </c>
      <c r="D144" s="18">
        <v>-0.73986399999999997</v>
      </c>
      <c r="E144" s="4">
        <f t="shared" si="16"/>
        <v>4000</v>
      </c>
      <c r="F144" s="4">
        <f t="shared" si="12"/>
        <v>2.5000000000000001E-4</v>
      </c>
      <c r="G144" s="4">
        <f t="shared" ref="G144:H144" si="59">G143</f>
        <v>-4.6503875000002414E-4</v>
      </c>
      <c r="H144" s="4">
        <f t="shared" si="59"/>
        <v>9.9520999999998662E-4</v>
      </c>
      <c r="I144" s="4">
        <f t="shared" si="13"/>
        <v>-0.22633296124999996</v>
      </c>
      <c r="J144" s="4">
        <f t="shared" si="13"/>
        <v>-0.74085920999999999</v>
      </c>
      <c r="K144" s="4">
        <f t="shared" si="22"/>
        <v>-2.0504096974999996E-3</v>
      </c>
      <c r="L144" s="4">
        <f t="shared" si="23"/>
        <v>-1.11252206625E-3</v>
      </c>
      <c r="M144" s="4">
        <f t="shared" si="14"/>
        <v>-9.3788763124999963E-4</v>
      </c>
      <c r="N144" s="4">
        <f t="shared" si="25"/>
        <v>314.09466293242139</v>
      </c>
      <c r="O144" s="4">
        <f t="shared" si="15"/>
        <v>-0.29458549940595574</v>
      </c>
    </row>
    <row r="145" spans="1:15" x14ac:dyDescent="0.35">
      <c r="A145" s="33">
        <v>119</v>
      </c>
      <c r="B145" s="18">
        <v>119</v>
      </c>
      <c r="C145" s="18">
        <v>-0.27170100000000003</v>
      </c>
      <c r="D145" s="18">
        <v>-0.70684100000000005</v>
      </c>
      <c r="E145" s="4">
        <f t="shared" si="16"/>
        <v>4000</v>
      </c>
      <c r="F145" s="4">
        <f t="shared" si="12"/>
        <v>2.5000000000000001E-4</v>
      </c>
      <c r="G145" s="4">
        <f t="shared" ref="G145:H145" si="60">G144</f>
        <v>-4.6503875000002414E-4</v>
      </c>
      <c r="H145" s="4">
        <f t="shared" si="60"/>
        <v>9.9520999999998662E-4</v>
      </c>
      <c r="I145" s="4">
        <f t="shared" si="13"/>
        <v>-0.27123596124999999</v>
      </c>
      <c r="J145" s="4">
        <f t="shared" si="13"/>
        <v>-0.70783621000000008</v>
      </c>
      <c r="K145" s="4">
        <f t="shared" si="22"/>
        <v>-2.2273687499999996E-3</v>
      </c>
      <c r="L145" s="4">
        <f t="shared" si="23"/>
        <v>-1.11252206625E-3</v>
      </c>
      <c r="M145" s="4">
        <f t="shared" si="14"/>
        <v>-1.1148466837499996E-3</v>
      </c>
      <c r="N145" s="4">
        <f t="shared" si="25"/>
        <v>314.09466293242139</v>
      </c>
      <c r="O145" s="4">
        <f t="shared" si="15"/>
        <v>-0.35016739335378388</v>
      </c>
    </row>
    <row r="146" spans="1:15" x14ac:dyDescent="0.35">
      <c r="A146" s="33">
        <v>120</v>
      </c>
      <c r="B146" s="18">
        <v>120</v>
      </c>
      <c r="C146" s="18">
        <v>-0.31581900000000002</v>
      </c>
      <c r="D146" s="18">
        <v>-0.66856599999999999</v>
      </c>
      <c r="E146" s="4">
        <f t="shared" si="16"/>
        <v>4000</v>
      </c>
      <c r="F146" s="4">
        <f t="shared" si="12"/>
        <v>2.5000000000000001E-4</v>
      </c>
      <c r="G146" s="4">
        <f t="shared" ref="G146:H146" si="61">G145</f>
        <v>-4.6503875000002414E-4</v>
      </c>
      <c r="H146" s="4">
        <f t="shared" si="61"/>
        <v>9.9520999999998662E-4</v>
      </c>
      <c r="I146" s="4">
        <f t="shared" si="13"/>
        <v>-0.31535396124999998</v>
      </c>
      <c r="J146" s="4">
        <f t="shared" si="13"/>
        <v>-0.66956121000000002</v>
      </c>
      <c r="K146" s="4">
        <f t="shared" si="22"/>
        <v>-2.3947590524999998E-3</v>
      </c>
      <c r="L146" s="4">
        <f t="shared" si="23"/>
        <v>-1.11252206625E-3</v>
      </c>
      <c r="M146" s="4">
        <f t="shared" si="14"/>
        <v>-1.2822369862499998E-3</v>
      </c>
      <c r="N146" s="4">
        <f t="shared" si="25"/>
        <v>314.09466293242139</v>
      </c>
      <c r="O146" s="4">
        <f t="shared" si="15"/>
        <v>-0.4027437939956775</v>
      </c>
    </row>
    <row r="147" spans="1:15" x14ac:dyDescent="0.35">
      <c r="A147" s="33">
        <v>121</v>
      </c>
      <c r="B147" s="18">
        <v>121</v>
      </c>
      <c r="C147" s="18">
        <v>-0.35936200000000001</v>
      </c>
      <c r="D147" s="18">
        <v>-0.63418099999999999</v>
      </c>
      <c r="E147" s="4">
        <f t="shared" si="16"/>
        <v>4000</v>
      </c>
      <c r="F147" s="4">
        <f t="shared" si="12"/>
        <v>2.5000000000000001E-4</v>
      </c>
      <c r="G147" s="4">
        <f t="shared" ref="G147:H147" si="62">G146</f>
        <v>-4.6503875000002414E-4</v>
      </c>
      <c r="H147" s="4">
        <f t="shared" si="62"/>
        <v>9.9520999999998662E-4</v>
      </c>
      <c r="I147" s="4">
        <f t="shared" si="13"/>
        <v>-0.35889696124999998</v>
      </c>
      <c r="J147" s="4">
        <f t="shared" si="13"/>
        <v>-0.63517621000000002</v>
      </c>
      <c r="K147" s="4">
        <f t="shared" si="22"/>
        <v>-2.5535531049999997E-3</v>
      </c>
      <c r="L147" s="4">
        <f t="shared" si="23"/>
        <v>-1.11252206625E-3</v>
      </c>
      <c r="M147" s="4">
        <f t="shared" si="14"/>
        <v>-1.4410310387499997E-3</v>
      </c>
      <c r="N147" s="4">
        <f t="shared" si="25"/>
        <v>314.09466293242139</v>
      </c>
      <c r="O147" s="4">
        <f t="shared" si="15"/>
        <v>-0.45262015839133823</v>
      </c>
    </row>
    <row r="148" spans="1:15" x14ac:dyDescent="0.35">
      <c r="A148" s="33">
        <v>122</v>
      </c>
      <c r="B148" s="18">
        <v>122</v>
      </c>
      <c r="C148" s="18">
        <v>-0.40061400000000003</v>
      </c>
      <c r="D148" s="18">
        <v>-0.60239399999999999</v>
      </c>
      <c r="E148" s="4">
        <f t="shared" si="16"/>
        <v>4000</v>
      </c>
      <c r="F148" s="4">
        <f t="shared" si="12"/>
        <v>2.5000000000000001E-4</v>
      </c>
      <c r="G148" s="4">
        <f t="shared" ref="G148:H148" si="63">G147</f>
        <v>-4.6503875000002414E-4</v>
      </c>
      <c r="H148" s="4">
        <f t="shared" si="63"/>
        <v>9.9520999999998662E-4</v>
      </c>
      <c r="I148" s="4">
        <f t="shared" si="13"/>
        <v>-0.40014896124999999</v>
      </c>
      <c r="J148" s="4">
        <f t="shared" si="13"/>
        <v>-0.60338921000000001</v>
      </c>
      <c r="K148" s="4">
        <f t="shared" si="22"/>
        <v>-2.7044004074999995E-3</v>
      </c>
      <c r="L148" s="4">
        <f t="shared" si="23"/>
        <v>-1.11252206625E-3</v>
      </c>
      <c r="M148" s="4">
        <f t="shared" si="14"/>
        <v>-1.5918783412499995E-3</v>
      </c>
      <c r="N148" s="4">
        <f t="shared" si="25"/>
        <v>314.09466293242139</v>
      </c>
      <c r="O148" s="4">
        <f t="shared" si="15"/>
        <v>-0.50000049102434063</v>
      </c>
    </row>
    <row r="149" spans="1:15" x14ac:dyDescent="0.35">
      <c r="A149" s="33">
        <v>123</v>
      </c>
      <c r="B149" s="18">
        <v>123</v>
      </c>
      <c r="C149" s="18">
        <v>-0.43946600000000002</v>
      </c>
      <c r="D149" s="18">
        <v>-0.56772900000000004</v>
      </c>
      <c r="E149" s="4">
        <f t="shared" si="16"/>
        <v>4000</v>
      </c>
      <c r="F149" s="4">
        <f t="shared" si="12"/>
        <v>2.5000000000000001E-4</v>
      </c>
      <c r="G149" s="4">
        <f t="shared" ref="G149:H149" si="64">G148</f>
        <v>-4.6503875000002414E-4</v>
      </c>
      <c r="H149" s="4">
        <f t="shared" si="64"/>
        <v>9.9520999999998662E-4</v>
      </c>
      <c r="I149" s="4">
        <f t="shared" si="13"/>
        <v>-0.43900096124999999</v>
      </c>
      <c r="J149" s="4">
        <f t="shared" si="13"/>
        <v>-0.56872421000000006</v>
      </c>
      <c r="K149" s="4">
        <f t="shared" si="22"/>
        <v>-2.8465814599999994E-3</v>
      </c>
      <c r="L149" s="4">
        <f t="shared" si="23"/>
        <v>-1.11252206625E-3</v>
      </c>
      <c r="M149" s="4">
        <f t="shared" si="14"/>
        <v>-1.7340593937499994E-3</v>
      </c>
      <c r="N149" s="4">
        <f t="shared" si="25"/>
        <v>314.09466293242139</v>
      </c>
      <c r="O149" s="4">
        <f t="shared" si="15"/>
        <v>-0.54465880078470508</v>
      </c>
    </row>
    <row r="150" spans="1:15" x14ac:dyDescent="0.35">
      <c r="A150" s="33">
        <v>124</v>
      </c>
      <c r="B150" s="18">
        <v>124</v>
      </c>
      <c r="C150" s="18">
        <v>-0.47382999999999997</v>
      </c>
      <c r="D150" s="18">
        <v>-0.52521200000000001</v>
      </c>
      <c r="E150" s="4">
        <f t="shared" si="16"/>
        <v>4000</v>
      </c>
      <c r="F150" s="4">
        <f t="shared" si="12"/>
        <v>2.5000000000000001E-4</v>
      </c>
      <c r="G150" s="4">
        <f t="shared" ref="G150:H150" si="65">G149</f>
        <v>-4.6503875000002414E-4</v>
      </c>
      <c r="H150" s="4">
        <f t="shared" si="65"/>
        <v>9.9520999999998662E-4</v>
      </c>
      <c r="I150" s="4">
        <f t="shared" si="13"/>
        <v>-0.47336496124999994</v>
      </c>
      <c r="J150" s="4">
        <f t="shared" si="13"/>
        <v>-0.52620721000000004</v>
      </c>
      <c r="K150" s="4">
        <f t="shared" si="22"/>
        <v>-2.9781332624999996E-3</v>
      </c>
      <c r="L150" s="4">
        <f t="shared" si="23"/>
        <v>-1.11252206625E-3</v>
      </c>
      <c r="M150" s="4">
        <f t="shared" si="14"/>
        <v>-1.8656111962499996E-3</v>
      </c>
      <c r="N150" s="4">
        <f t="shared" si="25"/>
        <v>314.09466293242139</v>
      </c>
      <c r="O150" s="4">
        <f t="shared" si="15"/>
        <v>-0.5859785198490951</v>
      </c>
    </row>
    <row r="151" spans="1:15" x14ac:dyDescent="0.35">
      <c r="A151" s="33">
        <v>125</v>
      </c>
      <c r="B151" s="18">
        <v>125</v>
      </c>
      <c r="C151" s="18">
        <v>-0.50664299999999995</v>
      </c>
      <c r="D151" s="18">
        <v>-0.478045</v>
      </c>
      <c r="E151" s="4">
        <f t="shared" si="16"/>
        <v>4000</v>
      </c>
      <c r="F151" s="4">
        <f t="shared" si="12"/>
        <v>2.5000000000000001E-4</v>
      </c>
      <c r="G151" s="4">
        <f t="shared" ref="G151:H151" si="66">G150</f>
        <v>-4.6503875000002414E-4</v>
      </c>
      <c r="H151" s="4">
        <f t="shared" si="66"/>
        <v>9.9520999999998662E-4</v>
      </c>
      <c r="I151" s="4">
        <f t="shared" si="13"/>
        <v>-0.50617796124999992</v>
      </c>
      <c r="J151" s="4">
        <f t="shared" si="13"/>
        <v>-0.47904020999999997</v>
      </c>
      <c r="K151" s="4">
        <f t="shared" si="22"/>
        <v>-3.0978933149999996E-3</v>
      </c>
      <c r="L151" s="4">
        <f t="shared" si="23"/>
        <v>-1.11252206625E-3</v>
      </c>
      <c r="M151" s="4">
        <f t="shared" si="14"/>
        <v>-1.9853712487499994E-3</v>
      </c>
      <c r="N151" s="4">
        <f t="shared" si="25"/>
        <v>314.09466293242139</v>
      </c>
      <c r="O151" s="4">
        <f t="shared" si="15"/>
        <v>-0.62359451317185155</v>
      </c>
    </row>
    <row r="152" spans="1:15" x14ac:dyDescent="0.35">
      <c r="A152" s="33">
        <v>126</v>
      </c>
      <c r="B152" s="18">
        <v>126</v>
      </c>
      <c r="C152" s="18">
        <v>-0.53582399999999997</v>
      </c>
      <c r="D152" s="18">
        <v>-0.42827300000000001</v>
      </c>
      <c r="E152" s="4">
        <f t="shared" si="16"/>
        <v>4000</v>
      </c>
      <c r="F152" s="4">
        <f t="shared" si="12"/>
        <v>2.5000000000000001E-4</v>
      </c>
      <c r="G152" s="4">
        <f t="shared" ref="G152:H152" si="67">G151</f>
        <v>-4.6503875000002414E-4</v>
      </c>
      <c r="H152" s="4">
        <f t="shared" si="67"/>
        <v>9.9520999999998662E-4</v>
      </c>
      <c r="I152" s="4">
        <f t="shared" si="13"/>
        <v>-0.53535896124999993</v>
      </c>
      <c r="J152" s="4">
        <f t="shared" si="13"/>
        <v>-0.42926820999999998</v>
      </c>
      <c r="K152" s="4">
        <f t="shared" si="22"/>
        <v>-3.2052103674999996E-3</v>
      </c>
      <c r="L152" s="4">
        <f t="shared" si="23"/>
        <v>-1.11252206625E-3</v>
      </c>
      <c r="M152" s="4">
        <f t="shared" si="14"/>
        <v>-2.0926883012499994E-3</v>
      </c>
      <c r="N152" s="4">
        <f t="shared" si="25"/>
        <v>314.09466293242139</v>
      </c>
      <c r="O152" s="4">
        <f t="shared" si="15"/>
        <v>-0.65730222660374005</v>
      </c>
    </row>
    <row r="153" spans="1:15" x14ac:dyDescent="0.35">
      <c r="A153" s="33">
        <v>127</v>
      </c>
      <c r="B153" s="18">
        <v>127</v>
      </c>
      <c r="C153" s="18">
        <v>-0.56137800000000004</v>
      </c>
      <c r="D153" s="18">
        <v>-0.37578499999999998</v>
      </c>
      <c r="E153" s="4">
        <f t="shared" si="16"/>
        <v>4000</v>
      </c>
      <c r="F153" s="4">
        <f t="shared" si="12"/>
        <v>2.5000000000000001E-4</v>
      </c>
      <c r="G153" s="4">
        <f t="shared" ref="G153:H153" si="68">G152</f>
        <v>-4.6503875000002414E-4</v>
      </c>
      <c r="H153" s="4">
        <f t="shared" si="68"/>
        <v>9.9520999999998662E-4</v>
      </c>
      <c r="I153" s="4">
        <f t="shared" si="13"/>
        <v>-0.56091296125000001</v>
      </c>
      <c r="J153" s="4">
        <f t="shared" si="13"/>
        <v>-0.37678020999999995</v>
      </c>
      <c r="K153" s="4">
        <f t="shared" si="22"/>
        <v>-3.2994054199999997E-3</v>
      </c>
      <c r="L153" s="4">
        <f t="shared" si="23"/>
        <v>-1.11252206625E-3</v>
      </c>
      <c r="M153" s="4">
        <f t="shared" si="14"/>
        <v>-2.1868833537499995E-3</v>
      </c>
      <c r="N153" s="4">
        <f t="shared" si="25"/>
        <v>314.09466293242139</v>
      </c>
      <c r="O153" s="4">
        <f t="shared" si="15"/>
        <v>-0.68688838986862932</v>
      </c>
    </row>
    <row r="154" spans="1:15" x14ac:dyDescent="0.35">
      <c r="A154" s="33">
        <v>128</v>
      </c>
      <c r="B154" s="18">
        <v>128</v>
      </c>
      <c r="C154" s="18">
        <v>-0.58433100000000004</v>
      </c>
      <c r="D154" s="18">
        <v>-0.321801</v>
      </c>
      <c r="E154" s="4">
        <f t="shared" si="16"/>
        <v>4000</v>
      </c>
      <c r="F154" s="4">
        <f t="shared" si="12"/>
        <v>2.5000000000000001E-4</v>
      </c>
      <c r="G154" s="4">
        <f t="shared" ref="G154:H154" si="69">G153</f>
        <v>-4.6503875000002414E-4</v>
      </c>
      <c r="H154" s="4">
        <f t="shared" si="69"/>
        <v>9.9520999999998662E-4</v>
      </c>
      <c r="I154" s="4">
        <f t="shared" si="13"/>
        <v>-0.58386596125000001</v>
      </c>
      <c r="J154" s="4">
        <f t="shared" si="13"/>
        <v>-0.32279620999999997</v>
      </c>
      <c r="K154" s="4">
        <f t="shared" si="22"/>
        <v>-3.3801044724999997E-3</v>
      </c>
      <c r="L154" s="4">
        <f t="shared" si="23"/>
        <v>-1.11252206625E-3</v>
      </c>
      <c r="M154" s="4">
        <f t="shared" si="14"/>
        <v>-2.2675824062499995E-3</v>
      </c>
      <c r="N154" s="4">
        <f t="shared" si="25"/>
        <v>314.09466293242139</v>
      </c>
      <c r="O154" s="4">
        <f t="shared" si="15"/>
        <v>-0.71223553156258257</v>
      </c>
    </row>
    <row r="155" spans="1:15" x14ac:dyDescent="0.35">
      <c r="A155" s="33">
        <v>129</v>
      </c>
      <c r="B155" s="18">
        <v>129</v>
      </c>
      <c r="C155" s="18">
        <v>-0.60284199999999999</v>
      </c>
      <c r="D155" s="18">
        <v>-0.26750299999999999</v>
      </c>
      <c r="E155" s="4">
        <f t="shared" si="16"/>
        <v>4000</v>
      </c>
      <c r="F155" s="4">
        <f t="shared" ref="F155:F218" si="70">1/E155</f>
        <v>2.5000000000000001E-4</v>
      </c>
      <c r="G155" s="4">
        <f t="shared" ref="G155:H155" si="71">G154</f>
        <v>-4.6503875000002414E-4</v>
      </c>
      <c r="H155" s="4">
        <f t="shared" si="71"/>
        <v>9.9520999999998662E-4</v>
      </c>
      <c r="I155" s="4">
        <f t="shared" ref="I155:J218" si="72">C155-G155</f>
        <v>-0.60237696124999995</v>
      </c>
      <c r="J155" s="4">
        <f t="shared" si="72"/>
        <v>-0.26849820999999996</v>
      </c>
      <c r="K155" s="4">
        <f t="shared" si="22"/>
        <v>-3.4472290249999999E-3</v>
      </c>
      <c r="L155" s="4">
        <f t="shared" si="23"/>
        <v>-1.11252206625E-3</v>
      </c>
      <c r="M155" s="4">
        <f t="shared" ref="M155:M218" si="73">K155-L155</f>
        <v>-2.3347069587500002E-3</v>
      </c>
      <c r="N155" s="4">
        <f t="shared" si="25"/>
        <v>314.09466293242139</v>
      </c>
      <c r="O155" s="4">
        <f t="shared" ref="O155:O218" si="74">M155*N155</f>
        <v>-0.7333189952545599</v>
      </c>
    </row>
    <row r="156" spans="1:15" x14ac:dyDescent="0.35">
      <c r="A156" s="33">
        <v>130</v>
      </c>
      <c r="B156" s="18">
        <v>130</v>
      </c>
      <c r="C156" s="18">
        <v>-0.61743400000000004</v>
      </c>
      <c r="D156" s="18">
        <v>-0.209508</v>
      </c>
      <c r="E156" s="4">
        <f t="shared" si="16"/>
        <v>4000</v>
      </c>
      <c r="F156" s="4">
        <f t="shared" si="70"/>
        <v>2.5000000000000001E-4</v>
      </c>
      <c r="G156" s="4">
        <f t="shared" ref="G156:H156" si="75">G155</f>
        <v>-4.6503875000002414E-4</v>
      </c>
      <c r="H156" s="4">
        <f t="shared" si="75"/>
        <v>9.9520999999998662E-4</v>
      </c>
      <c r="I156" s="4">
        <f t="shared" si="72"/>
        <v>-0.61696896125</v>
      </c>
      <c r="J156" s="4">
        <f t="shared" si="72"/>
        <v>-0.21050321</v>
      </c>
      <c r="K156" s="4">
        <f t="shared" si="22"/>
        <v>-3.4998548275000001E-3</v>
      </c>
      <c r="L156" s="4">
        <f t="shared" si="23"/>
        <v>-1.11252206625E-3</v>
      </c>
      <c r="M156" s="4">
        <f t="shared" si="73"/>
        <v>-2.3873327612500004E-3</v>
      </c>
      <c r="N156" s="4">
        <f t="shared" si="25"/>
        <v>314.09466293242139</v>
      </c>
      <c r="O156" s="4">
        <f t="shared" si="74"/>
        <v>-0.74984847895234563</v>
      </c>
    </row>
    <row r="157" spans="1:15" x14ac:dyDescent="0.35">
      <c r="A157" s="33">
        <v>131</v>
      </c>
      <c r="B157" s="18">
        <v>131</v>
      </c>
      <c r="C157" s="18">
        <v>-0.62795000000000001</v>
      </c>
      <c r="D157" s="18">
        <v>-0.150147</v>
      </c>
      <c r="E157" s="4">
        <f t="shared" ref="E157:E220" si="76">E156</f>
        <v>4000</v>
      </c>
      <c r="F157" s="4">
        <f t="shared" si="70"/>
        <v>2.5000000000000001E-4</v>
      </c>
      <c r="G157" s="4">
        <f t="shared" ref="G157:H157" si="77">G156</f>
        <v>-4.6503875000002414E-4</v>
      </c>
      <c r="H157" s="4">
        <f t="shared" si="77"/>
        <v>9.9520999999998662E-4</v>
      </c>
      <c r="I157" s="4">
        <f t="shared" si="72"/>
        <v>-0.62748496124999997</v>
      </c>
      <c r="J157" s="4">
        <f t="shared" si="72"/>
        <v>-0.15114221</v>
      </c>
      <c r="K157" s="4">
        <f t="shared" si="22"/>
        <v>-3.5376403800000001E-3</v>
      </c>
      <c r="L157" s="4">
        <f t="shared" si="23"/>
        <v>-1.11252206625E-3</v>
      </c>
      <c r="M157" s="4">
        <f t="shared" si="73"/>
        <v>-2.4251183137500004E-3</v>
      </c>
      <c r="N157" s="4">
        <f t="shared" si="25"/>
        <v>314.09466293242139</v>
      </c>
      <c r="O157" s="4">
        <f t="shared" si="74"/>
        <v>-0.76171671932854845</v>
      </c>
    </row>
    <row r="158" spans="1:15" x14ac:dyDescent="0.35">
      <c r="A158" s="33">
        <v>132</v>
      </c>
      <c r="B158" s="18">
        <v>132</v>
      </c>
      <c r="C158" s="18">
        <v>-0.63641499999999995</v>
      </c>
      <c r="D158" s="18">
        <v>-8.9419600000000002E-2</v>
      </c>
      <c r="E158" s="4">
        <f t="shared" si="76"/>
        <v>4000</v>
      </c>
      <c r="F158" s="4">
        <f t="shared" si="70"/>
        <v>2.5000000000000001E-4</v>
      </c>
      <c r="G158" s="4">
        <f t="shared" ref="G158:H158" si="78">G157</f>
        <v>-4.6503875000002414E-4</v>
      </c>
      <c r="H158" s="4">
        <f t="shared" si="78"/>
        <v>9.9520999999998662E-4</v>
      </c>
      <c r="I158" s="4">
        <f t="shared" si="72"/>
        <v>-0.63594996124999992</v>
      </c>
      <c r="J158" s="4">
        <f t="shared" si="72"/>
        <v>-9.0414809999999984E-2</v>
      </c>
      <c r="K158" s="4">
        <f t="shared" si="22"/>
        <v>-3.5602440825000001E-3</v>
      </c>
      <c r="L158" s="4">
        <f t="shared" si="23"/>
        <v>-1.11252206625E-3</v>
      </c>
      <c r="M158" s="4">
        <f t="shared" si="73"/>
        <v>-2.4477220162499999E-3</v>
      </c>
      <c r="N158" s="4">
        <f t="shared" si="25"/>
        <v>314.09466293242139</v>
      </c>
      <c r="O158" s="4">
        <f t="shared" si="74"/>
        <v>-0.76881642164631059</v>
      </c>
    </row>
    <row r="159" spans="1:15" x14ac:dyDescent="0.35">
      <c r="A159" s="33">
        <v>133</v>
      </c>
      <c r="B159" s="18">
        <v>133</v>
      </c>
      <c r="C159" s="18">
        <v>-0.63877600000000001</v>
      </c>
      <c r="D159" s="18">
        <v>-2.7972199999999999E-2</v>
      </c>
      <c r="E159" s="4">
        <f t="shared" si="76"/>
        <v>4000</v>
      </c>
      <c r="F159" s="4">
        <f t="shared" si="70"/>
        <v>2.5000000000000001E-4</v>
      </c>
      <c r="G159" s="4">
        <f t="shared" ref="G159:H159" si="79">G158</f>
        <v>-4.6503875000002414E-4</v>
      </c>
      <c r="H159" s="4">
        <f t="shared" si="79"/>
        <v>9.9520999999998662E-4</v>
      </c>
      <c r="I159" s="4">
        <f t="shared" si="72"/>
        <v>-0.63831096124999998</v>
      </c>
      <c r="J159" s="4">
        <f t="shared" si="72"/>
        <v>-2.8967409999999985E-2</v>
      </c>
      <c r="K159" s="4">
        <f t="shared" si="22"/>
        <v>-3.5674859350000002E-3</v>
      </c>
      <c r="L159" s="4">
        <f t="shared" si="23"/>
        <v>-1.11252206625E-3</v>
      </c>
      <c r="M159" s="4">
        <f t="shared" si="73"/>
        <v>-2.45496386875E-3</v>
      </c>
      <c r="N159" s="4">
        <f t="shared" si="25"/>
        <v>314.09466293242139</v>
      </c>
      <c r="O159" s="4">
        <f t="shared" si="74"/>
        <v>-0.77109104886630442</v>
      </c>
    </row>
    <row r="160" spans="1:15" x14ac:dyDescent="0.35">
      <c r="A160" s="33">
        <v>134</v>
      </c>
      <c r="B160" s="18">
        <v>134</v>
      </c>
      <c r="C160" s="18">
        <v>-0.634409</v>
      </c>
      <c r="D160" s="18">
        <v>3.1826300000000002E-2</v>
      </c>
      <c r="E160" s="4">
        <f t="shared" si="76"/>
        <v>4000</v>
      </c>
      <c r="F160" s="4">
        <f t="shared" si="70"/>
        <v>2.5000000000000001E-4</v>
      </c>
      <c r="G160" s="4">
        <f t="shared" ref="G160:H160" si="80">G159</f>
        <v>-4.6503875000002414E-4</v>
      </c>
      <c r="H160" s="4">
        <f t="shared" si="80"/>
        <v>9.9520999999998662E-4</v>
      </c>
      <c r="I160" s="4">
        <f t="shared" si="72"/>
        <v>-0.63394396124999997</v>
      </c>
      <c r="J160" s="4">
        <f t="shared" si="72"/>
        <v>3.0831090000000016E-2</v>
      </c>
      <c r="K160" s="4">
        <f t="shared" si="22"/>
        <v>-3.5597781625E-3</v>
      </c>
      <c r="L160" s="4">
        <f t="shared" si="23"/>
        <v>-1.11252206625E-3</v>
      </c>
      <c r="M160" s="4">
        <f t="shared" si="73"/>
        <v>-2.4472560962500002E-3</v>
      </c>
      <c r="N160" s="4">
        <f t="shared" si="25"/>
        <v>314.09466293242139</v>
      </c>
      <c r="O160" s="4">
        <f t="shared" si="74"/>
        <v>-0.76867007866095727</v>
      </c>
    </row>
    <row r="161" spans="1:15" x14ac:dyDescent="0.35">
      <c r="A161" s="33">
        <v>135</v>
      </c>
      <c r="B161" s="18">
        <v>135</v>
      </c>
      <c r="C161" s="18">
        <v>-0.62925500000000001</v>
      </c>
      <c r="D161" s="18">
        <v>9.1042899999999996E-2</v>
      </c>
      <c r="E161" s="4">
        <f t="shared" si="76"/>
        <v>4000</v>
      </c>
      <c r="F161" s="4">
        <f t="shared" si="70"/>
        <v>2.5000000000000001E-4</v>
      </c>
      <c r="G161" s="4">
        <f t="shared" ref="G161:H161" si="81">G160</f>
        <v>-4.6503875000002414E-4</v>
      </c>
      <c r="H161" s="4">
        <f t="shared" si="81"/>
        <v>9.9520999999998662E-4</v>
      </c>
      <c r="I161" s="4">
        <f t="shared" si="72"/>
        <v>-0.62878996124999997</v>
      </c>
      <c r="J161" s="4">
        <f t="shared" si="72"/>
        <v>9.0047690000000014E-2</v>
      </c>
      <c r="K161" s="4">
        <f t="shared" si="22"/>
        <v>-3.5372662400000002E-3</v>
      </c>
      <c r="L161" s="4">
        <f t="shared" si="23"/>
        <v>-1.11252206625E-3</v>
      </c>
      <c r="M161" s="4">
        <f t="shared" si="73"/>
        <v>-2.42474417375E-3</v>
      </c>
      <c r="N161" s="4">
        <f t="shared" si="25"/>
        <v>314.09466293242139</v>
      </c>
      <c r="O161" s="4">
        <f t="shared" si="74"/>
        <v>-0.76159920395135883</v>
      </c>
    </row>
    <row r="162" spans="1:15" x14ac:dyDescent="0.35">
      <c r="A162" s="33">
        <v>136</v>
      </c>
      <c r="B162" s="18">
        <v>136</v>
      </c>
      <c r="C162" s="18">
        <v>-0.62106300000000003</v>
      </c>
      <c r="D162" s="18">
        <v>0.15218300000000001</v>
      </c>
      <c r="E162" s="4">
        <f t="shared" si="76"/>
        <v>4000</v>
      </c>
      <c r="F162" s="4">
        <f t="shared" si="70"/>
        <v>2.5000000000000001E-4</v>
      </c>
      <c r="G162" s="4">
        <f t="shared" ref="G162:H162" si="82">G161</f>
        <v>-4.6503875000002414E-4</v>
      </c>
      <c r="H162" s="4">
        <f t="shared" si="82"/>
        <v>9.9520999999998662E-4</v>
      </c>
      <c r="I162" s="4">
        <f t="shared" si="72"/>
        <v>-0.62059796125</v>
      </c>
      <c r="J162" s="4">
        <f t="shared" si="72"/>
        <v>0.15118779000000002</v>
      </c>
      <c r="K162" s="4">
        <f t="shared" si="22"/>
        <v>-3.4994692925000002E-3</v>
      </c>
      <c r="L162" s="4">
        <f t="shared" si="23"/>
        <v>-1.11252206625E-3</v>
      </c>
      <c r="M162" s="4">
        <f t="shared" si="73"/>
        <v>-2.38694722625E-3</v>
      </c>
      <c r="N162" s="4">
        <f t="shared" si="25"/>
        <v>314.09466293242139</v>
      </c>
      <c r="O162" s="4">
        <f t="shared" si="74"/>
        <v>-0.74972738446647191</v>
      </c>
    </row>
    <row r="163" spans="1:15" x14ac:dyDescent="0.35">
      <c r="A163" s="33">
        <v>137</v>
      </c>
      <c r="B163" s="18">
        <v>137</v>
      </c>
      <c r="C163" s="18">
        <v>-0.60933199999999998</v>
      </c>
      <c r="D163" s="18">
        <v>0.21162600000000001</v>
      </c>
      <c r="E163" s="4">
        <f t="shared" si="76"/>
        <v>4000</v>
      </c>
      <c r="F163" s="4">
        <f t="shared" si="70"/>
        <v>2.5000000000000001E-4</v>
      </c>
      <c r="G163" s="4">
        <f t="shared" ref="G163:H163" si="83">G162</f>
        <v>-4.6503875000002414E-4</v>
      </c>
      <c r="H163" s="4">
        <f t="shared" si="83"/>
        <v>9.9520999999998662E-4</v>
      </c>
      <c r="I163" s="4">
        <f t="shared" si="72"/>
        <v>-0.60886696124999995</v>
      </c>
      <c r="J163" s="4">
        <f t="shared" si="72"/>
        <v>0.21063079000000001</v>
      </c>
      <c r="K163" s="4">
        <f t="shared" si="22"/>
        <v>-3.4468115950000004E-3</v>
      </c>
      <c r="L163" s="4">
        <f t="shared" si="23"/>
        <v>-1.11252206625E-3</v>
      </c>
      <c r="M163" s="4">
        <f t="shared" si="73"/>
        <v>-2.3342895287500002E-3</v>
      </c>
      <c r="N163" s="4">
        <f t="shared" si="25"/>
        <v>314.09466293242139</v>
      </c>
      <c r="O163" s="4">
        <f t="shared" si="74"/>
        <v>-0.73318788271941204</v>
      </c>
    </row>
    <row r="164" spans="1:15" x14ac:dyDescent="0.35">
      <c r="A164" s="33">
        <v>138</v>
      </c>
      <c r="B164" s="18">
        <v>138</v>
      </c>
      <c r="C164" s="18">
        <v>-0.59302100000000002</v>
      </c>
      <c r="D164" s="18">
        <v>0.26985500000000001</v>
      </c>
      <c r="E164" s="4">
        <f t="shared" si="76"/>
        <v>4000</v>
      </c>
      <c r="F164" s="4">
        <f t="shared" si="70"/>
        <v>2.5000000000000001E-4</v>
      </c>
      <c r="G164" s="4">
        <f t="shared" ref="G164:H164" si="84">G163</f>
        <v>-4.6503875000002414E-4</v>
      </c>
      <c r="H164" s="4">
        <f t="shared" si="84"/>
        <v>9.9520999999998662E-4</v>
      </c>
      <c r="I164" s="4">
        <f t="shared" si="72"/>
        <v>-0.59255596124999999</v>
      </c>
      <c r="J164" s="4">
        <f t="shared" si="72"/>
        <v>0.26885979000000004</v>
      </c>
      <c r="K164" s="4">
        <f t="shared" si="22"/>
        <v>-3.3795966475000006E-3</v>
      </c>
      <c r="L164" s="4">
        <f t="shared" si="23"/>
        <v>-1.11252206625E-3</v>
      </c>
      <c r="M164" s="4">
        <f t="shared" si="73"/>
        <v>-2.2670745812500004E-3</v>
      </c>
      <c r="N164" s="4">
        <f t="shared" si="25"/>
        <v>314.09466293242139</v>
      </c>
      <c r="O164" s="4">
        <f t="shared" si="74"/>
        <v>-0.71207602644037926</v>
      </c>
    </row>
    <row r="165" spans="1:15" x14ac:dyDescent="0.35">
      <c r="A165" s="33">
        <v>139</v>
      </c>
      <c r="B165" s="18">
        <v>139</v>
      </c>
      <c r="C165" s="18">
        <v>-0.57392900000000002</v>
      </c>
      <c r="D165" s="18">
        <v>0.32588299999999998</v>
      </c>
      <c r="E165" s="4">
        <f t="shared" si="76"/>
        <v>4000</v>
      </c>
      <c r="F165" s="4">
        <f t="shared" si="70"/>
        <v>2.5000000000000001E-4</v>
      </c>
      <c r="G165" s="4">
        <f t="shared" ref="G165:H165" si="85">G164</f>
        <v>-4.6503875000002414E-4</v>
      </c>
      <c r="H165" s="4">
        <f t="shared" si="85"/>
        <v>9.9520999999998662E-4</v>
      </c>
      <c r="I165" s="4">
        <f t="shared" si="72"/>
        <v>-0.57346396124999999</v>
      </c>
      <c r="J165" s="4">
        <f t="shared" si="72"/>
        <v>0.32488779000000001</v>
      </c>
      <c r="K165" s="4">
        <f t="shared" si="22"/>
        <v>-3.2983747000000004E-3</v>
      </c>
      <c r="L165" s="4">
        <f t="shared" si="23"/>
        <v>-1.11252206625E-3</v>
      </c>
      <c r="M165" s="4">
        <f t="shared" si="73"/>
        <v>-2.1858526337500007E-3</v>
      </c>
      <c r="N165" s="4">
        <f t="shared" si="25"/>
        <v>314.09466293242139</v>
      </c>
      <c r="O165" s="4">
        <f t="shared" si="74"/>
        <v>-0.68656464621765201</v>
      </c>
    </row>
    <row r="166" spans="1:15" x14ac:dyDescent="0.35">
      <c r="A166" s="33">
        <v>140</v>
      </c>
      <c r="B166" s="18">
        <v>140</v>
      </c>
      <c r="C166" s="18">
        <v>-0.54891699999999999</v>
      </c>
      <c r="D166" s="18">
        <v>0.37762400000000002</v>
      </c>
      <c r="E166" s="4">
        <f t="shared" si="76"/>
        <v>4000</v>
      </c>
      <c r="F166" s="4">
        <f t="shared" si="70"/>
        <v>2.5000000000000001E-4</v>
      </c>
      <c r="G166" s="4">
        <f t="shared" ref="G166:H166" si="86">G165</f>
        <v>-4.6503875000002414E-4</v>
      </c>
      <c r="H166" s="4">
        <f t="shared" si="86"/>
        <v>9.9520999999998662E-4</v>
      </c>
      <c r="I166" s="4">
        <f t="shared" si="72"/>
        <v>-0.54845196124999995</v>
      </c>
      <c r="J166" s="4">
        <f t="shared" si="72"/>
        <v>0.37662879000000005</v>
      </c>
      <c r="K166" s="4">
        <f t="shared" si="22"/>
        <v>-3.2042175025000005E-3</v>
      </c>
      <c r="L166" s="4">
        <f t="shared" si="23"/>
        <v>-1.11252206625E-3</v>
      </c>
      <c r="M166" s="4">
        <f t="shared" si="73"/>
        <v>-2.0916954362500007E-3</v>
      </c>
      <c r="N166" s="4">
        <f t="shared" si="25"/>
        <v>314.09466293242139</v>
      </c>
      <c r="O166" s="4">
        <f t="shared" si="74"/>
        <v>-0.65699037300622809</v>
      </c>
    </row>
    <row r="167" spans="1:15" x14ac:dyDescent="0.35">
      <c r="A167" s="33">
        <v>141</v>
      </c>
      <c r="B167" s="18">
        <v>141</v>
      </c>
      <c r="C167" s="18">
        <v>-0.52085700000000001</v>
      </c>
      <c r="D167" s="18">
        <v>0.42881599999999997</v>
      </c>
      <c r="E167" s="4">
        <f t="shared" si="76"/>
        <v>4000</v>
      </c>
      <c r="F167" s="4">
        <f t="shared" si="70"/>
        <v>2.5000000000000001E-4</v>
      </c>
      <c r="G167" s="4">
        <f t="shared" ref="G167:H167" si="87">G166</f>
        <v>-4.6503875000002414E-4</v>
      </c>
      <c r="H167" s="4">
        <f t="shared" si="87"/>
        <v>9.9520999999998662E-4</v>
      </c>
      <c r="I167" s="4">
        <f t="shared" si="72"/>
        <v>-0.52039196124999998</v>
      </c>
      <c r="J167" s="4">
        <f t="shared" si="72"/>
        <v>0.42782079000000001</v>
      </c>
      <c r="K167" s="4">
        <f t="shared" si="22"/>
        <v>-3.0972623050000004E-3</v>
      </c>
      <c r="L167" s="4">
        <f t="shared" si="23"/>
        <v>-1.11252206625E-3</v>
      </c>
      <c r="M167" s="4">
        <f t="shared" si="73"/>
        <v>-1.9847402387500003E-3</v>
      </c>
      <c r="N167" s="4">
        <f t="shared" si="25"/>
        <v>314.09466293242139</v>
      </c>
      <c r="O167" s="4">
        <f t="shared" si="74"/>
        <v>-0.62339631629859493</v>
      </c>
    </row>
    <row r="168" spans="1:15" x14ac:dyDescent="0.35">
      <c r="A168" s="33">
        <v>142</v>
      </c>
      <c r="B168" s="18">
        <v>142</v>
      </c>
      <c r="C168" s="18">
        <v>-0.49251299999999998</v>
      </c>
      <c r="D168" s="18">
        <v>0.47916599999999998</v>
      </c>
      <c r="E168" s="4">
        <f t="shared" si="76"/>
        <v>4000</v>
      </c>
      <c r="F168" s="4">
        <f t="shared" si="70"/>
        <v>2.5000000000000001E-4</v>
      </c>
      <c r="G168" s="4">
        <f t="shared" ref="G168:H168" si="88">G167</f>
        <v>-4.6503875000002414E-4</v>
      </c>
      <c r="H168" s="4">
        <f t="shared" si="88"/>
        <v>9.9520999999998662E-4</v>
      </c>
      <c r="I168" s="4">
        <f t="shared" si="72"/>
        <v>-0.49204796124999994</v>
      </c>
      <c r="J168" s="4">
        <f t="shared" si="72"/>
        <v>0.47817079000000001</v>
      </c>
      <c r="K168" s="4">
        <f t="shared" si="22"/>
        <v>-2.9777196075000006E-3</v>
      </c>
      <c r="L168" s="4">
        <f t="shared" si="23"/>
        <v>-1.11252206625E-3</v>
      </c>
      <c r="M168" s="4">
        <f t="shared" si="73"/>
        <v>-1.8651975412500006E-3</v>
      </c>
      <c r="N168" s="4">
        <f t="shared" si="25"/>
        <v>314.09466293242139</v>
      </c>
      <c r="O168" s="4">
        <f t="shared" si="74"/>
        <v>-0.5858485930213001</v>
      </c>
    </row>
    <row r="169" spans="1:15" x14ac:dyDescent="0.35">
      <c r="A169" s="33">
        <v>143</v>
      </c>
      <c r="B169" s="18">
        <v>143</v>
      </c>
      <c r="C169" s="18">
        <v>-0.45880100000000001</v>
      </c>
      <c r="D169" s="18">
        <v>0.52595400000000003</v>
      </c>
      <c r="E169" s="4">
        <f t="shared" si="76"/>
        <v>4000</v>
      </c>
      <c r="F169" s="4">
        <f t="shared" si="70"/>
        <v>2.5000000000000001E-4</v>
      </c>
      <c r="G169" s="4">
        <f t="shared" ref="G169:H169" si="89">G168</f>
        <v>-4.6503875000002414E-4</v>
      </c>
      <c r="H169" s="4">
        <f t="shared" si="89"/>
        <v>9.9520999999998662E-4</v>
      </c>
      <c r="I169" s="4">
        <f t="shared" si="72"/>
        <v>-0.45833596124999998</v>
      </c>
      <c r="J169" s="4">
        <f t="shared" si="72"/>
        <v>0.52495879000000001</v>
      </c>
      <c r="K169" s="4">
        <f t="shared" si="22"/>
        <v>-2.8464799100000006E-3</v>
      </c>
      <c r="L169" s="4">
        <f t="shared" si="23"/>
        <v>-1.11252206625E-3</v>
      </c>
      <c r="M169" s="4">
        <f t="shared" si="73"/>
        <v>-1.7339578437500006E-3</v>
      </c>
      <c r="N169" s="4">
        <f t="shared" si="25"/>
        <v>314.09466293242139</v>
      </c>
      <c r="O169" s="4">
        <f t="shared" si="74"/>
        <v>-0.5446269044716846</v>
      </c>
    </row>
    <row r="170" spans="1:15" x14ac:dyDescent="0.35">
      <c r="A170" s="33">
        <v>144</v>
      </c>
      <c r="B170" s="18">
        <v>144</v>
      </c>
      <c r="C170" s="18">
        <v>-0.42512</v>
      </c>
      <c r="D170" s="18">
        <v>0.56928000000000001</v>
      </c>
      <c r="E170" s="4">
        <f t="shared" si="76"/>
        <v>4000</v>
      </c>
      <c r="F170" s="4">
        <f t="shared" si="70"/>
        <v>2.5000000000000001E-4</v>
      </c>
      <c r="G170" s="4">
        <f t="shared" ref="G170:H170" si="90">G169</f>
        <v>-4.6503875000002414E-4</v>
      </c>
      <c r="H170" s="4">
        <f t="shared" si="90"/>
        <v>9.9520999999998662E-4</v>
      </c>
      <c r="I170" s="4">
        <f t="shared" si="72"/>
        <v>-0.42465496124999996</v>
      </c>
      <c r="J170" s="4">
        <f t="shared" si="72"/>
        <v>0.56828478999999998</v>
      </c>
      <c r="K170" s="4">
        <f t="shared" si="22"/>
        <v>-2.7044087125000006E-3</v>
      </c>
      <c r="L170" s="4">
        <f t="shared" si="23"/>
        <v>-1.11252206625E-3</v>
      </c>
      <c r="M170" s="4">
        <f t="shared" si="73"/>
        <v>-1.5918866462500006E-3</v>
      </c>
      <c r="N170" s="4">
        <f t="shared" si="25"/>
        <v>314.09466293242139</v>
      </c>
      <c r="O170" s="4">
        <f t="shared" si="74"/>
        <v>-0.5000030995805167</v>
      </c>
    </row>
    <row r="171" spans="1:15" x14ac:dyDescent="0.35">
      <c r="A171" s="33">
        <v>145</v>
      </c>
      <c r="B171" s="18">
        <v>145</v>
      </c>
      <c r="C171" s="18">
        <v>-0.38787100000000002</v>
      </c>
      <c r="D171" s="18">
        <v>0.60931000000000002</v>
      </c>
      <c r="E171" s="4">
        <f t="shared" si="76"/>
        <v>4000</v>
      </c>
      <c r="F171" s="4">
        <f t="shared" si="70"/>
        <v>2.5000000000000001E-4</v>
      </c>
      <c r="G171" s="4">
        <f t="shared" ref="G171:H171" si="91">G170</f>
        <v>-4.6503875000002414E-4</v>
      </c>
      <c r="H171" s="4">
        <f t="shared" si="91"/>
        <v>9.9520999999998662E-4</v>
      </c>
      <c r="I171" s="4">
        <f t="shared" si="72"/>
        <v>-0.38740596124999999</v>
      </c>
      <c r="J171" s="4">
        <f t="shared" si="72"/>
        <v>0.60831478999999999</v>
      </c>
      <c r="K171" s="4">
        <f t="shared" si="22"/>
        <v>-2.5523300150000006E-3</v>
      </c>
      <c r="L171" s="4">
        <f t="shared" si="23"/>
        <v>-1.11252206625E-3</v>
      </c>
      <c r="M171" s="4">
        <f t="shared" si="73"/>
        <v>-1.4398079487500006E-3</v>
      </c>
      <c r="N171" s="4">
        <f t="shared" si="25"/>
        <v>314.09466293242139</v>
      </c>
      <c r="O171" s="4">
        <f t="shared" si="74"/>
        <v>-0.45223599235005252</v>
      </c>
    </row>
    <row r="172" spans="1:15" x14ac:dyDescent="0.35">
      <c r="A172" s="33">
        <v>146</v>
      </c>
      <c r="B172" s="18">
        <v>146</v>
      </c>
      <c r="C172" s="18">
        <v>-0.34520299999999998</v>
      </c>
      <c r="D172" s="18">
        <v>0.64183800000000002</v>
      </c>
      <c r="E172" s="4">
        <f t="shared" si="76"/>
        <v>4000</v>
      </c>
      <c r="F172" s="4">
        <f t="shared" si="70"/>
        <v>2.5000000000000001E-4</v>
      </c>
      <c r="G172" s="4">
        <f t="shared" ref="G172:H172" si="92">G171</f>
        <v>-4.6503875000002414E-4</v>
      </c>
      <c r="H172" s="4">
        <f t="shared" si="92"/>
        <v>9.9520999999998662E-4</v>
      </c>
      <c r="I172" s="4">
        <f t="shared" si="72"/>
        <v>-0.34473796124999995</v>
      </c>
      <c r="J172" s="4">
        <f t="shared" si="72"/>
        <v>0.64084279</v>
      </c>
      <c r="K172" s="4">
        <f t="shared" si="22"/>
        <v>-2.3921193175000005E-3</v>
      </c>
      <c r="L172" s="4">
        <f t="shared" si="23"/>
        <v>-1.11252206625E-3</v>
      </c>
      <c r="M172" s="4">
        <f t="shared" si="73"/>
        <v>-1.2795972512500006E-3</v>
      </c>
      <c r="N172" s="4">
        <f t="shared" si="25"/>
        <v>314.09466293242139</v>
      </c>
      <c r="O172" s="4">
        <f t="shared" si="74"/>
        <v>-0.40191466732062187</v>
      </c>
    </row>
    <row r="173" spans="1:15" x14ac:dyDescent="0.35">
      <c r="A173" s="33">
        <v>147</v>
      </c>
      <c r="B173" s="18">
        <v>147</v>
      </c>
      <c r="C173" s="18">
        <v>-0.30533399999999999</v>
      </c>
      <c r="D173" s="18">
        <v>0.67086500000000004</v>
      </c>
      <c r="E173" s="4">
        <f t="shared" si="76"/>
        <v>4000</v>
      </c>
      <c r="F173" s="4">
        <f t="shared" si="70"/>
        <v>2.5000000000000001E-4</v>
      </c>
      <c r="G173" s="4">
        <f t="shared" ref="G173:H173" si="93">G172</f>
        <v>-4.6503875000002414E-4</v>
      </c>
      <c r="H173" s="4">
        <f t="shared" si="93"/>
        <v>9.9520999999998662E-4</v>
      </c>
      <c r="I173" s="4">
        <f t="shared" si="72"/>
        <v>-0.30486896124999996</v>
      </c>
      <c r="J173" s="4">
        <f t="shared" si="72"/>
        <v>0.66986979000000002</v>
      </c>
      <c r="K173" s="4">
        <f t="shared" ref="K173:K185" si="94">K172+(J173*F173)</f>
        <v>-2.2246518700000007E-3</v>
      </c>
      <c r="L173" s="4">
        <f t="shared" ref="L173:L185" si="95">L172</f>
        <v>-1.11252206625E-3</v>
      </c>
      <c r="M173" s="4">
        <f t="shared" si="73"/>
        <v>-1.1121298037500007E-3</v>
      </c>
      <c r="N173" s="4">
        <f t="shared" si="25"/>
        <v>314.09466293242139</v>
      </c>
      <c r="O173" s="4">
        <f t="shared" si="74"/>
        <v>-0.34931403584595644</v>
      </c>
    </row>
    <row r="174" spans="1:15" x14ac:dyDescent="0.35">
      <c r="A174" s="33">
        <v>148</v>
      </c>
      <c r="B174" s="18">
        <v>148</v>
      </c>
      <c r="C174" s="18">
        <v>-0.25986100000000001</v>
      </c>
      <c r="D174" s="18">
        <v>0.70270600000000005</v>
      </c>
      <c r="E174" s="4">
        <f t="shared" si="76"/>
        <v>4000</v>
      </c>
      <c r="F174" s="4">
        <f t="shared" si="70"/>
        <v>2.5000000000000001E-4</v>
      </c>
      <c r="G174" s="4">
        <f t="shared" ref="G174:H174" si="96">G173</f>
        <v>-4.6503875000002414E-4</v>
      </c>
      <c r="H174" s="4">
        <f t="shared" si="96"/>
        <v>9.9520999999998662E-4</v>
      </c>
      <c r="I174" s="4">
        <f t="shared" si="72"/>
        <v>-0.25939596124999997</v>
      </c>
      <c r="J174" s="4">
        <f t="shared" si="72"/>
        <v>0.70171079000000003</v>
      </c>
      <c r="K174" s="4">
        <f t="shared" si="94"/>
        <v>-2.0492241725000005E-3</v>
      </c>
      <c r="L174" s="4">
        <f t="shared" si="95"/>
        <v>-1.11252206625E-3</v>
      </c>
      <c r="M174" s="4">
        <f t="shared" si="73"/>
        <v>-9.3670210625000053E-4</v>
      </c>
      <c r="N174" s="4">
        <f t="shared" ref="N174:N185" si="97">N173</f>
        <v>314.09466293242139</v>
      </c>
      <c r="O174" s="4">
        <f t="shared" si="74"/>
        <v>-0.29421313233068308</v>
      </c>
    </row>
    <row r="175" spans="1:15" x14ac:dyDescent="0.35">
      <c r="A175" s="33">
        <v>149</v>
      </c>
      <c r="B175" s="18">
        <v>149</v>
      </c>
      <c r="C175" s="18">
        <v>-0.21316499999999999</v>
      </c>
      <c r="D175" s="18">
        <v>0.728128</v>
      </c>
      <c r="E175" s="4">
        <f t="shared" si="76"/>
        <v>4000</v>
      </c>
      <c r="F175" s="4">
        <f t="shared" si="70"/>
        <v>2.5000000000000001E-4</v>
      </c>
      <c r="G175" s="4">
        <f t="shared" ref="G175:H175" si="98">G174</f>
        <v>-4.6503875000002414E-4</v>
      </c>
      <c r="H175" s="4">
        <f t="shared" si="98"/>
        <v>9.9520999999998662E-4</v>
      </c>
      <c r="I175" s="4">
        <f t="shared" si="72"/>
        <v>-0.21269996124999996</v>
      </c>
      <c r="J175" s="4">
        <f t="shared" si="72"/>
        <v>0.72713278999999997</v>
      </c>
      <c r="K175" s="4">
        <f t="shared" si="94"/>
        <v>-1.8674409750000006E-3</v>
      </c>
      <c r="L175" s="4">
        <f t="shared" si="95"/>
        <v>-1.11252206625E-3</v>
      </c>
      <c r="M175" s="4">
        <f t="shared" si="73"/>
        <v>-7.5491890875000064E-4</v>
      </c>
      <c r="N175" s="4">
        <f t="shared" si="97"/>
        <v>314.09466293242139</v>
      </c>
      <c r="O175" s="4">
        <f t="shared" si="74"/>
        <v>-0.23711600018514284</v>
      </c>
    </row>
    <row r="176" spans="1:15" x14ac:dyDescent="0.35">
      <c r="A176" s="33">
        <v>150</v>
      </c>
      <c r="B176" s="18">
        <v>150</v>
      </c>
      <c r="C176" s="18">
        <v>-0.16456599999999999</v>
      </c>
      <c r="D176" s="18">
        <v>0.74393900000000002</v>
      </c>
      <c r="E176" s="4">
        <f t="shared" si="76"/>
        <v>4000</v>
      </c>
      <c r="F176" s="4">
        <f t="shared" si="70"/>
        <v>2.5000000000000001E-4</v>
      </c>
      <c r="G176" s="4">
        <f t="shared" ref="G176:H176" si="99">G175</f>
        <v>-4.6503875000002414E-4</v>
      </c>
      <c r="H176" s="4">
        <f t="shared" si="99"/>
        <v>9.9520999999998662E-4</v>
      </c>
      <c r="I176" s="4">
        <f t="shared" si="72"/>
        <v>-0.16410096124999995</v>
      </c>
      <c r="J176" s="4">
        <f t="shared" si="72"/>
        <v>0.74294378999999999</v>
      </c>
      <c r="K176" s="4">
        <f t="shared" si="94"/>
        <v>-1.6817050275000007E-3</v>
      </c>
      <c r="L176" s="4">
        <f t="shared" si="95"/>
        <v>-1.11252206625E-3</v>
      </c>
      <c r="M176" s="4">
        <f t="shared" si="73"/>
        <v>-5.6918296125000071E-4</v>
      </c>
      <c r="N176" s="4">
        <f t="shared" si="97"/>
        <v>314.09466293242139</v>
      </c>
      <c r="O176" s="4">
        <f t="shared" si="74"/>
        <v>-0.17877733036069643</v>
      </c>
    </row>
    <row r="177" spans="1:15" x14ac:dyDescent="0.35">
      <c r="A177" s="33">
        <v>151</v>
      </c>
      <c r="B177" s="18">
        <v>151</v>
      </c>
      <c r="C177" s="18">
        <v>-0.11781999999999999</v>
      </c>
      <c r="D177" s="18">
        <v>0.760297</v>
      </c>
      <c r="E177" s="4">
        <f t="shared" si="76"/>
        <v>4000</v>
      </c>
      <c r="F177" s="4">
        <f t="shared" si="70"/>
        <v>2.5000000000000001E-4</v>
      </c>
      <c r="G177" s="4">
        <f t="shared" ref="G177:H177" si="100">G176</f>
        <v>-4.6503875000002414E-4</v>
      </c>
      <c r="H177" s="4">
        <f t="shared" si="100"/>
        <v>9.9520999999998662E-4</v>
      </c>
      <c r="I177" s="4">
        <f t="shared" si="72"/>
        <v>-0.11735496124999997</v>
      </c>
      <c r="J177" s="4">
        <f t="shared" si="72"/>
        <v>0.75930178999999998</v>
      </c>
      <c r="K177" s="4">
        <f t="shared" si="94"/>
        <v>-1.4918795800000007E-3</v>
      </c>
      <c r="L177" s="4">
        <f t="shared" si="95"/>
        <v>-1.11252206625E-3</v>
      </c>
      <c r="M177" s="4">
        <f t="shared" si="73"/>
        <v>-3.7935751375000075E-4</v>
      </c>
      <c r="N177" s="4">
        <f t="shared" si="97"/>
        <v>314.09466293242139</v>
      </c>
      <c r="O177" s="4">
        <f t="shared" si="74"/>
        <v>-0.1191541704121879</v>
      </c>
    </row>
    <row r="178" spans="1:15" x14ac:dyDescent="0.35">
      <c r="A178" s="33">
        <v>152</v>
      </c>
      <c r="B178" s="18">
        <v>152</v>
      </c>
      <c r="C178" s="18">
        <v>-7.0266200000000001E-2</v>
      </c>
      <c r="D178" s="18">
        <v>0.75848700000000002</v>
      </c>
      <c r="E178" s="4">
        <f t="shared" si="76"/>
        <v>4000</v>
      </c>
      <c r="F178" s="4">
        <f t="shared" si="70"/>
        <v>2.5000000000000001E-4</v>
      </c>
      <c r="G178" s="4">
        <f t="shared" ref="G178:H178" si="101">G177</f>
        <v>-4.6503875000002414E-4</v>
      </c>
      <c r="H178" s="4">
        <f t="shared" si="101"/>
        <v>9.9520999999998662E-4</v>
      </c>
      <c r="I178" s="4">
        <f t="shared" si="72"/>
        <v>-6.980116124999998E-2</v>
      </c>
      <c r="J178" s="4">
        <f t="shared" si="72"/>
        <v>0.75749179</v>
      </c>
      <c r="K178" s="4">
        <f t="shared" si="94"/>
        <v>-1.3025066325000007E-3</v>
      </c>
      <c r="L178" s="4">
        <f t="shared" si="95"/>
        <v>-1.11252206625E-3</v>
      </c>
      <c r="M178" s="4">
        <f t="shared" si="73"/>
        <v>-1.8998456625000069E-4</v>
      </c>
      <c r="N178" s="4">
        <f t="shared" si="97"/>
        <v>314.09466293242139</v>
      </c>
      <c r="O178" s="4">
        <f t="shared" si="74"/>
        <v>-5.9673138298656246E-2</v>
      </c>
    </row>
    <row r="179" spans="1:15" x14ac:dyDescent="0.35">
      <c r="A179" s="33">
        <v>153</v>
      </c>
      <c r="B179" s="18">
        <v>153</v>
      </c>
      <c r="C179" s="18">
        <v>-2.1035700000000001E-2</v>
      </c>
      <c r="D179" s="18">
        <v>0.75381799999999999</v>
      </c>
      <c r="E179" s="4">
        <f t="shared" si="76"/>
        <v>4000</v>
      </c>
      <c r="F179" s="4">
        <f t="shared" si="70"/>
        <v>2.5000000000000001E-4</v>
      </c>
      <c r="G179" s="4">
        <f t="shared" ref="G179:H179" si="102">G178</f>
        <v>-4.6503875000002414E-4</v>
      </c>
      <c r="H179" s="4">
        <f t="shared" si="102"/>
        <v>9.9520999999998662E-4</v>
      </c>
      <c r="I179" s="4">
        <f t="shared" si="72"/>
        <v>-2.0570661249999976E-2</v>
      </c>
      <c r="J179" s="4">
        <f t="shared" si="72"/>
        <v>0.75282278999999996</v>
      </c>
      <c r="K179" s="4">
        <f t="shared" si="94"/>
        <v>-1.1143009350000007E-3</v>
      </c>
      <c r="L179" s="4">
        <f t="shared" si="95"/>
        <v>-1.11252206625E-3</v>
      </c>
      <c r="M179" s="4">
        <f t="shared" si="73"/>
        <v>-1.7788687500007797E-6</v>
      </c>
      <c r="N179" s="4">
        <f t="shared" si="97"/>
        <v>314.09466293242139</v>
      </c>
      <c r="O179" s="4">
        <f t="shared" si="74"/>
        <v>-5.5873318043251263E-4</v>
      </c>
    </row>
    <row r="180" spans="1:15" x14ac:dyDescent="0.35">
      <c r="A180" s="33">
        <v>154</v>
      </c>
      <c r="B180" s="18">
        <v>154</v>
      </c>
      <c r="C180" s="18">
        <v>2.72687E-2</v>
      </c>
      <c r="D180" s="18">
        <v>0.75570700000000002</v>
      </c>
      <c r="E180" s="4">
        <f t="shared" si="76"/>
        <v>4000</v>
      </c>
      <c r="F180" s="4">
        <f t="shared" si="70"/>
        <v>2.5000000000000001E-4</v>
      </c>
      <c r="G180" s="4">
        <f t="shared" ref="G180:H180" si="103">G179</f>
        <v>-4.6503875000002414E-4</v>
      </c>
      <c r="H180" s="4">
        <f t="shared" si="103"/>
        <v>9.9520999999998662E-4</v>
      </c>
      <c r="I180" s="4">
        <f t="shared" si="72"/>
        <v>2.7733738750000025E-2</v>
      </c>
      <c r="J180" s="4">
        <f t="shared" si="72"/>
        <v>0.75471178999999999</v>
      </c>
      <c r="K180" s="4">
        <f t="shared" si="94"/>
        <v>-9.2562298750000068E-4</v>
      </c>
      <c r="L180" s="4">
        <f t="shared" si="95"/>
        <v>-1.11252206625E-3</v>
      </c>
      <c r="M180" s="4">
        <f t="shared" si="73"/>
        <v>1.8689907874999928E-4</v>
      </c>
      <c r="N180" s="4">
        <f t="shared" si="97"/>
        <v>314.09466293242139</v>
      </c>
      <c r="O180" s="4">
        <f t="shared" si="74"/>
        <v>5.8704003142361107E-2</v>
      </c>
    </row>
    <row r="181" spans="1:15" x14ac:dyDescent="0.35">
      <c r="A181" s="33">
        <v>155</v>
      </c>
      <c r="B181" s="18">
        <v>155</v>
      </c>
      <c r="C181" s="18">
        <v>7.7823299999999998E-2</v>
      </c>
      <c r="D181" s="18">
        <v>0.75794600000000001</v>
      </c>
      <c r="E181" s="4">
        <f t="shared" si="76"/>
        <v>4000</v>
      </c>
      <c r="F181" s="4">
        <f t="shared" si="70"/>
        <v>2.5000000000000001E-4</v>
      </c>
      <c r="G181" s="4">
        <f t="shared" ref="G181:H181" si="104">G180</f>
        <v>-4.6503875000002414E-4</v>
      </c>
      <c r="H181" s="4">
        <f t="shared" si="104"/>
        <v>9.9520999999998662E-4</v>
      </c>
      <c r="I181" s="4">
        <f t="shared" si="72"/>
        <v>7.8288338750000019E-2</v>
      </c>
      <c r="J181" s="4">
        <f t="shared" si="72"/>
        <v>0.75695078999999998</v>
      </c>
      <c r="K181" s="4">
        <f t="shared" si="94"/>
        <v>-7.3638529000000068E-4</v>
      </c>
      <c r="L181" s="4">
        <f t="shared" si="95"/>
        <v>-1.11252206625E-3</v>
      </c>
      <c r="M181" s="4">
        <f t="shared" si="73"/>
        <v>3.7613677624999929E-4</v>
      </c>
      <c r="N181" s="4">
        <f t="shared" si="97"/>
        <v>314.09466293242139</v>
      </c>
      <c r="O181" s="4">
        <f t="shared" si="74"/>
        <v>0.11814255395273113</v>
      </c>
    </row>
    <row r="182" spans="1:15" x14ac:dyDescent="0.35">
      <c r="A182" s="33">
        <v>156</v>
      </c>
      <c r="B182" s="18">
        <v>156</v>
      </c>
      <c r="C182" s="18">
        <v>0.12928500000000001</v>
      </c>
      <c r="D182" s="18">
        <v>0.75811200000000001</v>
      </c>
      <c r="E182" s="4">
        <f t="shared" si="76"/>
        <v>4000</v>
      </c>
      <c r="F182" s="4">
        <f t="shared" si="70"/>
        <v>2.5000000000000001E-4</v>
      </c>
      <c r="G182" s="4">
        <f t="shared" ref="G182:H182" si="105">G181</f>
        <v>-4.6503875000002414E-4</v>
      </c>
      <c r="H182" s="4">
        <f t="shared" si="105"/>
        <v>9.9520999999998662E-4</v>
      </c>
      <c r="I182" s="4">
        <f t="shared" si="72"/>
        <v>0.12975003875000005</v>
      </c>
      <c r="J182" s="4">
        <f t="shared" si="72"/>
        <v>0.75711678999999998</v>
      </c>
      <c r="K182" s="4">
        <f t="shared" si="94"/>
        <v>-5.4710609250000061E-4</v>
      </c>
      <c r="L182" s="4">
        <f t="shared" si="95"/>
        <v>-1.11252206625E-3</v>
      </c>
      <c r="M182" s="4">
        <f t="shared" si="73"/>
        <v>5.6541597374999935E-4</v>
      </c>
      <c r="N182" s="4">
        <f t="shared" si="97"/>
        <v>314.09466293242139</v>
      </c>
      <c r="O182" s="4">
        <f t="shared" si="74"/>
        <v>0.17759413969161286</v>
      </c>
    </row>
    <row r="183" spans="1:15" x14ac:dyDescent="0.35">
      <c r="A183" s="33">
        <v>157</v>
      </c>
      <c r="B183" s="18">
        <v>157</v>
      </c>
      <c r="C183" s="18">
        <v>0.17605299999999999</v>
      </c>
      <c r="D183" s="18">
        <v>0.747309</v>
      </c>
      <c r="E183" s="4">
        <f t="shared" si="76"/>
        <v>4000</v>
      </c>
      <c r="F183" s="4">
        <f t="shared" si="70"/>
        <v>2.5000000000000001E-4</v>
      </c>
      <c r="G183" s="4">
        <f t="shared" ref="G183:H183" si="106">G182</f>
        <v>-4.6503875000002414E-4</v>
      </c>
      <c r="H183" s="4">
        <f t="shared" si="106"/>
        <v>9.9520999999998662E-4</v>
      </c>
      <c r="I183" s="4">
        <f t="shared" si="72"/>
        <v>0.17651803875000002</v>
      </c>
      <c r="J183" s="4">
        <f t="shared" si="72"/>
        <v>0.74631378999999998</v>
      </c>
      <c r="K183" s="4">
        <f t="shared" si="94"/>
        <v>-3.6052764500000059E-4</v>
      </c>
      <c r="L183" s="4">
        <f t="shared" si="95"/>
        <v>-1.11252206625E-3</v>
      </c>
      <c r="M183" s="4">
        <f t="shared" si="73"/>
        <v>7.5199442124999937E-4</v>
      </c>
      <c r="N183" s="4">
        <f t="shared" si="97"/>
        <v>314.09466293242139</v>
      </c>
      <c r="O183" s="4">
        <f t="shared" si="74"/>
        <v>0.23619743426957984</v>
      </c>
    </row>
    <row r="184" spans="1:15" x14ac:dyDescent="0.35">
      <c r="A184" s="33">
        <v>158</v>
      </c>
      <c r="B184" s="18">
        <v>158</v>
      </c>
      <c r="C184" s="18">
        <v>0.22282399999999999</v>
      </c>
      <c r="D184" s="18">
        <v>0.735348</v>
      </c>
      <c r="E184" s="4">
        <f t="shared" si="76"/>
        <v>4000</v>
      </c>
      <c r="F184" s="4">
        <f t="shared" si="70"/>
        <v>2.5000000000000001E-4</v>
      </c>
      <c r="G184" s="4">
        <f t="shared" ref="G184:H184" si="107">G183</f>
        <v>-4.6503875000002414E-4</v>
      </c>
      <c r="H184" s="4">
        <f t="shared" si="107"/>
        <v>9.9520999999998662E-4</v>
      </c>
      <c r="I184" s="4">
        <f t="shared" si="72"/>
        <v>0.22328903875000003</v>
      </c>
      <c r="J184" s="4">
        <f t="shared" si="72"/>
        <v>0.73435278999999998</v>
      </c>
      <c r="K184" s="4">
        <f t="shared" si="94"/>
        <v>-1.7693944750000061E-4</v>
      </c>
      <c r="L184" s="4">
        <f t="shared" si="95"/>
        <v>-1.11252206625E-3</v>
      </c>
      <c r="M184" s="4">
        <f t="shared" si="73"/>
        <v>9.3558261874999939E-4</v>
      </c>
      <c r="N184" s="4">
        <f t="shared" si="97"/>
        <v>314.09466293242139</v>
      </c>
      <c r="O184" s="4">
        <f t="shared" si="74"/>
        <v>0.29386150728171317</v>
      </c>
    </row>
    <row r="185" spans="1:15" x14ac:dyDescent="0.35">
      <c r="A185" s="33">
        <v>159</v>
      </c>
      <c r="B185" s="18">
        <v>159</v>
      </c>
      <c r="C185" s="18">
        <v>0.27007300000000001</v>
      </c>
      <c r="D185" s="18">
        <v>0.70875299999999997</v>
      </c>
      <c r="E185" s="4">
        <f t="shared" si="76"/>
        <v>4000</v>
      </c>
      <c r="F185" s="4">
        <f t="shared" si="70"/>
        <v>2.5000000000000001E-4</v>
      </c>
      <c r="G185" s="4">
        <f t="shared" ref="G185:H185" si="108">G184</f>
        <v>-4.6503875000002414E-4</v>
      </c>
      <c r="H185" s="4">
        <f t="shared" si="108"/>
        <v>9.9520999999998662E-4</v>
      </c>
      <c r="I185" s="4">
        <f t="shared" si="72"/>
        <v>0.27053803875000004</v>
      </c>
      <c r="J185" s="4">
        <f t="shared" si="72"/>
        <v>0.70775778999999994</v>
      </c>
      <c r="K185" s="4">
        <f t="shared" si="94"/>
        <v>-6.2341624917916505E-19</v>
      </c>
      <c r="L185" s="4">
        <f t="shared" si="95"/>
        <v>-1.11252206625E-3</v>
      </c>
      <c r="M185" s="4">
        <f t="shared" si="73"/>
        <v>1.1125220662499993E-3</v>
      </c>
      <c r="N185" s="4">
        <f t="shared" si="97"/>
        <v>314.09466293242139</v>
      </c>
      <c r="O185" s="4">
        <f t="shared" si="74"/>
        <v>0.34943724340367449</v>
      </c>
    </row>
    <row r="186" spans="1:15" x14ac:dyDescent="0.35">
      <c r="A186" s="33">
        <v>160</v>
      </c>
      <c r="B186" s="18">
        <v>160</v>
      </c>
      <c r="C186" s="18">
        <v>0.315938</v>
      </c>
      <c r="D186" s="18">
        <v>0.67548399999999997</v>
      </c>
      <c r="E186" s="4">
        <f t="shared" si="76"/>
        <v>4000</v>
      </c>
      <c r="F186" s="4">
        <f t="shared" si="70"/>
        <v>2.5000000000000001E-4</v>
      </c>
      <c r="G186" s="4">
        <f>AVERAGE(C186:C265)</f>
        <v>-7.0989500000002981E-4</v>
      </c>
      <c r="H186" s="4">
        <f>AVERAGE(D186:D265)</f>
        <v>9.7192125000003927E-4</v>
      </c>
      <c r="I186" s="4">
        <f t="shared" si="72"/>
        <v>0.31664789500000001</v>
      </c>
      <c r="J186" s="4">
        <f t="shared" si="72"/>
        <v>0.67451207874999997</v>
      </c>
      <c r="K186" s="4">
        <f>0+(J186*F186)</f>
        <v>1.6862801968749999E-4</v>
      </c>
      <c r="L186" s="4">
        <f>AVERAGE(K186:K265)</f>
        <v>-1.1126389664062508E-3</v>
      </c>
      <c r="M186" s="4">
        <f t="shared" si="73"/>
        <v>1.2812669860937508E-3</v>
      </c>
      <c r="N186" s="60">
        <f>(SQRT(AVERAGE('Plot &amp; RMS Calculator'!H165:H244))/(SQRT(AVERAGE('Plot &amp; RMS Calculator'!I165:I244))))</f>
        <v>314.09427118442073</v>
      </c>
      <c r="O186" s="4">
        <f t="shared" si="74"/>
        <v>0.402438620189776</v>
      </c>
    </row>
    <row r="187" spans="1:15" x14ac:dyDescent="0.35">
      <c r="A187" s="33">
        <v>161</v>
      </c>
      <c r="B187" s="18">
        <v>161</v>
      </c>
      <c r="C187" s="18">
        <v>0.35959000000000002</v>
      </c>
      <c r="D187" s="18">
        <v>0.64098699999999997</v>
      </c>
      <c r="E187" s="4">
        <f t="shared" si="76"/>
        <v>4000</v>
      </c>
      <c r="F187" s="4">
        <f t="shared" si="70"/>
        <v>2.5000000000000001E-4</v>
      </c>
      <c r="G187" s="4">
        <f>G186</f>
        <v>-7.0989500000002981E-4</v>
      </c>
      <c r="H187" s="4">
        <f>H186</f>
        <v>9.7192125000003927E-4</v>
      </c>
      <c r="I187" s="4">
        <f t="shared" si="72"/>
        <v>0.36029989500000004</v>
      </c>
      <c r="J187" s="4">
        <f t="shared" si="72"/>
        <v>0.64001507874999997</v>
      </c>
      <c r="K187" s="4">
        <f>K186+(J187*F187)</f>
        <v>3.2863178937499995E-4</v>
      </c>
      <c r="L187" s="4">
        <f>L186</f>
        <v>-1.1126389664062508E-3</v>
      </c>
      <c r="M187" s="4">
        <f t="shared" si="73"/>
        <v>1.4412707557812507E-3</v>
      </c>
      <c r="N187" s="4">
        <f>N186</f>
        <v>314.09427118442073</v>
      </c>
      <c r="O187" s="4">
        <f t="shared" si="74"/>
        <v>0.45269488761653115</v>
      </c>
    </row>
    <row r="188" spans="1:15" x14ac:dyDescent="0.35">
      <c r="A188" s="33">
        <v>162</v>
      </c>
      <c r="B188" s="18">
        <v>162</v>
      </c>
      <c r="C188" s="18">
        <v>0.39869900000000003</v>
      </c>
      <c r="D188" s="18">
        <v>0.60831599999999997</v>
      </c>
      <c r="E188" s="4">
        <f t="shared" si="76"/>
        <v>4000</v>
      </c>
      <c r="F188" s="4">
        <f t="shared" si="70"/>
        <v>2.5000000000000001E-4</v>
      </c>
      <c r="G188" s="4">
        <f>G187</f>
        <v>-7.0989500000002981E-4</v>
      </c>
      <c r="H188" s="4">
        <f>H187</f>
        <v>9.7192125000003927E-4</v>
      </c>
      <c r="I188" s="4">
        <f t="shared" si="72"/>
        <v>0.39940889500000004</v>
      </c>
      <c r="J188" s="4">
        <f t="shared" si="72"/>
        <v>0.60734407874999996</v>
      </c>
      <c r="K188" s="4">
        <f>K187+(J188*F188)</f>
        <v>4.8046780906249999E-4</v>
      </c>
      <c r="L188" s="4">
        <f>L187</f>
        <v>-1.1126389664062508E-3</v>
      </c>
      <c r="M188" s="4">
        <f t="shared" si="73"/>
        <v>1.5931067754687508E-3</v>
      </c>
      <c r="N188" s="4">
        <f>N187</f>
        <v>314.09427118442073</v>
      </c>
      <c r="O188" s="4">
        <f t="shared" si="74"/>
        <v>0.50038571155981992</v>
      </c>
    </row>
    <row r="189" spans="1:15" x14ac:dyDescent="0.35">
      <c r="A189" s="33">
        <v>163</v>
      </c>
      <c r="B189" s="18">
        <v>163</v>
      </c>
      <c r="C189" s="18">
        <v>0.43712600000000001</v>
      </c>
      <c r="D189" s="18">
        <v>0.57146399999999997</v>
      </c>
      <c r="E189" s="4">
        <f t="shared" si="76"/>
        <v>4000</v>
      </c>
      <c r="F189" s="4">
        <f t="shared" si="70"/>
        <v>2.5000000000000001E-4</v>
      </c>
      <c r="G189" s="4">
        <f t="shared" ref="G189:H189" si="109">G188</f>
        <v>-7.0989500000002981E-4</v>
      </c>
      <c r="H189" s="4">
        <f t="shared" si="109"/>
        <v>9.7192125000003927E-4</v>
      </c>
      <c r="I189" s="4">
        <f t="shared" si="72"/>
        <v>0.43783589500000003</v>
      </c>
      <c r="J189" s="4">
        <f t="shared" si="72"/>
        <v>0.57049207874999996</v>
      </c>
      <c r="K189" s="4">
        <f t="shared" ref="K189:K252" si="110">K188+(J189*F189)</f>
        <v>6.2309082875000002E-4</v>
      </c>
      <c r="L189" s="4">
        <f t="shared" ref="L189:L252" si="111">L188</f>
        <v>-1.1126389664062508E-3</v>
      </c>
      <c r="M189" s="4">
        <f t="shared" si="73"/>
        <v>1.7357297951562508E-3</v>
      </c>
      <c r="N189" s="4">
        <f>N188</f>
        <v>314.09427118442073</v>
      </c>
      <c r="O189" s="4">
        <f t="shared" si="74"/>
        <v>0.54518278498268646</v>
      </c>
    </row>
    <row r="190" spans="1:15" x14ac:dyDescent="0.35">
      <c r="A190" s="33">
        <v>164</v>
      </c>
      <c r="B190" s="18">
        <v>164</v>
      </c>
      <c r="C190" s="18">
        <v>0.471611</v>
      </c>
      <c r="D190" s="18">
        <v>0.52559800000000001</v>
      </c>
      <c r="E190" s="4">
        <f t="shared" si="76"/>
        <v>4000</v>
      </c>
      <c r="F190" s="4">
        <f t="shared" si="70"/>
        <v>2.5000000000000001E-4</v>
      </c>
      <c r="G190" s="4">
        <f t="shared" ref="G190:H190" si="112">G189</f>
        <v>-7.0989500000002981E-4</v>
      </c>
      <c r="H190" s="4">
        <f t="shared" si="112"/>
        <v>9.7192125000003927E-4</v>
      </c>
      <c r="I190" s="4">
        <f t="shared" si="72"/>
        <v>0.47232089500000002</v>
      </c>
      <c r="J190" s="4">
        <f t="shared" si="72"/>
        <v>0.52462607875</v>
      </c>
      <c r="K190" s="4">
        <f t="shared" si="110"/>
        <v>7.5424734843749998E-4</v>
      </c>
      <c r="L190" s="4">
        <f t="shared" si="111"/>
        <v>-1.1126389664062508E-3</v>
      </c>
      <c r="M190" s="4">
        <f t="shared" si="73"/>
        <v>1.8668863148437508E-3</v>
      </c>
      <c r="N190" s="4">
        <f t="shared" ref="N190:N253" si="113">N189</f>
        <v>314.09427118442073</v>
      </c>
      <c r="O190" s="4">
        <f t="shared" si="74"/>
        <v>0.58637829644501693</v>
      </c>
    </row>
    <row r="191" spans="1:15" x14ac:dyDescent="0.35">
      <c r="A191" s="33">
        <v>165</v>
      </c>
      <c r="B191" s="18">
        <v>165</v>
      </c>
      <c r="C191" s="18">
        <v>0.50432600000000005</v>
      </c>
      <c r="D191" s="18">
        <v>0.47559200000000001</v>
      </c>
      <c r="E191" s="4">
        <f t="shared" si="76"/>
        <v>4000</v>
      </c>
      <c r="F191" s="4">
        <f t="shared" si="70"/>
        <v>2.5000000000000001E-4</v>
      </c>
      <c r="G191" s="4">
        <f t="shared" ref="G191:H191" si="114">G190</f>
        <v>-7.0989500000002981E-4</v>
      </c>
      <c r="H191" s="4">
        <f t="shared" si="114"/>
        <v>9.7192125000003927E-4</v>
      </c>
      <c r="I191" s="4">
        <f t="shared" si="72"/>
        <v>0.50503589500000012</v>
      </c>
      <c r="J191" s="4">
        <f t="shared" si="72"/>
        <v>0.47462007874999995</v>
      </c>
      <c r="K191" s="4">
        <f t="shared" si="110"/>
        <v>8.7290236812499994E-4</v>
      </c>
      <c r="L191" s="4">
        <f t="shared" si="111"/>
        <v>-1.1126389664062508E-3</v>
      </c>
      <c r="M191" s="4">
        <f t="shared" si="73"/>
        <v>1.9855413345312507E-3</v>
      </c>
      <c r="N191" s="4">
        <f t="shared" si="113"/>
        <v>314.09427118442073</v>
      </c>
      <c r="O191" s="4">
        <f t="shared" si="74"/>
        <v>0.62364715837613527</v>
      </c>
    </row>
    <row r="192" spans="1:15" x14ac:dyDescent="0.35">
      <c r="A192" s="33">
        <v>166</v>
      </c>
      <c r="B192" s="18">
        <v>166</v>
      </c>
      <c r="C192" s="18">
        <v>0.53279900000000002</v>
      </c>
      <c r="D192" s="18">
        <v>0.42580400000000002</v>
      </c>
      <c r="E192" s="4">
        <f t="shared" si="76"/>
        <v>4000</v>
      </c>
      <c r="F192" s="4">
        <f t="shared" si="70"/>
        <v>2.5000000000000001E-4</v>
      </c>
      <c r="G192" s="4">
        <f t="shared" ref="G192:H192" si="115">G191</f>
        <v>-7.0989500000002981E-4</v>
      </c>
      <c r="H192" s="4">
        <f t="shared" si="115"/>
        <v>9.7192125000003927E-4</v>
      </c>
      <c r="I192" s="4">
        <f t="shared" si="72"/>
        <v>0.53350889500000009</v>
      </c>
      <c r="J192" s="4">
        <f t="shared" si="72"/>
        <v>0.42483207874999995</v>
      </c>
      <c r="K192" s="4">
        <f t="shared" si="110"/>
        <v>9.7911038781249983E-4</v>
      </c>
      <c r="L192" s="4">
        <f t="shared" si="111"/>
        <v>-1.1126389664062508E-3</v>
      </c>
      <c r="M192" s="4">
        <f t="shared" si="73"/>
        <v>2.0917493542187506E-3</v>
      </c>
      <c r="N192" s="4">
        <f t="shared" si="113"/>
        <v>314.09427118442073</v>
      </c>
      <c r="O192" s="4">
        <f t="shared" si="74"/>
        <v>0.65700648891382118</v>
      </c>
    </row>
    <row r="193" spans="1:15" x14ac:dyDescent="0.35">
      <c r="A193" s="33">
        <v>167</v>
      </c>
      <c r="B193" s="18">
        <v>167</v>
      </c>
      <c r="C193" s="18">
        <v>0.55806500000000003</v>
      </c>
      <c r="D193" s="18">
        <v>0.37660399999999999</v>
      </c>
      <c r="E193" s="4">
        <f t="shared" si="76"/>
        <v>4000</v>
      </c>
      <c r="F193" s="4">
        <f t="shared" si="70"/>
        <v>2.5000000000000001E-4</v>
      </c>
      <c r="G193" s="4">
        <f t="shared" ref="G193:H193" si="116">G192</f>
        <v>-7.0989500000002981E-4</v>
      </c>
      <c r="H193" s="4">
        <f t="shared" si="116"/>
        <v>9.7192125000003927E-4</v>
      </c>
      <c r="I193" s="4">
        <f t="shared" si="72"/>
        <v>0.5587748950000001</v>
      </c>
      <c r="J193" s="4">
        <f t="shared" si="72"/>
        <v>0.37563207874999993</v>
      </c>
      <c r="K193" s="4">
        <f t="shared" si="110"/>
        <v>1.0730184074999999E-3</v>
      </c>
      <c r="L193" s="4">
        <f t="shared" si="111"/>
        <v>-1.1126389664062508E-3</v>
      </c>
      <c r="M193" s="4">
        <f t="shared" si="73"/>
        <v>2.1856573739062507E-3</v>
      </c>
      <c r="N193" s="4">
        <f t="shared" si="113"/>
        <v>314.09427118442073</v>
      </c>
      <c r="O193" s="4">
        <f t="shared" si="74"/>
        <v>0.68650245991593872</v>
      </c>
    </row>
    <row r="194" spans="1:15" x14ac:dyDescent="0.35">
      <c r="A194" s="33">
        <v>168</v>
      </c>
      <c r="B194" s="18">
        <v>168</v>
      </c>
      <c r="C194" s="18">
        <v>0.58174400000000004</v>
      </c>
      <c r="D194" s="18">
        <v>0.32403999999999999</v>
      </c>
      <c r="E194" s="4">
        <f t="shared" si="76"/>
        <v>4000</v>
      </c>
      <c r="F194" s="4">
        <f t="shared" si="70"/>
        <v>2.5000000000000001E-4</v>
      </c>
      <c r="G194" s="4">
        <f t="shared" ref="G194:H194" si="117">G193</f>
        <v>-7.0989500000002981E-4</v>
      </c>
      <c r="H194" s="4">
        <f t="shared" si="117"/>
        <v>9.7192125000003927E-4</v>
      </c>
      <c r="I194" s="4">
        <f t="shared" si="72"/>
        <v>0.58245389500000011</v>
      </c>
      <c r="J194" s="4">
        <f t="shared" si="72"/>
        <v>0.32306807874999993</v>
      </c>
      <c r="K194" s="4">
        <f t="shared" si="110"/>
        <v>1.1537854271874998E-3</v>
      </c>
      <c r="L194" s="4">
        <f t="shared" si="111"/>
        <v>-1.1126389664062508E-3</v>
      </c>
      <c r="M194" s="4">
        <f t="shared" si="73"/>
        <v>2.2664243935937509E-3</v>
      </c>
      <c r="N194" s="4">
        <f t="shared" si="113"/>
        <v>314.09427118442073</v>
      </c>
      <c r="O194" s="4">
        <f t="shared" si="74"/>
        <v>0.71187091810042191</v>
      </c>
    </row>
    <row r="195" spans="1:15" x14ac:dyDescent="0.35">
      <c r="A195" s="33">
        <v>169</v>
      </c>
      <c r="B195" s="18">
        <v>169</v>
      </c>
      <c r="C195" s="18">
        <v>0.59890399999999999</v>
      </c>
      <c r="D195" s="18">
        <v>0.26777000000000001</v>
      </c>
      <c r="E195" s="4">
        <f t="shared" si="76"/>
        <v>4000</v>
      </c>
      <c r="F195" s="4">
        <f t="shared" si="70"/>
        <v>2.5000000000000001E-4</v>
      </c>
      <c r="G195" s="4">
        <f t="shared" ref="G195:H195" si="118">G194</f>
        <v>-7.0989500000002981E-4</v>
      </c>
      <c r="H195" s="4">
        <f t="shared" si="118"/>
        <v>9.7192125000003927E-4</v>
      </c>
      <c r="I195" s="4">
        <f t="shared" si="72"/>
        <v>0.59961389500000006</v>
      </c>
      <c r="J195" s="4">
        <f t="shared" si="72"/>
        <v>0.26679807874999995</v>
      </c>
      <c r="K195" s="4">
        <f t="shared" si="110"/>
        <v>1.2204849468749998E-3</v>
      </c>
      <c r="L195" s="4">
        <f t="shared" si="111"/>
        <v>-1.1126389664062508E-3</v>
      </c>
      <c r="M195" s="4">
        <f t="shared" si="73"/>
        <v>2.3331239132812504E-3</v>
      </c>
      <c r="N195" s="4">
        <f t="shared" si="113"/>
        <v>314.09427118442073</v>
      </c>
      <c r="O195" s="4">
        <f t="shared" si="74"/>
        <v>0.73282085512501804</v>
      </c>
    </row>
    <row r="196" spans="1:15" x14ac:dyDescent="0.35">
      <c r="A196" s="33">
        <v>170</v>
      </c>
      <c r="B196" s="18">
        <v>170</v>
      </c>
      <c r="C196" s="18">
        <v>0.61515699999999995</v>
      </c>
      <c r="D196" s="18">
        <v>0.211733</v>
      </c>
      <c r="E196" s="4">
        <f t="shared" si="76"/>
        <v>4000</v>
      </c>
      <c r="F196" s="4">
        <f t="shared" si="70"/>
        <v>2.5000000000000001E-4</v>
      </c>
      <c r="G196" s="4">
        <f t="shared" ref="G196:H196" si="119">G195</f>
        <v>-7.0989500000002981E-4</v>
      </c>
      <c r="H196" s="4">
        <f t="shared" si="119"/>
        <v>9.7192125000003927E-4</v>
      </c>
      <c r="I196" s="4">
        <f t="shared" si="72"/>
        <v>0.61586689500000003</v>
      </c>
      <c r="J196" s="4">
        <f t="shared" si="72"/>
        <v>0.21076107874999997</v>
      </c>
      <c r="K196" s="4">
        <f t="shared" si="110"/>
        <v>1.2731752165624998E-3</v>
      </c>
      <c r="L196" s="4">
        <f t="shared" si="111"/>
        <v>-1.1126389664062508E-3</v>
      </c>
      <c r="M196" s="4">
        <f t="shared" si="73"/>
        <v>2.3858141829687504E-3</v>
      </c>
      <c r="N196" s="4">
        <f t="shared" si="113"/>
        <v>314.09427118442073</v>
      </c>
      <c r="O196" s="4">
        <f t="shared" si="74"/>
        <v>0.74937056698102389</v>
      </c>
    </row>
    <row r="197" spans="1:15" x14ac:dyDescent="0.35">
      <c r="A197" s="33">
        <v>171</v>
      </c>
      <c r="B197" s="18">
        <v>171</v>
      </c>
      <c r="C197" s="18">
        <v>0.62661100000000003</v>
      </c>
      <c r="D197" s="18">
        <v>0.15326899999999999</v>
      </c>
      <c r="E197" s="4">
        <f t="shared" si="76"/>
        <v>4000</v>
      </c>
      <c r="F197" s="4">
        <f t="shared" si="70"/>
        <v>2.5000000000000001E-4</v>
      </c>
      <c r="G197" s="4">
        <f t="shared" ref="G197:H197" si="120">G196</f>
        <v>-7.0989500000002981E-4</v>
      </c>
      <c r="H197" s="4">
        <f t="shared" si="120"/>
        <v>9.7192125000003927E-4</v>
      </c>
      <c r="I197" s="4">
        <f t="shared" si="72"/>
        <v>0.6273208950000001</v>
      </c>
      <c r="J197" s="4">
        <f t="shared" si="72"/>
        <v>0.15229707874999995</v>
      </c>
      <c r="K197" s="4">
        <f t="shared" si="110"/>
        <v>1.3112494862499997E-3</v>
      </c>
      <c r="L197" s="4">
        <f t="shared" si="111"/>
        <v>-1.1126389664062508E-3</v>
      </c>
      <c r="M197" s="4">
        <f t="shared" si="73"/>
        <v>2.4238884526562505E-3</v>
      </c>
      <c r="N197" s="4">
        <f t="shared" si="113"/>
        <v>314.09427118442073</v>
      </c>
      <c r="O197" s="4">
        <f t="shared" si="74"/>
        <v>0.76132947696939834</v>
      </c>
    </row>
    <row r="198" spans="1:15" x14ac:dyDescent="0.35">
      <c r="A198" s="33">
        <v>172</v>
      </c>
      <c r="B198" s="18">
        <v>172</v>
      </c>
      <c r="C198" s="18">
        <v>0.63472899999999999</v>
      </c>
      <c r="D198" s="18">
        <v>9.2457700000000004E-2</v>
      </c>
      <c r="E198" s="4">
        <f t="shared" si="76"/>
        <v>4000</v>
      </c>
      <c r="F198" s="4">
        <f t="shared" si="70"/>
        <v>2.5000000000000001E-4</v>
      </c>
      <c r="G198" s="4">
        <f t="shared" ref="G198:H198" si="121">G197</f>
        <v>-7.0989500000002981E-4</v>
      </c>
      <c r="H198" s="4">
        <f t="shared" si="121"/>
        <v>9.7192125000003927E-4</v>
      </c>
      <c r="I198" s="4">
        <f t="shared" si="72"/>
        <v>0.63543889500000006</v>
      </c>
      <c r="J198" s="4">
        <f t="shared" si="72"/>
        <v>9.1485778749999969E-2</v>
      </c>
      <c r="K198" s="4">
        <f t="shared" si="110"/>
        <v>1.3341209309374997E-3</v>
      </c>
      <c r="L198" s="4">
        <f t="shared" si="111"/>
        <v>-1.1126389664062508E-3</v>
      </c>
      <c r="M198" s="4">
        <f t="shared" si="73"/>
        <v>2.4467598973437503E-3</v>
      </c>
      <c r="N198" s="4">
        <f t="shared" si="113"/>
        <v>314.09427118442073</v>
      </c>
      <c r="O198" s="4">
        <f t="shared" si="74"/>
        <v>0.7685132667194533</v>
      </c>
    </row>
    <row r="199" spans="1:15" x14ac:dyDescent="0.35">
      <c r="A199" s="33">
        <v>173</v>
      </c>
      <c r="B199" s="18">
        <v>173</v>
      </c>
      <c r="C199" s="18">
        <v>0.63710100000000003</v>
      </c>
      <c r="D199" s="18">
        <v>3.0646699999999999E-2</v>
      </c>
      <c r="E199" s="4">
        <f t="shared" si="76"/>
        <v>4000</v>
      </c>
      <c r="F199" s="4">
        <f t="shared" si="70"/>
        <v>2.5000000000000001E-4</v>
      </c>
      <c r="G199" s="4">
        <f t="shared" ref="G199:H199" si="122">G198</f>
        <v>-7.0989500000002981E-4</v>
      </c>
      <c r="H199" s="4">
        <f t="shared" si="122"/>
        <v>9.7192125000003927E-4</v>
      </c>
      <c r="I199" s="4">
        <f t="shared" si="72"/>
        <v>0.6378108950000001</v>
      </c>
      <c r="J199" s="4">
        <f t="shared" si="72"/>
        <v>2.967477874999996E-2</v>
      </c>
      <c r="K199" s="4">
        <f t="shared" si="110"/>
        <v>1.3415396256249996E-3</v>
      </c>
      <c r="L199" s="4">
        <f t="shared" si="111"/>
        <v>-1.1126389664062508E-3</v>
      </c>
      <c r="M199" s="4">
        <f t="shared" si="73"/>
        <v>2.4541785920312504E-3</v>
      </c>
      <c r="N199" s="4">
        <f t="shared" si="113"/>
        <v>314.09427118442073</v>
      </c>
      <c r="O199" s="4">
        <f t="shared" si="74"/>
        <v>0.77084343622046347</v>
      </c>
    </row>
    <row r="200" spans="1:15" x14ac:dyDescent="0.35">
      <c r="A200" s="33">
        <v>174</v>
      </c>
      <c r="B200" s="18">
        <v>174</v>
      </c>
      <c r="C200" s="18">
        <v>0.63411200000000001</v>
      </c>
      <c r="D200" s="18">
        <v>-3.01377E-2</v>
      </c>
      <c r="E200" s="4">
        <f t="shared" si="76"/>
        <v>4000</v>
      </c>
      <c r="F200" s="4">
        <f t="shared" si="70"/>
        <v>2.5000000000000001E-4</v>
      </c>
      <c r="G200" s="4">
        <f t="shared" ref="G200:H200" si="123">G199</f>
        <v>-7.0989500000002981E-4</v>
      </c>
      <c r="H200" s="4">
        <f t="shared" si="123"/>
        <v>9.7192125000003927E-4</v>
      </c>
      <c r="I200" s="4">
        <f t="shared" si="72"/>
        <v>0.63482189500000008</v>
      </c>
      <c r="J200" s="4">
        <f t="shared" si="72"/>
        <v>-3.1109621250000039E-2</v>
      </c>
      <c r="K200" s="4">
        <f t="shared" si="110"/>
        <v>1.3337622203124996E-3</v>
      </c>
      <c r="L200" s="4">
        <f t="shared" si="111"/>
        <v>-1.1126389664062508E-3</v>
      </c>
      <c r="M200" s="4">
        <f t="shared" si="73"/>
        <v>2.4464011867187507E-3</v>
      </c>
      <c r="N200" s="4">
        <f t="shared" si="113"/>
        <v>314.09427118442073</v>
      </c>
      <c r="O200" s="4">
        <f t="shared" si="74"/>
        <v>0.76840059776712799</v>
      </c>
    </row>
    <row r="201" spans="1:15" x14ac:dyDescent="0.35">
      <c r="A201" s="33">
        <v>175</v>
      </c>
      <c r="B201" s="18">
        <v>175</v>
      </c>
      <c r="C201" s="18">
        <v>0.63006099999999998</v>
      </c>
      <c r="D201" s="18">
        <v>-9.1022599999999995E-2</v>
      </c>
      <c r="E201" s="4">
        <f t="shared" si="76"/>
        <v>4000</v>
      </c>
      <c r="F201" s="4">
        <f t="shared" si="70"/>
        <v>2.5000000000000001E-4</v>
      </c>
      <c r="G201" s="4">
        <f t="shared" ref="G201:H201" si="124">G200</f>
        <v>-7.0989500000002981E-4</v>
      </c>
      <c r="H201" s="4">
        <f t="shared" si="124"/>
        <v>9.7192125000003927E-4</v>
      </c>
      <c r="I201" s="4">
        <f t="shared" si="72"/>
        <v>0.63077089500000005</v>
      </c>
      <c r="J201" s="4">
        <f t="shared" si="72"/>
        <v>-9.199452125000003E-2</v>
      </c>
      <c r="K201" s="4">
        <f t="shared" si="110"/>
        <v>1.3107635899999995E-3</v>
      </c>
      <c r="L201" s="4">
        <f t="shared" si="111"/>
        <v>-1.1126389664062508E-3</v>
      </c>
      <c r="M201" s="4">
        <f t="shared" si="73"/>
        <v>2.4234025564062503E-3</v>
      </c>
      <c r="N201" s="4">
        <f t="shared" si="113"/>
        <v>314.09427118442073</v>
      </c>
      <c r="O201" s="4">
        <f t="shared" si="74"/>
        <v>0.76117685974088323</v>
      </c>
    </row>
    <row r="202" spans="1:15" x14ac:dyDescent="0.35">
      <c r="A202" s="33">
        <v>176</v>
      </c>
      <c r="B202" s="18">
        <v>176</v>
      </c>
      <c r="C202" s="18">
        <v>0.62118300000000004</v>
      </c>
      <c r="D202" s="18">
        <v>-0.15135999999999999</v>
      </c>
      <c r="E202" s="4">
        <f t="shared" si="76"/>
        <v>4000</v>
      </c>
      <c r="F202" s="4">
        <f t="shared" si="70"/>
        <v>2.5000000000000001E-4</v>
      </c>
      <c r="G202" s="4">
        <f t="shared" ref="G202:H202" si="125">G201</f>
        <v>-7.0989500000002981E-4</v>
      </c>
      <c r="H202" s="4">
        <f t="shared" si="125"/>
        <v>9.7192125000003927E-4</v>
      </c>
      <c r="I202" s="4">
        <f t="shared" si="72"/>
        <v>0.62189289500000011</v>
      </c>
      <c r="J202" s="4">
        <f t="shared" si="72"/>
        <v>-0.15233192125000003</v>
      </c>
      <c r="K202" s="4">
        <f t="shared" si="110"/>
        <v>1.2726806096874995E-3</v>
      </c>
      <c r="L202" s="4">
        <f t="shared" si="111"/>
        <v>-1.1126389664062508E-3</v>
      </c>
      <c r="M202" s="4">
        <f t="shared" si="73"/>
        <v>2.3853195760937503E-3</v>
      </c>
      <c r="N202" s="4">
        <f t="shared" si="113"/>
        <v>314.09427118442073</v>
      </c>
      <c r="O202" s="4">
        <f t="shared" si="74"/>
        <v>0.74921521379509792</v>
      </c>
    </row>
    <row r="203" spans="1:15" x14ac:dyDescent="0.35">
      <c r="A203" s="33">
        <v>177</v>
      </c>
      <c r="B203" s="18">
        <v>177</v>
      </c>
      <c r="C203" s="18">
        <v>0.60887100000000005</v>
      </c>
      <c r="D203" s="18">
        <v>-0.21076400000000001</v>
      </c>
      <c r="E203" s="4">
        <f t="shared" si="76"/>
        <v>4000</v>
      </c>
      <c r="F203" s="4">
        <f t="shared" si="70"/>
        <v>2.5000000000000001E-4</v>
      </c>
      <c r="G203" s="4">
        <f t="shared" ref="G203:H203" si="126">G202</f>
        <v>-7.0989500000002981E-4</v>
      </c>
      <c r="H203" s="4">
        <f t="shared" si="126"/>
        <v>9.7192125000003927E-4</v>
      </c>
      <c r="I203" s="4">
        <f t="shared" si="72"/>
        <v>0.60958089500000012</v>
      </c>
      <c r="J203" s="4">
        <f t="shared" si="72"/>
        <v>-0.21173592125000004</v>
      </c>
      <c r="K203" s="4">
        <f t="shared" si="110"/>
        <v>1.2197466293749995E-3</v>
      </c>
      <c r="L203" s="4">
        <f t="shared" si="111"/>
        <v>-1.1126389664062508E-3</v>
      </c>
      <c r="M203" s="4">
        <f t="shared" si="73"/>
        <v>2.33238559578125E-3</v>
      </c>
      <c r="N203" s="4">
        <f t="shared" si="113"/>
        <v>314.09427118442073</v>
      </c>
      <c r="O203" s="4">
        <f t="shared" si="74"/>
        <v>0.73258895382795264</v>
      </c>
    </row>
    <row r="204" spans="1:15" x14ac:dyDescent="0.35">
      <c r="A204" s="33">
        <v>178</v>
      </c>
      <c r="B204" s="18">
        <v>178</v>
      </c>
      <c r="C204" s="18">
        <v>0.59396000000000004</v>
      </c>
      <c r="D204" s="18">
        <v>-0.26837</v>
      </c>
      <c r="E204" s="4">
        <f t="shared" si="76"/>
        <v>4000</v>
      </c>
      <c r="F204" s="4">
        <f t="shared" si="70"/>
        <v>2.5000000000000001E-4</v>
      </c>
      <c r="G204" s="4">
        <f t="shared" ref="G204:H204" si="127">G203</f>
        <v>-7.0989500000002981E-4</v>
      </c>
      <c r="H204" s="4">
        <f t="shared" si="127"/>
        <v>9.7192125000003927E-4</v>
      </c>
      <c r="I204" s="4">
        <f t="shared" si="72"/>
        <v>0.59466989500000011</v>
      </c>
      <c r="J204" s="4">
        <f t="shared" si="72"/>
        <v>-0.26934192125000006</v>
      </c>
      <c r="K204" s="4">
        <f t="shared" si="110"/>
        <v>1.1524111490624994E-3</v>
      </c>
      <c r="L204" s="4">
        <f t="shared" si="111"/>
        <v>-1.1126389664062508E-3</v>
      </c>
      <c r="M204" s="4">
        <f t="shared" si="73"/>
        <v>2.2650501154687502E-3</v>
      </c>
      <c r="N204" s="4">
        <f t="shared" si="113"/>
        <v>314.09427118442073</v>
      </c>
      <c r="O204" s="4">
        <f t="shared" si="74"/>
        <v>0.71143926521434508</v>
      </c>
    </row>
    <row r="205" spans="1:15" x14ac:dyDescent="0.35">
      <c r="A205" s="33">
        <v>179</v>
      </c>
      <c r="B205" s="18">
        <v>179</v>
      </c>
      <c r="C205" s="18">
        <v>0.57223000000000002</v>
      </c>
      <c r="D205" s="18">
        <v>-0.32218400000000003</v>
      </c>
      <c r="E205" s="4">
        <f t="shared" si="76"/>
        <v>4000</v>
      </c>
      <c r="F205" s="4">
        <f t="shared" si="70"/>
        <v>2.5000000000000001E-4</v>
      </c>
      <c r="G205" s="4">
        <f t="shared" ref="G205:H205" si="128">G204</f>
        <v>-7.0989500000002981E-4</v>
      </c>
      <c r="H205" s="4">
        <f t="shared" si="128"/>
        <v>9.7192125000003927E-4</v>
      </c>
      <c r="I205" s="4">
        <f t="shared" si="72"/>
        <v>0.57293989500000009</v>
      </c>
      <c r="J205" s="4">
        <f t="shared" si="72"/>
        <v>-0.32315592125000009</v>
      </c>
      <c r="K205" s="4">
        <f t="shared" si="110"/>
        <v>1.0716221687499994E-3</v>
      </c>
      <c r="L205" s="4">
        <f t="shared" si="111"/>
        <v>-1.1126389664062508E-3</v>
      </c>
      <c r="M205" s="4">
        <f t="shared" si="73"/>
        <v>2.1842611351562502E-3</v>
      </c>
      <c r="N205" s="4">
        <f t="shared" si="113"/>
        <v>314.09427118442073</v>
      </c>
      <c r="O205" s="4">
        <f t="shared" si="74"/>
        <v>0.68606390932335792</v>
      </c>
    </row>
    <row r="206" spans="1:15" x14ac:dyDescent="0.35">
      <c r="A206" s="33">
        <v>180</v>
      </c>
      <c r="B206" s="18">
        <v>180</v>
      </c>
      <c r="C206" s="18">
        <v>0.54762200000000005</v>
      </c>
      <c r="D206" s="18">
        <v>-0.37518099999999999</v>
      </c>
      <c r="E206" s="4">
        <f t="shared" si="76"/>
        <v>4000</v>
      </c>
      <c r="F206" s="4">
        <f t="shared" si="70"/>
        <v>2.5000000000000001E-4</v>
      </c>
      <c r="G206" s="4">
        <f t="shared" ref="G206:H206" si="129">G205</f>
        <v>-7.0989500000002981E-4</v>
      </c>
      <c r="H206" s="4">
        <f t="shared" si="129"/>
        <v>9.7192125000003927E-4</v>
      </c>
      <c r="I206" s="4">
        <f t="shared" si="72"/>
        <v>0.54833189500000012</v>
      </c>
      <c r="J206" s="4">
        <f t="shared" si="72"/>
        <v>-0.37615292125000005</v>
      </c>
      <c r="K206" s="4">
        <f t="shared" si="110"/>
        <v>9.7758393843749933E-4</v>
      </c>
      <c r="L206" s="4">
        <f t="shared" si="111"/>
        <v>-1.1126389664062508E-3</v>
      </c>
      <c r="M206" s="4">
        <f t="shared" si="73"/>
        <v>2.0902229048437504E-3</v>
      </c>
      <c r="N206" s="4">
        <f t="shared" si="113"/>
        <v>314.09427118442073</v>
      </c>
      <c r="O206" s="4">
        <f t="shared" si="74"/>
        <v>0.65652703990988059</v>
      </c>
    </row>
    <row r="207" spans="1:15" x14ac:dyDescent="0.35">
      <c r="A207" s="33">
        <v>181</v>
      </c>
      <c r="B207" s="18">
        <v>181</v>
      </c>
      <c r="C207" s="18">
        <v>0.52147100000000002</v>
      </c>
      <c r="D207" s="18">
        <v>-0.42523</v>
      </c>
      <c r="E207" s="4">
        <f t="shared" si="76"/>
        <v>4000</v>
      </c>
      <c r="F207" s="4">
        <f t="shared" si="70"/>
        <v>2.5000000000000001E-4</v>
      </c>
      <c r="G207" s="4">
        <f t="shared" ref="G207:H207" si="130">G206</f>
        <v>-7.0989500000002981E-4</v>
      </c>
      <c r="H207" s="4">
        <f t="shared" si="130"/>
        <v>9.7192125000003927E-4</v>
      </c>
      <c r="I207" s="4">
        <f t="shared" si="72"/>
        <v>0.52218089500000009</v>
      </c>
      <c r="J207" s="4">
        <f t="shared" si="72"/>
        <v>-0.42620192125000006</v>
      </c>
      <c r="K207" s="4">
        <f t="shared" si="110"/>
        <v>8.7103345812499931E-4</v>
      </c>
      <c r="L207" s="4">
        <f t="shared" si="111"/>
        <v>-1.1126389664062508E-3</v>
      </c>
      <c r="M207" s="4">
        <f t="shared" si="73"/>
        <v>1.9836724245312501E-3</v>
      </c>
      <c r="N207" s="4">
        <f t="shared" si="113"/>
        <v>314.09427118442073</v>
      </c>
      <c r="O207" s="4">
        <f t="shared" si="74"/>
        <v>0.62306014445177582</v>
      </c>
    </row>
    <row r="208" spans="1:15" x14ac:dyDescent="0.35">
      <c r="A208" s="33">
        <v>182</v>
      </c>
      <c r="B208" s="18">
        <v>182</v>
      </c>
      <c r="C208" s="18">
        <v>0.492232</v>
      </c>
      <c r="D208" s="18">
        <v>-0.47291</v>
      </c>
      <c r="E208" s="4">
        <f t="shared" si="76"/>
        <v>4000</v>
      </c>
      <c r="F208" s="4">
        <f t="shared" si="70"/>
        <v>2.5000000000000001E-4</v>
      </c>
      <c r="G208" s="4">
        <f t="shared" ref="G208:H208" si="131">G207</f>
        <v>-7.0989500000002981E-4</v>
      </c>
      <c r="H208" s="4">
        <f t="shared" si="131"/>
        <v>9.7192125000003927E-4</v>
      </c>
      <c r="I208" s="4">
        <f t="shared" si="72"/>
        <v>0.49294189500000002</v>
      </c>
      <c r="J208" s="4">
        <f t="shared" si="72"/>
        <v>-0.47388192125000006</v>
      </c>
      <c r="K208" s="4">
        <f t="shared" si="110"/>
        <v>7.5256297781249929E-4</v>
      </c>
      <c r="L208" s="4">
        <f t="shared" si="111"/>
        <v>-1.1126389664062508E-3</v>
      </c>
      <c r="M208" s="4">
        <f t="shared" si="73"/>
        <v>1.86520194421875E-3</v>
      </c>
      <c r="N208" s="4">
        <f t="shared" si="113"/>
        <v>314.09427118442073</v>
      </c>
      <c r="O208" s="4">
        <f t="shared" si="74"/>
        <v>0.5858492452811529</v>
      </c>
    </row>
    <row r="209" spans="1:15" x14ac:dyDescent="0.35">
      <c r="A209" s="33">
        <v>183</v>
      </c>
      <c r="B209" s="18">
        <v>183</v>
      </c>
      <c r="C209" s="18">
        <v>0.45986199999999999</v>
      </c>
      <c r="D209" s="18">
        <v>-0.52077700000000005</v>
      </c>
      <c r="E209" s="4">
        <f t="shared" si="76"/>
        <v>4000</v>
      </c>
      <c r="F209" s="4">
        <f t="shared" si="70"/>
        <v>2.5000000000000001E-4</v>
      </c>
      <c r="G209" s="4">
        <f t="shared" ref="G209:H209" si="132">G208</f>
        <v>-7.0989500000002981E-4</v>
      </c>
      <c r="H209" s="4">
        <f t="shared" si="132"/>
        <v>9.7192125000003927E-4</v>
      </c>
      <c r="I209" s="4">
        <f t="shared" si="72"/>
        <v>0.46057189500000001</v>
      </c>
      <c r="J209" s="4">
        <f t="shared" si="72"/>
        <v>-0.52174892125000005</v>
      </c>
      <c r="K209" s="4">
        <f t="shared" si="110"/>
        <v>6.2212574749999925E-4</v>
      </c>
      <c r="L209" s="4">
        <f t="shared" si="111"/>
        <v>-1.1126389664062508E-3</v>
      </c>
      <c r="M209" s="4">
        <f t="shared" si="73"/>
        <v>1.7347647139062501E-3</v>
      </c>
      <c r="N209" s="4">
        <f t="shared" si="113"/>
        <v>314.09427118442073</v>
      </c>
      <c r="O209" s="4">
        <f t="shared" si="74"/>
        <v>0.54487965849083375</v>
      </c>
    </row>
    <row r="210" spans="1:15" x14ac:dyDescent="0.35">
      <c r="A210" s="33">
        <v>184</v>
      </c>
      <c r="B210" s="18">
        <v>184</v>
      </c>
      <c r="C210" s="18">
        <v>0.42482300000000001</v>
      </c>
      <c r="D210" s="18">
        <v>-0.56680600000000003</v>
      </c>
      <c r="E210" s="4">
        <f t="shared" si="76"/>
        <v>4000</v>
      </c>
      <c r="F210" s="4">
        <f t="shared" si="70"/>
        <v>2.5000000000000001E-4</v>
      </c>
      <c r="G210" s="4">
        <f t="shared" ref="G210:H210" si="133">G209</f>
        <v>-7.0989500000002981E-4</v>
      </c>
      <c r="H210" s="4">
        <f t="shared" si="133"/>
        <v>9.7192125000003927E-4</v>
      </c>
      <c r="I210" s="4">
        <f t="shared" si="72"/>
        <v>0.42553289500000002</v>
      </c>
      <c r="J210" s="4">
        <f t="shared" si="72"/>
        <v>-0.56777792125000004</v>
      </c>
      <c r="K210" s="4">
        <f t="shared" si="110"/>
        <v>4.8018126718749922E-4</v>
      </c>
      <c r="L210" s="4">
        <f t="shared" si="111"/>
        <v>-1.1126389664062508E-3</v>
      </c>
      <c r="M210" s="4">
        <f t="shared" si="73"/>
        <v>1.59282023359375E-3</v>
      </c>
      <c r="N210" s="4">
        <f t="shared" si="113"/>
        <v>314.09427118442073</v>
      </c>
      <c r="O210" s="4">
        <f t="shared" si="74"/>
        <v>0.50029571039842768</v>
      </c>
    </row>
    <row r="211" spans="1:15" x14ac:dyDescent="0.35">
      <c r="A211" s="33">
        <v>185</v>
      </c>
      <c r="B211" s="18">
        <v>185</v>
      </c>
      <c r="C211" s="18">
        <v>0.38841599999999998</v>
      </c>
      <c r="D211" s="18">
        <v>-0.60935099999999998</v>
      </c>
      <c r="E211" s="4">
        <f t="shared" si="76"/>
        <v>4000</v>
      </c>
      <c r="F211" s="4">
        <f t="shared" si="70"/>
        <v>2.5000000000000001E-4</v>
      </c>
      <c r="G211" s="4">
        <f t="shared" ref="G211:H211" si="134">G210</f>
        <v>-7.0989500000002981E-4</v>
      </c>
      <c r="H211" s="4">
        <f t="shared" si="134"/>
        <v>9.7192125000003927E-4</v>
      </c>
      <c r="I211" s="4">
        <f t="shared" si="72"/>
        <v>0.389125895</v>
      </c>
      <c r="J211" s="4">
        <f t="shared" si="72"/>
        <v>-0.61032292124999998</v>
      </c>
      <c r="K211" s="4">
        <f t="shared" si="110"/>
        <v>3.2760053687499926E-4</v>
      </c>
      <c r="L211" s="4">
        <f t="shared" si="111"/>
        <v>-1.1126389664062508E-3</v>
      </c>
      <c r="M211" s="4">
        <f t="shared" si="73"/>
        <v>1.4402395032812501E-3</v>
      </c>
      <c r="N211" s="4">
        <f t="shared" si="113"/>
        <v>314.09427118442073</v>
      </c>
      <c r="O211" s="4">
        <f t="shared" si="74"/>
        <v>0.45237097711413637</v>
      </c>
    </row>
    <row r="212" spans="1:15" x14ac:dyDescent="0.35">
      <c r="A212" s="33">
        <v>186</v>
      </c>
      <c r="B212" s="18">
        <v>186</v>
      </c>
      <c r="C212" s="18">
        <v>0.347495</v>
      </c>
      <c r="D212" s="18">
        <v>-0.64393800000000001</v>
      </c>
      <c r="E212" s="4">
        <f t="shared" si="76"/>
        <v>4000</v>
      </c>
      <c r="F212" s="4">
        <f t="shared" si="70"/>
        <v>2.5000000000000001E-4</v>
      </c>
      <c r="G212" s="4">
        <f t="shared" ref="G212:H212" si="135">G211</f>
        <v>-7.0989500000002981E-4</v>
      </c>
      <c r="H212" s="4">
        <f t="shared" si="135"/>
        <v>9.7192125000003927E-4</v>
      </c>
      <c r="I212" s="4">
        <f t="shared" si="72"/>
        <v>0.34820489500000001</v>
      </c>
      <c r="J212" s="4">
        <f t="shared" si="72"/>
        <v>-0.64490992125000002</v>
      </c>
      <c r="K212" s="4">
        <f t="shared" si="110"/>
        <v>1.6637305656249925E-4</v>
      </c>
      <c r="L212" s="4">
        <f t="shared" si="111"/>
        <v>-1.1126389664062508E-3</v>
      </c>
      <c r="M212" s="4">
        <f t="shared" si="73"/>
        <v>1.2790120229687501E-3</v>
      </c>
      <c r="N212" s="4">
        <f t="shared" si="113"/>
        <v>314.09427118442073</v>
      </c>
      <c r="O212" s="4">
        <f t="shared" si="74"/>
        <v>0.40173034919048117</v>
      </c>
    </row>
    <row r="213" spans="1:15" x14ac:dyDescent="0.35">
      <c r="A213" s="33">
        <v>187</v>
      </c>
      <c r="B213" s="18">
        <v>187</v>
      </c>
      <c r="C213" s="18">
        <v>0.304253</v>
      </c>
      <c r="D213" s="18">
        <v>-0.67190899999999998</v>
      </c>
      <c r="E213" s="4">
        <f t="shared" si="76"/>
        <v>4000</v>
      </c>
      <c r="F213" s="4">
        <f t="shared" si="70"/>
        <v>2.5000000000000001E-4</v>
      </c>
      <c r="G213" s="4">
        <f t="shared" ref="G213:H213" si="136">G212</f>
        <v>-7.0989500000002981E-4</v>
      </c>
      <c r="H213" s="4">
        <f t="shared" si="136"/>
        <v>9.7192125000003927E-4</v>
      </c>
      <c r="I213" s="4">
        <f t="shared" si="72"/>
        <v>0.30496289500000001</v>
      </c>
      <c r="J213" s="4">
        <f t="shared" si="72"/>
        <v>-0.67288092124999999</v>
      </c>
      <c r="K213" s="4">
        <f t="shared" si="110"/>
        <v>-1.84717375000074E-6</v>
      </c>
      <c r="L213" s="4">
        <f t="shared" si="111"/>
        <v>-1.1126389664062508E-3</v>
      </c>
      <c r="M213" s="4">
        <f t="shared" si="73"/>
        <v>1.11079179265625E-3</v>
      </c>
      <c r="N213" s="4">
        <f t="shared" si="113"/>
        <v>314.09427118442073</v>
      </c>
      <c r="O213" s="4">
        <f t="shared" si="74"/>
        <v>0.348893338552001</v>
      </c>
    </row>
    <row r="214" spans="1:15" x14ac:dyDescent="0.35">
      <c r="A214" s="33">
        <v>188</v>
      </c>
      <c r="B214" s="18">
        <v>188</v>
      </c>
      <c r="C214" s="18">
        <v>0.26062999999999997</v>
      </c>
      <c r="D214" s="18">
        <v>-0.70057400000000003</v>
      </c>
      <c r="E214" s="4">
        <f t="shared" si="76"/>
        <v>4000</v>
      </c>
      <c r="F214" s="4">
        <f t="shared" si="70"/>
        <v>2.5000000000000001E-4</v>
      </c>
      <c r="G214" s="4">
        <f t="shared" ref="G214:H214" si="137">G213</f>
        <v>-7.0989500000002981E-4</v>
      </c>
      <c r="H214" s="4">
        <f t="shared" si="137"/>
        <v>9.7192125000003927E-4</v>
      </c>
      <c r="I214" s="4">
        <f t="shared" si="72"/>
        <v>0.26133989499999999</v>
      </c>
      <c r="J214" s="4">
        <f t="shared" si="72"/>
        <v>-0.70154592125000004</v>
      </c>
      <c r="K214" s="4">
        <f t="shared" si="110"/>
        <v>-1.7723365406250075E-4</v>
      </c>
      <c r="L214" s="4">
        <f t="shared" si="111"/>
        <v>-1.1126389664062508E-3</v>
      </c>
      <c r="M214" s="4">
        <f t="shared" si="73"/>
        <v>9.3540531234375009E-4</v>
      </c>
      <c r="N214" s="4">
        <f t="shared" si="113"/>
        <v>314.09427118442073</v>
      </c>
      <c r="O214" s="4">
        <f t="shared" si="74"/>
        <v>0.29380544984264562</v>
      </c>
    </row>
    <row r="215" spans="1:15" x14ac:dyDescent="0.35">
      <c r="A215" s="33">
        <v>189</v>
      </c>
      <c r="B215" s="18">
        <v>189</v>
      </c>
      <c r="C215" s="18">
        <v>0.21440000000000001</v>
      </c>
      <c r="D215" s="18">
        <v>-0.72319100000000003</v>
      </c>
      <c r="E215" s="4">
        <f t="shared" si="76"/>
        <v>4000</v>
      </c>
      <c r="F215" s="4">
        <f t="shared" si="70"/>
        <v>2.5000000000000001E-4</v>
      </c>
      <c r="G215" s="4">
        <f t="shared" ref="G215:H215" si="138">G214</f>
        <v>-7.0989500000002981E-4</v>
      </c>
      <c r="H215" s="4">
        <f t="shared" si="138"/>
        <v>9.7192125000003927E-4</v>
      </c>
      <c r="I215" s="4">
        <f t="shared" si="72"/>
        <v>0.21510989500000005</v>
      </c>
      <c r="J215" s="4">
        <f t="shared" si="72"/>
        <v>-0.72416292125000004</v>
      </c>
      <c r="K215" s="4">
        <f t="shared" si="110"/>
        <v>-3.582743843750008E-4</v>
      </c>
      <c r="L215" s="4">
        <f t="shared" si="111"/>
        <v>-1.1126389664062508E-3</v>
      </c>
      <c r="M215" s="4">
        <f t="shared" si="73"/>
        <v>7.5436458203125001E-4</v>
      </c>
      <c r="N215" s="4">
        <f t="shared" si="113"/>
        <v>314.09427118442073</v>
      </c>
      <c r="O215" s="4">
        <f t="shared" si="74"/>
        <v>0.23694159360044564</v>
      </c>
    </row>
    <row r="216" spans="1:15" x14ac:dyDescent="0.35">
      <c r="A216" s="33">
        <v>190</v>
      </c>
      <c r="B216" s="18">
        <v>190</v>
      </c>
      <c r="C216" s="18">
        <v>0.16606499999999999</v>
      </c>
      <c r="D216" s="18">
        <v>-0.73483600000000004</v>
      </c>
      <c r="E216" s="4">
        <f t="shared" si="76"/>
        <v>4000</v>
      </c>
      <c r="F216" s="4">
        <f t="shared" si="70"/>
        <v>2.5000000000000001E-4</v>
      </c>
      <c r="G216" s="4">
        <f t="shared" ref="G216:H216" si="139">G215</f>
        <v>-7.0989500000002981E-4</v>
      </c>
      <c r="H216" s="4">
        <f t="shared" si="139"/>
        <v>9.7192125000003927E-4</v>
      </c>
      <c r="I216" s="4">
        <f t="shared" si="72"/>
        <v>0.16677489500000003</v>
      </c>
      <c r="J216" s="4">
        <f t="shared" si="72"/>
        <v>-0.73580792125000005</v>
      </c>
      <c r="K216" s="4">
        <f t="shared" si="110"/>
        <v>-5.4222636468750083E-4</v>
      </c>
      <c r="L216" s="4">
        <f t="shared" si="111"/>
        <v>-1.1126389664062508E-3</v>
      </c>
      <c r="M216" s="4">
        <f t="shared" si="73"/>
        <v>5.7041260171874998E-4</v>
      </c>
      <c r="N216" s="4">
        <f t="shared" si="113"/>
        <v>314.09427118442073</v>
      </c>
      <c r="O216" s="4">
        <f t="shared" si="74"/>
        <v>0.17916333041126004</v>
      </c>
    </row>
    <row r="217" spans="1:15" x14ac:dyDescent="0.35">
      <c r="A217" s="33">
        <v>191</v>
      </c>
      <c r="B217" s="18">
        <v>191</v>
      </c>
      <c r="C217" s="18">
        <v>0.11673699999999999</v>
      </c>
      <c r="D217" s="18">
        <v>-0.74881900000000001</v>
      </c>
      <c r="E217" s="4">
        <f t="shared" si="76"/>
        <v>4000</v>
      </c>
      <c r="F217" s="4">
        <f t="shared" si="70"/>
        <v>2.5000000000000001E-4</v>
      </c>
      <c r="G217" s="4">
        <f t="shared" ref="G217:H217" si="140">G216</f>
        <v>-7.0989500000002981E-4</v>
      </c>
      <c r="H217" s="4">
        <f t="shared" si="140"/>
        <v>9.7192125000003927E-4</v>
      </c>
      <c r="I217" s="4">
        <f t="shared" si="72"/>
        <v>0.11744689500000002</v>
      </c>
      <c r="J217" s="4">
        <f t="shared" si="72"/>
        <v>-0.74979092125000002</v>
      </c>
      <c r="K217" s="4">
        <f t="shared" si="110"/>
        <v>-7.2967409500000085E-4</v>
      </c>
      <c r="L217" s="4">
        <f t="shared" si="111"/>
        <v>-1.1126389664062508E-3</v>
      </c>
      <c r="M217" s="4">
        <f t="shared" si="73"/>
        <v>3.8296487140624996E-4</v>
      </c>
      <c r="N217" s="4">
        <f t="shared" si="113"/>
        <v>314.09427118442073</v>
      </c>
      <c r="O217" s="4">
        <f t="shared" si="74"/>
        <v>0.12028707217358149</v>
      </c>
    </row>
    <row r="218" spans="1:15" x14ac:dyDescent="0.35">
      <c r="A218" s="33">
        <v>192</v>
      </c>
      <c r="B218" s="18">
        <v>192</v>
      </c>
      <c r="C218" s="18">
        <v>6.8459099999999995E-2</v>
      </c>
      <c r="D218" s="18">
        <v>-0.75206799999999996</v>
      </c>
      <c r="E218" s="4">
        <f t="shared" si="76"/>
        <v>4000</v>
      </c>
      <c r="F218" s="4">
        <f t="shared" si="70"/>
        <v>2.5000000000000001E-4</v>
      </c>
      <c r="G218" s="4">
        <f t="shared" ref="G218:H218" si="141">G217</f>
        <v>-7.0989500000002981E-4</v>
      </c>
      <c r="H218" s="4">
        <f t="shared" si="141"/>
        <v>9.7192125000003927E-4</v>
      </c>
      <c r="I218" s="4">
        <f t="shared" si="72"/>
        <v>6.9168995000000025E-2</v>
      </c>
      <c r="J218" s="4">
        <f t="shared" si="72"/>
        <v>-0.75303992124999997</v>
      </c>
      <c r="K218" s="4">
        <f t="shared" si="110"/>
        <v>-9.1793407531250083E-4</v>
      </c>
      <c r="L218" s="4">
        <f t="shared" si="111"/>
        <v>-1.1126389664062508E-3</v>
      </c>
      <c r="M218" s="4">
        <f t="shared" si="73"/>
        <v>1.9470489109374997E-4</v>
      </c>
      <c r="N218" s="4">
        <f t="shared" si="113"/>
        <v>314.09427118442073</v>
      </c>
      <c r="O218" s="4">
        <f t="shared" si="74"/>
        <v>6.1155690864133409E-2</v>
      </c>
    </row>
    <row r="219" spans="1:15" x14ac:dyDescent="0.35">
      <c r="A219" s="33">
        <v>193</v>
      </c>
      <c r="B219" s="18">
        <v>193</v>
      </c>
      <c r="C219" s="18">
        <v>1.8614700000000001E-2</v>
      </c>
      <c r="D219" s="18">
        <v>-0.75044599999999995</v>
      </c>
      <c r="E219" s="4">
        <f t="shared" si="76"/>
        <v>4000</v>
      </c>
      <c r="F219" s="4">
        <f t="shared" ref="F219:F282" si="142">1/E219</f>
        <v>2.5000000000000001E-4</v>
      </c>
      <c r="G219" s="4">
        <f t="shared" ref="G219:H219" si="143">G218</f>
        <v>-7.0989500000002981E-4</v>
      </c>
      <c r="H219" s="4">
        <f t="shared" si="143"/>
        <v>9.7192125000003927E-4</v>
      </c>
      <c r="I219" s="4">
        <f t="shared" ref="I219:J282" si="144">C219-G219</f>
        <v>1.9324595000000031E-2</v>
      </c>
      <c r="J219" s="4">
        <f t="shared" si="144"/>
        <v>-0.75141792124999995</v>
      </c>
      <c r="K219" s="4">
        <f t="shared" si="110"/>
        <v>-1.1057885556250008E-3</v>
      </c>
      <c r="L219" s="4">
        <f t="shared" si="111"/>
        <v>-1.1126389664062508E-3</v>
      </c>
      <c r="M219" s="4">
        <f t="shared" ref="M219:M282" si="145">K219-L219</f>
        <v>6.8504107812500294E-6</v>
      </c>
      <c r="N219" s="4">
        <f t="shared" si="113"/>
        <v>314.09427118442073</v>
      </c>
      <c r="O219" s="4">
        <f t="shared" ref="O219:O282" si="146">M219*N219</f>
        <v>2.1516747816506263E-3</v>
      </c>
    </row>
    <row r="220" spans="1:15" x14ac:dyDescent="0.35">
      <c r="A220" s="33">
        <v>194</v>
      </c>
      <c r="B220" s="18">
        <v>194</v>
      </c>
      <c r="C220" s="18">
        <v>-3.1690999999999997E-2</v>
      </c>
      <c r="D220" s="18">
        <v>-0.75577399999999995</v>
      </c>
      <c r="E220" s="4">
        <f t="shared" si="76"/>
        <v>4000</v>
      </c>
      <c r="F220" s="4">
        <f t="shared" si="142"/>
        <v>2.5000000000000001E-4</v>
      </c>
      <c r="G220" s="4">
        <f t="shared" ref="G220:H220" si="147">G219</f>
        <v>-7.0989500000002981E-4</v>
      </c>
      <c r="H220" s="4">
        <f t="shared" si="147"/>
        <v>9.7192125000003927E-4</v>
      </c>
      <c r="I220" s="4">
        <f t="shared" si="144"/>
        <v>-3.0981104999999967E-2</v>
      </c>
      <c r="J220" s="4">
        <f t="shared" si="144"/>
        <v>-0.75674592124999995</v>
      </c>
      <c r="K220" s="4">
        <f t="shared" si="110"/>
        <v>-1.2949750359375007E-3</v>
      </c>
      <c r="L220" s="4">
        <f t="shared" si="111"/>
        <v>-1.1126389664062508E-3</v>
      </c>
      <c r="M220" s="4">
        <f t="shared" si="145"/>
        <v>-1.8233606953124985E-4</v>
      </c>
      <c r="N220" s="4">
        <f t="shared" si="113"/>
        <v>314.09427118442073</v>
      </c>
      <c r="O220" s="4">
        <f t="shared" si="146"/>
        <v>-5.727071487004979E-2</v>
      </c>
    </row>
    <row r="221" spans="1:15" x14ac:dyDescent="0.35">
      <c r="A221" s="33">
        <v>195</v>
      </c>
      <c r="B221" s="18">
        <v>195</v>
      </c>
      <c r="C221" s="18">
        <v>-8.2084799999999999E-2</v>
      </c>
      <c r="D221" s="18">
        <v>-0.76323799999999997</v>
      </c>
      <c r="E221" s="4">
        <f t="shared" ref="E221:E284" si="148">E220</f>
        <v>4000</v>
      </c>
      <c r="F221" s="4">
        <f t="shared" si="142"/>
        <v>2.5000000000000001E-4</v>
      </c>
      <c r="G221" s="4">
        <f t="shared" ref="G221:H221" si="149">G220</f>
        <v>-7.0989500000002981E-4</v>
      </c>
      <c r="H221" s="4">
        <f t="shared" si="149"/>
        <v>9.7192125000003927E-4</v>
      </c>
      <c r="I221" s="4">
        <f t="shared" si="144"/>
        <v>-8.137490499999997E-2</v>
      </c>
      <c r="J221" s="4">
        <f t="shared" si="144"/>
        <v>-0.76420992124999998</v>
      </c>
      <c r="K221" s="4">
        <f t="shared" si="110"/>
        <v>-1.4860275162500007E-3</v>
      </c>
      <c r="L221" s="4">
        <f t="shared" si="111"/>
        <v>-1.1126389664062508E-3</v>
      </c>
      <c r="M221" s="4">
        <f t="shared" si="145"/>
        <v>-3.7338854984374985E-4</v>
      </c>
      <c r="N221" s="4">
        <f t="shared" si="113"/>
        <v>314.09427118442073</v>
      </c>
      <c r="O221" s="4">
        <f t="shared" si="146"/>
        <v>-0.11727920443178036</v>
      </c>
    </row>
    <row r="222" spans="1:15" x14ac:dyDescent="0.35">
      <c r="A222" s="33">
        <v>196</v>
      </c>
      <c r="B222" s="18">
        <v>196</v>
      </c>
      <c r="C222" s="18">
        <v>-0.13070300000000001</v>
      </c>
      <c r="D222" s="18">
        <v>-0.76306300000000005</v>
      </c>
      <c r="E222" s="4">
        <f t="shared" si="148"/>
        <v>4000</v>
      </c>
      <c r="F222" s="4">
        <f t="shared" si="142"/>
        <v>2.5000000000000001E-4</v>
      </c>
      <c r="G222" s="4">
        <f t="shared" ref="G222:H222" si="150">G221</f>
        <v>-7.0989500000002981E-4</v>
      </c>
      <c r="H222" s="4">
        <f t="shared" si="150"/>
        <v>9.7192125000003927E-4</v>
      </c>
      <c r="I222" s="4">
        <f t="shared" si="144"/>
        <v>-0.129993105</v>
      </c>
      <c r="J222" s="4">
        <f t="shared" si="144"/>
        <v>-0.76403492125000005</v>
      </c>
      <c r="K222" s="4">
        <f t="shared" si="110"/>
        <v>-1.6770362465625007E-3</v>
      </c>
      <c r="L222" s="4">
        <f t="shared" si="111"/>
        <v>-1.1126389664062508E-3</v>
      </c>
      <c r="M222" s="4">
        <f t="shared" si="145"/>
        <v>-5.6439728015624988E-4</v>
      </c>
      <c r="N222" s="4">
        <f t="shared" si="113"/>
        <v>314.09427118442073</v>
      </c>
      <c r="O222" s="4">
        <f t="shared" si="146"/>
        <v>-0.17727395236914664</v>
      </c>
    </row>
    <row r="223" spans="1:15" x14ac:dyDescent="0.35">
      <c r="A223" s="33">
        <v>197</v>
      </c>
      <c r="B223" s="18">
        <v>197</v>
      </c>
      <c r="C223" s="18">
        <v>-0.17849999999999999</v>
      </c>
      <c r="D223" s="18">
        <v>-0.751749</v>
      </c>
      <c r="E223" s="4">
        <f t="shared" si="148"/>
        <v>4000</v>
      </c>
      <c r="F223" s="4">
        <f t="shared" si="142"/>
        <v>2.5000000000000001E-4</v>
      </c>
      <c r="G223" s="4">
        <f t="shared" ref="G223:H223" si="151">G222</f>
        <v>-7.0989500000002981E-4</v>
      </c>
      <c r="H223" s="4">
        <f t="shared" si="151"/>
        <v>9.7192125000003927E-4</v>
      </c>
      <c r="I223" s="4">
        <f t="shared" si="144"/>
        <v>-0.17779010499999998</v>
      </c>
      <c r="J223" s="4">
        <f t="shared" si="144"/>
        <v>-0.75272092125000001</v>
      </c>
      <c r="K223" s="4">
        <f t="shared" si="110"/>
        <v>-1.8652164768750007E-3</v>
      </c>
      <c r="L223" s="4">
        <f t="shared" si="111"/>
        <v>-1.1126389664062508E-3</v>
      </c>
      <c r="M223" s="4">
        <f t="shared" si="145"/>
        <v>-7.5257751046874989E-4</v>
      </c>
      <c r="N223" s="4">
        <f t="shared" si="113"/>
        <v>314.09427118442073</v>
      </c>
      <c r="O223" s="4">
        <f t="shared" si="146"/>
        <v>-0.23638028466046776</v>
      </c>
    </row>
    <row r="224" spans="1:15" x14ac:dyDescent="0.35">
      <c r="A224" s="33">
        <v>198</v>
      </c>
      <c r="B224" s="18">
        <v>198</v>
      </c>
      <c r="C224" s="18">
        <v>-0.22665099999999999</v>
      </c>
      <c r="D224" s="18">
        <v>-0.74023099999999997</v>
      </c>
      <c r="E224" s="4">
        <f t="shared" si="148"/>
        <v>4000</v>
      </c>
      <c r="F224" s="4">
        <f t="shared" si="142"/>
        <v>2.5000000000000001E-4</v>
      </c>
      <c r="G224" s="4">
        <f t="shared" ref="G224:H224" si="152">G223</f>
        <v>-7.0989500000002981E-4</v>
      </c>
      <c r="H224" s="4">
        <f t="shared" si="152"/>
        <v>9.7192125000003927E-4</v>
      </c>
      <c r="I224" s="4">
        <f t="shared" si="144"/>
        <v>-0.22594110499999998</v>
      </c>
      <c r="J224" s="4">
        <f t="shared" si="144"/>
        <v>-0.74120292124999998</v>
      </c>
      <c r="K224" s="4">
        <f t="shared" si="110"/>
        <v>-2.0505172071875006E-3</v>
      </c>
      <c r="L224" s="4">
        <f t="shared" si="111"/>
        <v>-1.1126389664062508E-3</v>
      </c>
      <c r="M224" s="4">
        <f t="shared" si="145"/>
        <v>-9.3787824078124982E-4</v>
      </c>
      <c r="N224" s="4">
        <f t="shared" si="113"/>
        <v>314.09427118442073</v>
      </c>
      <c r="O224" s="4">
        <f t="shared" si="146"/>
        <v>-0.29458218249791335</v>
      </c>
    </row>
    <row r="225" spans="1:15" x14ac:dyDescent="0.35">
      <c r="A225" s="33">
        <v>199</v>
      </c>
      <c r="B225" s="18">
        <v>199</v>
      </c>
      <c r="C225" s="18">
        <v>-0.27179999999999999</v>
      </c>
      <c r="D225" s="18">
        <v>-0.70770699999999997</v>
      </c>
      <c r="E225" s="4">
        <f t="shared" si="148"/>
        <v>4000</v>
      </c>
      <c r="F225" s="4">
        <f t="shared" si="142"/>
        <v>2.5000000000000001E-4</v>
      </c>
      <c r="G225" s="4">
        <f t="shared" ref="G225:H225" si="153">G224</f>
        <v>-7.0989500000002981E-4</v>
      </c>
      <c r="H225" s="4">
        <f t="shared" si="153"/>
        <v>9.7192125000003927E-4</v>
      </c>
      <c r="I225" s="4">
        <f t="shared" si="144"/>
        <v>-0.27109010499999997</v>
      </c>
      <c r="J225" s="4">
        <f t="shared" si="144"/>
        <v>-0.70867892124999998</v>
      </c>
      <c r="K225" s="4">
        <f t="shared" si="110"/>
        <v>-2.2276869375000008E-3</v>
      </c>
      <c r="L225" s="4">
        <f t="shared" si="111"/>
        <v>-1.1126389664062508E-3</v>
      </c>
      <c r="M225" s="4">
        <f t="shared" si="145"/>
        <v>-1.11504797109375E-3</v>
      </c>
      <c r="N225" s="4">
        <f t="shared" si="113"/>
        <v>314.09427118442073</v>
      </c>
      <c r="O225" s="4">
        <f t="shared" si="146"/>
        <v>-0.35023017981635846</v>
      </c>
    </row>
    <row r="226" spans="1:15" x14ac:dyDescent="0.35">
      <c r="A226" s="33">
        <v>200</v>
      </c>
      <c r="B226" s="18">
        <v>200</v>
      </c>
      <c r="C226" s="18">
        <v>-0.315803</v>
      </c>
      <c r="D226" s="18">
        <v>-0.66907499999999998</v>
      </c>
      <c r="E226" s="4">
        <f t="shared" si="148"/>
        <v>4000</v>
      </c>
      <c r="F226" s="4">
        <f t="shared" si="142"/>
        <v>2.5000000000000001E-4</v>
      </c>
      <c r="G226" s="4">
        <f t="shared" ref="G226:H226" si="154">G225</f>
        <v>-7.0989500000002981E-4</v>
      </c>
      <c r="H226" s="4">
        <f t="shared" si="154"/>
        <v>9.7192125000003927E-4</v>
      </c>
      <c r="I226" s="4">
        <f t="shared" si="144"/>
        <v>-0.31509310499999998</v>
      </c>
      <c r="J226" s="4">
        <f t="shared" si="144"/>
        <v>-0.67004692124999998</v>
      </c>
      <c r="K226" s="4">
        <f t="shared" si="110"/>
        <v>-2.3951986678125009E-3</v>
      </c>
      <c r="L226" s="4">
        <f t="shared" si="111"/>
        <v>-1.1126389664062508E-3</v>
      </c>
      <c r="M226" s="4">
        <f t="shared" si="145"/>
        <v>-1.2825597014062501E-3</v>
      </c>
      <c r="N226" s="4">
        <f t="shared" si="113"/>
        <v>314.09427118442073</v>
      </c>
      <c r="O226" s="4">
        <f t="shared" si="146"/>
        <v>-0.40284465466370439</v>
      </c>
    </row>
    <row r="227" spans="1:15" x14ac:dyDescent="0.35">
      <c r="A227" s="33">
        <v>201</v>
      </c>
      <c r="B227" s="18">
        <v>201</v>
      </c>
      <c r="C227" s="18">
        <v>-0.35936899999999999</v>
      </c>
      <c r="D227" s="18">
        <v>-0.63390199999999997</v>
      </c>
      <c r="E227" s="4">
        <f t="shared" si="148"/>
        <v>4000</v>
      </c>
      <c r="F227" s="4">
        <f t="shared" si="142"/>
        <v>2.5000000000000001E-4</v>
      </c>
      <c r="G227" s="4">
        <f t="shared" ref="G227:H227" si="155">G226</f>
        <v>-7.0989500000002981E-4</v>
      </c>
      <c r="H227" s="4">
        <f t="shared" si="155"/>
        <v>9.7192125000003927E-4</v>
      </c>
      <c r="I227" s="4">
        <f t="shared" si="144"/>
        <v>-0.35865910499999998</v>
      </c>
      <c r="J227" s="4">
        <f t="shared" si="144"/>
        <v>-0.63487392124999997</v>
      </c>
      <c r="K227" s="4">
        <f t="shared" si="110"/>
        <v>-2.5539171481250007E-3</v>
      </c>
      <c r="L227" s="4">
        <f t="shared" si="111"/>
        <v>-1.1126389664062508E-3</v>
      </c>
      <c r="M227" s="4">
        <f t="shared" si="145"/>
        <v>-1.4412781817187499E-3</v>
      </c>
      <c r="N227" s="4">
        <f t="shared" si="113"/>
        <v>314.09427118442073</v>
      </c>
      <c r="O227" s="4">
        <f t="shared" si="146"/>
        <v>-0.45269722006095786</v>
      </c>
    </row>
    <row r="228" spans="1:15" x14ac:dyDescent="0.35">
      <c r="A228" s="33">
        <v>202</v>
      </c>
      <c r="B228" s="18">
        <v>202</v>
      </c>
      <c r="C228" s="18">
        <v>-0.40076000000000001</v>
      </c>
      <c r="D228" s="18">
        <v>-0.60220799999999997</v>
      </c>
      <c r="E228" s="4">
        <f t="shared" si="148"/>
        <v>4000</v>
      </c>
      <c r="F228" s="4">
        <f t="shared" si="142"/>
        <v>2.5000000000000001E-4</v>
      </c>
      <c r="G228" s="4">
        <f t="shared" ref="G228:H228" si="156">G227</f>
        <v>-7.0989500000002981E-4</v>
      </c>
      <c r="H228" s="4">
        <f t="shared" si="156"/>
        <v>9.7192125000003927E-4</v>
      </c>
      <c r="I228" s="4">
        <f t="shared" si="144"/>
        <v>-0.40005010499999999</v>
      </c>
      <c r="J228" s="4">
        <f t="shared" si="144"/>
        <v>-0.60317992124999997</v>
      </c>
      <c r="K228" s="4">
        <f t="shared" si="110"/>
        <v>-2.7047121284375008E-3</v>
      </c>
      <c r="L228" s="4">
        <f t="shared" si="111"/>
        <v>-1.1126389664062508E-3</v>
      </c>
      <c r="M228" s="4">
        <f t="shared" si="145"/>
        <v>-1.59207316203125E-3</v>
      </c>
      <c r="N228" s="4">
        <f t="shared" si="113"/>
        <v>314.09427118442073</v>
      </c>
      <c r="O228" s="4">
        <f t="shared" si="146"/>
        <v>-0.50006105950048163</v>
      </c>
    </row>
    <row r="229" spans="1:15" x14ac:dyDescent="0.35">
      <c r="A229" s="33">
        <v>203</v>
      </c>
      <c r="B229" s="18">
        <v>203</v>
      </c>
      <c r="C229" s="18">
        <v>-0.43944899999999998</v>
      </c>
      <c r="D229" s="18">
        <v>-0.56782200000000005</v>
      </c>
      <c r="E229" s="4">
        <f t="shared" si="148"/>
        <v>4000</v>
      </c>
      <c r="F229" s="4">
        <f t="shared" si="142"/>
        <v>2.5000000000000001E-4</v>
      </c>
      <c r="G229" s="4">
        <f t="shared" ref="G229:H229" si="157">G228</f>
        <v>-7.0989500000002981E-4</v>
      </c>
      <c r="H229" s="4">
        <f t="shared" si="157"/>
        <v>9.7192125000003927E-4</v>
      </c>
      <c r="I229" s="4">
        <f t="shared" si="144"/>
        <v>-0.43873910499999996</v>
      </c>
      <c r="J229" s="4">
        <f t="shared" si="144"/>
        <v>-0.56879392125000006</v>
      </c>
      <c r="K229" s="4">
        <f t="shared" si="110"/>
        <v>-2.8469106087500007E-3</v>
      </c>
      <c r="L229" s="4">
        <f t="shared" si="111"/>
        <v>-1.1126389664062508E-3</v>
      </c>
      <c r="M229" s="4">
        <f t="shared" si="145"/>
        <v>-1.7342716423437499E-3</v>
      </c>
      <c r="N229" s="4">
        <f t="shared" si="113"/>
        <v>314.09427118442073</v>
      </c>
      <c r="O229" s="4">
        <f t="shared" si="146"/>
        <v>-0.54472478753776854</v>
      </c>
    </row>
    <row r="230" spans="1:15" x14ac:dyDescent="0.35">
      <c r="A230" s="33">
        <v>204</v>
      </c>
      <c r="B230" s="18">
        <v>204</v>
      </c>
      <c r="C230" s="18">
        <v>-0.47364499999999998</v>
      </c>
      <c r="D230" s="18">
        <v>-0.52536899999999997</v>
      </c>
      <c r="E230" s="4">
        <f t="shared" si="148"/>
        <v>4000</v>
      </c>
      <c r="F230" s="4">
        <f t="shared" si="142"/>
        <v>2.5000000000000001E-4</v>
      </c>
      <c r="G230" s="4">
        <f t="shared" ref="G230:H230" si="158">G229</f>
        <v>-7.0989500000002981E-4</v>
      </c>
      <c r="H230" s="4">
        <f t="shared" si="158"/>
        <v>9.7192125000003927E-4</v>
      </c>
      <c r="I230" s="4">
        <f t="shared" si="144"/>
        <v>-0.47293510499999997</v>
      </c>
      <c r="J230" s="4">
        <f t="shared" si="144"/>
        <v>-0.52634092124999998</v>
      </c>
      <c r="K230" s="4">
        <f t="shared" si="110"/>
        <v>-2.9784958390625007E-3</v>
      </c>
      <c r="L230" s="4">
        <f t="shared" si="111"/>
        <v>-1.1126389664062508E-3</v>
      </c>
      <c r="M230" s="4">
        <f t="shared" si="145"/>
        <v>-1.8658568726562499E-3</v>
      </c>
      <c r="N230" s="4">
        <f t="shared" si="113"/>
        <v>314.09427118442073</v>
      </c>
      <c r="O230" s="4">
        <f t="shared" si="146"/>
        <v>-0.58605495455140733</v>
      </c>
    </row>
    <row r="231" spans="1:15" x14ac:dyDescent="0.35">
      <c r="A231" s="33">
        <v>205</v>
      </c>
      <c r="B231" s="18">
        <v>205</v>
      </c>
      <c r="C231" s="18">
        <v>-0.50641499999999995</v>
      </c>
      <c r="D231" s="18">
        <v>-0.47731099999999999</v>
      </c>
      <c r="E231" s="4">
        <f t="shared" si="148"/>
        <v>4000</v>
      </c>
      <c r="F231" s="4">
        <f t="shared" si="142"/>
        <v>2.5000000000000001E-4</v>
      </c>
      <c r="G231" s="4">
        <f t="shared" ref="G231:H231" si="159">G230</f>
        <v>-7.0989500000002981E-4</v>
      </c>
      <c r="H231" s="4">
        <f t="shared" si="159"/>
        <v>9.7192125000003927E-4</v>
      </c>
      <c r="I231" s="4">
        <f t="shared" si="144"/>
        <v>-0.50570510499999988</v>
      </c>
      <c r="J231" s="4">
        <f t="shared" si="144"/>
        <v>-0.47828292125000005</v>
      </c>
      <c r="K231" s="4">
        <f t="shared" si="110"/>
        <v>-3.0980665693750007E-3</v>
      </c>
      <c r="L231" s="4">
        <f t="shared" si="111"/>
        <v>-1.1126389664062508E-3</v>
      </c>
      <c r="M231" s="4">
        <f t="shared" si="145"/>
        <v>-1.9854276029687501E-3</v>
      </c>
      <c r="N231" s="4">
        <f t="shared" si="113"/>
        <v>314.09427118442073</v>
      </c>
      <c r="O231" s="4">
        <f t="shared" si="146"/>
        <v>-0.623611435943901</v>
      </c>
    </row>
    <row r="232" spans="1:15" x14ac:dyDescent="0.35">
      <c r="A232" s="33">
        <v>206</v>
      </c>
      <c r="B232" s="18">
        <v>206</v>
      </c>
      <c r="C232" s="18">
        <v>-0.53572600000000004</v>
      </c>
      <c r="D232" s="18">
        <v>-0.42758200000000002</v>
      </c>
      <c r="E232" s="4">
        <f t="shared" si="148"/>
        <v>4000</v>
      </c>
      <c r="F232" s="4">
        <f t="shared" si="142"/>
        <v>2.5000000000000001E-4</v>
      </c>
      <c r="G232" s="4">
        <f t="shared" ref="G232:H232" si="160">G231</f>
        <v>-7.0989500000002981E-4</v>
      </c>
      <c r="H232" s="4">
        <f t="shared" si="160"/>
        <v>9.7192125000003927E-4</v>
      </c>
      <c r="I232" s="4">
        <f t="shared" si="144"/>
        <v>-0.53501610499999996</v>
      </c>
      <c r="J232" s="4">
        <f t="shared" si="144"/>
        <v>-0.42855392125000008</v>
      </c>
      <c r="K232" s="4">
        <f t="shared" si="110"/>
        <v>-3.2052050496875007E-3</v>
      </c>
      <c r="L232" s="4">
        <f t="shared" si="111"/>
        <v>-1.1126389664062508E-3</v>
      </c>
      <c r="M232" s="4">
        <f t="shared" si="145"/>
        <v>-2.0925660832812496E-3</v>
      </c>
      <c r="N232" s="4">
        <f t="shared" si="113"/>
        <v>314.09427118442073</v>
      </c>
      <c r="O232" s="4">
        <f t="shared" si="146"/>
        <v>-0.65726301883346194</v>
      </c>
    </row>
    <row r="233" spans="1:15" x14ac:dyDescent="0.35">
      <c r="A233" s="33">
        <v>207</v>
      </c>
      <c r="B233" s="18">
        <v>207</v>
      </c>
      <c r="C233" s="18">
        <v>-0.56123400000000001</v>
      </c>
      <c r="D233" s="18">
        <v>-0.37569599999999997</v>
      </c>
      <c r="E233" s="4">
        <f t="shared" si="148"/>
        <v>4000</v>
      </c>
      <c r="F233" s="4">
        <f t="shared" si="142"/>
        <v>2.5000000000000001E-4</v>
      </c>
      <c r="G233" s="4">
        <f t="shared" ref="G233:H233" si="161">G232</f>
        <v>-7.0989500000002981E-4</v>
      </c>
      <c r="H233" s="4">
        <f t="shared" si="161"/>
        <v>9.7192125000003927E-4</v>
      </c>
      <c r="I233" s="4">
        <f t="shared" si="144"/>
        <v>-0.56052410499999994</v>
      </c>
      <c r="J233" s="4">
        <f t="shared" si="144"/>
        <v>-0.37666792125000004</v>
      </c>
      <c r="K233" s="4">
        <f t="shared" si="110"/>
        <v>-3.2993720300000008E-3</v>
      </c>
      <c r="L233" s="4">
        <f t="shared" si="111"/>
        <v>-1.1126389664062508E-3</v>
      </c>
      <c r="M233" s="4">
        <f t="shared" si="145"/>
        <v>-2.1867330635937498E-3</v>
      </c>
      <c r="N233" s="4">
        <f t="shared" si="113"/>
        <v>314.09427118442073</v>
      </c>
      <c r="O233" s="4">
        <f t="shared" si="146"/>
        <v>-0.68684032788435445</v>
      </c>
    </row>
    <row r="234" spans="1:15" x14ac:dyDescent="0.35">
      <c r="A234" s="33">
        <v>208</v>
      </c>
      <c r="B234" s="18">
        <v>208</v>
      </c>
      <c r="C234" s="18">
        <v>-0.58432899999999999</v>
      </c>
      <c r="D234" s="18">
        <v>-0.321712</v>
      </c>
      <c r="E234" s="4">
        <f t="shared" si="148"/>
        <v>4000</v>
      </c>
      <c r="F234" s="4">
        <f t="shared" si="142"/>
        <v>2.5000000000000001E-4</v>
      </c>
      <c r="G234" s="4">
        <f t="shared" ref="G234:H234" si="162">G233</f>
        <v>-7.0989500000002981E-4</v>
      </c>
      <c r="H234" s="4">
        <f t="shared" si="162"/>
        <v>9.7192125000003927E-4</v>
      </c>
      <c r="I234" s="4">
        <f t="shared" si="144"/>
        <v>-0.58361910499999992</v>
      </c>
      <c r="J234" s="4">
        <f t="shared" si="144"/>
        <v>-0.32268392125000006</v>
      </c>
      <c r="K234" s="4">
        <f t="shared" si="110"/>
        <v>-3.380043010312501E-3</v>
      </c>
      <c r="L234" s="4">
        <f t="shared" si="111"/>
        <v>-1.1126389664062508E-3</v>
      </c>
      <c r="M234" s="4">
        <f t="shared" si="145"/>
        <v>-2.2674040439062499E-3</v>
      </c>
      <c r="N234" s="4">
        <f t="shared" si="113"/>
        <v>314.09427118442073</v>
      </c>
      <c r="O234" s="4">
        <f t="shared" si="146"/>
        <v>-0.71217862065134185</v>
      </c>
    </row>
    <row r="235" spans="1:15" x14ac:dyDescent="0.35">
      <c r="A235" s="33">
        <v>209</v>
      </c>
      <c r="B235" s="18">
        <v>209</v>
      </c>
      <c r="C235" s="18">
        <v>-0.60269200000000001</v>
      </c>
      <c r="D235" s="18">
        <v>-0.26721499999999998</v>
      </c>
      <c r="E235" s="4">
        <f t="shared" si="148"/>
        <v>4000</v>
      </c>
      <c r="F235" s="4">
        <f t="shared" si="142"/>
        <v>2.5000000000000001E-4</v>
      </c>
      <c r="G235" s="4">
        <f t="shared" ref="G235:H235" si="163">G234</f>
        <v>-7.0989500000002981E-4</v>
      </c>
      <c r="H235" s="4">
        <f t="shared" si="163"/>
        <v>9.7192125000003927E-4</v>
      </c>
      <c r="I235" s="4">
        <f t="shared" si="144"/>
        <v>-0.60198210499999993</v>
      </c>
      <c r="J235" s="4">
        <f t="shared" si="144"/>
        <v>-0.26818692125000004</v>
      </c>
      <c r="K235" s="4">
        <f t="shared" si="110"/>
        <v>-3.447089740625001E-3</v>
      </c>
      <c r="L235" s="4">
        <f t="shared" si="111"/>
        <v>-1.1126389664062508E-3</v>
      </c>
      <c r="M235" s="4">
        <f t="shared" si="145"/>
        <v>-2.3344507742187499E-3</v>
      </c>
      <c r="N235" s="4">
        <f t="shared" si="113"/>
        <v>314.09427118442073</v>
      </c>
      <c r="O235" s="4">
        <f t="shared" si="146"/>
        <v>-0.73323761454414493</v>
      </c>
    </row>
    <row r="236" spans="1:15" x14ac:dyDescent="0.35">
      <c r="A236" s="33">
        <v>210</v>
      </c>
      <c r="B236" s="18">
        <v>210</v>
      </c>
      <c r="C236" s="18">
        <v>-0.61765800000000004</v>
      </c>
      <c r="D236" s="18">
        <v>-0.20949300000000001</v>
      </c>
      <c r="E236" s="4">
        <f t="shared" si="148"/>
        <v>4000</v>
      </c>
      <c r="F236" s="4">
        <f t="shared" si="142"/>
        <v>2.5000000000000001E-4</v>
      </c>
      <c r="G236" s="4">
        <f t="shared" ref="G236:H236" si="164">G235</f>
        <v>-7.0989500000002981E-4</v>
      </c>
      <c r="H236" s="4">
        <f t="shared" si="164"/>
        <v>9.7192125000003927E-4</v>
      </c>
      <c r="I236" s="4">
        <f t="shared" si="144"/>
        <v>-0.61694810499999997</v>
      </c>
      <c r="J236" s="4">
        <f t="shared" si="144"/>
        <v>-0.21046492125000005</v>
      </c>
      <c r="K236" s="4">
        <f t="shared" si="110"/>
        <v>-3.4997059709375011E-3</v>
      </c>
      <c r="L236" s="4">
        <f t="shared" si="111"/>
        <v>-1.1126389664062508E-3</v>
      </c>
      <c r="M236" s="4">
        <f t="shared" si="145"/>
        <v>-2.38706700453125E-3</v>
      </c>
      <c r="N236" s="4">
        <f t="shared" si="113"/>
        <v>314.09427118442073</v>
      </c>
      <c r="O236" s="4">
        <f t="shared" si="146"/>
        <v>-0.74976407105662135</v>
      </c>
    </row>
    <row r="237" spans="1:15" x14ac:dyDescent="0.35">
      <c r="A237" s="33">
        <v>211</v>
      </c>
      <c r="B237" s="18">
        <v>211</v>
      </c>
      <c r="C237" s="18">
        <v>-0.62805999999999995</v>
      </c>
      <c r="D237" s="18">
        <v>-0.14996100000000001</v>
      </c>
      <c r="E237" s="4">
        <f t="shared" si="148"/>
        <v>4000</v>
      </c>
      <c r="F237" s="4">
        <f t="shared" si="142"/>
        <v>2.5000000000000001E-4</v>
      </c>
      <c r="G237" s="4">
        <f t="shared" ref="G237:H237" si="165">G236</f>
        <v>-7.0989500000002981E-4</v>
      </c>
      <c r="H237" s="4">
        <f t="shared" si="165"/>
        <v>9.7192125000003927E-4</v>
      </c>
      <c r="I237" s="4">
        <f t="shared" si="144"/>
        <v>-0.62735010499999988</v>
      </c>
      <c r="J237" s="4">
        <f t="shared" si="144"/>
        <v>-0.15093292125000005</v>
      </c>
      <c r="K237" s="4">
        <f t="shared" si="110"/>
        <v>-3.5374392012500009E-3</v>
      </c>
      <c r="L237" s="4">
        <f t="shared" si="111"/>
        <v>-1.1126389664062508E-3</v>
      </c>
      <c r="M237" s="4">
        <f t="shared" si="145"/>
        <v>-2.4248002348437499E-3</v>
      </c>
      <c r="N237" s="4">
        <f t="shared" si="113"/>
        <v>314.09427118442073</v>
      </c>
      <c r="O237" s="4">
        <f t="shared" si="146"/>
        <v>-0.76161586253105984</v>
      </c>
    </row>
    <row r="238" spans="1:15" x14ac:dyDescent="0.35">
      <c r="A238" s="33">
        <v>212</v>
      </c>
      <c r="B238" s="18">
        <v>212</v>
      </c>
      <c r="C238" s="18">
        <v>-0.63658499999999996</v>
      </c>
      <c r="D238" s="18">
        <v>-8.9445899999999995E-2</v>
      </c>
      <c r="E238" s="4">
        <f t="shared" si="148"/>
        <v>4000</v>
      </c>
      <c r="F238" s="4">
        <f t="shared" si="142"/>
        <v>2.5000000000000001E-4</v>
      </c>
      <c r="G238" s="4">
        <f t="shared" ref="G238:H238" si="166">G237</f>
        <v>-7.0989500000002981E-4</v>
      </c>
      <c r="H238" s="4">
        <f t="shared" si="166"/>
        <v>9.7192125000003927E-4</v>
      </c>
      <c r="I238" s="4">
        <f t="shared" si="144"/>
        <v>-0.63587510499999989</v>
      </c>
      <c r="J238" s="4">
        <f t="shared" si="144"/>
        <v>-9.041782125000003E-2</v>
      </c>
      <c r="K238" s="4">
        <f t="shared" si="110"/>
        <v>-3.5600436565625007E-3</v>
      </c>
      <c r="L238" s="4">
        <f t="shared" si="111"/>
        <v>-1.1126389664062508E-3</v>
      </c>
      <c r="M238" s="4">
        <f t="shared" si="145"/>
        <v>-2.4474046901562501E-3</v>
      </c>
      <c r="N238" s="4">
        <f t="shared" si="113"/>
        <v>314.09427118442073</v>
      </c>
      <c r="O238" s="4">
        <f t="shared" si="146"/>
        <v>-0.7687157924479604</v>
      </c>
    </row>
    <row r="239" spans="1:15" x14ac:dyDescent="0.35">
      <c r="A239" s="33">
        <v>213</v>
      </c>
      <c r="B239" s="18">
        <v>213</v>
      </c>
      <c r="C239" s="18">
        <v>-0.63915</v>
      </c>
      <c r="D239" s="18">
        <v>-2.7920400000000001E-2</v>
      </c>
      <c r="E239" s="4">
        <f t="shared" si="148"/>
        <v>4000</v>
      </c>
      <c r="F239" s="4">
        <f t="shared" si="142"/>
        <v>2.5000000000000001E-4</v>
      </c>
      <c r="G239" s="4">
        <f t="shared" ref="G239:H239" si="167">G238</f>
        <v>-7.0989500000002981E-4</v>
      </c>
      <c r="H239" s="4">
        <f t="shared" si="167"/>
        <v>9.7192125000003927E-4</v>
      </c>
      <c r="I239" s="4">
        <f t="shared" si="144"/>
        <v>-0.63844010499999992</v>
      </c>
      <c r="J239" s="4">
        <f t="shared" si="144"/>
        <v>-2.889232125000004E-2</v>
      </c>
      <c r="K239" s="4">
        <f t="shared" si="110"/>
        <v>-3.5672667368750006E-3</v>
      </c>
      <c r="L239" s="4">
        <f t="shared" si="111"/>
        <v>-1.1126389664062508E-3</v>
      </c>
      <c r="M239" s="4">
        <f t="shared" si="145"/>
        <v>-2.4546277704687496E-3</v>
      </c>
      <c r="N239" s="4">
        <f t="shared" si="113"/>
        <v>314.09427118442073</v>
      </c>
      <c r="O239" s="4">
        <f t="shared" si="146"/>
        <v>-0.77098452059442146</v>
      </c>
    </row>
    <row r="240" spans="1:15" x14ac:dyDescent="0.35">
      <c r="A240" s="33">
        <v>214</v>
      </c>
      <c r="B240" s="18">
        <v>214</v>
      </c>
      <c r="C240" s="18">
        <v>-0.63299000000000005</v>
      </c>
      <c r="D240" s="18">
        <v>3.1790800000000001E-2</v>
      </c>
      <c r="E240" s="4">
        <f t="shared" si="148"/>
        <v>4000</v>
      </c>
      <c r="F240" s="4">
        <f t="shared" si="142"/>
        <v>2.5000000000000001E-4</v>
      </c>
      <c r="G240" s="4">
        <f t="shared" ref="G240:H240" si="168">G239</f>
        <v>-7.0989500000002981E-4</v>
      </c>
      <c r="H240" s="4">
        <f t="shared" si="168"/>
        <v>9.7192125000003927E-4</v>
      </c>
      <c r="I240" s="4">
        <f t="shared" si="144"/>
        <v>-0.63228010499999998</v>
      </c>
      <c r="J240" s="4">
        <f t="shared" si="144"/>
        <v>3.0818878749999962E-2</v>
      </c>
      <c r="K240" s="4">
        <f t="shared" si="110"/>
        <v>-3.5595620171875006E-3</v>
      </c>
      <c r="L240" s="4">
        <f t="shared" si="111"/>
        <v>-1.1126389664062508E-3</v>
      </c>
      <c r="M240" s="4">
        <f t="shared" si="145"/>
        <v>-2.44692305078125E-3</v>
      </c>
      <c r="N240" s="4">
        <f t="shared" si="113"/>
        <v>314.09427118442073</v>
      </c>
      <c r="O240" s="4">
        <f t="shared" si="146"/>
        <v>-0.76856451227949607</v>
      </c>
    </row>
    <row r="241" spans="1:15" x14ac:dyDescent="0.35">
      <c r="A241" s="33">
        <v>215</v>
      </c>
      <c r="B241" s="18">
        <v>215</v>
      </c>
      <c r="C241" s="18">
        <v>-0.62980599999999998</v>
      </c>
      <c r="D241" s="18">
        <v>9.0949100000000005E-2</v>
      </c>
      <c r="E241" s="4">
        <f t="shared" si="148"/>
        <v>4000</v>
      </c>
      <c r="F241" s="4">
        <f t="shared" si="142"/>
        <v>2.5000000000000001E-4</v>
      </c>
      <c r="G241" s="4">
        <f t="shared" ref="G241:H241" si="169">G240</f>
        <v>-7.0989500000002981E-4</v>
      </c>
      <c r="H241" s="4">
        <f t="shared" si="169"/>
        <v>9.7192125000003927E-4</v>
      </c>
      <c r="I241" s="4">
        <f t="shared" si="144"/>
        <v>-0.62909610499999991</v>
      </c>
      <c r="J241" s="4">
        <f t="shared" si="144"/>
        <v>8.997717874999997E-2</v>
      </c>
      <c r="K241" s="4">
        <f t="shared" si="110"/>
        <v>-3.5370677225000004E-3</v>
      </c>
      <c r="L241" s="4">
        <f t="shared" si="111"/>
        <v>-1.1126389664062508E-3</v>
      </c>
      <c r="M241" s="4">
        <f t="shared" si="145"/>
        <v>-2.4244287560937494E-3</v>
      </c>
      <c r="N241" s="4">
        <f t="shared" si="113"/>
        <v>314.09427118442073</v>
      </c>
      <c r="O241" s="4">
        <f t="shared" si="146"/>
        <v>-0.76149918318381793</v>
      </c>
    </row>
    <row r="242" spans="1:15" x14ac:dyDescent="0.35">
      <c r="A242" s="33">
        <v>216</v>
      </c>
      <c r="B242" s="18">
        <v>216</v>
      </c>
      <c r="C242" s="18">
        <v>-0.62085699999999999</v>
      </c>
      <c r="D242" s="18">
        <v>0.152168</v>
      </c>
      <c r="E242" s="4">
        <f t="shared" si="148"/>
        <v>4000</v>
      </c>
      <c r="F242" s="4">
        <f t="shared" si="142"/>
        <v>2.5000000000000001E-4</v>
      </c>
      <c r="G242" s="4">
        <f t="shared" ref="G242:H242" si="170">G241</f>
        <v>-7.0989500000002981E-4</v>
      </c>
      <c r="H242" s="4">
        <f t="shared" si="170"/>
        <v>9.7192125000003927E-4</v>
      </c>
      <c r="I242" s="4">
        <f t="shared" si="144"/>
        <v>-0.62014710499999992</v>
      </c>
      <c r="J242" s="4">
        <f t="shared" si="144"/>
        <v>0.15119607874999996</v>
      </c>
      <c r="K242" s="4">
        <f t="shared" si="110"/>
        <v>-3.4992687028125003E-3</v>
      </c>
      <c r="L242" s="4">
        <f t="shared" si="111"/>
        <v>-1.1126389664062508E-3</v>
      </c>
      <c r="M242" s="4">
        <f t="shared" si="145"/>
        <v>-2.3866297364062497E-3</v>
      </c>
      <c r="N242" s="4">
        <f t="shared" si="113"/>
        <v>314.09427118442073</v>
      </c>
      <c r="O242" s="4">
        <f t="shared" si="146"/>
        <v>-0.74962672764358718</v>
      </c>
    </row>
    <row r="243" spans="1:15" x14ac:dyDescent="0.35">
      <c r="A243" s="33">
        <v>217</v>
      </c>
      <c r="B243" s="18">
        <v>217</v>
      </c>
      <c r="C243" s="18">
        <v>-0.60947099999999998</v>
      </c>
      <c r="D243" s="18">
        <v>0.21170700000000001</v>
      </c>
      <c r="E243" s="4">
        <f t="shared" si="148"/>
        <v>4000</v>
      </c>
      <c r="F243" s="4">
        <f t="shared" si="142"/>
        <v>2.5000000000000001E-4</v>
      </c>
      <c r="G243" s="4">
        <f t="shared" ref="G243:H243" si="171">G242</f>
        <v>-7.0989500000002981E-4</v>
      </c>
      <c r="H243" s="4">
        <f t="shared" si="171"/>
        <v>9.7192125000003927E-4</v>
      </c>
      <c r="I243" s="4">
        <f t="shared" si="144"/>
        <v>-0.60876110499999991</v>
      </c>
      <c r="J243" s="4">
        <f t="shared" si="144"/>
        <v>0.21073507874999997</v>
      </c>
      <c r="K243" s="4">
        <f t="shared" si="110"/>
        <v>-3.4465849331250004E-3</v>
      </c>
      <c r="L243" s="4">
        <f t="shared" si="111"/>
        <v>-1.1126389664062508E-3</v>
      </c>
      <c r="M243" s="4">
        <f t="shared" si="145"/>
        <v>-2.3339459667187498E-3</v>
      </c>
      <c r="N243" s="4">
        <f t="shared" si="113"/>
        <v>314.09427118442073</v>
      </c>
      <c r="O243" s="4">
        <f t="shared" si="146"/>
        <v>-0.73307905740034396</v>
      </c>
    </row>
    <row r="244" spans="1:15" x14ac:dyDescent="0.35">
      <c r="A244" s="33">
        <v>218</v>
      </c>
      <c r="B244" s="18">
        <v>218</v>
      </c>
      <c r="C244" s="18">
        <v>-0.59349799999999997</v>
      </c>
      <c r="D244" s="18">
        <v>0.26937899999999998</v>
      </c>
      <c r="E244" s="4">
        <f t="shared" si="148"/>
        <v>4000</v>
      </c>
      <c r="F244" s="4">
        <f t="shared" si="142"/>
        <v>2.5000000000000001E-4</v>
      </c>
      <c r="G244" s="4">
        <f t="shared" ref="G244:H244" si="172">G243</f>
        <v>-7.0989500000002981E-4</v>
      </c>
      <c r="H244" s="4">
        <f t="shared" si="172"/>
        <v>9.7192125000003927E-4</v>
      </c>
      <c r="I244" s="4">
        <f t="shared" si="144"/>
        <v>-0.5927881049999999</v>
      </c>
      <c r="J244" s="4">
        <f t="shared" si="144"/>
        <v>0.26840707874999992</v>
      </c>
      <c r="K244" s="4">
        <f t="shared" si="110"/>
        <v>-3.3794831634375005E-3</v>
      </c>
      <c r="L244" s="4">
        <f t="shared" si="111"/>
        <v>-1.1126389664062508E-3</v>
      </c>
      <c r="M244" s="4">
        <f t="shared" si="145"/>
        <v>-2.2668441970312495E-3</v>
      </c>
      <c r="N244" s="4">
        <f t="shared" si="113"/>
        <v>314.09427118442073</v>
      </c>
      <c r="O244" s="4">
        <f t="shared" si="146"/>
        <v>-0.7120027759551637</v>
      </c>
    </row>
    <row r="245" spans="1:15" x14ac:dyDescent="0.35">
      <c r="A245" s="33">
        <v>219</v>
      </c>
      <c r="B245" s="18">
        <v>219</v>
      </c>
      <c r="C245" s="18">
        <v>-0.573322</v>
      </c>
      <c r="D245" s="18">
        <v>0.32528000000000001</v>
      </c>
      <c r="E245" s="4">
        <f t="shared" si="148"/>
        <v>4000</v>
      </c>
      <c r="F245" s="4">
        <f t="shared" si="142"/>
        <v>2.5000000000000001E-4</v>
      </c>
      <c r="G245" s="4">
        <f t="shared" ref="G245:H245" si="173">G244</f>
        <v>-7.0989500000002981E-4</v>
      </c>
      <c r="H245" s="4">
        <f t="shared" si="173"/>
        <v>9.7192125000003927E-4</v>
      </c>
      <c r="I245" s="4">
        <f t="shared" si="144"/>
        <v>-0.57261210499999993</v>
      </c>
      <c r="J245" s="4">
        <f t="shared" si="144"/>
        <v>0.32430807874999995</v>
      </c>
      <c r="K245" s="4">
        <f t="shared" si="110"/>
        <v>-3.2984061437500004E-3</v>
      </c>
      <c r="L245" s="4">
        <f t="shared" si="111"/>
        <v>-1.1126389664062508E-3</v>
      </c>
      <c r="M245" s="4">
        <f t="shared" si="145"/>
        <v>-2.1857671773437498E-3</v>
      </c>
      <c r="N245" s="4">
        <f t="shared" si="113"/>
        <v>314.09427118442073</v>
      </c>
      <c r="O245" s="4">
        <f t="shared" si="146"/>
        <v>-0.68653694854661362</v>
      </c>
    </row>
    <row r="246" spans="1:15" x14ac:dyDescent="0.35">
      <c r="A246" s="33">
        <v>220</v>
      </c>
      <c r="B246" s="18">
        <v>220</v>
      </c>
      <c r="C246" s="18">
        <v>-0.548767</v>
      </c>
      <c r="D246" s="18">
        <v>0.37765399999999999</v>
      </c>
      <c r="E246" s="4">
        <f t="shared" si="148"/>
        <v>4000</v>
      </c>
      <c r="F246" s="4">
        <f t="shared" si="142"/>
        <v>2.5000000000000001E-4</v>
      </c>
      <c r="G246" s="4">
        <f t="shared" ref="G246:H246" si="174">G245</f>
        <v>-7.0989500000002981E-4</v>
      </c>
      <c r="H246" s="4">
        <f t="shared" si="174"/>
        <v>9.7192125000003927E-4</v>
      </c>
      <c r="I246" s="4">
        <f t="shared" si="144"/>
        <v>-0.54805710499999993</v>
      </c>
      <c r="J246" s="4">
        <f t="shared" si="144"/>
        <v>0.37668207874999993</v>
      </c>
      <c r="K246" s="4">
        <f t="shared" si="110"/>
        <v>-3.2042356240625006E-3</v>
      </c>
      <c r="L246" s="4">
        <f t="shared" si="111"/>
        <v>-1.1126389664062508E-3</v>
      </c>
      <c r="M246" s="4">
        <f t="shared" si="145"/>
        <v>-2.09159665765625E-3</v>
      </c>
      <c r="N246" s="4">
        <f t="shared" si="113"/>
        <v>314.09427118442073</v>
      </c>
      <c r="O246" s="4">
        <f t="shared" si="146"/>
        <v>-0.65695852779831021</v>
      </c>
    </row>
    <row r="247" spans="1:15" x14ac:dyDescent="0.35">
      <c r="A247" s="33">
        <v>221</v>
      </c>
      <c r="B247" s="18">
        <v>221</v>
      </c>
      <c r="C247" s="18">
        <v>-0.52014899999999997</v>
      </c>
      <c r="D247" s="18">
        <v>0.42889699999999997</v>
      </c>
      <c r="E247" s="4">
        <f t="shared" si="148"/>
        <v>4000</v>
      </c>
      <c r="F247" s="4">
        <f t="shared" si="142"/>
        <v>2.5000000000000001E-4</v>
      </c>
      <c r="G247" s="4">
        <f t="shared" ref="G247:H247" si="175">G246</f>
        <v>-7.0989500000002981E-4</v>
      </c>
      <c r="H247" s="4">
        <f t="shared" si="175"/>
        <v>9.7192125000003927E-4</v>
      </c>
      <c r="I247" s="4">
        <f t="shared" si="144"/>
        <v>-0.5194391049999999</v>
      </c>
      <c r="J247" s="4">
        <f t="shared" si="144"/>
        <v>0.42792507874999991</v>
      </c>
      <c r="K247" s="4">
        <f t="shared" si="110"/>
        <v>-3.0972543543750005E-3</v>
      </c>
      <c r="L247" s="4">
        <f t="shared" si="111"/>
        <v>-1.1126389664062508E-3</v>
      </c>
      <c r="M247" s="4">
        <f t="shared" si="145"/>
        <v>-1.9846153879687495E-3</v>
      </c>
      <c r="N247" s="4">
        <f t="shared" si="113"/>
        <v>314.09427118442073</v>
      </c>
      <c r="O247" s="4">
        <f t="shared" si="146"/>
        <v>-0.62335632386543072</v>
      </c>
    </row>
    <row r="248" spans="1:15" x14ac:dyDescent="0.35">
      <c r="A248" s="33">
        <v>222</v>
      </c>
      <c r="B248" s="18">
        <v>222</v>
      </c>
      <c r="C248" s="18">
        <v>-0.49236200000000002</v>
      </c>
      <c r="D248" s="18">
        <v>0.47911999999999999</v>
      </c>
      <c r="E248" s="4">
        <f t="shared" si="148"/>
        <v>4000</v>
      </c>
      <c r="F248" s="4">
        <f t="shared" si="142"/>
        <v>2.5000000000000001E-4</v>
      </c>
      <c r="G248" s="4">
        <f t="shared" ref="G248:H248" si="176">G247</f>
        <v>-7.0989500000002981E-4</v>
      </c>
      <c r="H248" s="4">
        <f t="shared" si="176"/>
        <v>9.7192125000003927E-4</v>
      </c>
      <c r="I248" s="4">
        <f t="shared" si="144"/>
        <v>-0.49165210500000001</v>
      </c>
      <c r="J248" s="4">
        <f t="shared" si="144"/>
        <v>0.47814807874999993</v>
      </c>
      <c r="K248" s="4">
        <f t="shared" si="110"/>
        <v>-2.9777173346875003E-3</v>
      </c>
      <c r="L248" s="4">
        <f t="shared" si="111"/>
        <v>-1.1126389664062508E-3</v>
      </c>
      <c r="M248" s="4">
        <f t="shared" si="145"/>
        <v>-1.8650783682812495E-3</v>
      </c>
      <c r="N248" s="4">
        <f t="shared" si="113"/>
        <v>314.09427118442073</v>
      </c>
      <c r="O248" s="4">
        <f t="shared" si="146"/>
        <v>-0.58581043078712769</v>
      </c>
    </row>
    <row r="249" spans="1:15" x14ac:dyDescent="0.35">
      <c r="A249" s="33">
        <v>223</v>
      </c>
      <c r="B249" s="18">
        <v>223</v>
      </c>
      <c r="C249" s="18">
        <v>-0.45991300000000002</v>
      </c>
      <c r="D249" s="18">
        <v>0.52579299999999995</v>
      </c>
      <c r="E249" s="4">
        <f t="shared" si="148"/>
        <v>4000</v>
      </c>
      <c r="F249" s="4">
        <f t="shared" si="142"/>
        <v>2.5000000000000001E-4</v>
      </c>
      <c r="G249" s="4">
        <f t="shared" ref="G249:H249" si="177">G248</f>
        <v>-7.0989500000002981E-4</v>
      </c>
      <c r="H249" s="4">
        <f t="shared" si="177"/>
        <v>9.7192125000003927E-4</v>
      </c>
      <c r="I249" s="4">
        <f t="shared" si="144"/>
        <v>-0.459203105</v>
      </c>
      <c r="J249" s="4">
        <f t="shared" si="144"/>
        <v>0.52482107874999995</v>
      </c>
      <c r="K249" s="4">
        <f t="shared" si="110"/>
        <v>-2.8465120650000004E-3</v>
      </c>
      <c r="L249" s="4">
        <f t="shared" si="111"/>
        <v>-1.1126389664062508E-3</v>
      </c>
      <c r="M249" s="4">
        <f t="shared" si="145"/>
        <v>-1.7338730985937496E-3</v>
      </c>
      <c r="N249" s="4">
        <f t="shared" si="113"/>
        <v>314.09427118442073</v>
      </c>
      <c r="O249" s="4">
        <f t="shared" si="146"/>
        <v>-0.54459960722907708</v>
      </c>
    </row>
    <row r="250" spans="1:15" x14ac:dyDescent="0.35">
      <c r="A250" s="33">
        <v>224</v>
      </c>
      <c r="B250" s="18">
        <v>224</v>
      </c>
      <c r="C250" s="18">
        <v>-0.424539</v>
      </c>
      <c r="D250" s="18">
        <v>0.56933599999999995</v>
      </c>
      <c r="E250" s="4">
        <f t="shared" si="148"/>
        <v>4000</v>
      </c>
      <c r="F250" s="4">
        <f t="shared" si="142"/>
        <v>2.5000000000000001E-4</v>
      </c>
      <c r="G250" s="4">
        <f t="shared" ref="G250:H250" si="178">G249</f>
        <v>-7.0989500000002981E-4</v>
      </c>
      <c r="H250" s="4">
        <f t="shared" si="178"/>
        <v>9.7192125000003927E-4</v>
      </c>
      <c r="I250" s="4">
        <f t="shared" si="144"/>
        <v>-0.42382910499999998</v>
      </c>
      <c r="J250" s="4">
        <f t="shared" si="144"/>
        <v>0.56836407874999995</v>
      </c>
      <c r="K250" s="4">
        <f t="shared" si="110"/>
        <v>-2.7044210453125005E-3</v>
      </c>
      <c r="L250" s="4">
        <f t="shared" si="111"/>
        <v>-1.1126389664062508E-3</v>
      </c>
      <c r="M250" s="4">
        <f t="shared" si="145"/>
        <v>-1.5917820789062497E-3</v>
      </c>
      <c r="N250" s="4">
        <f t="shared" si="113"/>
        <v>314.09427118442073</v>
      </c>
      <c r="O250" s="4">
        <f t="shared" si="146"/>
        <v>-0.4999696319584806</v>
      </c>
    </row>
    <row r="251" spans="1:15" x14ac:dyDescent="0.35">
      <c r="A251" s="33">
        <v>225</v>
      </c>
      <c r="B251" s="18">
        <v>225</v>
      </c>
      <c r="C251" s="18">
        <v>-0.38790400000000003</v>
      </c>
      <c r="D251" s="18">
        <v>0.60949399999999998</v>
      </c>
      <c r="E251" s="4">
        <f t="shared" si="148"/>
        <v>4000</v>
      </c>
      <c r="F251" s="4">
        <f t="shared" si="142"/>
        <v>2.5000000000000001E-4</v>
      </c>
      <c r="G251" s="4">
        <f t="shared" ref="G251:H251" si="179">G250</f>
        <v>-7.0989500000002981E-4</v>
      </c>
      <c r="H251" s="4">
        <f t="shared" si="179"/>
        <v>9.7192125000003927E-4</v>
      </c>
      <c r="I251" s="4">
        <f t="shared" si="144"/>
        <v>-0.38719410500000001</v>
      </c>
      <c r="J251" s="4">
        <f t="shared" si="144"/>
        <v>0.60852207874999997</v>
      </c>
      <c r="K251" s="4">
        <f t="shared" si="110"/>
        <v>-2.5522905256250006E-3</v>
      </c>
      <c r="L251" s="4">
        <f t="shared" si="111"/>
        <v>-1.1126389664062508E-3</v>
      </c>
      <c r="M251" s="4">
        <f t="shared" si="145"/>
        <v>-1.4396515592187498E-3</v>
      </c>
      <c r="N251" s="4">
        <f t="shared" si="113"/>
        <v>314.09427118442073</v>
      </c>
      <c r="O251" s="4">
        <f t="shared" si="146"/>
        <v>-0.45218630725232811</v>
      </c>
    </row>
    <row r="252" spans="1:15" x14ac:dyDescent="0.35">
      <c r="A252" s="33">
        <v>226</v>
      </c>
      <c r="B252" s="18">
        <v>226</v>
      </c>
      <c r="C252" s="18">
        <v>-0.34688400000000003</v>
      </c>
      <c r="D252" s="18">
        <v>0.641984</v>
      </c>
      <c r="E252" s="4">
        <f t="shared" si="148"/>
        <v>4000</v>
      </c>
      <c r="F252" s="4">
        <f t="shared" si="142"/>
        <v>2.5000000000000001E-4</v>
      </c>
      <c r="G252" s="4">
        <f t="shared" ref="G252:H252" si="180">G251</f>
        <v>-7.0989500000002981E-4</v>
      </c>
      <c r="H252" s="4">
        <f t="shared" si="180"/>
        <v>9.7192125000003927E-4</v>
      </c>
      <c r="I252" s="4">
        <f t="shared" si="144"/>
        <v>-0.34617410500000001</v>
      </c>
      <c r="J252" s="4">
        <f t="shared" si="144"/>
        <v>0.64101207874999999</v>
      </c>
      <c r="K252" s="4">
        <f t="shared" si="110"/>
        <v>-2.3920375059375007E-3</v>
      </c>
      <c r="L252" s="4">
        <f t="shared" si="111"/>
        <v>-1.1126389664062508E-3</v>
      </c>
      <c r="M252" s="4">
        <f t="shared" si="145"/>
        <v>-1.2793985395312499E-3</v>
      </c>
      <c r="N252" s="4">
        <f t="shared" si="113"/>
        <v>314.09427118442073</v>
      </c>
      <c r="O252" s="4">
        <f t="shared" si="146"/>
        <v>-0.40185175182848026</v>
      </c>
    </row>
    <row r="253" spans="1:15" x14ac:dyDescent="0.35">
      <c r="A253" s="33">
        <v>227</v>
      </c>
      <c r="B253" s="18">
        <v>227</v>
      </c>
      <c r="C253" s="18">
        <v>-0.30590499999999998</v>
      </c>
      <c r="D253" s="18">
        <v>0.67054499999999995</v>
      </c>
      <c r="E253" s="4">
        <f t="shared" si="148"/>
        <v>4000</v>
      </c>
      <c r="F253" s="4">
        <f t="shared" si="142"/>
        <v>2.5000000000000001E-4</v>
      </c>
      <c r="G253" s="4">
        <f t="shared" ref="G253:H253" si="181">G252</f>
        <v>-7.0989500000002981E-4</v>
      </c>
      <c r="H253" s="4">
        <f t="shared" si="181"/>
        <v>9.7192125000003927E-4</v>
      </c>
      <c r="I253" s="4">
        <f t="shared" si="144"/>
        <v>-0.30519510499999997</v>
      </c>
      <c r="J253" s="4">
        <f t="shared" si="144"/>
        <v>0.66957307874999994</v>
      </c>
      <c r="K253" s="4">
        <f t="shared" ref="K253:K265" si="182">K252+(J253*F253)</f>
        <v>-2.2246442362500009E-3</v>
      </c>
      <c r="L253" s="4">
        <f t="shared" ref="L253:L265" si="183">L252</f>
        <v>-1.1126389664062508E-3</v>
      </c>
      <c r="M253" s="4">
        <f t="shared" si="145"/>
        <v>-1.1120052698437501E-3</v>
      </c>
      <c r="N253" s="4">
        <f t="shared" si="113"/>
        <v>314.09427118442073</v>
      </c>
      <c r="O253" s="4">
        <f t="shared" si="146"/>
        <v>-0.34927448478480783</v>
      </c>
    </row>
    <row r="254" spans="1:15" x14ac:dyDescent="0.35">
      <c r="A254" s="33">
        <v>228</v>
      </c>
      <c r="B254" s="18">
        <v>228</v>
      </c>
      <c r="C254" s="18">
        <v>-0.26201200000000002</v>
      </c>
      <c r="D254" s="18">
        <v>0.70069999999999999</v>
      </c>
      <c r="E254" s="4">
        <f t="shared" si="148"/>
        <v>4000</v>
      </c>
      <c r="F254" s="4">
        <f t="shared" si="142"/>
        <v>2.5000000000000001E-4</v>
      </c>
      <c r="G254" s="4">
        <f t="shared" ref="G254:H254" si="184">G253</f>
        <v>-7.0989500000002981E-4</v>
      </c>
      <c r="H254" s="4">
        <f t="shared" si="184"/>
        <v>9.7192125000003927E-4</v>
      </c>
      <c r="I254" s="4">
        <f t="shared" si="144"/>
        <v>-0.26130210500000001</v>
      </c>
      <c r="J254" s="4">
        <f t="shared" si="144"/>
        <v>0.69972807874999998</v>
      </c>
      <c r="K254" s="4">
        <f t="shared" si="182"/>
        <v>-2.049712216562501E-3</v>
      </c>
      <c r="L254" s="4">
        <f t="shared" si="183"/>
        <v>-1.1126389664062508E-3</v>
      </c>
      <c r="M254" s="4">
        <f t="shared" si="145"/>
        <v>-9.3707325015625017E-4</v>
      </c>
      <c r="N254" s="4">
        <f t="shared" ref="N254:N265" si="185">N253</f>
        <v>314.09427118442073</v>
      </c>
      <c r="O254" s="4">
        <f t="shared" si="146"/>
        <v>-0.29432933955424379</v>
      </c>
    </row>
    <row r="255" spans="1:15" x14ac:dyDescent="0.35">
      <c r="A255" s="33">
        <v>229</v>
      </c>
      <c r="B255" s="18">
        <v>229</v>
      </c>
      <c r="C255" s="18">
        <v>-0.214863</v>
      </c>
      <c r="D255" s="18">
        <v>0.72719999999999996</v>
      </c>
      <c r="E255" s="4">
        <f t="shared" si="148"/>
        <v>4000</v>
      </c>
      <c r="F255" s="4">
        <f t="shared" si="142"/>
        <v>2.5000000000000001E-4</v>
      </c>
      <c r="G255" s="4">
        <f t="shared" ref="G255:H255" si="186">G254</f>
        <v>-7.0989500000002981E-4</v>
      </c>
      <c r="H255" s="4">
        <f t="shared" si="186"/>
        <v>9.7192125000003927E-4</v>
      </c>
      <c r="I255" s="4">
        <f t="shared" si="144"/>
        <v>-0.21415310499999995</v>
      </c>
      <c r="J255" s="4">
        <f t="shared" si="144"/>
        <v>0.72622807874999995</v>
      </c>
      <c r="K255" s="4">
        <f t="shared" si="182"/>
        <v>-1.8681551968750009E-3</v>
      </c>
      <c r="L255" s="4">
        <f t="shared" si="183"/>
        <v>-1.1126389664062508E-3</v>
      </c>
      <c r="M255" s="4">
        <f t="shared" si="145"/>
        <v>-7.5551623046875012E-4</v>
      </c>
      <c r="N255" s="4">
        <f t="shared" si="185"/>
        <v>314.09427118442073</v>
      </c>
      <c r="O255" s="4">
        <f t="shared" si="146"/>
        <v>-0.23730331977708291</v>
      </c>
    </row>
    <row r="256" spans="1:15" x14ac:dyDescent="0.35">
      <c r="A256" s="33">
        <v>230</v>
      </c>
      <c r="B256" s="18">
        <v>230</v>
      </c>
      <c r="C256" s="18">
        <v>-0.16728899999999999</v>
      </c>
      <c r="D256" s="18">
        <v>0.74358999999999997</v>
      </c>
      <c r="E256" s="4">
        <f t="shared" si="148"/>
        <v>4000</v>
      </c>
      <c r="F256" s="4">
        <f t="shared" si="142"/>
        <v>2.5000000000000001E-4</v>
      </c>
      <c r="G256" s="4">
        <f t="shared" ref="G256:H256" si="187">G255</f>
        <v>-7.0989500000002981E-4</v>
      </c>
      <c r="H256" s="4">
        <f t="shared" si="187"/>
        <v>9.7192125000003927E-4</v>
      </c>
      <c r="I256" s="4">
        <f t="shared" si="144"/>
        <v>-0.16657910499999995</v>
      </c>
      <c r="J256" s="4">
        <f t="shared" si="144"/>
        <v>0.74261807874999997</v>
      </c>
      <c r="K256" s="4">
        <f t="shared" si="182"/>
        <v>-1.6825006771875009E-3</v>
      </c>
      <c r="L256" s="4">
        <f t="shared" si="183"/>
        <v>-1.1126389664062508E-3</v>
      </c>
      <c r="M256" s="4">
        <f t="shared" si="145"/>
        <v>-5.6986171078125011E-4</v>
      </c>
      <c r="N256" s="4">
        <f t="shared" si="185"/>
        <v>314.09427118442073</v>
      </c>
      <c r="O256" s="4">
        <f t="shared" si="146"/>
        <v>-0.17899029872374392</v>
      </c>
    </row>
    <row r="257" spans="1:15" x14ac:dyDescent="0.35">
      <c r="A257" s="33">
        <v>231</v>
      </c>
      <c r="B257" s="18">
        <v>231</v>
      </c>
      <c r="C257" s="18">
        <v>-0.12060800000000001</v>
      </c>
      <c r="D257" s="18">
        <v>0.76038300000000003</v>
      </c>
      <c r="E257" s="4">
        <f t="shared" si="148"/>
        <v>4000</v>
      </c>
      <c r="F257" s="4">
        <f t="shared" si="142"/>
        <v>2.5000000000000001E-4</v>
      </c>
      <c r="G257" s="4">
        <f t="shared" ref="G257:H257" si="188">G256</f>
        <v>-7.0989500000002981E-4</v>
      </c>
      <c r="H257" s="4">
        <f t="shared" si="188"/>
        <v>9.7192125000003927E-4</v>
      </c>
      <c r="I257" s="4">
        <f t="shared" si="144"/>
        <v>-0.11989810499999998</v>
      </c>
      <c r="J257" s="4">
        <f t="shared" si="144"/>
        <v>0.75941107875000002</v>
      </c>
      <c r="K257" s="4">
        <f t="shared" si="182"/>
        <v>-1.4926479075000009E-3</v>
      </c>
      <c r="L257" s="4">
        <f t="shared" si="183"/>
        <v>-1.1126389664062508E-3</v>
      </c>
      <c r="M257" s="4">
        <f t="shared" si="145"/>
        <v>-3.8000894109375006E-4</v>
      </c>
      <c r="N257" s="4">
        <f t="shared" si="185"/>
        <v>314.09427118442073</v>
      </c>
      <c r="O257" s="4">
        <f t="shared" si="146"/>
        <v>-0.1193586313964049</v>
      </c>
    </row>
    <row r="258" spans="1:15" x14ac:dyDescent="0.35">
      <c r="A258" s="33">
        <v>232</v>
      </c>
      <c r="B258" s="18">
        <v>232</v>
      </c>
      <c r="C258" s="18">
        <v>-7.0407200000000003E-2</v>
      </c>
      <c r="D258" s="18">
        <v>0.76087700000000003</v>
      </c>
      <c r="E258" s="4">
        <f t="shared" si="148"/>
        <v>4000</v>
      </c>
      <c r="F258" s="4">
        <f t="shared" si="142"/>
        <v>2.5000000000000001E-4</v>
      </c>
      <c r="G258" s="4">
        <f t="shared" ref="G258:H258" si="189">G257</f>
        <v>-7.0989500000002981E-4</v>
      </c>
      <c r="H258" s="4">
        <f t="shared" si="189"/>
        <v>9.7192125000003927E-4</v>
      </c>
      <c r="I258" s="4">
        <f t="shared" si="144"/>
        <v>-6.9697304999999973E-2</v>
      </c>
      <c r="J258" s="4">
        <f t="shared" si="144"/>
        <v>0.75990507875000002</v>
      </c>
      <c r="K258" s="4">
        <f t="shared" si="182"/>
        <v>-1.3026716378125008E-3</v>
      </c>
      <c r="L258" s="4">
        <f t="shared" si="183"/>
        <v>-1.1126389664062508E-3</v>
      </c>
      <c r="M258" s="4">
        <f t="shared" si="145"/>
        <v>-1.9003267140624996E-4</v>
      </c>
      <c r="N258" s="4">
        <f t="shared" si="185"/>
        <v>314.09427118442073</v>
      </c>
      <c r="O258" s="4">
        <f t="shared" si="146"/>
        <v>-5.9688173426574592E-2</v>
      </c>
    </row>
    <row r="259" spans="1:15" x14ac:dyDescent="0.35">
      <c r="A259" s="33">
        <v>233</v>
      </c>
      <c r="B259" s="18">
        <v>233</v>
      </c>
      <c r="C259" s="18">
        <v>-2.0793599999999999E-2</v>
      </c>
      <c r="D259" s="18">
        <v>0.75536800000000004</v>
      </c>
      <c r="E259" s="4">
        <f t="shared" si="148"/>
        <v>4000</v>
      </c>
      <c r="F259" s="4">
        <f t="shared" si="142"/>
        <v>2.5000000000000001E-4</v>
      </c>
      <c r="G259" s="4">
        <f t="shared" ref="G259:H259" si="190">G258</f>
        <v>-7.0989500000002981E-4</v>
      </c>
      <c r="H259" s="4">
        <f t="shared" si="190"/>
        <v>9.7192125000003927E-4</v>
      </c>
      <c r="I259" s="4">
        <f t="shared" si="144"/>
        <v>-2.0083704999999969E-2</v>
      </c>
      <c r="J259" s="4">
        <f t="shared" si="144"/>
        <v>0.75439607875000003</v>
      </c>
      <c r="K259" s="4">
        <f t="shared" si="182"/>
        <v>-1.1140726181250006E-3</v>
      </c>
      <c r="L259" s="4">
        <f t="shared" si="183"/>
        <v>-1.1126389664062508E-3</v>
      </c>
      <c r="M259" s="4">
        <f t="shared" si="145"/>
        <v>-1.4336517187498333E-6</v>
      </c>
      <c r="N259" s="4">
        <f t="shared" si="185"/>
        <v>314.09427118442073</v>
      </c>
      <c r="O259" s="4">
        <f t="shared" si="146"/>
        <v>-4.5030179173302101E-4</v>
      </c>
    </row>
    <row r="260" spans="1:15" x14ac:dyDescent="0.35">
      <c r="A260" s="33">
        <v>234</v>
      </c>
      <c r="B260" s="18">
        <v>234</v>
      </c>
      <c r="C260" s="18">
        <v>2.7473000000000001E-2</v>
      </c>
      <c r="D260" s="18">
        <v>0.75533399999999995</v>
      </c>
      <c r="E260" s="4">
        <f t="shared" si="148"/>
        <v>4000</v>
      </c>
      <c r="F260" s="4">
        <f t="shared" si="142"/>
        <v>2.5000000000000001E-4</v>
      </c>
      <c r="G260" s="4">
        <f t="shared" ref="G260:H260" si="191">G259</f>
        <v>-7.0989500000002981E-4</v>
      </c>
      <c r="H260" s="4">
        <f t="shared" si="191"/>
        <v>9.7192125000003927E-4</v>
      </c>
      <c r="I260" s="4">
        <f t="shared" si="144"/>
        <v>2.8182895000000031E-2</v>
      </c>
      <c r="J260" s="4">
        <f t="shared" si="144"/>
        <v>0.75436207874999994</v>
      </c>
      <c r="K260" s="4">
        <f t="shared" si="182"/>
        <v>-9.254820984375006E-4</v>
      </c>
      <c r="L260" s="4">
        <f t="shared" si="183"/>
        <v>-1.1126389664062508E-3</v>
      </c>
      <c r="M260" s="4">
        <f t="shared" si="145"/>
        <v>1.8715686796875021E-4</v>
      </c>
      <c r="N260" s="4">
        <f t="shared" si="185"/>
        <v>314.09427118442073</v>
      </c>
      <c r="O260" s="4">
        <f t="shared" si="146"/>
        <v>5.8784900041803458E-2</v>
      </c>
    </row>
    <row r="261" spans="1:15" x14ac:dyDescent="0.35">
      <c r="A261" s="33">
        <v>235</v>
      </c>
      <c r="B261" s="18">
        <v>235</v>
      </c>
      <c r="C261" s="18">
        <v>7.7973200000000006E-2</v>
      </c>
      <c r="D261" s="18">
        <v>0.75728600000000001</v>
      </c>
      <c r="E261" s="4">
        <f t="shared" si="148"/>
        <v>4000</v>
      </c>
      <c r="F261" s="4">
        <f t="shared" si="142"/>
        <v>2.5000000000000001E-4</v>
      </c>
      <c r="G261" s="4">
        <f t="shared" ref="G261:H261" si="192">G260</f>
        <v>-7.0989500000002981E-4</v>
      </c>
      <c r="H261" s="4">
        <f t="shared" si="192"/>
        <v>9.7192125000003927E-4</v>
      </c>
      <c r="I261" s="4">
        <f t="shared" si="144"/>
        <v>7.8683095000000036E-2</v>
      </c>
      <c r="J261" s="4">
        <f t="shared" si="144"/>
        <v>0.75631407875000001</v>
      </c>
      <c r="K261" s="4">
        <f t="shared" si="182"/>
        <v>-7.3640357875000056E-4</v>
      </c>
      <c r="L261" s="4">
        <f t="shared" si="183"/>
        <v>-1.1126389664062508E-3</v>
      </c>
      <c r="M261" s="4">
        <f t="shared" si="145"/>
        <v>3.7623538765625025E-4</v>
      </c>
      <c r="N261" s="4">
        <f t="shared" si="185"/>
        <v>314.09427118442073</v>
      </c>
      <c r="O261" s="4">
        <f t="shared" si="146"/>
        <v>0.11817337987967792</v>
      </c>
    </row>
    <row r="262" spans="1:15" x14ac:dyDescent="0.35">
      <c r="A262" s="33">
        <v>236</v>
      </c>
      <c r="B262" s="18">
        <v>236</v>
      </c>
      <c r="C262" s="18">
        <v>0.12931500000000001</v>
      </c>
      <c r="D262" s="18">
        <v>0.75756699999999999</v>
      </c>
      <c r="E262" s="4">
        <f t="shared" si="148"/>
        <v>4000</v>
      </c>
      <c r="F262" s="4">
        <f t="shared" si="142"/>
        <v>2.5000000000000001E-4</v>
      </c>
      <c r="G262" s="4">
        <f t="shared" ref="G262:H262" si="193">G261</f>
        <v>-7.0989500000002981E-4</v>
      </c>
      <c r="H262" s="4">
        <f t="shared" si="193"/>
        <v>9.7192125000003927E-4</v>
      </c>
      <c r="I262" s="4">
        <f t="shared" si="144"/>
        <v>0.13002489500000003</v>
      </c>
      <c r="J262" s="4">
        <f t="shared" si="144"/>
        <v>0.75659507874999998</v>
      </c>
      <c r="K262" s="4">
        <f t="shared" si="182"/>
        <v>-5.4725480906250054E-4</v>
      </c>
      <c r="L262" s="4">
        <f t="shared" si="183"/>
        <v>-1.1126389664062508E-3</v>
      </c>
      <c r="M262" s="4">
        <f t="shared" si="145"/>
        <v>5.6538415734375027E-4</v>
      </c>
      <c r="N262" s="4">
        <f t="shared" si="185"/>
        <v>314.09427118442073</v>
      </c>
      <c r="O262" s="4">
        <f t="shared" si="146"/>
        <v>0.1775839248401031</v>
      </c>
    </row>
    <row r="263" spans="1:15" x14ac:dyDescent="0.35">
      <c r="A263" s="33">
        <v>237</v>
      </c>
      <c r="B263" s="18">
        <v>237</v>
      </c>
      <c r="C263" s="18">
        <v>0.175929</v>
      </c>
      <c r="D263" s="18">
        <v>0.74714599999999998</v>
      </c>
      <c r="E263" s="4">
        <f t="shared" si="148"/>
        <v>4000</v>
      </c>
      <c r="F263" s="4">
        <f t="shared" si="142"/>
        <v>2.5000000000000001E-4</v>
      </c>
      <c r="G263" s="4">
        <f t="shared" ref="G263:H263" si="194">G262</f>
        <v>-7.0989500000002981E-4</v>
      </c>
      <c r="H263" s="4">
        <f t="shared" si="194"/>
        <v>9.7192125000003927E-4</v>
      </c>
      <c r="I263" s="4">
        <f t="shared" si="144"/>
        <v>0.17663889500000002</v>
      </c>
      <c r="J263" s="4">
        <f t="shared" si="144"/>
        <v>0.74617407874999997</v>
      </c>
      <c r="K263" s="4">
        <f t="shared" si="182"/>
        <v>-3.6071128937500052E-4</v>
      </c>
      <c r="L263" s="4">
        <f t="shared" si="183"/>
        <v>-1.1126389664062508E-3</v>
      </c>
      <c r="M263" s="4">
        <f t="shared" si="145"/>
        <v>7.5192767703125029E-4</v>
      </c>
      <c r="N263" s="4">
        <f t="shared" si="185"/>
        <v>314.09427118442073</v>
      </c>
      <c r="O263" s="4">
        <f t="shared" si="146"/>
        <v>0.23617617570052507</v>
      </c>
    </row>
    <row r="264" spans="1:15" x14ac:dyDescent="0.35">
      <c r="A264" s="33">
        <v>238</v>
      </c>
      <c r="B264" s="18">
        <v>238</v>
      </c>
      <c r="C264" s="18">
        <v>0.222856</v>
      </c>
      <c r="D264" s="18">
        <v>0.73575400000000002</v>
      </c>
      <c r="E264" s="4">
        <f t="shared" si="148"/>
        <v>4000</v>
      </c>
      <c r="F264" s="4">
        <f t="shared" si="142"/>
        <v>2.5000000000000001E-4</v>
      </c>
      <c r="G264" s="4">
        <f t="shared" ref="G264:H264" si="195">G263</f>
        <v>-7.0989500000002981E-4</v>
      </c>
      <c r="H264" s="4">
        <f t="shared" si="195"/>
        <v>9.7192125000003927E-4</v>
      </c>
      <c r="I264" s="4">
        <f t="shared" si="144"/>
        <v>0.22356589500000001</v>
      </c>
      <c r="J264" s="4">
        <f t="shared" si="144"/>
        <v>0.73478207875000001</v>
      </c>
      <c r="K264" s="4">
        <f t="shared" si="182"/>
        <v>-1.7701576968750051E-4</v>
      </c>
      <c r="L264" s="4">
        <f t="shared" si="183"/>
        <v>-1.1126389664062508E-3</v>
      </c>
      <c r="M264" s="4">
        <f t="shared" si="145"/>
        <v>9.3562319671875024E-4</v>
      </c>
      <c r="N264" s="4">
        <f t="shared" si="185"/>
        <v>314.09427118442073</v>
      </c>
      <c r="O264" s="4">
        <f t="shared" si="146"/>
        <v>0.29387388607661374</v>
      </c>
    </row>
    <row r="265" spans="1:15" x14ac:dyDescent="0.35">
      <c r="A265" s="33">
        <v>239</v>
      </c>
      <c r="B265" s="18">
        <v>239</v>
      </c>
      <c r="C265" s="18">
        <v>0.27040999999999998</v>
      </c>
      <c r="D265" s="18">
        <v>0.70903499999999997</v>
      </c>
      <c r="E265" s="4">
        <f t="shared" si="148"/>
        <v>4000</v>
      </c>
      <c r="F265" s="4">
        <f t="shared" si="142"/>
        <v>2.5000000000000001E-4</v>
      </c>
      <c r="G265" s="4">
        <f t="shared" ref="G265:H265" si="196">G264</f>
        <v>-7.0989500000002981E-4</v>
      </c>
      <c r="H265" s="4">
        <f t="shared" si="196"/>
        <v>9.7192125000003927E-4</v>
      </c>
      <c r="I265" s="4">
        <f t="shared" si="144"/>
        <v>0.271119895</v>
      </c>
      <c r="J265" s="4">
        <f t="shared" si="144"/>
        <v>0.70806307874999996</v>
      </c>
      <c r="K265" s="4">
        <f t="shared" si="182"/>
        <v>-5.1499603193061461E-19</v>
      </c>
      <c r="L265" s="4">
        <f t="shared" si="183"/>
        <v>-1.1126389664062508E-3</v>
      </c>
      <c r="M265" s="4">
        <f t="shared" si="145"/>
        <v>1.1126389664062504E-3</v>
      </c>
      <c r="N265" s="4">
        <f t="shared" si="185"/>
        <v>314.09427118442073</v>
      </c>
      <c r="O265" s="4">
        <f t="shared" si="146"/>
        <v>0.34947352524475839</v>
      </c>
    </row>
    <row r="266" spans="1:15" x14ac:dyDescent="0.35">
      <c r="A266" s="33">
        <v>240</v>
      </c>
      <c r="B266" s="18">
        <v>240</v>
      </c>
      <c r="C266" s="18">
        <v>0.31635400000000002</v>
      </c>
      <c r="D266" s="18">
        <v>0.67568899999999998</v>
      </c>
      <c r="E266" s="4">
        <f t="shared" si="148"/>
        <v>4000</v>
      </c>
      <c r="F266" s="4">
        <f t="shared" si="142"/>
        <v>2.5000000000000001E-4</v>
      </c>
      <c r="G266" s="4">
        <f>AVERAGE(C266:C345)</f>
        <v>-5.3618000000005132E-4</v>
      </c>
      <c r="H266" s="4">
        <f>AVERAGE(D266:D345)</f>
        <v>1.0485887500000179E-3</v>
      </c>
      <c r="I266" s="4">
        <f t="shared" si="144"/>
        <v>0.31689018000000008</v>
      </c>
      <c r="J266" s="4">
        <f t="shared" si="144"/>
        <v>0.67464041124999996</v>
      </c>
      <c r="K266" s="4">
        <f>0+(J266*F266)</f>
        <v>1.686601028125E-4</v>
      </c>
      <c r="L266" s="4">
        <f>AVERAGE(K266:K345)</f>
        <v>-1.1126839339062507E-3</v>
      </c>
      <c r="M266" s="4">
        <f t="shared" si="145"/>
        <v>1.2813440367187507E-3</v>
      </c>
      <c r="N266" s="60">
        <f>(SQRT(AVERAGE('Plot &amp; RMS Calculator'!H245:H324))/(SQRT(AVERAGE('Plot &amp; RMS Calculator'!I245:I324))))</f>
        <v>314.09435766054548</v>
      </c>
      <c r="O266" s="4">
        <f t="shared" si="146"/>
        <v>0.4024629321553464</v>
      </c>
    </row>
    <row r="267" spans="1:15" x14ac:dyDescent="0.35">
      <c r="A267" s="33">
        <v>241</v>
      </c>
      <c r="B267" s="18">
        <v>241</v>
      </c>
      <c r="C267" s="18">
        <v>0.35947600000000002</v>
      </c>
      <c r="D267" s="18">
        <v>0.64157200000000003</v>
      </c>
      <c r="E267" s="4">
        <f t="shared" si="148"/>
        <v>4000</v>
      </c>
      <c r="F267" s="4">
        <f t="shared" si="142"/>
        <v>2.5000000000000001E-4</v>
      </c>
      <c r="G267" s="4">
        <f>G266</f>
        <v>-5.3618000000005132E-4</v>
      </c>
      <c r="H267" s="4">
        <f>H266</f>
        <v>1.0485887500000179E-3</v>
      </c>
      <c r="I267" s="4">
        <f t="shared" si="144"/>
        <v>0.36001218000000007</v>
      </c>
      <c r="J267" s="4">
        <f t="shared" si="144"/>
        <v>0.64052341125000001</v>
      </c>
      <c r="K267" s="4">
        <f>K266+(J267*F267)</f>
        <v>3.28790955625E-4</v>
      </c>
      <c r="L267" s="4">
        <f>L266</f>
        <v>-1.1126839339062507E-3</v>
      </c>
      <c r="M267" s="4">
        <f t="shared" si="145"/>
        <v>1.4414748895312506E-3</v>
      </c>
      <c r="N267" s="4">
        <f>N266</f>
        <v>314.09435766054548</v>
      </c>
      <c r="O267" s="4">
        <f t="shared" si="146"/>
        <v>0.4527591295111239</v>
      </c>
    </row>
    <row r="268" spans="1:15" x14ac:dyDescent="0.35">
      <c r="A268" s="33">
        <v>242</v>
      </c>
      <c r="B268" s="18">
        <v>242</v>
      </c>
      <c r="C268" s="18">
        <v>0.39869100000000002</v>
      </c>
      <c r="D268" s="18">
        <v>0.60879399999999995</v>
      </c>
      <c r="E268" s="4">
        <f t="shared" si="148"/>
        <v>4000</v>
      </c>
      <c r="F268" s="4">
        <f t="shared" si="142"/>
        <v>2.5000000000000001E-4</v>
      </c>
      <c r="G268" s="4">
        <f>G267</f>
        <v>-5.3618000000005132E-4</v>
      </c>
      <c r="H268" s="4">
        <f>H267</f>
        <v>1.0485887500000179E-3</v>
      </c>
      <c r="I268" s="4">
        <f t="shared" si="144"/>
        <v>0.39922718000000007</v>
      </c>
      <c r="J268" s="4">
        <f t="shared" si="144"/>
        <v>0.60774541124999992</v>
      </c>
      <c r="K268" s="4">
        <f>K267+(J268*F268)</f>
        <v>4.8072730843749995E-4</v>
      </c>
      <c r="L268" s="4">
        <f>L267</f>
        <v>-1.1126839339062507E-3</v>
      </c>
      <c r="M268" s="4">
        <f t="shared" si="145"/>
        <v>1.5934112423437506E-3</v>
      </c>
      <c r="N268" s="4">
        <f>N267</f>
        <v>314.09435766054548</v>
      </c>
      <c r="O268" s="4">
        <f t="shared" si="146"/>
        <v>0.50048148065305209</v>
      </c>
    </row>
    <row r="269" spans="1:15" x14ac:dyDescent="0.35">
      <c r="A269" s="33">
        <v>243</v>
      </c>
      <c r="B269" s="18">
        <v>243</v>
      </c>
      <c r="C269" s="18">
        <v>0.43706400000000001</v>
      </c>
      <c r="D269" s="18">
        <v>0.57153200000000004</v>
      </c>
      <c r="E269" s="4">
        <f t="shared" si="148"/>
        <v>4000</v>
      </c>
      <c r="F269" s="4">
        <f t="shared" si="142"/>
        <v>2.5000000000000001E-4</v>
      </c>
      <c r="G269" s="4">
        <f t="shared" ref="G269:H269" si="197">G268</f>
        <v>-5.3618000000005132E-4</v>
      </c>
      <c r="H269" s="4">
        <f t="shared" si="197"/>
        <v>1.0485887500000179E-3</v>
      </c>
      <c r="I269" s="4">
        <f t="shared" si="144"/>
        <v>0.43760018000000006</v>
      </c>
      <c r="J269" s="4">
        <f t="shared" si="144"/>
        <v>0.57048341125000002</v>
      </c>
      <c r="K269" s="4">
        <f t="shared" ref="K269:K332" si="198">K268+(J269*F269)</f>
        <v>6.2334816124999992E-4</v>
      </c>
      <c r="L269" s="4">
        <f t="shared" ref="L269:L332" si="199">L268</f>
        <v>-1.1126839339062507E-3</v>
      </c>
      <c r="M269" s="4">
        <f t="shared" si="145"/>
        <v>1.7360320951562507E-3</v>
      </c>
      <c r="N269" s="4">
        <f>N268</f>
        <v>314.09435766054548</v>
      </c>
      <c r="O269" s="4">
        <f t="shared" si="146"/>
        <v>0.54527788580619352</v>
      </c>
    </row>
    <row r="270" spans="1:15" x14ac:dyDescent="0.35">
      <c r="A270" s="33">
        <v>244</v>
      </c>
      <c r="B270" s="18">
        <v>244</v>
      </c>
      <c r="C270" s="18">
        <v>0.47170800000000002</v>
      </c>
      <c r="D270" s="18">
        <v>0.52529700000000001</v>
      </c>
      <c r="E270" s="4">
        <f t="shared" si="148"/>
        <v>4000</v>
      </c>
      <c r="F270" s="4">
        <f t="shared" si="142"/>
        <v>2.5000000000000001E-4</v>
      </c>
      <c r="G270" s="4">
        <f t="shared" ref="G270:H270" si="200">G269</f>
        <v>-5.3618000000005132E-4</v>
      </c>
      <c r="H270" s="4">
        <f t="shared" si="200"/>
        <v>1.0485887500000179E-3</v>
      </c>
      <c r="I270" s="4">
        <f t="shared" si="144"/>
        <v>0.47224418000000007</v>
      </c>
      <c r="J270" s="4">
        <f t="shared" si="144"/>
        <v>0.52424841124999999</v>
      </c>
      <c r="K270" s="4">
        <f t="shared" si="198"/>
        <v>7.544102640624999E-4</v>
      </c>
      <c r="L270" s="4">
        <f t="shared" si="199"/>
        <v>-1.1126839339062507E-3</v>
      </c>
      <c r="M270" s="4">
        <f t="shared" si="145"/>
        <v>1.8670941979687505E-3</v>
      </c>
      <c r="N270" s="4">
        <f t="shared" ref="N270:N333" si="201">N269</f>
        <v>314.09435766054548</v>
      </c>
      <c r="O270" s="4">
        <f t="shared" si="146"/>
        <v>0.58644375280272598</v>
      </c>
    </row>
    <row r="271" spans="1:15" x14ac:dyDescent="0.35">
      <c r="A271" s="33">
        <v>245</v>
      </c>
      <c r="B271" s="18">
        <v>245</v>
      </c>
      <c r="C271" s="18">
        <v>0.50438099999999997</v>
      </c>
      <c r="D271" s="18">
        <v>0.47583300000000001</v>
      </c>
      <c r="E271" s="4">
        <f t="shared" si="148"/>
        <v>4000</v>
      </c>
      <c r="F271" s="4">
        <f t="shared" si="142"/>
        <v>2.5000000000000001E-4</v>
      </c>
      <c r="G271" s="4">
        <f t="shared" ref="G271:H271" si="202">G270</f>
        <v>-5.3618000000005132E-4</v>
      </c>
      <c r="H271" s="4">
        <f t="shared" si="202"/>
        <v>1.0485887500000179E-3</v>
      </c>
      <c r="I271" s="4">
        <f t="shared" si="144"/>
        <v>0.50491717999999997</v>
      </c>
      <c r="J271" s="4">
        <f t="shared" si="144"/>
        <v>0.47478441124999998</v>
      </c>
      <c r="K271" s="4">
        <f t="shared" si="198"/>
        <v>8.731063668749999E-4</v>
      </c>
      <c r="L271" s="4">
        <f t="shared" si="199"/>
        <v>-1.1126839339062507E-3</v>
      </c>
      <c r="M271" s="4">
        <f t="shared" si="145"/>
        <v>1.9857903007812505E-3</v>
      </c>
      <c r="N271" s="4">
        <f t="shared" si="201"/>
        <v>314.09435766054548</v>
      </c>
      <c r="O271" s="4">
        <f t="shared" si="146"/>
        <v>0.62372552897242828</v>
      </c>
    </row>
    <row r="272" spans="1:15" x14ac:dyDescent="0.35">
      <c r="A272" s="33">
        <v>246</v>
      </c>
      <c r="B272" s="18">
        <v>246</v>
      </c>
      <c r="C272" s="18">
        <v>0.53279500000000002</v>
      </c>
      <c r="D272" s="18">
        <v>0.42626999999999998</v>
      </c>
      <c r="E272" s="4">
        <f t="shared" si="148"/>
        <v>4000</v>
      </c>
      <c r="F272" s="4">
        <f t="shared" si="142"/>
        <v>2.5000000000000001E-4</v>
      </c>
      <c r="G272" s="4">
        <f t="shared" ref="G272:H272" si="203">G271</f>
        <v>-5.3618000000005132E-4</v>
      </c>
      <c r="H272" s="4">
        <f t="shared" si="203"/>
        <v>1.0485887500000179E-3</v>
      </c>
      <c r="I272" s="4">
        <f t="shared" si="144"/>
        <v>0.53333118000000002</v>
      </c>
      <c r="J272" s="4">
        <f t="shared" si="144"/>
        <v>0.42522141124999996</v>
      </c>
      <c r="K272" s="4">
        <f t="shared" si="198"/>
        <v>9.7941171968749983E-4</v>
      </c>
      <c r="L272" s="4">
        <f t="shared" si="199"/>
        <v>-1.1126839339062507E-3</v>
      </c>
      <c r="M272" s="4">
        <f t="shared" si="145"/>
        <v>2.0920956535937507E-3</v>
      </c>
      <c r="N272" s="4">
        <f t="shared" si="201"/>
        <v>314.09435766054548</v>
      </c>
      <c r="O272" s="4">
        <f t="shared" si="146"/>
        <v>0.65711544047994819</v>
      </c>
    </row>
    <row r="273" spans="1:15" x14ac:dyDescent="0.35">
      <c r="A273" s="33">
        <v>247</v>
      </c>
      <c r="B273" s="18">
        <v>247</v>
      </c>
      <c r="C273" s="18">
        <v>0.55890799999999996</v>
      </c>
      <c r="D273" s="18">
        <v>0.37730900000000001</v>
      </c>
      <c r="E273" s="4">
        <f t="shared" si="148"/>
        <v>4000</v>
      </c>
      <c r="F273" s="4">
        <f t="shared" si="142"/>
        <v>2.5000000000000001E-4</v>
      </c>
      <c r="G273" s="4">
        <f t="shared" ref="G273:H273" si="204">G272</f>
        <v>-5.3618000000005132E-4</v>
      </c>
      <c r="H273" s="4">
        <f t="shared" si="204"/>
        <v>1.0485887500000179E-3</v>
      </c>
      <c r="I273" s="4">
        <f t="shared" si="144"/>
        <v>0.55944417999999996</v>
      </c>
      <c r="J273" s="4">
        <f t="shared" si="144"/>
        <v>0.37626041124999998</v>
      </c>
      <c r="K273" s="4">
        <f t="shared" si="198"/>
        <v>1.0734768224999998E-3</v>
      </c>
      <c r="L273" s="4">
        <f t="shared" si="199"/>
        <v>-1.1126839339062507E-3</v>
      </c>
      <c r="M273" s="4">
        <f t="shared" si="145"/>
        <v>2.1861607564062505E-3</v>
      </c>
      <c r="N273" s="4">
        <f t="shared" si="201"/>
        <v>314.09435766054548</v>
      </c>
      <c r="O273" s="4">
        <f t="shared" si="146"/>
        <v>0.68666075852611352</v>
      </c>
    </row>
    <row r="274" spans="1:15" x14ac:dyDescent="0.35">
      <c r="A274" s="33">
        <v>248</v>
      </c>
      <c r="B274" s="18">
        <v>248</v>
      </c>
      <c r="C274" s="18">
        <v>0.58416000000000001</v>
      </c>
      <c r="D274" s="18">
        <v>0.32575599999999999</v>
      </c>
      <c r="E274" s="4">
        <f t="shared" si="148"/>
        <v>4000</v>
      </c>
      <c r="F274" s="4">
        <f t="shared" si="142"/>
        <v>2.5000000000000001E-4</v>
      </c>
      <c r="G274" s="4">
        <f t="shared" ref="G274:H274" si="205">G273</f>
        <v>-5.3618000000005132E-4</v>
      </c>
      <c r="H274" s="4">
        <f t="shared" si="205"/>
        <v>1.0485887500000179E-3</v>
      </c>
      <c r="I274" s="4">
        <f t="shared" si="144"/>
        <v>0.58469618000000001</v>
      </c>
      <c r="J274" s="4">
        <f t="shared" si="144"/>
        <v>0.32470741124999997</v>
      </c>
      <c r="K274" s="4">
        <f t="shared" si="198"/>
        <v>1.1546536753124998E-3</v>
      </c>
      <c r="L274" s="4">
        <f t="shared" si="199"/>
        <v>-1.1126839339062507E-3</v>
      </c>
      <c r="M274" s="4">
        <f t="shared" si="145"/>
        <v>2.2673376092187504E-3</v>
      </c>
      <c r="N274" s="4">
        <f t="shared" si="201"/>
        <v>314.09435766054548</v>
      </c>
      <c r="O274" s="4">
        <f t="shared" si="146"/>
        <v>0.71215794996716031</v>
      </c>
    </row>
    <row r="275" spans="1:15" x14ac:dyDescent="0.35">
      <c r="A275" s="33">
        <v>249</v>
      </c>
      <c r="B275" s="18">
        <v>249</v>
      </c>
      <c r="C275" s="18">
        <v>0.60135400000000006</v>
      </c>
      <c r="D275" s="18">
        <v>0.26844699999999999</v>
      </c>
      <c r="E275" s="4">
        <f t="shared" si="148"/>
        <v>4000</v>
      </c>
      <c r="F275" s="4">
        <f t="shared" si="142"/>
        <v>2.5000000000000001E-4</v>
      </c>
      <c r="G275" s="4">
        <f t="shared" ref="G275:H275" si="206">G274</f>
        <v>-5.3618000000005132E-4</v>
      </c>
      <c r="H275" s="4">
        <f t="shared" si="206"/>
        <v>1.0485887500000179E-3</v>
      </c>
      <c r="I275" s="4">
        <f t="shared" si="144"/>
        <v>0.60189018000000005</v>
      </c>
      <c r="J275" s="4">
        <f t="shared" si="144"/>
        <v>0.26739841124999997</v>
      </c>
      <c r="K275" s="4">
        <f t="shared" si="198"/>
        <v>1.2215032781249997E-3</v>
      </c>
      <c r="L275" s="4">
        <f t="shared" si="199"/>
        <v>-1.1126839339062507E-3</v>
      </c>
      <c r="M275" s="4">
        <f t="shared" si="145"/>
        <v>2.3341872120312504E-3</v>
      </c>
      <c r="N275" s="4">
        <f t="shared" si="201"/>
        <v>314.09435766054548</v>
      </c>
      <c r="O275" s="4">
        <f t="shared" si="146"/>
        <v>0.73315503302241503</v>
      </c>
    </row>
    <row r="276" spans="1:15" x14ac:dyDescent="0.35">
      <c r="A276" s="33">
        <v>250</v>
      </c>
      <c r="B276" s="18">
        <v>250</v>
      </c>
      <c r="C276" s="18">
        <v>0.61768299999999998</v>
      </c>
      <c r="D276" s="18">
        <v>0.211808</v>
      </c>
      <c r="E276" s="4">
        <f t="shared" si="148"/>
        <v>4000</v>
      </c>
      <c r="F276" s="4">
        <f t="shared" si="142"/>
        <v>2.5000000000000001E-4</v>
      </c>
      <c r="G276" s="4">
        <f t="shared" ref="G276:H276" si="207">G275</f>
        <v>-5.3618000000005132E-4</v>
      </c>
      <c r="H276" s="4">
        <f t="shared" si="207"/>
        <v>1.0485887500000179E-3</v>
      </c>
      <c r="I276" s="4">
        <f t="shared" si="144"/>
        <v>0.61821917999999998</v>
      </c>
      <c r="J276" s="4">
        <f t="shared" si="144"/>
        <v>0.21075941124999997</v>
      </c>
      <c r="K276" s="4">
        <f t="shared" si="198"/>
        <v>1.2741931309374996E-3</v>
      </c>
      <c r="L276" s="4">
        <f t="shared" si="199"/>
        <v>-1.1126839339062507E-3</v>
      </c>
      <c r="M276" s="4">
        <f t="shared" si="145"/>
        <v>2.3868770648437501E-3</v>
      </c>
      <c r="N276" s="4">
        <f t="shared" si="201"/>
        <v>314.09435766054548</v>
      </c>
      <c r="O276" s="4">
        <f t="shared" si="146"/>
        <v>0.74970461849678582</v>
      </c>
    </row>
    <row r="277" spans="1:15" x14ac:dyDescent="0.35">
      <c r="A277" s="33">
        <v>251</v>
      </c>
      <c r="B277" s="18">
        <v>251</v>
      </c>
      <c r="C277" s="18">
        <v>0.62876299999999996</v>
      </c>
      <c r="D277" s="18">
        <v>0.15246100000000001</v>
      </c>
      <c r="E277" s="4">
        <f t="shared" si="148"/>
        <v>4000</v>
      </c>
      <c r="F277" s="4">
        <f t="shared" si="142"/>
        <v>2.5000000000000001E-4</v>
      </c>
      <c r="G277" s="4">
        <f t="shared" ref="G277:H277" si="208">G276</f>
        <v>-5.3618000000005132E-4</v>
      </c>
      <c r="H277" s="4">
        <f t="shared" si="208"/>
        <v>1.0485887500000179E-3</v>
      </c>
      <c r="I277" s="4">
        <f t="shared" si="144"/>
        <v>0.62929917999999996</v>
      </c>
      <c r="J277" s="4">
        <f t="shared" si="144"/>
        <v>0.15141241124999999</v>
      </c>
      <c r="K277" s="4">
        <f t="shared" si="198"/>
        <v>1.3120462337499997E-3</v>
      </c>
      <c r="L277" s="4">
        <f t="shared" si="199"/>
        <v>-1.1126839339062507E-3</v>
      </c>
      <c r="M277" s="4">
        <f t="shared" si="145"/>
        <v>2.4247301676562504E-3</v>
      </c>
      <c r="N277" s="4">
        <f t="shared" si="201"/>
        <v>314.09435766054548</v>
      </c>
      <c r="O277" s="4">
        <f t="shared" si="146"/>
        <v>0.76159406451013667</v>
      </c>
    </row>
    <row r="278" spans="1:15" x14ac:dyDescent="0.35">
      <c r="A278" s="33">
        <v>252</v>
      </c>
      <c r="B278" s="18">
        <v>252</v>
      </c>
      <c r="C278" s="18">
        <v>0.63447399999999998</v>
      </c>
      <c r="D278" s="18">
        <v>9.0005199999999994E-2</v>
      </c>
      <c r="E278" s="4">
        <f t="shared" si="148"/>
        <v>4000</v>
      </c>
      <c r="F278" s="4">
        <f t="shared" si="142"/>
        <v>2.5000000000000001E-4</v>
      </c>
      <c r="G278" s="4">
        <f t="shared" ref="G278:H278" si="209">G277</f>
        <v>-5.3618000000005132E-4</v>
      </c>
      <c r="H278" s="4">
        <f t="shared" si="209"/>
        <v>1.0485887500000179E-3</v>
      </c>
      <c r="I278" s="4">
        <f t="shared" si="144"/>
        <v>0.63501017999999998</v>
      </c>
      <c r="J278" s="4">
        <f t="shared" si="144"/>
        <v>8.895661124999997E-2</v>
      </c>
      <c r="K278" s="4">
        <f t="shared" si="198"/>
        <v>1.3342853865624996E-3</v>
      </c>
      <c r="L278" s="4">
        <f t="shared" si="199"/>
        <v>-1.1126839339062507E-3</v>
      </c>
      <c r="M278" s="4">
        <f t="shared" si="145"/>
        <v>2.4469693204687503E-3</v>
      </c>
      <c r="N278" s="4">
        <f t="shared" si="201"/>
        <v>314.09435766054548</v>
      </c>
      <c r="O278" s="4">
        <f t="shared" si="146"/>
        <v>0.76857925692769358</v>
      </c>
    </row>
    <row r="279" spans="1:15" x14ac:dyDescent="0.35">
      <c r="A279" s="33">
        <v>253</v>
      </c>
      <c r="B279" s="18">
        <v>253</v>
      </c>
      <c r="C279" s="18">
        <v>0.63700800000000002</v>
      </c>
      <c r="D279" s="18">
        <v>2.99046E-2</v>
      </c>
      <c r="E279" s="4">
        <f t="shared" si="148"/>
        <v>4000</v>
      </c>
      <c r="F279" s="4">
        <f t="shared" si="142"/>
        <v>2.5000000000000001E-4</v>
      </c>
      <c r="G279" s="4">
        <f t="shared" ref="G279:H279" si="210">G278</f>
        <v>-5.3618000000005132E-4</v>
      </c>
      <c r="H279" s="4">
        <f t="shared" si="210"/>
        <v>1.0485887500000179E-3</v>
      </c>
      <c r="I279" s="4">
        <f t="shared" si="144"/>
        <v>0.63754418000000002</v>
      </c>
      <c r="J279" s="4">
        <f t="shared" si="144"/>
        <v>2.8856011249999983E-2</v>
      </c>
      <c r="K279" s="4">
        <f t="shared" si="198"/>
        <v>1.3414993893749996E-3</v>
      </c>
      <c r="L279" s="4">
        <f t="shared" si="199"/>
        <v>-1.1126839339062507E-3</v>
      </c>
      <c r="M279" s="4">
        <f t="shared" si="145"/>
        <v>2.4541833232812503E-3</v>
      </c>
      <c r="N279" s="4">
        <f t="shared" si="201"/>
        <v>314.09435766054548</v>
      </c>
      <c r="O279" s="4">
        <f t="shared" si="146"/>
        <v>0.77084513450724712</v>
      </c>
    </row>
    <row r="280" spans="1:15" x14ac:dyDescent="0.35">
      <c r="A280" s="33">
        <v>254</v>
      </c>
      <c r="B280" s="18">
        <v>254</v>
      </c>
      <c r="C280" s="18">
        <v>0.63397999999999999</v>
      </c>
      <c r="D280" s="18">
        <v>-2.9384400000000001E-2</v>
      </c>
      <c r="E280" s="4">
        <f t="shared" si="148"/>
        <v>4000</v>
      </c>
      <c r="F280" s="4">
        <f t="shared" si="142"/>
        <v>2.5000000000000001E-4</v>
      </c>
      <c r="G280" s="4">
        <f t="shared" ref="G280:H280" si="211">G279</f>
        <v>-5.3618000000005132E-4</v>
      </c>
      <c r="H280" s="4">
        <f t="shared" si="211"/>
        <v>1.0485887500000179E-3</v>
      </c>
      <c r="I280" s="4">
        <f t="shared" si="144"/>
        <v>0.63451617999999999</v>
      </c>
      <c r="J280" s="4">
        <f t="shared" si="144"/>
        <v>-3.0432988750000018E-2</v>
      </c>
      <c r="K280" s="4">
        <f t="shared" si="198"/>
        <v>1.3338911421874996E-3</v>
      </c>
      <c r="L280" s="4">
        <f t="shared" si="199"/>
        <v>-1.1126839339062507E-3</v>
      </c>
      <c r="M280" s="4">
        <f t="shared" si="145"/>
        <v>2.4465750760937505E-3</v>
      </c>
      <c r="N280" s="4">
        <f t="shared" si="201"/>
        <v>314.09435766054548</v>
      </c>
      <c r="O280" s="4">
        <f t="shared" si="146"/>
        <v>0.76845542699396674</v>
      </c>
    </row>
    <row r="281" spans="1:15" x14ac:dyDescent="0.35">
      <c r="A281" s="33">
        <v>255</v>
      </c>
      <c r="B281" s="18">
        <v>255</v>
      </c>
      <c r="C281" s="18">
        <v>0.62988299999999997</v>
      </c>
      <c r="D281" s="18">
        <v>-9.0302999999999994E-2</v>
      </c>
      <c r="E281" s="4">
        <f t="shared" si="148"/>
        <v>4000</v>
      </c>
      <c r="F281" s="4">
        <f t="shared" si="142"/>
        <v>2.5000000000000001E-4</v>
      </c>
      <c r="G281" s="4">
        <f t="shared" ref="G281:H281" si="212">G280</f>
        <v>-5.3618000000005132E-4</v>
      </c>
      <c r="H281" s="4">
        <f t="shared" si="212"/>
        <v>1.0485887500000179E-3</v>
      </c>
      <c r="I281" s="4">
        <f t="shared" si="144"/>
        <v>0.63041917999999997</v>
      </c>
      <c r="J281" s="4">
        <f t="shared" si="144"/>
        <v>-9.1351588750000018E-2</v>
      </c>
      <c r="K281" s="4">
        <f t="shared" si="198"/>
        <v>1.3110532449999996E-3</v>
      </c>
      <c r="L281" s="4">
        <f t="shared" si="199"/>
        <v>-1.1126839339062507E-3</v>
      </c>
      <c r="M281" s="4">
        <f t="shared" si="145"/>
        <v>2.4237371789062505E-3</v>
      </c>
      <c r="N281" s="4">
        <f t="shared" si="201"/>
        <v>314.09435766054548</v>
      </c>
      <c r="O281" s="4">
        <f t="shared" si="146"/>
        <v>0.76128217234654139</v>
      </c>
    </row>
    <row r="282" spans="1:15" x14ac:dyDescent="0.35">
      <c r="A282" s="33">
        <v>256</v>
      </c>
      <c r="B282" s="18">
        <v>256</v>
      </c>
      <c r="C282" s="18">
        <v>0.62087700000000001</v>
      </c>
      <c r="D282" s="18">
        <v>-0.15144099999999999</v>
      </c>
      <c r="E282" s="4">
        <f t="shared" si="148"/>
        <v>4000</v>
      </c>
      <c r="F282" s="4">
        <f t="shared" si="142"/>
        <v>2.5000000000000001E-4</v>
      </c>
      <c r="G282" s="4">
        <f t="shared" ref="G282:H282" si="213">G281</f>
        <v>-5.3618000000005132E-4</v>
      </c>
      <c r="H282" s="4">
        <f t="shared" si="213"/>
        <v>1.0485887500000179E-3</v>
      </c>
      <c r="I282" s="4">
        <f t="shared" si="144"/>
        <v>0.62141318000000001</v>
      </c>
      <c r="J282" s="4">
        <f t="shared" si="144"/>
        <v>-0.15248958875000002</v>
      </c>
      <c r="K282" s="4">
        <f t="shared" si="198"/>
        <v>1.2729308478124997E-3</v>
      </c>
      <c r="L282" s="4">
        <f t="shared" si="199"/>
        <v>-1.1126839339062507E-3</v>
      </c>
      <c r="M282" s="4">
        <f t="shared" si="145"/>
        <v>2.3856147817187504E-3</v>
      </c>
      <c r="N282" s="4">
        <f t="shared" si="201"/>
        <v>314.09435766054548</v>
      </c>
      <c r="O282" s="4">
        <f t="shared" si="146"/>
        <v>0.74930814248945332</v>
      </c>
    </row>
    <row r="283" spans="1:15" x14ac:dyDescent="0.35">
      <c r="A283" s="33">
        <v>257</v>
      </c>
      <c r="B283" s="18">
        <v>257</v>
      </c>
      <c r="C283" s="18">
        <v>0.60877999999999999</v>
      </c>
      <c r="D283" s="18">
        <v>-0.21079899999999999</v>
      </c>
      <c r="E283" s="4">
        <f t="shared" si="148"/>
        <v>4000</v>
      </c>
      <c r="F283" s="4">
        <f t="shared" ref="F283:F346" si="214">1/E283</f>
        <v>2.5000000000000001E-4</v>
      </c>
      <c r="G283" s="4">
        <f t="shared" ref="G283:H283" si="215">G282</f>
        <v>-5.3618000000005132E-4</v>
      </c>
      <c r="H283" s="4">
        <f t="shared" si="215"/>
        <v>1.0485887500000179E-3</v>
      </c>
      <c r="I283" s="4">
        <f t="shared" ref="I283:J346" si="216">C283-G283</f>
        <v>0.60931617999999999</v>
      </c>
      <c r="J283" s="4">
        <f t="shared" si="216"/>
        <v>-0.21184758875000001</v>
      </c>
      <c r="K283" s="4">
        <f t="shared" si="198"/>
        <v>1.2199689506249996E-3</v>
      </c>
      <c r="L283" s="4">
        <f t="shared" si="199"/>
        <v>-1.1126839339062507E-3</v>
      </c>
      <c r="M283" s="4">
        <f t="shared" ref="M283:M346" si="217">K283-L283</f>
        <v>2.3326528845312505E-3</v>
      </c>
      <c r="N283" s="4">
        <f t="shared" si="201"/>
        <v>314.09435766054548</v>
      </c>
      <c r="O283" s="4">
        <f t="shared" ref="O283:O346" si="218">M283*N283</f>
        <v>0.7326731094118617</v>
      </c>
    </row>
    <row r="284" spans="1:15" x14ac:dyDescent="0.35">
      <c r="A284" s="33">
        <v>258</v>
      </c>
      <c r="B284" s="18">
        <v>258</v>
      </c>
      <c r="C284" s="18">
        <v>0.59371600000000002</v>
      </c>
      <c r="D284" s="18">
        <v>-0.267924</v>
      </c>
      <c r="E284" s="4">
        <f t="shared" si="148"/>
        <v>4000</v>
      </c>
      <c r="F284" s="4">
        <f t="shared" si="214"/>
        <v>2.5000000000000001E-4</v>
      </c>
      <c r="G284" s="4">
        <f t="shared" ref="G284:H284" si="219">G283</f>
        <v>-5.3618000000005132E-4</v>
      </c>
      <c r="H284" s="4">
        <f t="shared" si="219"/>
        <v>1.0485887500000179E-3</v>
      </c>
      <c r="I284" s="4">
        <f t="shared" si="216"/>
        <v>0.59425218000000002</v>
      </c>
      <c r="J284" s="4">
        <f t="shared" si="216"/>
        <v>-0.26897258875000002</v>
      </c>
      <c r="K284" s="4">
        <f t="shared" si="198"/>
        <v>1.1527258034374995E-3</v>
      </c>
      <c r="L284" s="4">
        <f t="shared" si="199"/>
        <v>-1.1126839339062507E-3</v>
      </c>
      <c r="M284" s="4">
        <f t="shared" si="217"/>
        <v>2.2654097373437502E-3</v>
      </c>
      <c r="N284" s="4">
        <f t="shared" si="201"/>
        <v>314.09435766054548</v>
      </c>
      <c r="O284" s="4">
        <f t="shared" si="218"/>
        <v>0.71155241628893029</v>
      </c>
    </row>
    <row r="285" spans="1:15" x14ac:dyDescent="0.35">
      <c r="A285" s="33">
        <v>259</v>
      </c>
      <c r="B285" s="18">
        <v>259</v>
      </c>
      <c r="C285" s="18">
        <v>0.57222600000000001</v>
      </c>
      <c r="D285" s="18">
        <v>-0.32235799999999998</v>
      </c>
      <c r="E285" s="4">
        <f t="shared" ref="E285:E348" si="220">E284</f>
        <v>4000</v>
      </c>
      <c r="F285" s="4">
        <f t="shared" si="214"/>
        <v>2.5000000000000001E-4</v>
      </c>
      <c r="G285" s="4">
        <f t="shared" ref="G285:H285" si="221">G284</f>
        <v>-5.3618000000005132E-4</v>
      </c>
      <c r="H285" s="4">
        <f t="shared" si="221"/>
        <v>1.0485887500000179E-3</v>
      </c>
      <c r="I285" s="4">
        <f t="shared" si="216"/>
        <v>0.57276218000000001</v>
      </c>
      <c r="J285" s="4">
        <f t="shared" si="216"/>
        <v>-0.32340658875</v>
      </c>
      <c r="K285" s="4">
        <f t="shared" si="198"/>
        <v>1.0718741562499995E-3</v>
      </c>
      <c r="L285" s="4">
        <f t="shared" si="199"/>
        <v>-1.1126839339062507E-3</v>
      </c>
      <c r="M285" s="4">
        <f t="shared" si="217"/>
        <v>2.1845580901562502E-3</v>
      </c>
      <c r="N285" s="4">
        <f t="shared" si="201"/>
        <v>314.09435766054548</v>
      </c>
      <c r="O285" s="4">
        <f t="shared" si="218"/>
        <v>0.6861573700997754</v>
      </c>
    </row>
    <row r="286" spans="1:15" x14ac:dyDescent="0.35">
      <c r="A286" s="33">
        <v>260</v>
      </c>
      <c r="B286" s="18">
        <v>260</v>
      </c>
      <c r="C286" s="18">
        <v>0.54823200000000005</v>
      </c>
      <c r="D286" s="18">
        <v>-0.37531100000000001</v>
      </c>
      <c r="E286" s="4">
        <f t="shared" si="220"/>
        <v>4000</v>
      </c>
      <c r="F286" s="4">
        <f t="shared" si="214"/>
        <v>2.5000000000000001E-4</v>
      </c>
      <c r="G286" s="4">
        <f t="shared" ref="G286:H286" si="222">G285</f>
        <v>-5.3618000000005132E-4</v>
      </c>
      <c r="H286" s="4">
        <f t="shared" si="222"/>
        <v>1.0485887500000179E-3</v>
      </c>
      <c r="I286" s="4">
        <f t="shared" si="216"/>
        <v>0.54876818000000005</v>
      </c>
      <c r="J286" s="4">
        <f t="shared" si="216"/>
        <v>-0.37635958875000003</v>
      </c>
      <c r="K286" s="4">
        <f t="shared" si="198"/>
        <v>9.7778425906249952E-4</v>
      </c>
      <c r="L286" s="4">
        <f t="shared" si="199"/>
        <v>-1.1126839339062507E-3</v>
      </c>
      <c r="M286" s="4">
        <f t="shared" si="217"/>
        <v>2.0904681929687502E-3</v>
      </c>
      <c r="N286" s="4">
        <f t="shared" si="201"/>
        <v>314.09435766054548</v>
      </c>
      <c r="O286" s="4">
        <f t="shared" si="218"/>
        <v>0.65660426428032082</v>
      </c>
    </row>
    <row r="287" spans="1:15" x14ac:dyDescent="0.35">
      <c r="A287" s="33">
        <v>261</v>
      </c>
      <c r="B287" s="18">
        <v>261</v>
      </c>
      <c r="C287" s="18">
        <v>0.52127000000000001</v>
      </c>
      <c r="D287" s="18">
        <v>-0.42535299999999998</v>
      </c>
      <c r="E287" s="4">
        <f t="shared" si="220"/>
        <v>4000</v>
      </c>
      <c r="F287" s="4">
        <f t="shared" si="214"/>
        <v>2.5000000000000001E-4</v>
      </c>
      <c r="G287" s="4">
        <f t="shared" ref="G287:H287" si="223">G286</f>
        <v>-5.3618000000005132E-4</v>
      </c>
      <c r="H287" s="4">
        <f t="shared" si="223"/>
        <v>1.0485887500000179E-3</v>
      </c>
      <c r="I287" s="4">
        <f t="shared" si="216"/>
        <v>0.52180618000000001</v>
      </c>
      <c r="J287" s="4">
        <f t="shared" si="216"/>
        <v>-0.42640158875</v>
      </c>
      <c r="K287" s="4">
        <f t="shared" si="198"/>
        <v>8.7118386187499952E-4</v>
      </c>
      <c r="L287" s="4">
        <f t="shared" si="199"/>
        <v>-1.1126839339062507E-3</v>
      </c>
      <c r="M287" s="4">
        <f t="shared" si="217"/>
        <v>1.9838677957812502E-3</v>
      </c>
      <c r="N287" s="4">
        <f t="shared" si="201"/>
        <v>314.09435766054548</v>
      </c>
      <c r="O287" s="4">
        <f t="shared" si="218"/>
        <v>0.62312168099935406</v>
      </c>
    </row>
    <row r="288" spans="1:15" x14ac:dyDescent="0.35">
      <c r="A288" s="33">
        <v>262</v>
      </c>
      <c r="B288" s="18">
        <v>262</v>
      </c>
      <c r="C288" s="18">
        <v>0.49171300000000001</v>
      </c>
      <c r="D288" s="18">
        <v>-0.47315499999999999</v>
      </c>
      <c r="E288" s="4">
        <f t="shared" si="220"/>
        <v>4000</v>
      </c>
      <c r="F288" s="4">
        <f t="shared" si="214"/>
        <v>2.5000000000000001E-4</v>
      </c>
      <c r="G288" s="4">
        <f t="shared" ref="G288:H288" si="224">G287</f>
        <v>-5.3618000000005132E-4</v>
      </c>
      <c r="H288" s="4">
        <f t="shared" si="224"/>
        <v>1.0485887500000179E-3</v>
      </c>
      <c r="I288" s="4">
        <f t="shared" si="216"/>
        <v>0.49224918000000006</v>
      </c>
      <c r="J288" s="4">
        <f t="shared" si="216"/>
        <v>-0.47420358875000002</v>
      </c>
      <c r="K288" s="4">
        <f t="shared" si="198"/>
        <v>7.5263296468749952E-4</v>
      </c>
      <c r="L288" s="4">
        <f t="shared" si="199"/>
        <v>-1.1126839339062507E-3</v>
      </c>
      <c r="M288" s="4">
        <f t="shared" si="217"/>
        <v>1.8653168985937503E-3</v>
      </c>
      <c r="N288" s="4">
        <f t="shared" si="201"/>
        <v>314.09435766054548</v>
      </c>
      <c r="O288" s="4">
        <f t="shared" si="218"/>
        <v>0.58588551309716486</v>
      </c>
    </row>
    <row r="289" spans="1:15" x14ac:dyDescent="0.35">
      <c r="A289" s="33">
        <v>263</v>
      </c>
      <c r="B289" s="18">
        <v>263</v>
      </c>
      <c r="C289" s="18">
        <v>0.45986700000000003</v>
      </c>
      <c r="D289" s="18">
        <v>-0.52092499999999997</v>
      </c>
      <c r="E289" s="4">
        <f t="shared" si="220"/>
        <v>4000</v>
      </c>
      <c r="F289" s="4">
        <f t="shared" si="214"/>
        <v>2.5000000000000001E-4</v>
      </c>
      <c r="G289" s="4">
        <f t="shared" ref="G289:H289" si="225">G288</f>
        <v>-5.3618000000005132E-4</v>
      </c>
      <c r="H289" s="4">
        <f t="shared" si="225"/>
        <v>1.0485887500000179E-3</v>
      </c>
      <c r="I289" s="4">
        <f t="shared" si="216"/>
        <v>0.46040318000000008</v>
      </c>
      <c r="J289" s="4">
        <f t="shared" si="216"/>
        <v>-0.52197358874999999</v>
      </c>
      <c r="K289" s="4">
        <f t="shared" si="198"/>
        <v>6.2213956749999954E-4</v>
      </c>
      <c r="L289" s="4">
        <f t="shared" si="199"/>
        <v>-1.1126839339062507E-3</v>
      </c>
      <c r="M289" s="4">
        <f t="shared" si="217"/>
        <v>1.7348235014062502E-3</v>
      </c>
      <c r="N289" s="4">
        <f t="shared" si="201"/>
        <v>314.09435766054548</v>
      </c>
      <c r="O289" s="4">
        <f t="shared" si="218"/>
        <v>0.54489827332861462</v>
      </c>
    </row>
    <row r="290" spans="1:15" x14ac:dyDescent="0.35">
      <c r="A290" s="33">
        <v>264</v>
      </c>
      <c r="B290" s="18">
        <v>264</v>
      </c>
      <c r="C290" s="18">
        <v>0.42605799999999999</v>
      </c>
      <c r="D290" s="18">
        <v>-0.56666300000000003</v>
      </c>
      <c r="E290" s="4">
        <f t="shared" si="220"/>
        <v>4000</v>
      </c>
      <c r="F290" s="4">
        <f t="shared" si="214"/>
        <v>2.5000000000000001E-4</v>
      </c>
      <c r="G290" s="4">
        <f t="shared" ref="G290:H290" si="226">G289</f>
        <v>-5.3618000000005132E-4</v>
      </c>
      <c r="H290" s="4">
        <f t="shared" si="226"/>
        <v>1.0485887500000179E-3</v>
      </c>
      <c r="I290" s="4">
        <f t="shared" si="216"/>
        <v>0.42659418000000005</v>
      </c>
      <c r="J290" s="4">
        <f t="shared" si="216"/>
        <v>-0.56771158875000005</v>
      </c>
      <c r="K290" s="4">
        <f t="shared" si="198"/>
        <v>4.8021167031249954E-4</v>
      </c>
      <c r="L290" s="4">
        <f t="shared" si="199"/>
        <v>-1.1126839339062507E-3</v>
      </c>
      <c r="M290" s="4">
        <f t="shared" si="217"/>
        <v>1.5928956042187501E-3</v>
      </c>
      <c r="N290" s="4">
        <f t="shared" si="201"/>
        <v>314.09435766054548</v>
      </c>
      <c r="O290" s="4">
        <f t="shared" si="218"/>
        <v>0.50031952162739479</v>
      </c>
    </row>
    <row r="291" spans="1:15" x14ac:dyDescent="0.35">
      <c r="A291" s="33">
        <v>265</v>
      </c>
      <c r="B291" s="18">
        <v>265</v>
      </c>
      <c r="C291" s="18">
        <v>0.38850299999999999</v>
      </c>
      <c r="D291" s="18">
        <v>-0.60887899999999995</v>
      </c>
      <c r="E291" s="4">
        <f t="shared" si="220"/>
        <v>4000</v>
      </c>
      <c r="F291" s="4">
        <f t="shared" si="214"/>
        <v>2.5000000000000001E-4</v>
      </c>
      <c r="G291" s="4">
        <f t="shared" ref="G291:H291" si="227">G290</f>
        <v>-5.3618000000005132E-4</v>
      </c>
      <c r="H291" s="4">
        <f t="shared" si="227"/>
        <v>1.0485887500000179E-3</v>
      </c>
      <c r="I291" s="4">
        <f t="shared" si="216"/>
        <v>0.38903918000000004</v>
      </c>
      <c r="J291" s="4">
        <f t="shared" si="216"/>
        <v>-0.60992758874999997</v>
      </c>
      <c r="K291" s="4">
        <f t="shared" si="198"/>
        <v>3.2772977312499959E-4</v>
      </c>
      <c r="L291" s="4">
        <f t="shared" si="199"/>
        <v>-1.1126839339062507E-3</v>
      </c>
      <c r="M291" s="4">
        <f t="shared" si="217"/>
        <v>1.4404137070312501E-3</v>
      </c>
      <c r="N291" s="4">
        <f t="shared" si="201"/>
        <v>314.09435766054548</v>
      </c>
      <c r="O291" s="4">
        <f t="shared" si="218"/>
        <v>0.45242581807542565</v>
      </c>
    </row>
    <row r="292" spans="1:15" x14ac:dyDescent="0.35">
      <c r="A292" s="33">
        <v>266</v>
      </c>
      <c r="B292" s="18">
        <v>266</v>
      </c>
      <c r="C292" s="18">
        <v>0.34674700000000003</v>
      </c>
      <c r="D292" s="18">
        <v>-0.64362200000000003</v>
      </c>
      <c r="E292" s="4">
        <f t="shared" si="220"/>
        <v>4000</v>
      </c>
      <c r="F292" s="4">
        <f t="shared" si="214"/>
        <v>2.5000000000000001E-4</v>
      </c>
      <c r="G292" s="4">
        <f t="shared" ref="G292:H292" si="228">G291</f>
        <v>-5.3618000000005132E-4</v>
      </c>
      <c r="H292" s="4">
        <f t="shared" si="228"/>
        <v>1.0485887500000179E-3</v>
      </c>
      <c r="I292" s="4">
        <f t="shared" si="216"/>
        <v>0.34728318000000008</v>
      </c>
      <c r="J292" s="4">
        <f t="shared" si="216"/>
        <v>-0.64467058875000005</v>
      </c>
      <c r="K292" s="4">
        <f t="shared" si="198"/>
        <v>1.6656212593749956E-4</v>
      </c>
      <c r="L292" s="4">
        <f t="shared" si="199"/>
        <v>-1.1126839339062507E-3</v>
      </c>
      <c r="M292" s="4">
        <f t="shared" si="217"/>
        <v>1.2792460598437501E-3</v>
      </c>
      <c r="N292" s="4">
        <f t="shared" si="201"/>
        <v>314.09435766054548</v>
      </c>
      <c r="O292" s="4">
        <f t="shared" si="218"/>
        <v>0.4018039694564064</v>
      </c>
    </row>
    <row r="293" spans="1:15" x14ac:dyDescent="0.35">
      <c r="A293" s="33">
        <v>267</v>
      </c>
      <c r="B293" s="18">
        <v>267</v>
      </c>
      <c r="C293" s="18">
        <v>0.30438300000000001</v>
      </c>
      <c r="D293" s="18">
        <v>-0.67220800000000003</v>
      </c>
      <c r="E293" s="4">
        <f t="shared" si="220"/>
        <v>4000</v>
      </c>
      <c r="F293" s="4">
        <f t="shared" si="214"/>
        <v>2.5000000000000001E-4</v>
      </c>
      <c r="G293" s="4">
        <f t="shared" ref="G293:H293" si="229">G292</f>
        <v>-5.3618000000005132E-4</v>
      </c>
      <c r="H293" s="4">
        <f t="shared" si="229"/>
        <v>1.0485887500000179E-3</v>
      </c>
      <c r="I293" s="4">
        <f t="shared" si="216"/>
        <v>0.30491918000000007</v>
      </c>
      <c r="J293" s="4">
        <f t="shared" si="216"/>
        <v>-0.67325658875000005</v>
      </c>
      <c r="K293" s="4">
        <f t="shared" si="198"/>
        <v>-1.7520212500004499E-6</v>
      </c>
      <c r="L293" s="4">
        <f t="shared" si="199"/>
        <v>-1.1126839339062507E-3</v>
      </c>
      <c r="M293" s="4">
        <f t="shared" si="217"/>
        <v>1.1109319126562502E-3</v>
      </c>
      <c r="N293" s="4">
        <f t="shared" si="201"/>
        <v>314.09435766054548</v>
      </c>
      <c r="O293" s="4">
        <f t="shared" si="218"/>
        <v>0.3489374455103661</v>
      </c>
    </row>
    <row r="294" spans="1:15" x14ac:dyDescent="0.35">
      <c r="A294" s="33">
        <v>268</v>
      </c>
      <c r="B294" s="18">
        <v>268</v>
      </c>
      <c r="C294" s="18">
        <v>0.26064300000000001</v>
      </c>
      <c r="D294" s="18">
        <v>-0.70039300000000004</v>
      </c>
      <c r="E294" s="4">
        <f t="shared" si="220"/>
        <v>4000</v>
      </c>
      <c r="F294" s="4">
        <f t="shared" si="214"/>
        <v>2.5000000000000001E-4</v>
      </c>
      <c r="G294" s="4">
        <f t="shared" ref="G294:H294" si="230">G293</f>
        <v>-5.3618000000005132E-4</v>
      </c>
      <c r="H294" s="4">
        <f t="shared" si="230"/>
        <v>1.0485887500000179E-3</v>
      </c>
      <c r="I294" s="4">
        <f t="shared" si="216"/>
        <v>0.26117918000000007</v>
      </c>
      <c r="J294" s="4">
        <f t="shared" si="216"/>
        <v>-0.70144158875000007</v>
      </c>
      <c r="K294" s="4">
        <f t="shared" si="198"/>
        <v>-1.7711241843750046E-4</v>
      </c>
      <c r="L294" s="4">
        <f t="shared" si="199"/>
        <v>-1.1126839339062507E-3</v>
      </c>
      <c r="M294" s="4">
        <f t="shared" si="217"/>
        <v>9.3557151546875021E-4</v>
      </c>
      <c r="N294" s="4">
        <f t="shared" si="201"/>
        <v>314.09435766054548</v>
      </c>
      <c r="O294" s="4">
        <f t="shared" si="218"/>
        <v>0.29385773419666017</v>
      </c>
    </row>
    <row r="295" spans="1:15" x14ac:dyDescent="0.35">
      <c r="A295" s="33">
        <v>269</v>
      </c>
      <c r="B295" s="18">
        <v>269</v>
      </c>
      <c r="C295" s="18">
        <v>0.21420700000000001</v>
      </c>
      <c r="D295" s="18">
        <v>-0.72318000000000005</v>
      </c>
      <c r="E295" s="4">
        <f t="shared" si="220"/>
        <v>4000</v>
      </c>
      <c r="F295" s="4">
        <f t="shared" si="214"/>
        <v>2.5000000000000001E-4</v>
      </c>
      <c r="G295" s="4">
        <f t="shared" ref="G295:H295" si="231">G294</f>
        <v>-5.3618000000005132E-4</v>
      </c>
      <c r="H295" s="4">
        <f t="shared" si="231"/>
        <v>1.0485887500000179E-3</v>
      </c>
      <c r="I295" s="4">
        <f t="shared" si="216"/>
        <v>0.21474318000000006</v>
      </c>
      <c r="J295" s="4">
        <f t="shared" si="216"/>
        <v>-0.72422858875000007</v>
      </c>
      <c r="K295" s="4">
        <f t="shared" si="198"/>
        <v>-3.5816956562500048E-4</v>
      </c>
      <c r="L295" s="4">
        <f t="shared" si="199"/>
        <v>-1.1126839339062507E-3</v>
      </c>
      <c r="M295" s="4">
        <f t="shared" si="217"/>
        <v>7.5451436828125019E-4</v>
      </c>
      <c r="N295" s="4">
        <f t="shared" si="201"/>
        <v>314.09435766054548</v>
      </c>
      <c r="O295" s="4">
        <f t="shared" si="218"/>
        <v>0.23698870585095153</v>
      </c>
    </row>
    <row r="296" spans="1:15" x14ac:dyDescent="0.35">
      <c r="A296" s="33">
        <v>270</v>
      </c>
      <c r="B296" s="18">
        <v>270</v>
      </c>
      <c r="C296" s="18">
        <v>0.166597</v>
      </c>
      <c r="D296" s="18">
        <v>-0.73490200000000006</v>
      </c>
      <c r="E296" s="4">
        <f t="shared" si="220"/>
        <v>4000</v>
      </c>
      <c r="F296" s="4">
        <f t="shared" si="214"/>
        <v>2.5000000000000001E-4</v>
      </c>
      <c r="G296" s="4">
        <f t="shared" ref="G296:H296" si="232">G295</f>
        <v>-5.3618000000005132E-4</v>
      </c>
      <c r="H296" s="4">
        <f t="shared" si="232"/>
        <v>1.0485887500000179E-3</v>
      </c>
      <c r="I296" s="4">
        <f t="shared" si="216"/>
        <v>0.16713318000000005</v>
      </c>
      <c r="J296" s="4">
        <f t="shared" si="216"/>
        <v>-0.73595058875000008</v>
      </c>
      <c r="K296" s="4">
        <f t="shared" si="198"/>
        <v>-5.4215721281250051E-4</v>
      </c>
      <c r="L296" s="4">
        <f t="shared" si="199"/>
        <v>-1.1126839339062507E-3</v>
      </c>
      <c r="M296" s="4">
        <f t="shared" si="217"/>
        <v>5.7052672109375016E-4</v>
      </c>
      <c r="N296" s="4">
        <f t="shared" si="201"/>
        <v>314.09435766054548</v>
      </c>
      <c r="O296" s="4">
        <f t="shared" si="218"/>
        <v>0.17919922399011864</v>
      </c>
    </row>
    <row r="297" spans="1:15" x14ac:dyDescent="0.35">
      <c r="A297" s="33">
        <v>271</v>
      </c>
      <c r="B297" s="18">
        <v>271</v>
      </c>
      <c r="C297" s="18">
        <v>0.116732</v>
      </c>
      <c r="D297" s="18">
        <v>-0.74888200000000005</v>
      </c>
      <c r="E297" s="4">
        <f t="shared" si="220"/>
        <v>4000</v>
      </c>
      <c r="F297" s="4">
        <f t="shared" si="214"/>
        <v>2.5000000000000001E-4</v>
      </c>
      <c r="G297" s="4">
        <f t="shared" ref="G297:H297" si="233">G296</f>
        <v>-5.3618000000005132E-4</v>
      </c>
      <c r="H297" s="4">
        <f t="shared" si="233"/>
        <v>1.0485887500000179E-3</v>
      </c>
      <c r="I297" s="4">
        <f t="shared" si="216"/>
        <v>0.11726818000000006</v>
      </c>
      <c r="J297" s="4">
        <f t="shared" si="216"/>
        <v>-0.74993058875000007</v>
      </c>
      <c r="K297" s="4">
        <f t="shared" si="198"/>
        <v>-7.2963986000000049E-4</v>
      </c>
      <c r="L297" s="4">
        <f t="shared" si="199"/>
        <v>-1.1126839339062507E-3</v>
      </c>
      <c r="M297" s="4">
        <f t="shared" si="217"/>
        <v>3.8304407390625018E-4</v>
      </c>
      <c r="N297" s="4">
        <f t="shared" si="201"/>
        <v>314.09435766054548</v>
      </c>
      <c r="O297" s="4">
        <f t="shared" si="218"/>
        <v>0.12031198234926216</v>
      </c>
    </row>
    <row r="298" spans="1:15" x14ac:dyDescent="0.35">
      <c r="A298" s="33">
        <v>272</v>
      </c>
      <c r="B298" s="18">
        <v>272</v>
      </c>
      <c r="C298" s="18">
        <v>6.8810499999999997E-2</v>
      </c>
      <c r="D298" s="18">
        <v>-0.75168299999999999</v>
      </c>
      <c r="E298" s="4">
        <f t="shared" si="220"/>
        <v>4000</v>
      </c>
      <c r="F298" s="4">
        <f t="shared" si="214"/>
        <v>2.5000000000000001E-4</v>
      </c>
      <c r="G298" s="4">
        <f t="shared" ref="G298:H298" si="234">G297</f>
        <v>-5.3618000000005132E-4</v>
      </c>
      <c r="H298" s="4">
        <f t="shared" si="234"/>
        <v>1.0485887500000179E-3</v>
      </c>
      <c r="I298" s="4">
        <f t="shared" si="216"/>
        <v>6.9346680000000049E-2</v>
      </c>
      <c r="J298" s="4">
        <f t="shared" si="216"/>
        <v>-0.75273158875000001</v>
      </c>
      <c r="K298" s="4">
        <f t="shared" si="198"/>
        <v>-9.1782275718750052E-4</v>
      </c>
      <c r="L298" s="4">
        <f t="shared" si="199"/>
        <v>-1.1126839339062507E-3</v>
      </c>
      <c r="M298" s="4">
        <f t="shared" si="217"/>
        <v>1.9486117671875015E-4</v>
      </c>
      <c r="N298" s="4">
        <f t="shared" si="201"/>
        <v>314.09435766054548</v>
      </c>
      <c r="O298" s="4">
        <f t="shared" si="218"/>
        <v>6.120479613445387E-2</v>
      </c>
    </row>
    <row r="299" spans="1:15" x14ac:dyDescent="0.35">
      <c r="A299" s="33">
        <v>273</v>
      </c>
      <c r="B299" s="18">
        <v>273</v>
      </c>
      <c r="C299" s="18">
        <v>1.86622E-2</v>
      </c>
      <c r="D299" s="18">
        <v>-0.750027</v>
      </c>
      <c r="E299" s="4">
        <f t="shared" si="220"/>
        <v>4000</v>
      </c>
      <c r="F299" s="4">
        <f t="shared" si="214"/>
        <v>2.5000000000000001E-4</v>
      </c>
      <c r="G299" s="4">
        <f t="shared" ref="G299:H299" si="235">G298</f>
        <v>-5.3618000000005132E-4</v>
      </c>
      <c r="H299" s="4">
        <f t="shared" si="235"/>
        <v>1.0485887500000179E-3</v>
      </c>
      <c r="I299" s="4">
        <f t="shared" si="216"/>
        <v>1.9198380000000053E-2</v>
      </c>
      <c r="J299" s="4">
        <f t="shared" si="216"/>
        <v>-0.75107558875000002</v>
      </c>
      <c r="K299" s="4">
        <f t="shared" si="198"/>
        <v>-1.1055916543750005E-3</v>
      </c>
      <c r="L299" s="4">
        <f t="shared" si="199"/>
        <v>-1.1126839339062507E-3</v>
      </c>
      <c r="M299" s="4">
        <f t="shared" si="217"/>
        <v>7.0922795312501358E-6</v>
      </c>
      <c r="N299" s="4">
        <f t="shared" si="201"/>
        <v>314.09435766054548</v>
      </c>
      <c r="O299" s="4">
        <f t="shared" si="218"/>
        <v>2.2276449837170462E-3</v>
      </c>
    </row>
    <row r="300" spans="1:15" x14ac:dyDescent="0.35">
      <c r="A300" s="33">
        <v>274</v>
      </c>
      <c r="B300" s="18">
        <v>274</v>
      </c>
      <c r="C300" s="18">
        <v>-3.1695300000000003E-2</v>
      </c>
      <c r="D300" s="18">
        <v>-0.75514800000000004</v>
      </c>
      <c r="E300" s="4">
        <f t="shared" si="220"/>
        <v>4000</v>
      </c>
      <c r="F300" s="4">
        <f t="shared" si="214"/>
        <v>2.5000000000000001E-4</v>
      </c>
      <c r="G300" s="4">
        <f t="shared" ref="G300:H300" si="236">G299</f>
        <v>-5.3618000000005132E-4</v>
      </c>
      <c r="H300" s="4">
        <f t="shared" si="236"/>
        <v>1.0485887500000179E-3</v>
      </c>
      <c r="I300" s="4">
        <f t="shared" si="216"/>
        <v>-3.115911999999995E-2</v>
      </c>
      <c r="J300" s="4">
        <f t="shared" si="216"/>
        <v>-0.75619658875000006</v>
      </c>
      <c r="K300" s="4">
        <f t="shared" si="198"/>
        <v>-1.2946408015625005E-3</v>
      </c>
      <c r="L300" s="4">
        <f t="shared" si="199"/>
        <v>-1.1126839339062507E-3</v>
      </c>
      <c r="M300" s="4">
        <f t="shared" si="217"/>
        <v>-1.8195686765624984E-4</v>
      </c>
      <c r="N300" s="4">
        <f t="shared" si="201"/>
        <v>314.09435766054548</v>
      </c>
      <c r="O300" s="4">
        <f t="shared" si="218"/>
        <v>-5.715162546841468E-2</v>
      </c>
    </row>
    <row r="301" spans="1:15" x14ac:dyDescent="0.35">
      <c r="A301" s="33">
        <v>275</v>
      </c>
      <c r="B301" s="18">
        <v>275</v>
      </c>
      <c r="C301" s="18">
        <v>-8.2103899999999994E-2</v>
      </c>
      <c r="D301" s="18">
        <v>-0.76316799999999996</v>
      </c>
      <c r="E301" s="4">
        <f t="shared" si="220"/>
        <v>4000</v>
      </c>
      <c r="F301" s="4">
        <f t="shared" si="214"/>
        <v>2.5000000000000001E-4</v>
      </c>
      <c r="G301" s="4">
        <f t="shared" ref="G301:H301" si="237">G300</f>
        <v>-5.3618000000005132E-4</v>
      </c>
      <c r="H301" s="4">
        <f t="shared" si="237"/>
        <v>1.0485887500000179E-3</v>
      </c>
      <c r="I301" s="4">
        <f t="shared" si="216"/>
        <v>-8.1567719999999941E-2</v>
      </c>
      <c r="J301" s="4">
        <f t="shared" si="216"/>
        <v>-0.76421658874999998</v>
      </c>
      <c r="K301" s="4">
        <f t="shared" si="198"/>
        <v>-1.4856949487500005E-3</v>
      </c>
      <c r="L301" s="4">
        <f t="shared" si="199"/>
        <v>-1.1126839339062507E-3</v>
      </c>
      <c r="M301" s="4">
        <f t="shared" si="217"/>
        <v>-3.7301101484374984E-4</v>
      </c>
      <c r="N301" s="4">
        <f t="shared" si="201"/>
        <v>314.09435766054548</v>
      </c>
      <c r="O301" s="4">
        <f t="shared" si="218"/>
        <v>-0.1171606551076558</v>
      </c>
    </row>
    <row r="302" spans="1:15" x14ac:dyDescent="0.35">
      <c r="A302" s="33">
        <v>276</v>
      </c>
      <c r="B302" s="18">
        <v>276</v>
      </c>
      <c r="C302" s="18">
        <v>-0.13062699999999999</v>
      </c>
      <c r="D302" s="18">
        <v>-0.76361000000000001</v>
      </c>
      <c r="E302" s="4">
        <f t="shared" si="220"/>
        <v>4000</v>
      </c>
      <c r="F302" s="4">
        <f t="shared" si="214"/>
        <v>2.5000000000000001E-4</v>
      </c>
      <c r="G302" s="4">
        <f t="shared" ref="G302:H302" si="238">G301</f>
        <v>-5.3618000000005132E-4</v>
      </c>
      <c r="H302" s="4">
        <f t="shared" si="238"/>
        <v>1.0485887500000179E-3</v>
      </c>
      <c r="I302" s="4">
        <f t="shared" si="216"/>
        <v>-0.13009081999999994</v>
      </c>
      <c r="J302" s="4">
        <f t="shared" si="216"/>
        <v>-0.76465858875000003</v>
      </c>
      <c r="K302" s="4">
        <f t="shared" si="198"/>
        <v>-1.6768595959375005E-3</v>
      </c>
      <c r="L302" s="4">
        <f t="shared" si="199"/>
        <v>-1.1126839339062507E-3</v>
      </c>
      <c r="M302" s="4">
        <f t="shared" si="217"/>
        <v>-5.6417566203124979E-4</v>
      </c>
      <c r="N302" s="4">
        <f t="shared" si="201"/>
        <v>314.09435766054548</v>
      </c>
      <c r="O302" s="4">
        <f t="shared" si="218"/>
        <v>-0.17720439217341841</v>
      </c>
    </row>
    <row r="303" spans="1:15" x14ac:dyDescent="0.35">
      <c r="A303" s="33">
        <v>277</v>
      </c>
      <c r="B303" s="18">
        <v>277</v>
      </c>
      <c r="C303" s="18">
        <v>-0.17882899999999999</v>
      </c>
      <c r="D303" s="18">
        <v>-0.75205</v>
      </c>
      <c r="E303" s="4">
        <f t="shared" si="220"/>
        <v>4000</v>
      </c>
      <c r="F303" s="4">
        <f t="shared" si="214"/>
        <v>2.5000000000000001E-4</v>
      </c>
      <c r="G303" s="4">
        <f t="shared" ref="G303:H303" si="239">G302</f>
        <v>-5.3618000000005132E-4</v>
      </c>
      <c r="H303" s="4">
        <f t="shared" si="239"/>
        <v>1.0485887500000179E-3</v>
      </c>
      <c r="I303" s="4">
        <f t="shared" si="216"/>
        <v>-0.17829281999999994</v>
      </c>
      <c r="J303" s="4">
        <f t="shared" si="216"/>
        <v>-0.75309858875000002</v>
      </c>
      <c r="K303" s="4">
        <f t="shared" si="198"/>
        <v>-1.8651342431250004E-3</v>
      </c>
      <c r="L303" s="4">
        <f t="shared" si="199"/>
        <v>-1.1126839339062507E-3</v>
      </c>
      <c r="M303" s="4">
        <f t="shared" si="217"/>
        <v>-7.5245030921874977E-4</v>
      </c>
      <c r="N303" s="4">
        <f t="shared" si="201"/>
        <v>314.09435766054548</v>
      </c>
      <c r="O303" s="4">
        <f t="shared" si="218"/>
        <v>-0.23634039654554204</v>
      </c>
    </row>
    <row r="304" spans="1:15" x14ac:dyDescent="0.35">
      <c r="A304" s="33">
        <v>278</v>
      </c>
      <c r="B304" s="18">
        <v>278</v>
      </c>
      <c r="C304" s="18">
        <v>-0.226769</v>
      </c>
      <c r="D304" s="18">
        <v>-0.73977099999999996</v>
      </c>
      <c r="E304" s="4">
        <f t="shared" si="220"/>
        <v>4000</v>
      </c>
      <c r="F304" s="4">
        <f t="shared" si="214"/>
        <v>2.5000000000000001E-4</v>
      </c>
      <c r="G304" s="4">
        <f t="shared" ref="G304:H304" si="240">G303</f>
        <v>-5.3618000000005132E-4</v>
      </c>
      <c r="H304" s="4">
        <f t="shared" si="240"/>
        <v>1.0485887500000179E-3</v>
      </c>
      <c r="I304" s="4">
        <f t="shared" si="216"/>
        <v>-0.22623281999999995</v>
      </c>
      <c r="J304" s="4">
        <f t="shared" si="216"/>
        <v>-0.74081958874999998</v>
      </c>
      <c r="K304" s="4">
        <f t="shared" si="198"/>
        <v>-2.0503391403125003E-3</v>
      </c>
      <c r="L304" s="4">
        <f t="shared" si="199"/>
        <v>-1.1126839339062507E-3</v>
      </c>
      <c r="M304" s="4">
        <f t="shared" si="217"/>
        <v>-9.3765520640624964E-4</v>
      </c>
      <c r="N304" s="4">
        <f t="shared" si="201"/>
        <v>314.09435766054548</v>
      </c>
      <c r="O304" s="4">
        <f t="shared" si="218"/>
        <v>-0.29451220976323716</v>
      </c>
    </row>
    <row r="305" spans="1:15" x14ac:dyDescent="0.35">
      <c r="A305" s="33">
        <v>279</v>
      </c>
      <c r="B305" s="18">
        <v>279</v>
      </c>
      <c r="C305" s="18">
        <v>-0.27183000000000002</v>
      </c>
      <c r="D305" s="18">
        <v>-0.70740700000000001</v>
      </c>
      <c r="E305" s="4">
        <f t="shared" si="220"/>
        <v>4000</v>
      </c>
      <c r="F305" s="4">
        <f t="shared" si="214"/>
        <v>2.5000000000000001E-4</v>
      </c>
      <c r="G305" s="4">
        <f t="shared" ref="G305:H305" si="241">G304</f>
        <v>-5.3618000000005132E-4</v>
      </c>
      <c r="H305" s="4">
        <f t="shared" si="241"/>
        <v>1.0485887500000179E-3</v>
      </c>
      <c r="I305" s="4">
        <f t="shared" si="216"/>
        <v>-0.27129381999999996</v>
      </c>
      <c r="J305" s="4">
        <f t="shared" si="216"/>
        <v>-0.70845558875000003</v>
      </c>
      <c r="K305" s="4">
        <f t="shared" si="198"/>
        <v>-2.2274530375000004E-3</v>
      </c>
      <c r="L305" s="4">
        <f t="shared" si="199"/>
        <v>-1.1126839339062507E-3</v>
      </c>
      <c r="M305" s="4">
        <f t="shared" si="217"/>
        <v>-1.1147691035937497E-3</v>
      </c>
      <c r="N305" s="4">
        <f t="shared" si="201"/>
        <v>314.09435766054548</v>
      </c>
      <c r="O305" s="4">
        <f t="shared" si="218"/>
        <v>-0.35014268553310091</v>
      </c>
    </row>
    <row r="306" spans="1:15" x14ac:dyDescent="0.35">
      <c r="A306" s="33">
        <v>280</v>
      </c>
      <c r="B306" s="18">
        <v>280</v>
      </c>
      <c r="C306" s="18">
        <v>-0.31565900000000002</v>
      </c>
      <c r="D306" s="18">
        <v>-0.66911500000000002</v>
      </c>
      <c r="E306" s="4">
        <f t="shared" si="220"/>
        <v>4000</v>
      </c>
      <c r="F306" s="4">
        <f t="shared" si="214"/>
        <v>2.5000000000000001E-4</v>
      </c>
      <c r="G306" s="4">
        <f t="shared" ref="G306:H306" si="242">G305</f>
        <v>-5.3618000000005132E-4</v>
      </c>
      <c r="H306" s="4">
        <f t="shared" si="242"/>
        <v>1.0485887500000179E-3</v>
      </c>
      <c r="I306" s="4">
        <f t="shared" si="216"/>
        <v>-0.31512281999999997</v>
      </c>
      <c r="J306" s="4">
        <f t="shared" si="216"/>
        <v>-0.67016358875000004</v>
      </c>
      <c r="K306" s="4">
        <f t="shared" si="198"/>
        <v>-2.3949939346875003E-3</v>
      </c>
      <c r="L306" s="4">
        <f t="shared" si="199"/>
        <v>-1.1126839339062507E-3</v>
      </c>
      <c r="M306" s="4">
        <f t="shared" si="217"/>
        <v>-1.2823100007812497E-3</v>
      </c>
      <c r="N306" s="4">
        <f t="shared" si="201"/>
        <v>314.09435766054548</v>
      </c>
      <c r="O306" s="4">
        <f t="shared" si="218"/>
        <v>-0.40276633601708017</v>
      </c>
    </row>
    <row r="307" spans="1:15" x14ac:dyDescent="0.35">
      <c r="A307" s="33">
        <v>281</v>
      </c>
      <c r="B307" s="18">
        <v>281</v>
      </c>
      <c r="C307" s="18">
        <v>-0.35954999999999998</v>
      </c>
      <c r="D307" s="18">
        <v>-0.63380599999999998</v>
      </c>
      <c r="E307" s="4">
        <f t="shared" si="220"/>
        <v>4000</v>
      </c>
      <c r="F307" s="4">
        <f t="shared" si="214"/>
        <v>2.5000000000000001E-4</v>
      </c>
      <c r="G307" s="4">
        <f t="shared" ref="G307:H307" si="243">G306</f>
        <v>-5.3618000000005132E-4</v>
      </c>
      <c r="H307" s="4">
        <f t="shared" si="243"/>
        <v>1.0485887500000179E-3</v>
      </c>
      <c r="I307" s="4">
        <f t="shared" si="216"/>
        <v>-0.35901381999999993</v>
      </c>
      <c r="J307" s="4">
        <f t="shared" si="216"/>
        <v>-0.63485458875</v>
      </c>
      <c r="K307" s="4">
        <f t="shared" si="198"/>
        <v>-2.5537075818750006E-3</v>
      </c>
      <c r="L307" s="4">
        <f t="shared" si="199"/>
        <v>-1.1126839339062507E-3</v>
      </c>
      <c r="M307" s="4">
        <f t="shared" si="217"/>
        <v>-1.4410236479687499E-3</v>
      </c>
      <c r="N307" s="4">
        <f t="shared" si="201"/>
        <v>314.09435766054548</v>
      </c>
      <c r="O307" s="4">
        <f t="shared" si="218"/>
        <v>-0.45261739708240051</v>
      </c>
    </row>
    <row r="308" spans="1:15" x14ac:dyDescent="0.35">
      <c r="A308" s="33">
        <v>282</v>
      </c>
      <c r="B308" s="18">
        <v>282</v>
      </c>
      <c r="C308" s="18">
        <v>-0.40056599999999998</v>
      </c>
      <c r="D308" s="18">
        <v>-0.60238899999999995</v>
      </c>
      <c r="E308" s="4">
        <f t="shared" si="220"/>
        <v>4000</v>
      </c>
      <c r="F308" s="4">
        <f t="shared" si="214"/>
        <v>2.5000000000000001E-4</v>
      </c>
      <c r="G308" s="4">
        <f t="shared" ref="G308:H308" si="244">G307</f>
        <v>-5.3618000000005132E-4</v>
      </c>
      <c r="H308" s="4">
        <f t="shared" si="244"/>
        <v>1.0485887500000179E-3</v>
      </c>
      <c r="I308" s="4">
        <f t="shared" si="216"/>
        <v>-0.40002981999999992</v>
      </c>
      <c r="J308" s="4">
        <f t="shared" si="216"/>
        <v>-0.60343758874999998</v>
      </c>
      <c r="K308" s="4">
        <f t="shared" si="198"/>
        <v>-2.7045669790625006E-3</v>
      </c>
      <c r="L308" s="4">
        <f t="shared" si="199"/>
        <v>-1.1126839339062507E-3</v>
      </c>
      <c r="M308" s="4">
        <f t="shared" si="217"/>
        <v>-1.5918830451562499E-3</v>
      </c>
      <c r="N308" s="4">
        <f t="shared" si="201"/>
        <v>314.09435766054548</v>
      </c>
      <c r="O308" s="4">
        <f t="shared" si="218"/>
        <v>-0.5000014825390654</v>
      </c>
    </row>
    <row r="309" spans="1:15" x14ac:dyDescent="0.35">
      <c r="A309" s="33">
        <v>283</v>
      </c>
      <c r="B309" s="18">
        <v>283</v>
      </c>
      <c r="C309" s="18">
        <v>-0.43951000000000001</v>
      </c>
      <c r="D309" s="18">
        <v>-0.568102</v>
      </c>
      <c r="E309" s="4">
        <f t="shared" si="220"/>
        <v>4000</v>
      </c>
      <c r="F309" s="4">
        <f t="shared" si="214"/>
        <v>2.5000000000000001E-4</v>
      </c>
      <c r="G309" s="4">
        <f t="shared" ref="G309:H309" si="245">G308</f>
        <v>-5.3618000000005132E-4</v>
      </c>
      <c r="H309" s="4">
        <f t="shared" si="245"/>
        <v>1.0485887500000179E-3</v>
      </c>
      <c r="I309" s="4">
        <f t="shared" si="216"/>
        <v>-0.43897381999999996</v>
      </c>
      <c r="J309" s="4">
        <f t="shared" si="216"/>
        <v>-0.56915058875000002</v>
      </c>
      <c r="K309" s="4">
        <f t="shared" si="198"/>
        <v>-2.8468546262500004E-3</v>
      </c>
      <c r="L309" s="4">
        <f t="shared" si="199"/>
        <v>-1.1126839339062507E-3</v>
      </c>
      <c r="M309" s="4">
        <f t="shared" si="217"/>
        <v>-1.7341706923437498E-3</v>
      </c>
      <c r="N309" s="4">
        <f t="shared" si="201"/>
        <v>314.09435766054548</v>
      </c>
      <c r="O309" s="4">
        <f t="shared" si="218"/>
        <v>-0.54469322968545353</v>
      </c>
    </row>
    <row r="310" spans="1:15" x14ac:dyDescent="0.35">
      <c r="A310" s="33">
        <v>284</v>
      </c>
      <c r="B310" s="18">
        <v>284</v>
      </c>
      <c r="C310" s="18">
        <v>-0.47326499999999999</v>
      </c>
      <c r="D310" s="18">
        <v>-0.52491100000000002</v>
      </c>
      <c r="E310" s="4">
        <f t="shared" si="220"/>
        <v>4000</v>
      </c>
      <c r="F310" s="4">
        <f t="shared" si="214"/>
        <v>2.5000000000000001E-4</v>
      </c>
      <c r="G310" s="4">
        <f t="shared" ref="G310:H310" si="246">G309</f>
        <v>-5.3618000000005132E-4</v>
      </c>
      <c r="H310" s="4">
        <f t="shared" si="246"/>
        <v>1.0485887500000179E-3</v>
      </c>
      <c r="I310" s="4">
        <f t="shared" si="216"/>
        <v>-0.47272881999999994</v>
      </c>
      <c r="J310" s="4">
        <f t="shared" si="216"/>
        <v>-0.52595958875000004</v>
      </c>
      <c r="K310" s="4">
        <f t="shared" si="198"/>
        <v>-2.9783445234375003E-3</v>
      </c>
      <c r="L310" s="4">
        <f t="shared" si="199"/>
        <v>-1.1126839339062507E-3</v>
      </c>
      <c r="M310" s="4">
        <f t="shared" si="217"/>
        <v>-1.8656605895312497E-3</v>
      </c>
      <c r="N310" s="4">
        <f t="shared" si="201"/>
        <v>314.09435766054548</v>
      </c>
      <c r="O310" s="4">
        <f t="shared" si="218"/>
        <v>-0.58599346448141243</v>
      </c>
    </row>
    <row r="311" spans="1:15" x14ac:dyDescent="0.35">
      <c r="A311" s="33">
        <v>285</v>
      </c>
      <c r="B311" s="18">
        <v>285</v>
      </c>
      <c r="C311" s="18">
        <v>-0.50468900000000005</v>
      </c>
      <c r="D311" s="18">
        <v>-0.47598800000000002</v>
      </c>
      <c r="E311" s="4">
        <f t="shared" si="220"/>
        <v>4000</v>
      </c>
      <c r="F311" s="4">
        <f t="shared" si="214"/>
        <v>2.5000000000000001E-4</v>
      </c>
      <c r="G311" s="4">
        <f t="shared" ref="G311:H311" si="247">G310</f>
        <v>-5.3618000000005132E-4</v>
      </c>
      <c r="H311" s="4">
        <f t="shared" si="247"/>
        <v>1.0485887500000179E-3</v>
      </c>
      <c r="I311" s="4">
        <f t="shared" si="216"/>
        <v>-0.50415282000000006</v>
      </c>
      <c r="J311" s="4">
        <f t="shared" si="216"/>
        <v>-0.47703658875000005</v>
      </c>
      <c r="K311" s="4">
        <f t="shared" si="198"/>
        <v>-3.0976036706250004E-3</v>
      </c>
      <c r="L311" s="4">
        <f t="shared" si="199"/>
        <v>-1.1126839339062507E-3</v>
      </c>
      <c r="M311" s="4">
        <f t="shared" si="217"/>
        <v>-1.9849197367187497E-3</v>
      </c>
      <c r="N311" s="4">
        <f t="shared" si="201"/>
        <v>314.09435766054548</v>
      </c>
      <c r="O311" s="4">
        <f t="shared" si="218"/>
        <v>-0.62345208971241473</v>
      </c>
    </row>
    <row r="312" spans="1:15" x14ac:dyDescent="0.35">
      <c r="A312" s="33">
        <v>286</v>
      </c>
      <c r="B312" s="18">
        <v>286</v>
      </c>
      <c r="C312" s="18">
        <v>-0.53549800000000003</v>
      </c>
      <c r="D312" s="18">
        <v>-0.428263</v>
      </c>
      <c r="E312" s="4">
        <f t="shared" si="220"/>
        <v>4000</v>
      </c>
      <c r="F312" s="4">
        <f t="shared" si="214"/>
        <v>2.5000000000000001E-4</v>
      </c>
      <c r="G312" s="4">
        <f t="shared" ref="G312:H312" si="248">G311</f>
        <v>-5.3618000000005132E-4</v>
      </c>
      <c r="H312" s="4">
        <f t="shared" si="248"/>
        <v>1.0485887500000179E-3</v>
      </c>
      <c r="I312" s="4">
        <f t="shared" si="216"/>
        <v>-0.53496182000000003</v>
      </c>
      <c r="J312" s="4">
        <f t="shared" si="216"/>
        <v>-0.42931158875000003</v>
      </c>
      <c r="K312" s="4">
        <f t="shared" si="198"/>
        <v>-3.2049315678125004E-3</v>
      </c>
      <c r="L312" s="4">
        <f t="shared" si="199"/>
        <v>-1.1126839339062507E-3</v>
      </c>
      <c r="M312" s="4">
        <f t="shared" si="217"/>
        <v>-2.0922476339062497E-3</v>
      </c>
      <c r="N312" s="4">
        <f t="shared" si="201"/>
        <v>314.09435766054548</v>
      </c>
      <c r="O312" s="4">
        <f t="shared" si="218"/>
        <v>-0.65716317663857959</v>
      </c>
    </row>
    <row r="313" spans="1:15" x14ac:dyDescent="0.35">
      <c r="A313" s="33">
        <v>287</v>
      </c>
      <c r="B313" s="18">
        <v>287</v>
      </c>
      <c r="C313" s="18">
        <v>-0.561863</v>
      </c>
      <c r="D313" s="18">
        <v>-0.37734200000000001</v>
      </c>
      <c r="E313" s="4">
        <f t="shared" si="220"/>
        <v>4000</v>
      </c>
      <c r="F313" s="4">
        <f t="shared" si="214"/>
        <v>2.5000000000000001E-4</v>
      </c>
      <c r="G313" s="4">
        <f t="shared" ref="G313:H313" si="249">G312</f>
        <v>-5.3618000000005132E-4</v>
      </c>
      <c r="H313" s="4">
        <f t="shared" si="249"/>
        <v>1.0485887500000179E-3</v>
      </c>
      <c r="I313" s="4">
        <f t="shared" si="216"/>
        <v>-0.56132682</v>
      </c>
      <c r="J313" s="4">
        <f t="shared" si="216"/>
        <v>-0.37839058875000003</v>
      </c>
      <c r="K313" s="4">
        <f t="shared" si="198"/>
        <v>-3.2995292150000003E-3</v>
      </c>
      <c r="L313" s="4">
        <f t="shared" si="199"/>
        <v>-1.1126839339062507E-3</v>
      </c>
      <c r="M313" s="4">
        <f t="shared" si="217"/>
        <v>-2.1868452810937496E-3</v>
      </c>
      <c r="N313" s="4">
        <f t="shared" si="201"/>
        <v>314.09435766054548</v>
      </c>
      <c r="O313" s="4">
        <f t="shared" si="218"/>
        <v>-0.68687576386813631</v>
      </c>
    </row>
    <row r="314" spans="1:15" x14ac:dyDescent="0.35">
      <c r="A314" s="33">
        <v>288</v>
      </c>
      <c r="B314" s="18">
        <v>288</v>
      </c>
      <c r="C314" s="18">
        <v>-0.58414699999999997</v>
      </c>
      <c r="D314" s="18">
        <v>-0.32217499999999999</v>
      </c>
      <c r="E314" s="4">
        <f t="shared" si="220"/>
        <v>4000</v>
      </c>
      <c r="F314" s="4">
        <f t="shared" si="214"/>
        <v>2.5000000000000001E-4</v>
      </c>
      <c r="G314" s="4">
        <f t="shared" ref="G314:H314" si="250">G313</f>
        <v>-5.3618000000005132E-4</v>
      </c>
      <c r="H314" s="4">
        <f t="shared" si="250"/>
        <v>1.0485887500000179E-3</v>
      </c>
      <c r="I314" s="4">
        <f t="shared" si="216"/>
        <v>-0.58361081999999997</v>
      </c>
      <c r="J314" s="4">
        <f t="shared" si="216"/>
        <v>-0.32322358875000001</v>
      </c>
      <c r="K314" s="4">
        <f t="shared" si="198"/>
        <v>-3.3803351121875001E-3</v>
      </c>
      <c r="L314" s="4">
        <f t="shared" si="199"/>
        <v>-1.1126839339062507E-3</v>
      </c>
      <c r="M314" s="4">
        <f t="shared" si="217"/>
        <v>-2.2676511782812494E-3</v>
      </c>
      <c r="N314" s="4">
        <f t="shared" si="201"/>
        <v>314.09435766054548</v>
      </c>
      <c r="O314" s="4">
        <f t="shared" si="218"/>
        <v>-0.71225644024042811</v>
      </c>
    </row>
    <row r="315" spans="1:15" x14ac:dyDescent="0.35">
      <c r="A315" s="33">
        <v>289</v>
      </c>
      <c r="B315" s="18">
        <v>289</v>
      </c>
      <c r="C315" s="18">
        <v>-0.60285200000000005</v>
      </c>
      <c r="D315" s="18">
        <v>-0.267177</v>
      </c>
      <c r="E315" s="4">
        <f t="shared" si="220"/>
        <v>4000</v>
      </c>
      <c r="F315" s="4">
        <f t="shared" si="214"/>
        <v>2.5000000000000001E-4</v>
      </c>
      <c r="G315" s="4">
        <f t="shared" ref="G315:H315" si="251">G314</f>
        <v>-5.3618000000005132E-4</v>
      </c>
      <c r="H315" s="4">
        <f t="shared" si="251"/>
        <v>1.0485887500000179E-3</v>
      </c>
      <c r="I315" s="4">
        <f t="shared" si="216"/>
        <v>-0.60231582000000006</v>
      </c>
      <c r="J315" s="4">
        <f t="shared" si="216"/>
        <v>-0.26822558875000002</v>
      </c>
      <c r="K315" s="4">
        <f t="shared" si="198"/>
        <v>-3.4473915093750002E-3</v>
      </c>
      <c r="L315" s="4">
        <f t="shared" si="199"/>
        <v>-1.1126839339062507E-3</v>
      </c>
      <c r="M315" s="4">
        <f t="shared" si="217"/>
        <v>-2.3347075754687496E-3</v>
      </c>
      <c r="N315" s="4">
        <f t="shared" si="201"/>
        <v>314.09435766054548</v>
      </c>
      <c r="O315" s="4">
        <f t="shared" si="218"/>
        <v>-0.73331847624206636</v>
      </c>
    </row>
    <row r="316" spans="1:15" x14ac:dyDescent="0.35">
      <c r="A316" s="33">
        <v>290</v>
      </c>
      <c r="B316" s="18">
        <v>290</v>
      </c>
      <c r="C316" s="18">
        <v>-0.61766200000000004</v>
      </c>
      <c r="D316" s="18">
        <v>-0.209423</v>
      </c>
      <c r="E316" s="4">
        <f t="shared" si="220"/>
        <v>4000</v>
      </c>
      <c r="F316" s="4">
        <f t="shared" si="214"/>
        <v>2.5000000000000001E-4</v>
      </c>
      <c r="G316" s="4">
        <f t="shared" ref="G316:H316" si="252">G315</f>
        <v>-5.3618000000005132E-4</v>
      </c>
      <c r="H316" s="4">
        <f t="shared" si="252"/>
        <v>1.0485887500000179E-3</v>
      </c>
      <c r="I316" s="4">
        <f t="shared" si="216"/>
        <v>-0.61712582000000005</v>
      </c>
      <c r="J316" s="4">
        <f t="shared" si="216"/>
        <v>-0.21047158875000002</v>
      </c>
      <c r="K316" s="4">
        <f t="shared" si="198"/>
        <v>-3.5000094065625004E-3</v>
      </c>
      <c r="L316" s="4">
        <f t="shared" si="199"/>
        <v>-1.1126839339062507E-3</v>
      </c>
      <c r="M316" s="4">
        <f t="shared" si="217"/>
        <v>-2.3873254726562497E-3</v>
      </c>
      <c r="N316" s="4">
        <f t="shared" si="201"/>
        <v>314.09435766054548</v>
      </c>
      <c r="O316" s="4">
        <f t="shared" si="218"/>
        <v>-0.74984546086062287</v>
      </c>
    </row>
    <row r="317" spans="1:15" x14ac:dyDescent="0.35">
      <c r="A317" s="33">
        <v>291</v>
      </c>
      <c r="B317" s="18">
        <v>291</v>
      </c>
      <c r="C317" s="18">
        <v>-0.62791200000000003</v>
      </c>
      <c r="D317" s="18">
        <v>-0.15018699999999999</v>
      </c>
      <c r="E317" s="4">
        <f t="shared" si="220"/>
        <v>4000</v>
      </c>
      <c r="F317" s="4">
        <f t="shared" si="214"/>
        <v>2.5000000000000001E-4</v>
      </c>
      <c r="G317" s="4">
        <f t="shared" ref="G317:H317" si="253">G316</f>
        <v>-5.3618000000005132E-4</v>
      </c>
      <c r="H317" s="4">
        <f t="shared" si="253"/>
        <v>1.0485887500000179E-3</v>
      </c>
      <c r="I317" s="4">
        <f t="shared" si="216"/>
        <v>-0.62737582000000003</v>
      </c>
      <c r="J317" s="4">
        <f t="shared" si="216"/>
        <v>-0.15123558875000001</v>
      </c>
      <c r="K317" s="4">
        <f t="shared" si="198"/>
        <v>-3.5378183037500003E-3</v>
      </c>
      <c r="L317" s="4">
        <f t="shared" si="199"/>
        <v>-1.1126839339062507E-3</v>
      </c>
      <c r="M317" s="4">
        <f t="shared" si="217"/>
        <v>-2.4251343698437496E-3</v>
      </c>
      <c r="N317" s="4">
        <f t="shared" si="201"/>
        <v>314.09435766054548</v>
      </c>
      <c r="O317" s="4">
        <f t="shared" si="218"/>
        <v>-0.76172102213658432</v>
      </c>
    </row>
    <row r="318" spans="1:15" x14ac:dyDescent="0.35">
      <c r="A318" s="33">
        <v>292</v>
      </c>
      <c r="B318" s="18">
        <v>292</v>
      </c>
      <c r="C318" s="18">
        <v>-0.63662099999999999</v>
      </c>
      <c r="D318" s="18">
        <v>-8.9604100000000006E-2</v>
      </c>
      <c r="E318" s="4">
        <f t="shared" si="220"/>
        <v>4000</v>
      </c>
      <c r="F318" s="4">
        <f t="shared" si="214"/>
        <v>2.5000000000000001E-4</v>
      </c>
      <c r="G318" s="4">
        <f t="shared" ref="G318:H318" si="254">G317</f>
        <v>-5.3618000000005132E-4</v>
      </c>
      <c r="H318" s="4">
        <f t="shared" si="254"/>
        <v>1.0485887500000179E-3</v>
      </c>
      <c r="I318" s="4">
        <f t="shared" si="216"/>
        <v>-0.63608482</v>
      </c>
      <c r="J318" s="4">
        <f t="shared" si="216"/>
        <v>-9.0652688750000029E-2</v>
      </c>
      <c r="K318" s="4">
        <f t="shared" si="198"/>
        <v>-3.5604814759375002E-3</v>
      </c>
      <c r="L318" s="4">
        <f t="shared" si="199"/>
        <v>-1.1126839339062507E-3</v>
      </c>
      <c r="M318" s="4">
        <f t="shared" si="217"/>
        <v>-2.4477975420312496E-3</v>
      </c>
      <c r="N318" s="4">
        <f t="shared" si="201"/>
        <v>314.09435766054548</v>
      </c>
      <c r="O318" s="4">
        <f t="shared" si="218"/>
        <v>-0.76883939664736745</v>
      </c>
    </row>
    <row r="319" spans="1:15" x14ac:dyDescent="0.35">
      <c r="A319" s="33">
        <v>293</v>
      </c>
      <c r="B319" s="18">
        <v>293</v>
      </c>
      <c r="C319" s="18">
        <v>-0.63875599999999999</v>
      </c>
      <c r="D319" s="18">
        <v>-2.8255700000000002E-2</v>
      </c>
      <c r="E319" s="4">
        <f t="shared" si="220"/>
        <v>4000</v>
      </c>
      <c r="F319" s="4">
        <f t="shared" si="214"/>
        <v>2.5000000000000001E-4</v>
      </c>
      <c r="G319" s="4">
        <f t="shared" ref="G319:H319" si="255">G318</f>
        <v>-5.3618000000005132E-4</v>
      </c>
      <c r="H319" s="4">
        <f t="shared" si="255"/>
        <v>1.0485887500000179E-3</v>
      </c>
      <c r="I319" s="4">
        <f t="shared" si="216"/>
        <v>-0.63821981999999999</v>
      </c>
      <c r="J319" s="4">
        <f t="shared" si="216"/>
        <v>-2.9304288750000018E-2</v>
      </c>
      <c r="K319" s="4">
        <f t="shared" si="198"/>
        <v>-3.5678075481250003E-3</v>
      </c>
      <c r="L319" s="4">
        <f t="shared" si="199"/>
        <v>-1.1126839339062507E-3</v>
      </c>
      <c r="M319" s="4">
        <f t="shared" si="217"/>
        <v>-2.4551236142187497E-3</v>
      </c>
      <c r="N319" s="4">
        <f t="shared" si="201"/>
        <v>314.09435766054548</v>
      </c>
      <c r="O319" s="4">
        <f t="shared" si="218"/>
        <v>-0.77114047458527502</v>
      </c>
    </row>
    <row r="320" spans="1:15" x14ac:dyDescent="0.35">
      <c r="A320" s="33">
        <v>294</v>
      </c>
      <c r="B320" s="18">
        <v>294</v>
      </c>
      <c r="C320" s="18">
        <v>-0.63321499999999997</v>
      </c>
      <c r="D320" s="18">
        <v>3.1837499999999998E-2</v>
      </c>
      <c r="E320" s="4">
        <f t="shared" si="220"/>
        <v>4000</v>
      </c>
      <c r="F320" s="4">
        <f t="shared" si="214"/>
        <v>2.5000000000000001E-4</v>
      </c>
      <c r="G320" s="4">
        <f t="shared" ref="G320:H320" si="256">G319</f>
        <v>-5.3618000000005132E-4</v>
      </c>
      <c r="H320" s="4">
        <f t="shared" si="256"/>
        <v>1.0485887500000179E-3</v>
      </c>
      <c r="I320" s="4">
        <f t="shared" si="216"/>
        <v>-0.63267881999999998</v>
      </c>
      <c r="J320" s="4">
        <f t="shared" si="216"/>
        <v>3.0788911249999981E-2</v>
      </c>
      <c r="K320" s="4">
        <f t="shared" si="198"/>
        <v>-3.5601103203125005E-3</v>
      </c>
      <c r="L320" s="4">
        <f t="shared" si="199"/>
        <v>-1.1126839339062507E-3</v>
      </c>
      <c r="M320" s="4">
        <f t="shared" si="217"/>
        <v>-2.4474263864062498E-3</v>
      </c>
      <c r="N320" s="4">
        <f t="shared" si="201"/>
        <v>314.09435766054548</v>
      </c>
      <c r="O320" s="4">
        <f t="shared" si="218"/>
        <v>-0.76872281875974102</v>
      </c>
    </row>
    <row r="321" spans="1:15" x14ac:dyDescent="0.35">
      <c r="A321" s="33">
        <v>295</v>
      </c>
      <c r="B321" s="18">
        <v>295</v>
      </c>
      <c r="C321" s="18">
        <v>-0.63018099999999999</v>
      </c>
      <c r="D321" s="18">
        <v>9.1993000000000005E-2</v>
      </c>
      <c r="E321" s="4">
        <f t="shared" si="220"/>
        <v>4000</v>
      </c>
      <c r="F321" s="4">
        <f t="shared" si="214"/>
        <v>2.5000000000000001E-4</v>
      </c>
      <c r="G321" s="4">
        <f t="shared" ref="G321:H321" si="257">G320</f>
        <v>-5.3618000000005132E-4</v>
      </c>
      <c r="H321" s="4">
        <f t="shared" si="257"/>
        <v>1.0485887500000179E-3</v>
      </c>
      <c r="I321" s="4">
        <f t="shared" si="216"/>
        <v>-0.62964481999999999</v>
      </c>
      <c r="J321" s="4">
        <f t="shared" si="216"/>
        <v>9.0944411249999982E-2</v>
      </c>
      <c r="K321" s="4">
        <f t="shared" si="198"/>
        <v>-3.5373742175000005E-3</v>
      </c>
      <c r="L321" s="4">
        <f t="shared" si="199"/>
        <v>-1.1126839339062507E-3</v>
      </c>
      <c r="M321" s="4">
        <f t="shared" si="217"/>
        <v>-2.4246902835937498E-3</v>
      </c>
      <c r="N321" s="4">
        <f t="shared" si="201"/>
        <v>314.09435766054548</v>
      </c>
      <c r="O321" s="4">
        <f t="shared" si="218"/>
        <v>-0.76158153715114474</v>
      </c>
    </row>
    <row r="322" spans="1:15" x14ac:dyDescent="0.35">
      <c r="A322" s="33">
        <v>296</v>
      </c>
      <c r="B322" s="18">
        <v>296</v>
      </c>
      <c r="C322" s="18">
        <v>-0.62064900000000001</v>
      </c>
      <c r="D322" s="18">
        <v>0.152227</v>
      </c>
      <c r="E322" s="4">
        <f t="shared" si="220"/>
        <v>4000</v>
      </c>
      <c r="F322" s="4">
        <f t="shared" si="214"/>
        <v>2.5000000000000001E-4</v>
      </c>
      <c r="G322" s="4">
        <f t="shared" ref="G322:H322" si="258">G321</f>
        <v>-5.3618000000005132E-4</v>
      </c>
      <c r="H322" s="4">
        <f t="shared" si="258"/>
        <v>1.0485887500000179E-3</v>
      </c>
      <c r="I322" s="4">
        <f t="shared" si="216"/>
        <v>-0.62011282000000001</v>
      </c>
      <c r="J322" s="4">
        <f t="shared" si="216"/>
        <v>0.15117841124999998</v>
      </c>
      <c r="K322" s="4">
        <f t="shared" si="198"/>
        <v>-3.4995796146875006E-3</v>
      </c>
      <c r="L322" s="4">
        <f t="shared" si="199"/>
        <v>-1.1126839339062507E-3</v>
      </c>
      <c r="M322" s="4">
        <f t="shared" si="217"/>
        <v>-2.3868956807812499E-3</v>
      </c>
      <c r="N322" s="4">
        <f t="shared" si="201"/>
        <v>314.09435766054548</v>
      </c>
      <c r="O322" s="4">
        <f t="shared" si="218"/>
        <v>-0.74971046565771715</v>
      </c>
    </row>
    <row r="323" spans="1:15" x14ac:dyDescent="0.35">
      <c r="A323" s="33">
        <v>297</v>
      </c>
      <c r="B323" s="18">
        <v>297</v>
      </c>
      <c r="C323" s="18">
        <v>-0.60843100000000006</v>
      </c>
      <c r="D323" s="18">
        <v>0.211423</v>
      </c>
      <c r="E323" s="4">
        <f t="shared" si="220"/>
        <v>4000</v>
      </c>
      <c r="F323" s="4">
        <f t="shared" si="214"/>
        <v>2.5000000000000001E-4</v>
      </c>
      <c r="G323" s="4">
        <f t="shared" ref="G323:H323" si="259">G322</f>
        <v>-5.3618000000005132E-4</v>
      </c>
      <c r="H323" s="4">
        <f t="shared" si="259"/>
        <v>1.0485887500000179E-3</v>
      </c>
      <c r="I323" s="4">
        <f t="shared" si="216"/>
        <v>-0.60789482000000006</v>
      </c>
      <c r="J323" s="4">
        <f t="shared" si="216"/>
        <v>0.21037441124999998</v>
      </c>
      <c r="K323" s="4">
        <f t="shared" si="198"/>
        <v>-3.4469860118750005E-3</v>
      </c>
      <c r="L323" s="4">
        <f t="shared" si="199"/>
        <v>-1.1126839339062507E-3</v>
      </c>
      <c r="M323" s="4">
        <f t="shared" si="217"/>
        <v>-2.3343020779687499E-3</v>
      </c>
      <c r="N323" s="4">
        <f t="shared" si="201"/>
        <v>314.09435766054548</v>
      </c>
      <c r="O323" s="4">
        <f t="shared" si="218"/>
        <v>-0.73319111176527108</v>
      </c>
    </row>
    <row r="324" spans="1:15" x14ac:dyDescent="0.35">
      <c r="A324" s="33">
        <v>298</v>
      </c>
      <c r="B324" s="18">
        <v>298</v>
      </c>
      <c r="C324" s="18">
        <v>-0.59428499999999995</v>
      </c>
      <c r="D324" s="18">
        <v>0.26925300000000002</v>
      </c>
      <c r="E324" s="4">
        <f t="shared" si="220"/>
        <v>4000</v>
      </c>
      <c r="F324" s="4">
        <f t="shared" si="214"/>
        <v>2.5000000000000001E-4</v>
      </c>
      <c r="G324" s="4">
        <f t="shared" ref="G324:H324" si="260">G323</f>
        <v>-5.3618000000005132E-4</v>
      </c>
      <c r="H324" s="4">
        <f t="shared" si="260"/>
        <v>1.0485887500000179E-3</v>
      </c>
      <c r="I324" s="4">
        <f t="shared" si="216"/>
        <v>-0.59374881999999995</v>
      </c>
      <c r="J324" s="4">
        <f t="shared" si="216"/>
        <v>0.26820441125</v>
      </c>
      <c r="K324" s="4">
        <f t="shared" si="198"/>
        <v>-3.3799349090625004E-3</v>
      </c>
      <c r="L324" s="4">
        <f t="shared" si="199"/>
        <v>-1.1126839339062507E-3</v>
      </c>
      <c r="M324" s="4">
        <f t="shared" si="217"/>
        <v>-2.2672509751562498E-3</v>
      </c>
      <c r="N324" s="4">
        <f t="shared" si="201"/>
        <v>314.09435766054548</v>
      </c>
      <c r="O324" s="4">
        <f t="shared" si="218"/>
        <v>-0.71213073869694765</v>
      </c>
    </row>
    <row r="325" spans="1:15" x14ac:dyDescent="0.35">
      <c r="A325" s="33">
        <v>299</v>
      </c>
      <c r="B325" s="18">
        <v>299</v>
      </c>
      <c r="C325" s="18">
        <v>-0.57472999999999996</v>
      </c>
      <c r="D325" s="18">
        <v>0.325185</v>
      </c>
      <c r="E325" s="4">
        <f t="shared" si="220"/>
        <v>4000</v>
      </c>
      <c r="F325" s="4">
        <f t="shared" si="214"/>
        <v>2.5000000000000001E-4</v>
      </c>
      <c r="G325" s="4">
        <f t="shared" ref="G325:H325" si="261">G324</f>
        <v>-5.3618000000005132E-4</v>
      </c>
      <c r="H325" s="4">
        <f t="shared" si="261"/>
        <v>1.0485887500000179E-3</v>
      </c>
      <c r="I325" s="4">
        <f t="shared" si="216"/>
        <v>-0.57419381999999997</v>
      </c>
      <c r="J325" s="4">
        <f t="shared" si="216"/>
        <v>0.32413641124999998</v>
      </c>
      <c r="K325" s="4">
        <f t="shared" si="198"/>
        <v>-3.2989008062500004E-3</v>
      </c>
      <c r="L325" s="4">
        <f t="shared" si="199"/>
        <v>-1.1126839339062507E-3</v>
      </c>
      <c r="M325" s="4">
        <f t="shared" si="217"/>
        <v>-2.1862168723437497E-3</v>
      </c>
      <c r="N325" s="4">
        <f t="shared" si="201"/>
        <v>314.09435766054548</v>
      </c>
      <c r="O325" s="4">
        <f t="shared" si="218"/>
        <v>-0.68667838422545679</v>
      </c>
    </row>
    <row r="326" spans="1:15" x14ac:dyDescent="0.35">
      <c r="A326" s="33">
        <v>300</v>
      </c>
      <c r="B326" s="18">
        <v>300</v>
      </c>
      <c r="C326" s="18">
        <v>-0.54887699999999995</v>
      </c>
      <c r="D326" s="18">
        <v>0.37753900000000001</v>
      </c>
      <c r="E326" s="4">
        <f t="shared" si="220"/>
        <v>4000</v>
      </c>
      <c r="F326" s="4">
        <f t="shared" si="214"/>
        <v>2.5000000000000001E-4</v>
      </c>
      <c r="G326" s="4">
        <f t="shared" ref="G326:H326" si="262">G325</f>
        <v>-5.3618000000005132E-4</v>
      </c>
      <c r="H326" s="4">
        <f t="shared" si="262"/>
        <v>1.0485887500000179E-3</v>
      </c>
      <c r="I326" s="4">
        <f t="shared" si="216"/>
        <v>-0.54834081999999995</v>
      </c>
      <c r="J326" s="4">
        <f t="shared" si="216"/>
        <v>0.37649041124999999</v>
      </c>
      <c r="K326" s="4">
        <f t="shared" si="198"/>
        <v>-3.2047782034375005E-3</v>
      </c>
      <c r="L326" s="4">
        <f t="shared" si="199"/>
        <v>-1.1126839339062507E-3</v>
      </c>
      <c r="M326" s="4">
        <f t="shared" si="217"/>
        <v>-2.0920942695312498E-3</v>
      </c>
      <c r="N326" s="4">
        <f t="shared" si="201"/>
        <v>314.09435766054548</v>
      </c>
      <c r="O326" s="4">
        <f t="shared" si="218"/>
        <v>-0.65711500575372606</v>
      </c>
    </row>
    <row r="327" spans="1:15" x14ac:dyDescent="0.35">
      <c r="A327" s="33">
        <v>301</v>
      </c>
      <c r="B327" s="18">
        <v>301</v>
      </c>
      <c r="C327" s="18">
        <v>-0.51866500000000004</v>
      </c>
      <c r="D327" s="18">
        <v>0.42903599999999997</v>
      </c>
      <c r="E327" s="4">
        <f t="shared" si="220"/>
        <v>4000</v>
      </c>
      <c r="F327" s="4">
        <f t="shared" si="214"/>
        <v>2.5000000000000001E-4</v>
      </c>
      <c r="G327" s="4">
        <f t="shared" ref="G327:H327" si="263">G326</f>
        <v>-5.3618000000005132E-4</v>
      </c>
      <c r="H327" s="4">
        <f t="shared" si="263"/>
        <v>1.0485887500000179E-3</v>
      </c>
      <c r="I327" s="4">
        <f t="shared" si="216"/>
        <v>-0.51812882000000005</v>
      </c>
      <c r="J327" s="4">
        <f t="shared" si="216"/>
        <v>0.42798741124999995</v>
      </c>
      <c r="K327" s="4">
        <f t="shared" si="198"/>
        <v>-3.0977813506250004E-3</v>
      </c>
      <c r="L327" s="4">
        <f t="shared" si="199"/>
        <v>-1.1126839339062507E-3</v>
      </c>
      <c r="M327" s="4">
        <f t="shared" si="217"/>
        <v>-1.9850974167187497E-3</v>
      </c>
      <c r="N327" s="4">
        <f t="shared" si="201"/>
        <v>314.09435766054548</v>
      </c>
      <c r="O327" s="4">
        <f t="shared" si="218"/>
        <v>-0.62350789799788386</v>
      </c>
    </row>
    <row r="328" spans="1:15" x14ac:dyDescent="0.35">
      <c r="A328" s="33">
        <v>302</v>
      </c>
      <c r="B328" s="18">
        <v>302</v>
      </c>
      <c r="C328" s="18">
        <v>-0.49325400000000003</v>
      </c>
      <c r="D328" s="18">
        <v>0.47894700000000001</v>
      </c>
      <c r="E328" s="4">
        <f t="shared" si="220"/>
        <v>4000</v>
      </c>
      <c r="F328" s="4">
        <f t="shared" si="214"/>
        <v>2.5000000000000001E-4</v>
      </c>
      <c r="G328" s="4">
        <f t="shared" ref="G328:H328" si="264">G327</f>
        <v>-5.3618000000005132E-4</v>
      </c>
      <c r="H328" s="4">
        <f t="shared" si="264"/>
        <v>1.0485887500000179E-3</v>
      </c>
      <c r="I328" s="4">
        <f t="shared" si="216"/>
        <v>-0.49271781999999997</v>
      </c>
      <c r="J328" s="4">
        <f t="shared" si="216"/>
        <v>0.47789841124999999</v>
      </c>
      <c r="K328" s="4">
        <f t="shared" si="198"/>
        <v>-2.9783067478125003E-3</v>
      </c>
      <c r="L328" s="4">
        <f t="shared" si="199"/>
        <v>-1.1126839339062507E-3</v>
      </c>
      <c r="M328" s="4">
        <f t="shared" si="217"/>
        <v>-1.8656228139062496E-3</v>
      </c>
      <c r="N328" s="4">
        <f t="shared" si="201"/>
        <v>314.09435766054548</v>
      </c>
      <c r="O328" s="4">
        <f t="shared" si="218"/>
        <v>-0.5859815993707429</v>
      </c>
    </row>
    <row r="329" spans="1:15" x14ac:dyDescent="0.35">
      <c r="A329" s="33">
        <v>303</v>
      </c>
      <c r="B329" s="18">
        <v>303</v>
      </c>
      <c r="C329" s="18">
        <v>-0.46022600000000002</v>
      </c>
      <c r="D329" s="18">
        <v>0.52585499999999996</v>
      </c>
      <c r="E329" s="4">
        <f t="shared" si="220"/>
        <v>4000</v>
      </c>
      <c r="F329" s="4">
        <f t="shared" si="214"/>
        <v>2.5000000000000001E-4</v>
      </c>
      <c r="G329" s="4">
        <f t="shared" ref="G329:H329" si="265">G328</f>
        <v>-5.3618000000005132E-4</v>
      </c>
      <c r="H329" s="4">
        <f t="shared" si="265"/>
        <v>1.0485887500000179E-3</v>
      </c>
      <c r="I329" s="4">
        <f t="shared" si="216"/>
        <v>-0.45968981999999997</v>
      </c>
      <c r="J329" s="4">
        <f t="shared" si="216"/>
        <v>0.52480641124999994</v>
      </c>
      <c r="K329" s="4">
        <f t="shared" si="198"/>
        <v>-2.8471051450000002E-3</v>
      </c>
      <c r="L329" s="4">
        <f t="shared" si="199"/>
        <v>-1.1126839339062507E-3</v>
      </c>
      <c r="M329" s="4">
        <f t="shared" si="217"/>
        <v>-1.7344212110937496E-3</v>
      </c>
      <c r="N329" s="4">
        <f t="shared" si="201"/>
        <v>314.09435766054548</v>
      </c>
      <c r="O329" s="4">
        <f t="shared" si="218"/>
        <v>-0.5447719162113166</v>
      </c>
    </row>
    <row r="330" spans="1:15" x14ac:dyDescent="0.35">
      <c r="A330" s="33">
        <v>304</v>
      </c>
      <c r="B330" s="18">
        <v>304</v>
      </c>
      <c r="C330" s="18">
        <v>-0.42307800000000001</v>
      </c>
      <c r="D330" s="18">
        <v>0.56959400000000004</v>
      </c>
      <c r="E330" s="4">
        <f t="shared" si="220"/>
        <v>4000</v>
      </c>
      <c r="F330" s="4">
        <f t="shared" si="214"/>
        <v>2.5000000000000001E-4</v>
      </c>
      <c r="G330" s="4">
        <f t="shared" ref="G330:H330" si="266">G329</f>
        <v>-5.3618000000005132E-4</v>
      </c>
      <c r="H330" s="4">
        <f t="shared" si="266"/>
        <v>1.0485887500000179E-3</v>
      </c>
      <c r="I330" s="4">
        <f t="shared" si="216"/>
        <v>-0.42254181999999996</v>
      </c>
      <c r="J330" s="4">
        <f t="shared" si="216"/>
        <v>0.56854541125000002</v>
      </c>
      <c r="K330" s="4">
        <f t="shared" si="198"/>
        <v>-2.7049687921875004E-3</v>
      </c>
      <c r="L330" s="4">
        <f t="shared" si="199"/>
        <v>-1.1126839339062507E-3</v>
      </c>
      <c r="M330" s="4">
        <f t="shared" si="217"/>
        <v>-1.5922848582812497E-3</v>
      </c>
      <c r="N330" s="4">
        <f t="shared" si="201"/>
        <v>314.09435766054548</v>
      </c>
      <c r="O330" s="4">
        <f t="shared" si="218"/>
        <v>-0.50012768977446187</v>
      </c>
    </row>
    <row r="331" spans="1:15" x14ac:dyDescent="0.35">
      <c r="A331" s="33">
        <v>305</v>
      </c>
      <c r="B331" s="18">
        <v>305</v>
      </c>
      <c r="C331" s="18">
        <v>-0.38769399999999998</v>
      </c>
      <c r="D331" s="18">
        <v>0.60933400000000004</v>
      </c>
      <c r="E331" s="4">
        <f t="shared" si="220"/>
        <v>4000</v>
      </c>
      <c r="F331" s="4">
        <f t="shared" si="214"/>
        <v>2.5000000000000001E-4</v>
      </c>
      <c r="G331" s="4">
        <f t="shared" ref="G331:H331" si="267">G330</f>
        <v>-5.3618000000005132E-4</v>
      </c>
      <c r="H331" s="4">
        <f t="shared" si="267"/>
        <v>1.0485887500000179E-3</v>
      </c>
      <c r="I331" s="4">
        <f t="shared" si="216"/>
        <v>-0.38715781999999993</v>
      </c>
      <c r="J331" s="4">
        <f t="shared" si="216"/>
        <v>0.60828541125000002</v>
      </c>
      <c r="K331" s="4">
        <f t="shared" si="198"/>
        <v>-2.5528974393750005E-3</v>
      </c>
      <c r="L331" s="4">
        <f t="shared" si="199"/>
        <v>-1.1126839339062507E-3</v>
      </c>
      <c r="M331" s="4">
        <f t="shared" si="217"/>
        <v>-1.4402135054687498E-3</v>
      </c>
      <c r="N331" s="4">
        <f t="shared" si="201"/>
        <v>314.09435766054548</v>
      </c>
      <c r="O331" s="4">
        <f t="shared" si="218"/>
        <v>-0.45236293589424947</v>
      </c>
    </row>
    <row r="332" spans="1:15" x14ac:dyDescent="0.35">
      <c r="A332" s="33">
        <v>306</v>
      </c>
      <c r="B332" s="18">
        <v>306</v>
      </c>
      <c r="C332" s="18">
        <v>-0.346445</v>
      </c>
      <c r="D332" s="18">
        <v>0.64140399999999997</v>
      </c>
      <c r="E332" s="4">
        <f t="shared" si="220"/>
        <v>4000</v>
      </c>
      <c r="F332" s="4">
        <f t="shared" si="214"/>
        <v>2.5000000000000001E-4</v>
      </c>
      <c r="G332" s="4">
        <f t="shared" ref="G332:H332" si="268">G331</f>
        <v>-5.3618000000005132E-4</v>
      </c>
      <c r="H332" s="4">
        <f t="shared" si="268"/>
        <v>1.0485887500000179E-3</v>
      </c>
      <c r="I332" s="4">
        <f t="shared" si="216"/>
        <v>-0.34590881999999995</v>
      </c>
      <c r="J332" s="4">
        <f t="shared" si="216"/>
        <v>0.64035541124999995</v>
      </c>
      <c r="K332" s="4">
        <f t="shared" si="198"/>
        <v>-2.3928085865625006E-3</v>
      </c>
      <c r="L332" s="4">
        <f t="shared" si="199"/>
        <v>-1.1126839339062507E-3</v>
      </c>
      <c r="M332" s="4">
        <f t="shared" si="217"/>
        <v>-1.2801246526562499E-3</v>
      </c>
      <c r="N332" s="4">
        <f t="shared" si="201"/>
        <v>314.09435766054548</v>
      </c>
      <c r="O332" s="4">
        <f t="shared" si="218"/>
        <v>-0.40207993050149371</v>
      </c>
    </row>
    <row r="333" spans="1:15" x14ac:dyDescent="0.35">
      <c r="A333" s="33">
        <v>307</v>
      </c>
      <c r="B333" s="18">
        <v>307</v>
      </c>
      <c r="C333" s="18">
        <v>-0.30629099999999998</v>
      </c>
      <c r="D333" s="18">
        <v>0.67036099999999998</v>
      </c>
      <c r="E333" s="4">
        <f t="shared" si="220"/>
        <v>4000</v>
      </c>
      <c r="F333" s="4">
        <f t="shared" si="214"/>
        <v>2.5000000000000001E-4</v>
      </c>
      <c r="G333" s="4">
        <f t="shared" ref="G333:H333" si="269">G332</f>
        <v>-5.3618000000005132E-4</v>
      </c>
      <c r="H333" s="4">
        <f t="shared" si="269"/>
        <v>1.0485887500000179E-3</v>
      </c>
      <c r="I333" s="4">
        <f t="shared" si="216"/>
        <v>-0.30575481999999993</v>
      </c>
      <c r="J333" s="4">
        <f t="shared" si="216"/>
        <v>0.66931241124999996</v>
      </c>
      <c r="K333" s="4">
        <f t="shared" ref="K333:K345" si="270">K332+(J333*F333)</f>
        <v>-2.2254804837500007E-3</v>
      </c>
      <c r="L333" s="4">
        <f t="shared" ref="L333:L345" si="271">L332</f>
        <v>-1.1126839339062507E-3</v>
      </c>
      <c r="M333" s="4">
        <f t="shared" si="217"/>
        <v>-1.1127965498437501E-3</v>
      </c>
      <c r="N333" s="4">
        <f t="shared" si="201"/>
        <v>314.09435766054548</v>
      </c>
      <c r="O333" s="4">
        <f t="shared" si="218"/>
        <v>-0.34952311753004384</v>
      </c>
    </row>
    <row r="334" spans="1:15" x14ac:dyDescent="0.35">
      <c r="A334" s="33">
        <v>308</v>
      </c>
      <c r="B334" s="18">
        <v>308</v>
      </c>
      <c r="C334" s="18">
        <v>-0.261986</v>
      </c>
      <c r="D334" s="18">
        <v>0.70066700000000004</v>
      </c>
      <c r="E334" s="4">
        <f t="shared" si="220"/>
        <v>4000</v>
      </c>
      <c r="F334" s="4">
        <f t="shared" si="214"/>
        <v>2.5000000000000001E-4</v>
      </c>
      <c r="G334" s="4">
        <f t="shared" ref="G334:H334" si="272">G333</f>
        <v>-5.3618000000005132E-4</v>
      </c>
      <c r="H334" s="4">
        <f t="shared" si="272"/>
        <v>1.0485887500000179E-3</v>
      </c>
      <c r="I334" s="4">
        <f t="shared" si="216"/>
        <v>-0.26144981999999994</v>
      </c>
      <c r="J334" s="4">
        <f t="shared" si="216"/>
        <v>0.69961841125000002</v>
      </c>
      <c r="K334" s="4">
        <f t="shared" si="270"/>
        <v>-2.0505758809375007E-3</v>
      </c>
      <c r="L334" s="4">
        <f t="shared" si="271"/>
        <v>-1.1126839339062507E-3</v>
      </c>
      <c r="M334" s="4">
        <f t="shared" si="217"/>
        <v>-9.3789194703125002E-4</v>
      </c>
      <c r="N334" s="4">
        <f t="shared" ref="N334:N345" si="273">N333</f>
        <v>314.09435766054548</v>
      </c>
      <c r="O334" s="4">
        <f t="shared" si="218"/>
        <v>-0.29458656865777882</v>
      </c>
    </row>
    <row r="335" spans="1:15" x14ac:dyDescent="0.35">
      <c r="A335" s="33">
        <v>309</v>
      </c>
      <c r="B335" s="18">
        <v>309</v>
      </c>
      <c r="C335" s="18">
        <v>-0.215087</v>
      </c>
      <c r="D335" s="18">
        <v>0.72736900000000004</v>
      </c>
      <c r="E335" s="4">
        <f t="shared" si="220"/>
        <v>4000</v>
      </c>
      <c r="F335" s="4">
        <f t="shared" si="214"/>
        <v>2.5000000000000001E-4</v>
      </c>
      <c r="G335" s="4">
        <f t="shared" ref="G335:H335" si="274">G334</f>
        <v>-5.3618000000005132E-4</v>
      </c>
      <c r="H335" s="4">
        <f t="shared" si="274"/>
        <v>1.0485887500000179E-3</v>
      </c>
      <c r="I335" s="4">
        <f t="shared" si="216"/>
        <v>-0.21455081999999995</v>
      </c>
      <c r="J335" s="4">
        <f t="shared" si="216"/>
        <v>0.72632041125000002</v>
      </c>
      <c r="K335" s="4">
        <f t="shared" si="270"/>
        <v>-1.8689957781250007E-3</v>
      </c>
      <c r="L335" s="4">
        <f t="shared" si="271"/>
        <v>-1.1126839339062507E-3</v>
      </c>
      <c r="M335" s="4">
        <f t="shared" si="217"/>
        <v>-7.5631184421874999E-4</v>
      </c>
      <c r="N335" s="4">
        <f t="shared" si="273"/>
        <v>314.09435766054548</v>
      </c>
      <c r="O335" s="4">
        <f t="shared" si="218"/>
        <v>-0.23755328290095082</v>
      </c>
    </row>
    <row r="336" spans="1:15" x14ac:dyDescent="0.35">
      <c r="A336" s="33">
        <v>310</v>
      </c>
      <c r="B336" s="18">
        <v>310</v>
      </c>
      <c r="C336" s="18">
        <v>-0.16825000000000001</v>
      </c>
      <c r="D336" s="18">
        <v>0.74409800000000004</v>
      </c>
      <c r="E336" s="4">
        <f t="shared" si="220"/>
        <v>4000</v>
      </c>
      <c r="F336" s="4">
        <f t="shared" si="214"/>
        <v>2.5000000000000001E-4</v>
      </c>
      <c r="G336" s="4">
        <f t="shared" ref="G336:H336" si="275">G335</f>
        <v>-5.3618000000005132E-4</v>
      </c>
      <c r="H336" s="4">
        <f t="shared" si="275"/>
        <v>1.0485887500000179E-3</v>
      </c>
      <c r="I336" s="4">
        <f t="shared" si="216"/>
        <v>-0.16771381999999996</v>
      </c>
      <c r="J336" s="4">
        <f t="shared" si="216"/>
        <v>0.74304941125000001</v>
      </c>
      <c r="K336" s="4">
        <f t="shared" si="270"/>
        <v>-1.6832334253125006E-3</v>
      </c>
      <c r="L336" s="4">
        <f t="shared" si="271"/>
        <v>-1.1126839339062507E-3</v>
      </c>
      <c r="M336" s="4">
        <f t="shared" si="217"/>
        <v>-5.7054949140624995E-4</v>
      </c>
      <c r="N336" s="4">
        <f t="shared" si="273"/>
        <v>314.09435766054548</v>
      </c>
      <c r="O336" s="4">
        <f t="shared" si="218"/>
        <v>-0.17920637601679698</v>
      </c>
    </row>
    <row r="337" spans="1:15" x14ac:dyDescent="0.35">
      <c r="A337" s="33">
        <v>311</v>
      </c>
      <c r="B337" s="18">
        <v>311</v>
      </c>
      <c r="C337" s="18">
        <v>-0.119543</v>
      </c>
      <c r="D337" s="18">
        <v>0.76085199999999997</v>
      </c>
      <c r="E337" s="4">
        <f t="shared" si="220"/>
        <v>4000</v>
      </c>
      <c r="F337" s="4">
        <f t="shared" si="214"/>
        <v>2.5000000000000001E-4</v>
      </c>
      <c r="G337" s="4">
        <f t="shared" ref="G337:H337" si="276">G336</f>
        <v>-5.3618000000005132E-4</v>
      </c>
      <c r="H337" s="4">
        <f t="shared" si="276"/>
        <v>1.0485887500000179E-3</v>
      </c>
      <c r="I337" s="4">
        <f t="shared" si="216"/>
        <v>-0.11900681999999994</v>
      </c>
      <c r="J337" s="4">
        <f t="shared" si="216"/>
        <v>0.75980341124999995</v>
      </c>
      <c r="K337" s="4">
        <f t="shared" si="270"/>
        <v>-1.4932825725000006E-3</v>
      </c>
      <c r="L337" s="4">
        <f t="shared" si="271"/>
        <v>-1.1126839339062507E-3</v>
      </c>
      <c r="M337" s="4">
        <f t="shared" si="217"/>
        <v>-3.8059863859374993E-4</v>
      </c>
      <c r="N337" s="4">
        <f t="shared" si="273"/>
        <v>314.09435766054548</v>
      </c>
      <c r="O337" s="4">
        <f t="shared" si="218"/>
        <v>-0.11954388491558197</v>
      </c>
    </row>
    <row r="338" spans="1:15" x14ac:dyDescent="0.35">
      <c r="A338" s="33">
        <v>312</v>
      </c>
      <c r="B338" s="18">
        <v>312</v>
      </c>
      <c r="C338" s="18">
        <v>-7.0124500000000006E-2</v>
      </c>
      <c r="D338" s="18">
        <v>0.76134999999999997</v>
      </c>
      <c r="E338" s="4">
        <f t="shared" si="220"/>
        <v>4000</v>
      </c>
      <c r="F338" s="4">
        <f t="shared" si="214"/>
        <v>2.5000000000000001E-4</v>
      </c>
      <c r="G338" s="4">
        <f t="shared" ref="G338:H338" si="277">G337</f>
        <v>-5.3618000000005132E-4</v>
      </c>
      <c r="H338" s="4">
        <f t="shared" si="277"/>
        <v>1.0485887500000179E-3</v>
      </c>
      <c r="I338" s="4">
        <f t="shared" si="216"/>
        <v>-6.9588319999999954E-2</v>
      </c>
      <c r="J338" s="4">
        <f t="shared" si="216"/>
        <v>0.76030141124999995</v>
      </c>
      <c r="K338" s="4">
        <f t="shared" si="270"/>
        <v>-1.3032072196875006E-3</v>
      </c>
      <c r="L338" s="4">
        <f t="shared" si="271"/>
        <v>-1.1126839339062507E-3</v>
      </c>
      <c r="M338" s="4">
        <f t="shared" si="217"/>
        <v>-1.9052328578124996E-4</v>
      </c>
      <c r="N338" s="4">
        <f t="shared" si="273"/>
        <v>314.09435766054548</v>
      </c>
      <c r="O338" s="4">
        <f t="shared" si="218"/>
        <v>-5.9842289066838243E-2</v>
      </c>
    </row>
    <row r="339" spans="1:15" x14ac:dyDescent="0.35">
      <c r="A339" s="33">
        <v>313</v>
      </c>
      <c r="B339" s="18">
        <v>313</v>
      </c>
      <c r="C339" s="18">
        <v>-2.1120099999999999E-2</v>
      </c>
      <c r="D339" s="18">
        <v>0.75580099999999995</v>
      </c>
      <c r="E339" s="4">
        <f t="shared" si="220"/>
        <v>4000</v>
      </c>
      <c r="F339" s="4">
        <f t="shared" si="214"/>
        <v>2.5000000000000001E-4</v>
      </c>
      <c r="G339" s="4">
        <f t="shared" ref="G339:H339" si="278">G338</f>
        <v>-5.3618000000005132E-4</v>
      </c>
      <c r="H339" s="4">
        <f t="shared" si="278"/>
        <v>1.0485887500000179E-3</v>
      </c>
      <c r="I339" s="4">
        <f t="shared" si="216"/>
        <v>-2.0583919999999947E-2</v>
      </c>
      <c r="J339" s="4">
        <f t="shared" si="216"/>
        <v>0.75475241124999992</v>
      </c>
      <c r="K339" s="4">
        <f t="shared" si="270"/>
        <v>-1.1145191168750006E-3</v>
      </c>
      <c r="L339" s="4">
        <f t="shared" si="271"/>
        <v>-1.1126839339062507E-3</v>
      </c>
      <c r="M339" s="4">
        <f t="shared" si="217"/>
        <v>-1.8351829687499044E-6</v>
      </c>
      <c r="N339" s="4">
        <f t="shared" si="273"/>
        <v>314.09435766054548</v>
      </c>
      <c r="O339" s="4">
        <f t="shared" si="218"/>
        <v>-5.7642061575907417E-4</v>
      </c>
    </row>
    <row r="340" spans="1:15" x14ac:dyDescent="0.35">
      <c r="A340" s="33">
        <v>314</v>
      </c>
      <c r="B340" s="18">
        <v>314</v>
      </c>
      <c r="C340" s="18">
        <v>2.7330199999999999E-2</v>
      </c>
      <c r="D340" s="18">
        <v>0.75577899999999998</v>
      </c>
      <c r="E340" s="4">
        <f t="shared" si="220"/>
        <v>4000</v>
      </c>
      <c r="F340" s="4">
        <f t="shared" si="214"/>
        <v>2.5000000000000001E-4</v>
      </c>
      <c r="G340" s="4">
        <f t="shared" ref="G340:H340" si="279">G339</f>
        <v>-5.3618000000005132E-4</v>
      </c>
      <c r="H340" s="4">
        <f t="shared" si="279"/>
        <v>1.0485887500000179E-3</v>
      </c>
      <c r="I340" s="4">
        <f t="shared" si="216"/>
        <v>2.7866380000000052E-2</v>
      </c>
      <c r="J340" s="4">
        <f t="shared" si="216"/>
        <v>0.75473041124999996</v>
      </c>
      <c r="K340" s="4">
        <f t="shared" si="270"/>
        <v>-9.2583651406250055E-4</v>
      </c>
      <c r="L340" s="4">
        <f t="shared" si="271"/>
        <v>-1.1126839339062507E-3</v>
      </c>
      <c r="M340" s="4">
        <f t="shared" si="217"/>
        <v>1.8684741984375012E-4</v>
      </c>
      <c r="N340" s="4">
        <f t="shared" si="273"/>
        <v>314.09435766054548</v>
      </c>
      <c r="O340" s="4">
        <f t="shared" si="218"/>
        <v>5.8687720316352956E-2</v>
      </c>
    </row>
    <row r="341" spans="1:15" x14ac:dyDescent="0.35">
      <c r="A341" s="33">
        <v>315</v>
      </c>
      <c r="B341" s="18">
        <v>315</v>
      </c>
      <c r="C341" s="18">
        <v>7.8427499999999997E-2</v>
      </c>
      <c r="D341" s="18">
        <v>0.75746000000000002</v>
      </c>
      <c r="E341" s="4">
        <f t="shared" si="220"/>
        <v>4000</v>
      </c>
      <c r="F341" s="4">
        <f t="shared" si="214"/>
        <v>2.5000000000000001E-4</v>
      </c>
      <c r="G341" s="4">
        <f t="shared" ref="G341:H341" si="280">G340</f>
        <v>-5.3618000000005132E-4</v>
      </c>
      <c r="H341" s="4">
        <f t="shared" si="280"/>
        <v>1.0485887500000179E-3</v>
      </c>
      <c r="I341" s="4">
        <f t="shared" si="216"/>
        <v>7.896368000000005E-2</v>
      </c>
      <c r="J341" s="4">
        <f t="shared" si="216"/>
        <v>0.75641141125</v>
      </c>
      <c r="K341" s="4">
        <f t="shared" si="270"/>
        <v>-7.3673366125000055E-4</v>
      </c>
      <c r="L341" s="4">
        <f t="shared" si="271"/>
        <v>-1.1126839339062507E-3</v>
      </c>
      <c r="M341" s="4">
        <f t="shared" si="217"/>
        <v>3.7595027265625012E-4</v>
      </c>
      <c r="N341" s="4">
        <f t="shared" si="273"/>
        <v>314.09435766054548</v>
      </c>
      <c r="O341" s="4">
        <f t="shared" si="218"/>
        <v>0.11808385940227181</v>
      </c>
    </row>
    <row r="342" spans="1:15" x14ac:dyDescent="0.35">
      <c r="A342" s="33">
        <v>316</v>
      </c>
      <c r="B342" s="18">
        <v>316</v>
      </c>
      <c r="C342" s="18">
        <v>0.129163</v>
      </c>
      <c r="D342" s="18">
        <v>0.75795100000000004</v>
      </c>
      <c r="E342" s="4">
        <f t="shared" si="220"/>
        <v>4000</v>
      </c>
      <c r="F342" s="4">
        <f t="shared" si="214"/>
        <v>2.5000000000000001E-4</v>
      </c>
      <c r="G342" s="4">
        <f t="shared" ref="G342:H342" si="281">G341</f>
        <v>-5.3618000000005132E-4</v>
      </c>
      <c r="H342" s="4">
        <f t="shared" si="281"/>
        <v>1.0485887500000179E-3</v>
      </c>
      <c r="I342" s="4">
        <f t="shared" si="216"/>
        <v>0.12969918000000005</v>
      </c>
      <c r="J342" s="4">
        <f t="shared" si="216"/>
        <v>0.75690241125000002</v>
      </c>
      <c r="K342" s="4">
        <f t="shared" si="270"/>
        <v>-5.4750805843750054E-4</v>
      </c>
      <c r="L342" s="4">
        <f t="shared" si="271"/>
        <v>-1.1126839339062507E-3</v>
      </c>
      <c r="M342" s="4">
        <f t="shared" si="217"/>
        <v>5.6517587546875013E-4</v>
      </c>
      <c r="N342" s="4">
        <f t="shared" si="273"/>
        <v>314.09435766054548</v>
      </c>
      <c r="O342" s="4">
        <f t="shared" si="218"/>
        <v>0.17751855357059351</v>
      </c>
    </row>
    <row r="343" spans="1:15" x14ac:dyDescent="0.35">
      <c r="A343" s="33">
        <v>317</v>
      </c>
      <c r="B343" s="18">
        <v>317</v>
      </c>
      <c r="C343" s="18">
        <v>0.176145</v>
      </c>
      <c r="D343" s="18">
        <v>0.74783699999999997</v>
      </c>
      <c r="E343" s="4">
        <f t="shared" si="220"/>
        <v>4000</v>
      </c>
      <c r="F343" s="4">
        <f t="shared" si="214"/>
        <v>2.5000000000000001E-4</v>
      </c>
      <c r="G343" s="4">
        <f t="shared" ref="G343:H343" si="282">G342</f>
        <v>-5.3618000000005132E-4</v>
      </c>
      <c r="H343" s="4">
        <f t="shared" si="282"/>
        <v>1.0485887500000179E-3</v>
      </c>
      <c r="I343" s="4">
        <f t="shared" si="216"/>
        <v>0.17668118000000005</v>
      </c>
      <c r="J343" s="4">
        <f t="shared" si="216"/>
        <v>0.74678841124999995</v>
      </c>
      <c r="K343" s="4">
        <f t="shared" si="270"/>
        <v>-3.6081095562500056E-4</v>
      </c>
      <c r="L343" s="4">
        <f t="shared" si="271"/>
        <v>-1.1126839339062507E-3</v>
      </c>
      <c r="M343" s="4">
        <f t="shared" si="217"/>
        <v>7.5187297828125006E-4</v>
      </c>
      <c r="N343" s="4">
        <f t="shared" si="273"/>
        <v>314.09435766054548</v>
      </c>
      <c r="O343" s="4">
        <f t="shared" si="218"/>
        <v>0.2361590601555705</v>
      </c>
    </row>
    <row r="344" spans="1:15" x14ac:dyDescent="0.35">
      <c r="A344" s="33">
        <v>318</v>
      </c>
      <c r="B344" s="18">
        <v>318</v>
      </c>
      <c r="C344" s="18">
        <v>0.22350800000000001</v>
      </c>
      <c r="D344" s="18">
        <v>0.73606300000000002</v>
      </c>
      <c r="E344" s="4">
        <f t="shared" si="220"/>
        <v>4000</v>
      </c>
      <c r="F344" s="4">
        <f t="shared" si="214"/>
        <v>2.5000000000000001E-4</v>
      </c>
      <c r="G344" s="4">
        <f t="shared" ref="G344:H344" si="283">G343</f>
        <v>-5.3618000000005132E-4</v>
      </c>
      <c r="H344" s="4">
        <f t="shared" si="283"/>
        <v>1.0485887500000179E-3</v>
      </c>
      <c r="I344" s="4">
        <f t="shared" si="216"/>
        <v>0.22404418000000006</v>
      </c>
      <c r="J344" s="4">
        <f t="shared" si="216"/>
        <v>0.73501441125</v>
      </c>
      <c r="K344" s="4">
        <f t="shared" si="270"/>
        <v>-1.7705735281250056E-4</v>
      </c>
      <c r="L344" s="4">
        <f t="shared" si="271"/>
        <v>-1.1126839339062507E-3</v>
      </c>
      <c r="M344" s="4">
        <f t="shared" si="217"/>
        <v>9.3562658109375011E-4</v>
      </c>
      <c r="N344" s="4">
        <f t="shared" si="273"/>
        <v>314.09435766054548</v>
      </c>
      <c r="O344" s="4">
        <f t="shared" si="218"/>
        <v>0.29387502999877368</v>
      </c>
    </row>
    <row r="345" spans="1:15" x14ac:dyDescent="0.35">
      <c r="A345" s="33">
        <v>319</v>
      </c>
      <c r="B345" s="18">
        <v>319</v>
      </c>
      <c r="C345" s="18">
        <v>0.27036199999999999</v>
      </c>
      <c r="D345" s="18">
        <v>0.70927799999999996</v>
      </c>
      <c r="E345" s="4">
        <f t="shared" si="220"/>
        <v>4000</v>
      </c>
      <c r="F345" s="4">
        <f t="shared" si="214"/>
        <v>2.5000000000000001E-4</v>
      </c>
      <c r="G345" s="4">
        <f t="shared" ref="G345:H345" si="284">G344</f>
        <v>-5.3618000000005132E-4</v>
      </c>
      <c r="H345" s="4">
        <f t="shared" si="284"/>
        <v>1.0485887500000179E-3</v>
      </c>
      <c r="I345" s="4">
        <f t="shared" si="216"/>
        <v>0.27089818000000004</v>
      </c>
      <c r="J345" s="4">
        <f t="shared" si="216"/>
        <v>0.70822941124999994</v>
      </c>
      <c r="K345" s="4">
        <f t="shared" si="270"/>
        <v>-5.6920614055488983E-19</v>
      </c>
      <c r="L345" s="4">
        <f t="shared" si="271"/>
        <v>-1.1126839339062507E-3</v>
      </c>
      <c r="M345" s="4">
        <f t="shared" si="217"/>
        <v>1.11268393390625E-3</v>
      </c>
      <c r="N345" s="4">
        <f t="shared" si="273"/>
        <v>314.09435766054548</v>
      </c>
      <c r="O345" s="4">
        <f t="shared" si="218"/>
        <v>0.34948774549949246</v>
      </c>
    </row>
    <row r="346" spans="1:15" x14ac:dyDescent="0.35">
      <c r="A346" s="33">
        <v>320</v>
      </c>
      <c r="B346" s="18">
        <v>320</v>
      </c>
      <c r="C346" s="18">
        <v>0.31544699999999998</v>
      </c>
      <c r="D346" s="18">
        <v>0.67540900000000004</v>
      </c>
      <c r="E346" s="4">
        <f t="shared" si="220"/>
        <v>4000</v>
      </c>
      <c r="F346" s="4">
        <f t="shared" si="214"/>
        <v>2.5000000000000001E-4</v>
      </c>
      <c r="G346" s="4">
        <f>AVERAGE(C346:C425)</f>
        <v>-9.4711625000003729E-4</v>
      </c>
      <c r="H346" s="4">
        <f>AVERAGE(D346:D425)</f>
        <v>1.0300062500000428E-3</v>
      </c>
      <c r="I346" s="4">
        <f t="shared" si="216"/>
        <v>0.31639411625000002</v>
      </c>
      <c r="J346" s="4">
        <f t="shared" si="216"/>
        <v>0.67437899374999999</v>
      </c>
      <c r="K346" s="4">
        <f>0+(J346*F346)</f>
        <v>1.6859474843750001E-4</v>
      </c>
      <c r="L346" s="4">
        <f>AVERAGE(K346:K425)</f>
        <v>-1.1129445614062503E-3</v>
      </c>
      <c r="M346" s="4">
        <f t="shared" si="217"/>
        <v>1.2815393098437504E-3</v>
      </c>
      <c r="N346" s="60">
        <f>(SQRT(AVERAGE('Plot &amp; RMS Calculator'!H325:H404))/(SQRT(AVERAGE('Plot &amp; RMS Calculator'!I325:I404))))</f>
        <v>314.09440948725313</v>
      </c>
      <c r="O346" s="4">
        <f t="shared" si="218"/>
        <v>0.40252433276007471</v>
      </c>
    </row>
    <row r="347" spans="1:15" x14ac:dyDescent="0.35">
      <c r="A347" s="33">
        <v>321</v>
      </c>
      <c r="B347" s="18">
        <v>321</v>
      </c>
      <c r="C347" s="18">
        <v>0.35964499999999999</v>
      </c>
      <c r="D347" s="18">
        <v>0.64138499999999998</v>
      </c>
      <c r="E347" s="4">
        <f t="shared" si="220"/>
        <v>4000</v>
      </c>
      <c r="F347" s="4">
        <f t="shared" ref="F347:F410" si="285">1/E347</f>
        <v>2.5000000000000001E-4</v>
      </c>
      <c r="G347" s="4">
        <f>G346</f>
        <v>-9.4711625000003729E-4</v>
      </c>
      <c r="H347" s="4">
        <f>H346</f>
        <v>1.0300062500000428E-3</v>
      </c>
      <c r="I347" s="4">
        <f t="shared" ref="I347:J410" si="286">C347-G347</f>
        <v>0.36059211625000004</v>
      </c>
      <c r="J347" s="4">
        <f t="shared" si="286"/>
        <v>0.64035499374999993</v>
      </c>
      <c r="K347" s="4">
        <f>K346+(J347*F347)</f>
        <v>3.2868349687499999E-4</v>
      </c>
      <c r="L347" s="4">
        <f>L346</f>
        <v>-1.1129445614062503E-3</v>
      </c>
      <c r="M347" s="4">
        <f t="shared" ref="M347:M410" si="287">K347-L347</f>
        <v>1.4416280582812504E-3</v>
      </c>
      <c r="N347" s="4">
        <f>N346</f>
        <v>314.09440948725313</v>
      </c>
      <c r="O347" s="4">
        <f t="shared" ref="O347:O410" si="288">M347*N347</f>
        <v>0.45280731366610466</v>
      </c>
    </row>
    <row r="348" spans="1:15" x14ac:dyDescent="0.35">
      <c r="A348" s="33">
        <v>322</v>
      </c>
      <c r="B348" s="18">
        <v>322</v>
      </c>
      <c r="C348" s="18">
        <v>0.39922099999999999</v>
      </c>
      <c r="D348" s="18">
        <v>0.60892900000000005</v>
      </c>
      <c r="E348" s="4">
        <f t="shared" si="220"/>
        <v>4000</v>
      </c>
      <c r="F348" s="4">
        <f t="shared" si="285"/>
        <v>2.5000000000000001E-4</v>
      </c>
      <c r="G348" s="4">
        <f>G347</f>
        <v>-9.4711625000003729E-4</v>
      </c>
      <c r="H348" s="4">
        <f>H347</f>
        <v>1.0300062500000428E-3</v>
      </c>
      <c r="I348" s="4">
        <f t="shared" si="286"/>
        <v>0.40016811625000004</v>
      </c>
      <c r="J348" s="4">
        <f t="shared" si="286"/>
        <v>0.60789899375000001</v>
      </c>
      <c r="K348" s="4">
        <f>K347+(J348*F348)</f>
        <v>4.8065824531249999E-4</v>
      </c>
      <c r="L348" s="4">
        <f>L347</f>
        <v>-1.1129445614062503E-3</v>
      </c>
      <c r="M348" s="4">
        <f t="shared" si="287"/>
        <v>1.5936028067187503E-3</v>
      </c>
      <c r="N348" s="4">
        <f>N347</f>
        <v>314.09440948725313</v>
      </c>
      <c r="O348" s="4">
        <f t="shared" si="288"/>
        <v>0.50054173253355505</v>
      </c>
    </row>
    <row r="349" spans="1:15" x14ac:dyDescent="0.35">
      <c r="A349" s="33">
        <v>323</v>
      </c>
      <c r="B349" s="18">
        <v>323</v>
      </c>
      <c r="C349" s="18">
        <v>0.438475</v>
      </c>
      <c r="D349" s="18">
        <v>0.57262500000000005</v>
      </c>
      <c r="E349" s="4">
        <f t="shared" ref="E349:E412" si="289">E348</f>
        <v>4000</v>
      </c>
      <c r="F349" s="4">
        <f t="shared" si="285"/>
        <v>2.5000000000000001E-4</v>
      </c>
      <c r="G349" s="4">
        <f t="shared" ref="G349:H349" si="290">G348</f>
        <v>-9.4711625000003729E-4</v>
      </c>
      <c r="H349" s="4">
        <f t="shared" si="290"/>
        <v>1.0300062500000428E-3</v>
      </c>
      <c r="I349" s="4">
        <f t="shared" si="286"/>
        <v>0.43942211625000005</v>
      </c>
      <c r="J349" s="4">
        <f t="shared" si="286"/>
        <v>0.57159499375</v>
      </c>
      <c r="K349" s="4">
        <f t="shared" ref="K349:K412" si="291">K348+(J349*F349)</f>
        <v>6.2355699374999998E-4</v>
      </c>
      <c r="L349" s="4">
        <f t="shared" ref="L349:L412" si="292">L348</f>
        <v>-1.1129445614062503E-3</v>
      </c>
      <c r="M349" s="4">
        <f t="shared" si="287"/>
        <v>1.7365015551562503E-3</v>
      </c>
      <c r="N349" s="4">
        <f>N348</f>
        <v>314.09440948725313</v>
      </c>
      <c r="O349" s="4">
        <f t="shared" si="288"/>
        <v>0.54542543054049919</v>
      </c>
    </row>
    <row r="350" spans="1:15" x14ac:dyDescent="0.35">
      <c r="A350" s="33">
        <v>324</v>
      </c>
      <c r="B350" s="18">
        <v>324</v>
      </c>
      <c r="C350" s="18">
        <v>0.470771</v>
      </c>
      <c r="D350" s="18">
        <v>0.524065</v>
      </c>
      <c r="E350" s="4">
        <f t="shared" si="289"/>
        <v>4000</v>
      </c>
      <c r="F350" s="4">
        <f t="shared" si="285"/>
        <v>2.5000000000000001E-4</v>
      </c>
      <c r="G350" s="4">
        <f t="shared" ref="G350:H350" si="293">G349</f>
        <v>-9.4711625000003729E-4</v>
      </c>
      <c r="H350" s="4">
        <f t="shared" si="293"/>
        <v>1.0300062500000428E-3</v>
      </c>
      <c r="I350" s="4">
        <f t="shared" si="286"/>
        <v>0.47171811625000004</v>
      </c>
      <c r="J350" s="4">
        <f t="shared" si="286"/>
        <v>0.52303499374999995</v>
      </c>
      <c r="K350" s="4">
        <f t="shared" si="291"/>
        <v>7.5431574218750002E-4</v>
      </c>
      <c r="L350" s="4">
        <f t="shared" si="292"/>
        <v>-1.1129445614062503E-3</v>
      </c>
      <c r="M350" s="4">
        <f t="shared" si="287"/>
        <v>1.8672603035937503E-3</v>
      </c>
      <c r="N350" s="4">
        <f t="shared" ref="N350:N413" si="294">N349</f>
        <v>314.09440948725313</v>
      </c>
      <c r="O350" s="4">
        <f t="shared" si="288"/>
        <v>0.58649602241626797</v>
      </c>
    </row>
    <row r="351" spans="1:15" x14ac:dyDescent="0.35">
      <c r="A351" s="33">
        <v>325</v>
      </c>
      <c r="B351" s="18">
        <v>325</v>
      </c>
      <c r="C351" s="18">
        <v>0.50459100000000001</v>
      </c>
      <c r="D351" s="18">
        <v>0.47498000000000001</v>
      </c>
      <c r="E351" s="4">
        <f t="shared" si="289"/>
        <v>4000</v>
      </c>
      <c r="F351" s="4">
        <f t="shared" si="285"/>
        <v>2.5000000000000001E-4</v>
      </c>
      <c r="G351" s="4">
        <f t="shared" ref="G351:H351" si="295">G350</f>
        <v>-9.4711625000003729E-4</v>
      </c>
      <c r="H351" s="4">
        <f t="shared" si="295"/>
        <v>1.0300062500000428E-3</v>
      </c>
      <c r="I351" s="4">
        <f t="shared" si="286"/>
        <v>0.50553811625</v>
      </c>
      <c r="J351" s="4">
        <f t="shared" si="286"/>
        <v>0.47394999374999996</v>
      </c>
      <c r="K351" s="4">
        <f t="shared" si="291"/>
        <v>8.7280324062499997E-4</v>
      </c>
      <c r="L351" s="4">
        <f t="shared" si="292"/>
        <v>-1.1129445614062503E-3</v>
      </c>
      <c r="M351" s="4">
        <f t="shared" si="287"/>
        <v>1.9857478020312504E-3</v>
      </c>
      <c r="N351" s="4">
        <f t="shared" si="294"/>
        <v>314.09440948725313</v>
      </c>
      <c r="O351" s="4">
        <f t="shared" si="288"/>
        <v>0.62371228326961647</v>
      </c>
    </row>
    <row r="352" spans="1:15" x14ac:dyDescent="0.35">
      <c r="A352" s="33">
        <v>326</v>
      </c>
      <c r="B352" s="18">
        <v>326</v>
      </c>
      <c r="C352" s="18">
        <v>0.53287899999999999</v>
      </c>
      <c r="D352" s="18">
        <v>0.42655900000000002</v>
      </c>
      <c r="E352" s="4">
        <f t="shared" si="289"/>
        <v>4000</v>
      </c>
      <c r="F352" s="4">
        <f t="shared" si="285"/>
        <v>2.5000000000000001E-4</v>
      </c>
      <c r="G352" s="4">
        <f t="shared" ref="G352:H352" si="296">G351</f>
        <v>-9.4711625000003729E-4</v>
      </c>
      <c r="H352" s="4">
        <f t="shared" si="296"/>
        <v>1.0300062500000428E-3</v>
      </c>
      <c r="I352" s="4">
        <f t="shared" si="286"/>
        <v>0.53382611624999998</v>
      </c>
      <c r="J352" s="4">
        <f t="shared" si="286"/>
        <v>0.42552899374999997</v>
      </c>
      <c r="K352" s="4">
        <f t="shared" si="291"/>
        <v>9.7918548906249995E-4</v>
      </c>
      <c r="L352" s="4">
        <f t="shared" si="292"/>
        <v>-1.1129445614062503E-3</v>
      </c>
      <c r="M352" s="4">
        <f t="shared" si="287"/>
        <v>2.09213005046875E-3</v>
      </c>
      <c r="N352" s="4">
        <f t="shared" si="294"/>
        <v>314.09440948725313</v>
      </c>
      <c r="O352" s="4">
        <f t="shared" si="288"/>
        <v>0.65712635277251918</v>
      </c>
    </row>
    <row r="353" spans="1:15" x14ac:dyDescent="0.35">
      <c r="A353" s="33">
        <v>327</v>
      </c>
      <c r="B353" s="18">
        <v>327</v>
      </c>
      <c r="C353" s="18">
        <v>0.55800000000000005</v>
      </c>
      <c r="D353" s="18">
        <v>0.37673600000000002</v>
      </c>
      <c r="E353" s="4">
        <f t="shared" si="289"/>
        <v>4000</v>
      </c>
      <c r="F353" s="4">
        <f t="shared" si="285"/>
        <v>2.5000000000000001E-4</v>
      </c>
      <c r="G353" s="4">
        <f t="shared" ref="G353:H353" si="297">G352</f>
        <v>-9.4711625000003729E-4</v>
      </c>
      <c r="H353" s="4">
        <f t="shared" si="297"/>
        <v>1.0300062500000428E-3</v>
      </c>
      <c r="I353" s="4">
        <f t="shared" si="286"/>
        <v>0.55894711625000004</v>
      </c>
      <c r="J353" s="4">
        <f t="shared" si="286"/>
        <v>0.37570599374999997</v>
      </c>
      <c r="K353" s="4">
        <f t="shared" si="291"/>
        <v>1.0731119875E-3</v>
      </c>
      <c r="L353" s="4">
        <f t="shared" si="292"/>
        <v>-1.1129445614062503E-3</v>
      </c>
      <c r="M353" s="4">
        <f t="shared" si="287"/>
        <v>2.1860565489062503E-3</v>
      </c>
      <c r="N353" s="4">
        <f t="shared" si="294"/>
        <v>314.09440948725313</v>
      </c>
      <c r="O353" s="4">
        <f t="shared" si="288"/>
        <v>0.68662814083445123</v>
      </c>
    </row>
    <row r="354" spans="1:15" x14ac:dyDescent="0.35">
      <c r="A354" s="33">
        <v>328</v>
      </c>
      <c r="B354" s="18">
        <v>328</v>
      </c>
      <c r="C354" s="18">
        <v>0.58137000000000005</v>
      </c>
      <c r="D354" s="18">
        <v>0.323463</v>
      </c>
      <c r="E354" s="4">
        <f t="shared" si="289"/>
        <v>4000</v>
      </c>
      <c r="F354" s="4">
        <f t="shared" si="285"/>
        <v>2.5000000000000001E-4</v>
      </c>
      <c r="G354" s="4">
        <f t="shared" ref="G354:H354" si="298">G353</f>
        <v>-9.4711625000003729E-4</v>
      </c>
      <c r="H354" s="4">
        <f t="shared" si="298"/>
        <v>1.0300062500000428E-3</v>
      </c>
      <c r="I354" s="4">
        <f t="shared" si="286"/>
        <v>0.58231711625000004</v>
      </c>
      <c r="J354" s="4">
        <f t="shared" si="286"/>
        <v>0.32243299374999995</v>
      </c>
      <c r="K354" s="4">
        <f t="shared" si="291"/>
        <v>1.1537202359375E-3</v>
      </c>
      <c r="L354" s="4">
        <f t="shared" si="292"/>
        <v>-1.1129445614062503E-3</v>
      </c>
      <c r="M354" s="4">
        <f t="shared" si="287"/>
        <v>2.2666647973437503E-3</v>
      </c>
      <c r="N354" s="4">
        <f t="shared" si="294"/>
        <v>314.09440948725313</v>
      </c>
      <c r="O354" s="4">
        <f t="shared" si="288"/>
        <v>0.71194674102722955</v>
      </c>
    </row>
    <row r="355" spans="1:15" x14ac:dyDescent="0.35">
      <c r="A355" s="33">
        <v>329</v>
      </c>
      <c r="B355" s="18">
        <v>329</v>
      </c>
      <c r="C355" s="18">
        <v>0.59853500000000004</v>
      </c>
      <c r="D355" s="18">
        <v>0.26829199999999997</v>
      </c>
      <c r="E355" s="4">
        <f t="shared" si="289"/>
        <v>4000</v>
      </c>
      <c r="F355" s="4">
        <f t="shared" si="285"/>
        <v>2.5000000000000001E-4</v>
      </c>
      <c r="G355" s="4">
        <f t="shared" ref="G355:H355" si="299">G354</f>
        <v>-9.4711625000003729E-4</v>
      </c>
      <c r="H355" s="4">
        <f t="shared" si="299"/>
        <v>1.0300062500000428E-3</v>
      </c>
      <c r="I355" s="4">
        <f t="shared" si="286"/>
        <v>0.59948211625000003</v>
      </c>
      <c r="J355" s="4">
        <f t="shared" si="286"/>
        <v>0.26726199374999993</v>
      </c>
      <c r="K355" s="4">
        <f t="shared" si="291"/>
        <v>1.2205357343750001E-3</v>
      </c>
      <c r="L355" s="4">
        <f t="shared" si="292"/>
        <v>-1.1129445614062503E-3</v>
      </c>
      <c r="M355" s="4">
        <f t="shared" si="287"/>
        <v>2.3334802957812504E-3</v>
      </c>
      <c r="N355" s="4">
        <f t="shared" si="294"/>
        <v>314.09440948725313</v>
      </c>
      <c r="O355" s="4">
        <f t="shared" si="288"/>
        <v>0.73293311555355256</v>
      </c>
    </row>
    <row r="356" spans="1:15" x14ac:dyDescent="0.35">
      <c r="A356" s="33">
        <v>330</v>
      </c>
      <c r="B356" s="18">
        <v>330</v>
      </c>
      <c r="C356" s="18">
        <v>0.614842</v>
      </c>
      <c r="D356" s="18">
        <v>0.21238599999999999</v>
      </c>
      <c r="E356" s="4">
        <f t="shared" si="289"/>
        <v>4000</v>
      </c>
      <c r="F356" s="4">
        <f t="shared" si="285"/>
        <v>2.5000000000000001E-4</v>
      </c>
      <c r="G356" s="4">
        <f t="shared" ref="G356:H356" si="300">G355</f>
        <v>-9.4711625000003729E-4</v>
      </c>
      <c r="H356" s="4">
        <f t="shared" si="300"/>
        <v>1.0300062500000428E-3</v>
      </c>
      <c r="I356" s="4">
        <f t="shared" si="286"/>
        <v>0.61578911624999999</v>
      </c>
      <c r="J356" s="4">
        <f t="shared" si="286"/>
        <v>0.21135599374999994</v>
      </c>
      <c r="K356" s="4">
        <f t="shared" si="291"/>
        <v>1.2733747328125E-3</v>
      </c>
      <c r="L356" s="4">
        <f t="shared" si="292"/>
        <v>-1.1129445614062503E-3</v>
      </c>
      <c r="M356" s="4">
        <f t="shared" si="287"/>
        <v>2.3863192942187505E-3</v>
      </c>
      <c r="N356" s="4">
        <f t="shared" si="294"/>
        <v>314.09440948725313</v>
      </c>
      <c r="O356" s="4">
        <f t="shared" si="288"/>
        <v>0.74952954956567708</v>
      </c>
    </row>
    <row r="357" spans="1:15" x14ac:dyDescent="0.35">
      <c r="A357" s="33">
        <v>331</v>
      </c>
      <c r="B357" s="18">
        <v>331</v>
      </c>
      <c r="C357" s="18">
        <v>0.62637600000000004</v>
      </c>
      <c r="D357" s="18">
        <v>0.15337899999999999</v>
      </c>
      <c r="E357" s="4">
        <f t="shared" si="289"/>
        <v>4000</v>
      </c>
      <c r="F357" s="4">
        <f t="shared" si="285"/>
        <v>2.5000000000000001E-4</v>
      </c>
      <c r="G357" s="4">
        <f t="shared" ref="G357:H357" si="301">G356</f>
        <v>-9.4711625000003729E-4</v>
      </c>
      <c r="H357" s="4">
        <f t="shared" si="301"/>
        <v>1.0300062500000428E-3</v>
      </c>
      <c r="I357" s="4">
        <f t="shared" si="286"/>
        <v>0.62732311625000003</v>
      </c>
      <c r="J357" s="4">
        <f t="shared" si="286"/>
        <v>0.15234899374999994</v>
      </c>
      <c r="K357" s="4">
        <f t="shared" si="291"/>
        <v>1.31146198125E-3</v>
      </c>
      <c r="L357" s="4">
        <f t="shared" si="292"/>
        <v>-1.1129445614062503E-3</v>
      </c>
      <c r="M357" s="4">
        <f t="shared" si="287"/>
        <v>2.4244065426562503E-3</v>
      </c>
      <c r="N357" s="4">
        <f t="shared" si="294"/>
        <v>314.09440948725313</v>
      </c>
      <c r="O357" s="4">
        <f t="shared" si="288"/>
        <v>0.76149254137264788</v>
      </c>
    </row>
    <row r="358" spans="1:15" x14ac:dyDescent="0.35">
      <c r="A358" s="33">
        <v>332</v>
      </c>
      <c r="B358" s="18">
        <v>332</v>
      </c>
      <c r="C358" s="18">
        <v>0.63437500000000002</v>
      </c>
      <c r="D358" s="18">
        <v>9.2534900000000003E-2</v>
      </c>
      <c r="E358" s="4">
        <f t="shared" si="289"/>
        <v>4000</v>
      </c>
      <c r="F358" s="4">
        <f t="shared" si="285"/>
        <v>2.5000000000000001E-4</v>
      </c>
      <c r="G358" s="4">
        <f t="shared" ref="G358:H358" si="302">G357</f>
        <v>-9.4711625000003729E-4</v>
      </c>
      <c r="H358" s="4">
        <f t="shared" si="302"/>
        <v>1.0300062500000428E-3</v>
      </c>
      <c r="I358" s="4">
        <f t="shared" si="286"/>
        <v>0.63532211625000001</v>
      </c>
      <c r="J358" s="4">
        <f t="shared" si="286"/>
        <v>9.1504893749999955E-2</v>
      </c>
      <c r="K358" s="4">
        <f t="shared" si="291"/>
        <v>1.3343382046875E-3</v>
      </c>
      <c r="L358" s="4">
        <f t="shared" si="292"/>
        <v>-1.1129445614062503E-3</v>
      </c>
      <c r="M358" s="4">
        <f t="shared" si="287"/>
        <v>2.4472827660937503E-3</v>
      </c>
      <c r="N358" s="4">
        <f t="shared" si="294"/>
        <v>314.09440948725313</v>
      </c>
      <c r="O358" s="4">
        <f t="shared" si="288"/>
        <v>0.76867783526454792</v>
      </c>
    </row>
    <row r="359" spans="1:15" x14ac:dyDescent="0.35">
      <c r="A359" s="33">
        <v>333</v>
      </c>
      <c r="B359" s="18">
        <v>333</v>
      </c>
      <c r="C359" s="18">
        <v>0.636633</v>
      </c>
      <c r="D359" s="18">
        <v>3.0910199999999999E-2</v>
      </c>
      <c r="E359" s="4">
        <f t="shared" si="289"/>
        <v>4000</v>
      </c>
      <c r="F359" s="4">
        <f t="shared" si="285"/>
        <v>2.5000000000000001E-4</v>
      </c>
      <c r="G359" s="4">
        <f t="shared" ref="G359:H359" si="303">G358</f>
        <v>-9.4711625000003729E-4</v>
      </c>
      <c r="H359" s="4">
        <f t="shared" si="303"/>
        <v>1.0300062500000428E-3</v>
      </c>
      <c r="I359" s="4">
        <f t="shared" si="286"/>
        <v>0.63758011625</v>
      </c>
      <c r="J359" s="4">
        <f t="shared" si="286"/>
        <v>2.9880193749999957E-2</v>
      </c>
      <c r="K359" s="4">
        <f t="shared" si="291"/>
        <v>1.341808253125E-3</v>
      </c>
      <c r="L359" s="4">
        <f t="shared" si="292"/>
        <v>-1.1129445614062503E-3</v>
      </c>
      <c r="M359" s="4">
        <f t="shared" si="287"/>
        <v>2.4547528145312503E-3</v>
      </c>
      <c r="N359" s="4">
        <f t="shared" si="294"/>
        <v>314.09440948725313</v>
      </c>
      <c r="O359" s="4">
        <f t="shared" si="288"/>
        <v>0.77102413571736572</v>
      </c>
    </row>
    <row r="360" spans="1:15" x14ac:dyDescent="0.35">
      <c r="A360" s="33">
        <v>334</v>
      </c>
      <c r="B360" s="18">
        <v>334</v>
      </c>
      <c r="C360" s="18">
        <v>0.633799</v>
      </c>
      <c r="D360" s="18">
        <v>-3.00133E-2</v>
      </c>
      <c r="E360" s="4">
        <f t="shared" si="289"/>
        <v>4000</v>
      </c>
      <c r="F360" s="4">
        <f t="shared" si="285"/>
        <v>2.5000000000000001E-4</v>
      </c>
      <c r="G360" s="4">
        <f t="shared" ref="G360:H360" si="304">G359</f>
        <v>-9.4711625000003729E-4</v>
      </c>
      <c r="H360" s="4">
        <f t="shared" si="304"/>
        <v>1.0300062500000428E-3</v>
      </c>
      <c r="I360" s="4">
        <f t="shared" si="286"/>
        <v>0.63474611624999999</v>
      </c>
      <c r="J360" s="4">
        <f t="shared" si="286"/>
        <v>-3.1043306250000041E-2</v>
      </c>
      <c r="K360" s="4">
        <f t="shared" si="291"/>
        <v>1.3340474265625E-3</v>
      </c>
      <c r="L360" s="4">
        <f t="shared" si="292"/>
        <v>-1.1129445614062503E-3</v>
      </c>
      <c r="M360" s="4">
        <f t="shared" si="287"/>
        <v>2.4469919879687501E-3</v>
      </c>
      <c r="N360" s="4">
        <f t="shared" si="294"/>
        <v>314.09440948725313</v>
      </c>
      <c r="O360" s="4">
        <f t="shared" si="288"/>
        <v>0.76858650348108415</v>
      </c>
    </row>
    <row r="361" spans="1:15" x14ac:dyDescent="0.35">
      <c r="A361" s="33">
        <v>335</v>
      </c>
      <c r="B361" s="18">
        <v>335</v>
      </c>
      <c r="C361" s="18">
        <v>0.629525</v>
      </c>
      <c r="D361" s="18">
        <v>-9.0997999999999996E-2</v>
      </c>
      <c r="E361" s="4">
        <f t="shared" si="289"/>
        <v>4000</v>
      </c>
      <c r="F361" s="4">
        <f t="shared" si="285"/>
        <v>2.5000000000000001E-4</v>
      </c>
      <c r="G361" s="4">
        <f t="shared" ref="G361:H361" si="305">G360</f>
        <v>-9.4711625000003729E-4</v>
      </c>
      <c r="H361" s="4">
        <f t="shared" si="305"/>
        <v>1.0300062500000428E-3</v>
      </c>
      <c r="I361" s="4">
        <f t="shared" si="286"/>
        <v>0.63047211624999999</v>
      </c>
      <c r="J361" s="4">
        <f t="shared" si="286"/>
        <v>-9.2028006250000044E-2</v>
      </c>
      <c r="K361" s="4">
        <f t="shared" si="291"/>
        <v>1.3110404250000001E-3</v>
      </c>
      <c r="L361" s="4">
        <f t="shared" si="292"/>
        <v>-1.1129445614062503E-3</v>
      </c>
      <c r="M361" s="4">
        <f t="shared" si="287"/>
        <v>2.4239849864062506E-3</v>
      </c>
      <c r="N361" s="4">
        <f t="shared" si="294"/>
        <v>314.09440948725313</v>
      </c>
      <c r="O361" s="4">
        <f t="shared" si="288"/>
        <v>0.76136013291123861</v>
      </c>
    </row>
    <row r="362" spans="1:15" x14ac:dyDescent="0.35">
      <c r="A362" s="33">
        <v>336</v>
      </c>
      <c r="B362" s="18">
        <v>336</v>
      </c>
      <c r="C362" s="18">
        <v>0.62085500000000005</v>
      </c>
      <c r="D362" s="18">
        <v>-0.15182699999999999</v>
      </c>
      <c r="E362" s="4">
        <f t="shared" si="289"/>
        <v>4000</v>
      </c>
      <c r="F362" s="4">
        <f t="shared" si="285"/>
        <v>2.5000000000000001E-4</v>
      </c>
      <c r="G362" s="4">
        <f t="shared" ref="G362:H362" si="306">G361</f>
        <v>-9.4711625000003729E-4</v>
      </c>
      <c r="H362" s="4">
        <f t="shared" si="306"/>
        <v>1.0300062500000428E-3</v>
      </c>
      <c r="I362" s="4">
        <f t="shared" si="286"/>
        <v>0.62180211625000004</v>
      </c>
      <c r="J362" s="4">
        <f t="shared" si="286"/>
        <v>-0.15285700625000004</v>
      </c>
      <c r="K362" s="4">
        <f t="shared" si="291"/>
        <v>1.2728261734375002E-3</v>
      </c>
      <c r="L362" s="4">
        <f t="shared" si="292"/>
        <v>-1.1129445614062503E-3</v>
      </c>
      <c r="M362" s="4">
        <f t="shared" si="287"/>
        <v>2.3857707348437507E-3</v>
      </c>
      <c r="N362" s="4">
        <f t="shared" si="294"/>
        <v>314.09440948725313</v>
      </c>
      <c r="O362" s="4">
        <f t="shared" si="288"/>
        <v>0.74935725013271781</v>
      </c>
    </row>
    <row r="363" spans="1:15" x14ac:dyDescent="0.35">
      <c r="A363" s="33">
        <v>337</v>
      </c>
      <c r="B363" s="18">
        <v>337</v>
      </c>
      <c r="C363" s="18">
        <v>0.60911000000000004</v>
      </c>
      <c r="D363" s="18">
        <v>-0.210761</v>
      </c>
      <c r="E363" s="4">
        <f t="shared" si="289"/>
        <v>4000</v>
      </c>
      <c r="F363" s="4">
        <f t="shared" si="285"/>
        <v>2.5000000000000001E-4</v>
      </c>
      <c r="G363" s="4">
        <f t="shared" ref="G363:H363" si="307">G362</f>
        <v>-9.4711625000003729E-4</v>
      </c>
      <c r="H363" s="4">
        <f t="shared" si="307"/>
        <v>1.0300062500000428E-3</v>
      </c>
      <c r="I363" s="4">
        <f t="shared" si="286"/>
        <v>0.61005711625000003</v>
      </c>
      <c r="J363" s="4">
        <f t="shared" si="286"/>
        <v>-0.21179100625000005</v>
      </c>
      <c r="K363" s="4">
        <f t="shared" si="291"/>
        <v>1.2198784218750002E-3</v>
      </c>
      <c r="L363" s="4">
        <f t="shared" si="292"/>
        <v>-1.1129445614062503E-3</v>
      </c>
      <c r="M363" s="4">
        <f t="shared" si="287"/>
        <v>2.3328229832812507E-3</v>
      </c>
      <c r="N363" s="4">
        <f t="shared" si="294"/>
        <v>314.09440948725313</v>
      </c>
      <c r="O363" s="4">
        <f t="shared" si="288"/>
        <v>0.73272665737201659</v>
      </c>
    </row>
    <row r="364" spans="1:15" x14ac:dyDescent="0.35">
      <c r="A364" s="33">
        <v>338</v>
      </c>
      <c r="B364" s="18">
        <v>338</v>
      </c>
      <c r="C364" s="18">
        <v>0.59269400000000005</v>
      </c>
      <c r="D364" s="18">
        <v>-0.267876</v>
      </c>
      <c r="E364" s="4">
        <f t="shared" si="289"/>
        <v>4000</v>
      </c>
      <c r="F364" s="4">
        <f t="shared" si="285"/>
        <v>2.5000000000000001E-4</v>
      </c>
      <c r="G364" s="4">
        <f t="shared" ref="G364:H364" si="308">G363</f>
        <v>-9.4711625000003729E-4</v>
      </c>
      <c r="H364" s="4">
        <f t="shared" si="308"/>
        <v>1.0300062500000428E-3</v>
      </c>
      <c r="I364" s="4">
        <f t="shared" si="286"/>
        <v>0.59364111625000004</v>
      </c>
      <c r="J364" s="4">
        <f t="shared" si="286"/>
        <v>-0.26890600625000005</v>
      </c>
      <c r="K364" s="4">
        <f t="shared" si="291"/>
        <v>1.1526519203125002E-3</v>
      </c>
      <c r="L364" s="4">
        <f t="shared" si="292"/>
        <v>-1.1129445614062503E-3</v>
      </c>
      <c r="M364" s="4">
        <f t="shared" si="287"/>
        <v>2.2655964817187508E-3</v>
      </c>
      <c r="N364" s="4">
        <f t="shared" si="294"/>
        <v>314.09440948725313</v>
      </c>
      <c r="O364" s="4">
        <f t="shared" si="288"/>
        <v>0.71161118906184928</v>
      </c>
    </row>
    <row r="365" spans="1:15" x14ac:dyDescent="0.35">
      <c r="A365" s="33">
        <v>339</v>
      </c>
      <c r="B365" s="18">
        <v>339</v>
      </c>
      <c r="C365" s="18">
        <v>0.57231399999999999</v>
      </c>
      <c r="D365" s="18">
        <v>-0.32236900000000002</v>
      </c>
      <c r="E365" s="4">
        <f t="shared" si="289"/>
        <v>4000</v>
      </c>
      <c r="F365" s="4">
        <f t="shared" si="285"/>
        <v>2.5000000000000001E-4</v>
      </c>
      <c r="G365" s="4">
        <f t="shared" ref="G365:H365" si="309">G364</f>
        <v>-9.4711625000003729E-4</v>
      </c>
      <c r="H365" s="4">
        <f t="shared" si="309"/>
        <v>1.0300062500000428E-3</v>
      </c>
      <c r="I365" s="4">
        <f t="shared" si="286"/>
        <v>0.57326111624999998</v>
      </c>
      <c r="J365" s="4">
        <f t="shared" si="286"/>
        <v>-0.32339900625000007</v>
      </c>
      <c r="K365" s="4">
        <f t="shared" si="291"/>
        <v>1.0718021687500003E-3</v>
      </c>
      <c r="L365" s="4">
        <f t="shared" si="292"/>
        <v>-1.1129445614062503E-3</v>
      </c>
      <c r="M365" s="4">
        <f t="shared" si="287"/>
        <v>2.1847467301562506E-3</v>
      </c>
      <c r="N365" s="4">
        <f t="shared" si="294"/>
        <v>314.09440948725313</v>
      </c>
      <c r="O365" s="4">
        <f t="shared" si="288"/>
        <v>0.68621673408763473</v>
      </c>
    </row>
    <row r="366" spans="1:15" x14ac:dyDescent="0.35">
      <c r="A366" s="33">
        <v>340</v>
      </c>
      <c r="B366" s="18">
        <v>340</v>
      </c>
      <c r="C366" s="18">
        <v>0.54721600000000004</v>
      </c>
      <c r="D366" s="18">
        <v>-0.37594300000000003</v>
      </c>
      <c r="E366" s="4">
        <f t="shared" si="289"/>
        <v>4000</v>
      </c>
      <c r="F366" s="4">
        <f t="shared" si="285"/>
        <v>2.5000000000000001E-4</v>
      </c>
      <c r="G366" s="4">
        <f t="shared" ref="G366:H366" si="310">G365</f>
        <v>-9.4711625000003729E-4</v>
      </c>
      <c r="H366" s="4">
        <f t="shared" si="310"/>
        <v>1.0300062500000428E-3</v>
      </c>
      <c r="I366" s="4">
        <f t="shared" si="286"/>
        <v>0.54816311625000003</v>
      </c>
      <c r="J366" s="4">
        <f t="shared" si="286"/>
        <v>-0.37697300625000008</v>
      </c>
      <c r="K366" s="4">
        <f t="shared" si="291"/>
        <v>9.7755891718750033E-4</v>
      </c>
      <c r="L366" s="4">
        <f t="shared" si="292"/>
        <v>-1.1129445614062503E-3</v>
      </c>
      <c r="M366" s="4">
        <f t="shared" si="287"/>
        <v>2.0905034785937506E-3</v>
      </c>
      <c r="N366" s="4">
        <f t="shared" si="294"/>
        <v>314.09440948725313</v>
      </c>
      <c r="O366" s="4">
        <f t="shared" si="288"/>
        <v>0.65661545563995261</v>
      </c>
    </row>
    <row r="367" spans="1:15" x14ac:dyDescent="0.35">
      <c r="A367" s="33">
        <v>341</v>
      </c>
      <c r="B367" s="18">
        <v>341</v>
      </c>
      <c r="C367" s="18">
        <v>0.52089700000000005</v>
      </c>
      <c r="D367" s="18">
        <v>-0.426145</v>
      </c>
      <c r="E367" s="4">
        <f t="shared" si="289"/>
        <v>4000</v>
      </c>
      <c r="F367" s="4">
        <f t="shared" si="285"/>
        <v>2.5000000000000001E-4</v>
      </c>
      <c r="G367" s="4">
        <f t="shared" ref="G367:H367" si="311">G366</f>
        <v>-9.4711625000003729E-4</v>
      </c>
      <c r="H367" s="4">
        <f t="shared" si="311"/>
        <v>1.0300062500000428E-3</v>
      </c>
      <c r="I367" s="4">
        <f t="shared" si="286"/>
        <v>0.52184411625000005</v>
      </c>
      <c r="J367" s="4">
        <f t="shared" si="286"/>
        <v>-0.42717500625000004</v>
      </c>
      <c r="K367" s="4">
        <f t="shared" si="291"/>
        <v>8.7076516562500028E-4</v>
      </c>
      <c r="L367" s="4">
        <f t="shared" si="292"/>
        <v>-1.1129445614062503E-3</v>
      </c>
      <c r="M367" s="4">
        <f t="shared" si="287"/>
        <v>1.9837097270312505E-3</v>
      </c>
      <c r="N367" s="4">
        <f t="shared" si="294"/>
        <v>314.09440948725313</v>
      </c>
      <c r="O367" s="4">
        <f t="shared" si="288"/>
        <v>0.6230721353060007</v>
      </c>
    </row>
    <row r="368" spans="1:15" x14ac:dyDescent="0.35">
      <c r="A368" s="33">
        <v>342</v>
      </c>
      <c r="B368" s="18">
        <v>342</v>
      </c>
      <c r="C368" s="18">
        <v>0.49223299999999998</v>
      </c>
      <c r="D368" s="18">
        <v>-0.47325</v>
      </c>
      <c r="E368" s="4">
        <f t="shared" si="289"/>
        <v>4000</v>
      </c>
      <c r="F368" s="4">
        <f t="shared" si="285"/>
        <v>2.5000000000000001E-4</v>
      </c>
      <c r="G368" s="4">
        <f t="shared" ref="G368:H368" si="312">G367</f>
        <v>-9.4711625000003729E-4</v>
      </c>
      <c r="H368" s="4">
        <f t="shared" si="312"/>
        <v>1.0300062500000428E-3</v>
      </c>
      <c r="I368" s="4">
        <f t="shared" si="286"/>
        <v>0.49318011625000002</v>
      </c>
      <c r="J368" s="4">
        <f t="shared" si="286"/>
        <v>-0.47428000625000005</v>
      </c>
      <c r="K368" s="4">
        <f t="shared" si="291"/>
        <v>7.5219516406250023E-4</v>
      </c>
      <c r="L368" s="4">
        <f t="shared" si="292"/>
        <v>-1.1129445614062503E-3</v>
      </c>
      <c r="M368" s="4">
        <f t="shared" si="287"/>
        <v>1.8651397254687506E-3</v>
      </c>
      <c r="N368" s="4">
        <f t="shared" si="294"/>
        <v>314.09440948725313</v>
      </c>
      <c r="O368" s="4">
        <f t="shared" si="288"/>
        <v>0.58582996068232462</v>
      </c>
    </row>
    <row r="369" spans="1:15" x14ac:dyDescent="0.35">
      <c r="A369" s="33">
        <v>343</v>
      </c>
      <c r="B369" s="18">
        <v>343</v>
      </c>
      <c r="C369" s="18">
        <v>0.45963999999999999</v>
      </c>
      <c r="D369" s="18">
        <v>-0.52088900000000005</v>
      </c>
      <c r="E369" s="4">
        <f t="shared" si="289"/>
        <v>4000</v>
      </c>
      <c r="F369" s="4">
        <f t="shared" si="285"/>
        <v>2.5000000000000001E-4</v>
      </c>
      <c r="G369" s="4">
        <f t="shared" ref="G369:H369" si="313">G368</f>
        <v>-9.4711625000003729E-4</v>
      </c>
      <c r="H369" s="4">
        <f t="shared" si="313"/>
        <v>1.0300062500000428E-3</v>
      </c>
      <c r="I369" s="4">
        <f t="shared" si="286"/>
        <v>0.46058711625000004</v>
      </c>
      <c r="J369" s="4">
        <f t="shared" si="286"/>
        <v>-0.52191900625000009</v>
      </c>
      <c r="K369" s="4">
        <f t="shared" si="291"/>
        <v>6.217154125000002E-4</v>
      </c>
      <c r="L369" s="4">
        <f t="shared" si="292"/>
        <v>-1.1129445614062503E-3</v>
      </c>
      <c r="M369" s="4">
        <f t="shared" si="287"/>
        <v>1.7346599739062505E-3</v>
      </c>
      <c r="N369" s="4">
        <f t="shared" si="294"/>
        <v>314.09440948725313</v>
      </c>
      <c r="O369" s="4">
        <f t="shared" si="288"/>
        <v>0.54484700016525767</v>
      </c>
    </row>
    <row r="370" spans="1:15" x14ac:dyDescent="0.35">
      <c r="A370" s="33">
        <v>344</v>
      </c>
      <c r="B370" s="18">
        <v>344</v>
      </c>
      <c r="C370" s="18">
        <v>0.42566799999999999</v>
      </c>
      <c r="D370" s="18">
        <v>-0.56664000000000003</v>
      </c>
      <c r="E370" s="4">
        <f t="shared" si="289"/>
        <v>4000</v>
      </c>
      <c r="F370" s="4">
        <f t="shared" si="285"/>
        <v>2.5000000000000001E-4</v>
      </c>
      <c r="G370" s="4">
        <f t="shared" ref="G370:H370" si="314">G369</f>
        <v>-9.4711625000003729E-4</v>
      </c>
      <c r="H370" s="4">
        <f t="shared" si="314"/>
        <v>1.0300062500000428E-3</v>
      </c>
      <c r="I370" s="4">
        <f t="shared" si="286"/>
        <v>0.42661511625000004</v>
      </c>
      <c r="J370" s="4">
        <f t="shared" si="286"/>
        <v>-0.56767000625000008</v>
      </c>
      <c r="K370" s="4">
        <f t="shared" si="291"/>
        <v>4.7979791093750014E-4</v>
      </c>
      <c r="L370" s="4">
        <f t="shared" si="292"/>
        <v>-1.1129445614062503E-3</v>
      </c>
      <c r="M370" s="4">
        <f t="shared" si="287"/>
        <v>1.5927424723437503E-3</v>
      </c>
      <c r="N370" s="4">
        <f t="shared" si="294"/>
        <v>314.09440948725313</v>
      </c>
      <c r="O370" s="4">
        <f t="shared" si="288"/>
        <v>0.50027150631607786</v>
      </c>
    </row>
    <row r="371" spans="1:15" x14ac:dyDescent="0.35">
      <c r="A371" s="33">
        <v>345</v>
      </c>
      <c r="B371" s="18">
        <v>345</v>
      </c>
      <c r="C371" s="18">
        <v>0.38753199999999999</v>
      </c>
      <c r="D371" s="18">
        <v>-0.60936500000000005</v>
      </c>
      <c r="E371" s="4">
        <f t="shared" si="289"/>
        <v>4000</v>
      </c>
      <c r="F371" s="4">
        <f t="shared" si="285"/>
        <v>2.5000000000000001E-4</v>
      </c>
      <c r="G371" s="4">
        <f t="shared" ref="G371:H371" si="315">G370</f>
        <v>-9.4711625000003729E-4</v>
      </c>
      <c r="H371" s="4">
        <f t="shared" si="315"/>
        <v>1.0300062500000428E-3</v>
      </c>
      <c r="I371" s="4">
        <f t="shared" si="286"/>
        <v>0.38847911625000003</v>
      </c>
      <c r="J371" s="4">
        <f t="shared" si="286"/>
        <v>-0.61039500625000009</v>
      </c>
      <c r="K371" s="4">
        <f t="shared" si="291"/>
        <v>3.2719915937500009E-4</v>
      </c>
      <c r="L371" s="4">
        <f t="shared" si="292"/>
        <v>-1.1129445614062503E-3</v>
      </c>
      <c r="M371" s="4">
        <f t="shared" si="287"/>
        <v>1.4401437207812503E-3</v>
      </c>
      <c r="N371" s="4">
        <f t="shared" si="294"/>
        <v>314.09440948725313</v>
      </c>
      <c r="O371" s="4">
        <f t="shared" si="288"/>
        <v>0.45234109155556235</v>
      </c>
    </row>
    <row r="372" spans="1:15" x14ac:dyDescent="0.35">
      <c r="A372" s="33">
        <v>346</v>
      </c>
      <c r="B372" s="18">
        <v>346</v>
      </c>
      <c r="C372" s="18">
        <v>0.34683900000000001</v>
      </c>
      <c r="D372" s="18">
        <v>-0.64429999999999998</v>
      </c>
      <c r="E372" s="4">
        <f t="shared" si="289"/>
        <v>4000</v>
      </c>
      <c r="F372" s="4">
        <f t="shared" si="285"/>
        <v>2.5000000000000001E-4</v>
      </c>
      <c r="G372" s="4">
        <f t="shared" ref="G372:H372" si="316">G371</f>
        <v>-9.4711625000003729E-4</v>
      </c>
      <c r="H372" s="4">
        <f t="shared" si="316"/>
        <v>1.0300062500000428E-3</v>
      </c>
      <c r="I372" s="4">
        <f t="shared" si="286"/>
        <v>0.34778611625000005</v>
      </c>
      <c r="J372" s="4">
        <f t="shared" si="286"/>
        <v>-0.64533000625000003</v>
      </c>
      <c r="K372" s="4">
        <f t="shared" si="291"/>
        <v>1.6586665781250008E-4</v>
      </c>
      <c r="L372" s="4">
        <f t="shared" si="292"/>
        <v>-1.1129445614062503E-3</v>
      </c>
      <c r="M372" s="4">
        <f t="shared" si="287"/>
        <v>1.2788112192187503E-3</v>
      </c>
      <c r="N372" s="4">
        <f t="shared" si="294"/>
        <v>314.09440948725313</v>
      </c>
      <c r="O372" s="4">
        <f t="shared" si="288"/>
        <v>0.40166745474618759</v>
      </c>
    </row>
    <row r="373" spans="1:15" x14ac:dyDescent="0.35">
      <c r="A373" s="33">
        <v>347</v>
      </c>
      <c r="B373" s="18">
        <v>347</v>
      </c>
      <c r="C373" s="18">
        <v>0.30424200000000001</v>
      </c>
      <c r="D373" s="18">
        <v>-0.67219499999999999</v>
      </c>
      <c r="E373" s="4">
        <f t="shared" si="289"/>
        <v>4000</v>
      </c>
      <c r="F373" s="4">
        <f t="shared" si="285"/>
        <v>2.5000000000000001E-4</v>
      </c>
      <c r="G373" s="4">
        <f t="shared" ref="G373:H373" si="317">G372</f>
        <v>-9.4711625000003729E-4</v>
      </c>
      <c r="H373" s="4">
        <f t="shared" si="317"/>
        <v>1.0300062500000428E-3</v>
      </c>
      <c r="I373" s="4">
        <f t="shared" si="286"/>
        <v>0.30518911625000006</v>
      </c>
      <c r="J373" s="4">
        <f t="shared" si="286"/>
        <v>-0.67322500625000004</v>
      </c>
      <c r="K373" s="4">
        <f t="shared" si="291"/>
        <v>-2.4395937499999262E-6</v>
      </c>
      <c r="L373" s="4">
        <f t="shared" si="292"/>
        <v>-1.1129445614062503E-3</v>
      </c>
      <c r="M373" s="4">
        <f t="shared" si="287"/>
        <v>1.1105049676562503E-3</v>
      </c>
      <c r="N373" s="4">
        <f t="shared" si="294"/>
        <v>314.09440948725313</v>
      </c>
      <c r="O373" s="4">
        <f t="shared" si="288"/>
        <v>0.34880340204865107</v>
      </c>
    </row>
    <row r="374" spans="1:15" x14ac:dyDescent="0.35">
      <c r="A374" s="33">
        <v>348</v>
      </c>
      <c r="B374" s="18">
        <v>348</v>
      </c>
      <c r="C374" s="18">
        <v>0.26117000000000001</v>
      </c>
      <c r="D374" s="18">
        <v>-0.70033999999999996</v>
      </c>
      <c r="E374" s="4">
        <f t="shared" si="289"/>
        <v>4000</v>
      </c>
      <c r="F374" s="4">
        <f t="shared" si="285"/>
        <v>2.5000000000000001E-4</v>
      </c>
      <c r="G374" s="4">
        <f t="shared" ref="G374:H374" si="318">G373</f>
        <v>-9.4711625000003729E-4</v>
      </c>
      <c r="H374" s="4">
        <f t="shared" si="318"/>
        <v>1.0300062500000428E-3</v>
      </c>
      <c r="I374" s="4">
        <f t="shared" si="286"/>
        <v>0.26211711625000006</v>
      </c>
      <c r="J374" s="4">
        <f t="shared" si="286"/>
        <v>-0.70137000625000001</v>
      </c>
      <c r="K374" s="4">
        <f t="shared" si="291"/>
        <v>-1.7778209531249994E-4</v>
      </c>
      <c r="L374" s="4">
        <f t="shared" si="292"/>
        <v>-1.1129445614062503E-3</v>
      </c>
      <c r="M374" s="4">
        <f t="shared" si="287"/>
        <v>9.3516246609375042E-4</v>
      </c>
      <c r="N374" s="4">
        <f t="shared" si="294"/>
        <v>314.09440948725313</v>
      </c>
      <c r="O374" s="4">
        <f t="shared" si="288"/>
        <v>0.29372930256235991</v>
      </c>
    </row>
    <row r="375" spans="1:15" x14ac:dyDescent="0.35">
      <c r="A375" s="33">
        <v>349</v>
      </c>
      <c r="B375" s="18">
        <v>349</v>
      </c>
      <c r="C375" s="18">
        <v>0.21351000000000001</v>
      </c>
      <c r="D375" s="18">
        <v>-0.72287599999999996</v>
      </c>
      <c r="E375" s="4">
        <f t="shared" si="289"/>
        <v>4000</v>
      </c>
      <c r="F375" s="4">
        <f t="shared" si="285"/>
        <v>2.5000000000000001E-4</v>
      </c>
      <c r="G375" s="4">
        <f t="shared" ref="G375:H375" si="319">G374</f>
        <v>-9.4711625000003729E-4</v>
      </c>
      <c r="H375" s="4">
        <f t="shared" si="319"/>
        <v>1.0300062500000428E-3</v>
      </c>
      <c r="I375" s="4">
        <f t="shared" si="286"/>
        <v>0.21445711625000005</v>
      </c>
      <c r="J375" s="4">
        <f t="shared" si="286"/>
        <v>-0.72390600625000001</v>
      </c>
      <c r="K375" s="4">
        <f t="shared" si="291"/>
        <v>-3.5875859687499998E-4</v>
      </c>
      <c r="L375" s="4">
        <f t="shared" si="292"/>
        <v>-1.1129445614062503E-3</v>
      </c>
      <c r="M375" s="4">
        <f t="shared" si="287"/>
        <v>7.5418596453125032E-4</v>
      </c>
      <c r="N375" s="4">
        <f t="shared" si="294"/>
        <v>314.09440948725313</v>
      </c>
      <c r="O375" s="4">
        <f t="shared" si="288"/>
        <v>0.23688559517301749</v>
      </c>
    </row>
    <row r="376" spans="1:15" x14ac:dyDescent="0.35">
      <c r="A376" s="33">
        <v>350</v>
      </c>
      <c r="B376" s="18">
        <v>350</v>
      </c>
      <c r="C376" s="18">
        <v>0.165183</v>
      </c>
      <c r="D376" s="18">
        <v>-0.73498200000000002</v>
      </c>
      <c r="E376" s="4">
        <f t="shared" si="289"/>
        <v>4000</v>
      </c>
      <c r="F376" s="4">
        <f t="shared" si="285"/>
        <v>2.5000000000000001E-4</v>
      </c>
      <c r="G376" s="4">
        <f t="shared" ref="G376:H376" si="320">G375</f>
        <v>-9.4711625000003729E-4</v>
      </c>
      <c r="H376" s="4">
        <f t="shared" si="320"/>
        <v>1.0300062500000428E-3</v>
      </c>
      <c r="I376" s="4">
        <f t="shared" si="286"/>
        <v>0.16613011625000004</v>
      </c>
      <c r="J376" s="4">
        <f t="shared" si="286"/>
        <v>-0.73601200625000007</v>
      </c>
      <c r="K376" s="4">
        <f t="shared" si="291"/>
        <v>-5.4276159843749997E-4</v>
      </c>
      <c r="L376" s="4">
        <f t="shared" si="292"/>
        <v>-1.1129445614062503E-3</v>
      </c>
      <c r="M376" s="4">
        <f t="shared" si="287"/>
        <v>5.7018296296875034E-4</v>
      </c>
      <c r="N376" s="4">
        <f t="shared" si="294"/>
        <v>314.09440948725313</v>
      </c>
      <c r="O376" s="4">
        <f t="shared" si="288"/>
        <v>0.17909128105336194</v>
      </c>
    </row>
    <row r="377" spans="1:15" x14ac:dyDescent="0.35">
      <c r="A377" s="33">
        <v>351</v>
      </c>
      <c r="B377" s="18">
        <v>351</v>
      </c>
      <c r="C377" s="18">
        <v>0.117661</v>
      </c>
      <c r="D377" s="18">
        <v>-0.74918399999999996</v>
      </c>
      <c r="E377" s="4">
        <f t="shared" si="289"/>
        <v>4000</v>
      </c>
      <c r="F377" s="4">
        <f t="shared" si="285"/>
        <v>2.5000000000000001E-4</v>
      </c>
      <c r="G377" s="4">
        <f t="shared" ref="G377:H377" si="321">G376</f>
        <v>-9.4711625000003729E-4</v>
      </c>
      <c r="H377" s="4">
        <f t="shared" si="321"/>
        <v>1.0300062500000428E-3</v>
      </c>
      <c r="I377" s="4">
        <f t="shared" si="286"/>
        <v>0.11860811625000003</v>
      </c>
      <c r="J377" s="4">
        <f t="shared" si="286"/>
        <v>-0.75021400625000001</v>
      </c>
      <c r="K377" s="4">
        <f t="shared" si="291"/>
        <v>-7.3031509999999997E-4</v>
      </c>
      <c r="L377" s="4">
        <f t="shared" si="292"/>
        <v>-1.1129445614062503E-3</v>
      </c>
      <c r="M377" s="4">
        <f t="shared" si="287"/>
        <v>3.8262946140625034E-4</v>
      </c>
      <c r="N377" s="4">
        <f t="shared" si="294"/>
        <v>314.09440948725313</v>
      </c>
      <c r="O377" s="4">
        <f t="shared" si="288"/>
        <v>0.12018177473282191</v>
      </c>
    </row>
    <row r="378" spans="1:15" x14ac:dyDescent="0.35">
      <c r="A378" s="33">
        <v>352</v>
      </c>
      <c r="B378" s="18">
        <v>352</v>
      </c>
      <c r="C378" s="18">
        <v>6.8317500000000003E-2</v>
      </c>
      <c r="D378" s="18">
        <v>-0.75227599999999994</v>
      </c>
      <c r="E378" s="4">
        <f t="shared" si="289"/>
        <v>4000</v>
      </c>
      <c r="F378" s="4">
        <f t="shared" si="285"/>
        <v>2.5000000000000001E-4</v>
      </c>
      <c r="G378" s="4">
        <f t="shared" ref="G378:H378" si="322">G377</f>
        <v>-9.4711625000003729E-4</v>
      </c>
      <c r="H378" s="4">
        <f t="shared" si="322"/>
        <v>1.0300062500000428E-3</v>
      </c>
      <c r="I378" s="4">
        <f t="shared" si="286"/>
        <v>6.9264616250000036E-2</v>
      </c>
      <c r="J378" s="4">
        <f t="shared" si="286"/>
        <v>-0.75330600624999999</v>
      </c>
      <c r="K378" s="4">
        <f t="shared" si="291"/>
        <v>-9.186416015625E-4</v>
      </c>
      <c r="L378" s="4">
        <f t="shared" si="292"/>
        <v>-1.1129445614062503E-3</v>
      </c>
      <c r="M378" s="4">
        <f t="shared" si="287"/>
        <v>1.9430295984375031E-4</v>
      </c>
      <c r="N378" s="4">
        <f t="shared" si="294"/>
        <v>314.09440948725313</v>
      </c>
      <c r="O378" s="4">
        <f t="shared" si="288"/>
        <v>6.1029473433748212E-2</v>
      </c>
    </row>
    <row r="379" spans="1:15" x14ac:dyDescent="0.35">
      <c r="A379" s="33">
        <v>353</v>
      </c>
      <c r="B379" s="18">
        <v>353</v>
      </c>
      <c r="C379" s="18">
        <v>1.6912099999999999E-2</v>
      </c>
      <c r="D379" s="18">
        <v>-0.74994000000000005</v>
      </c>
      <c r="E379" s="4">
        <f t="shared" si="289"/>
        <v>4000</v>
      </c>
      <c r="F379" s="4">
        <f t="shared" si="285"/>
        <v>2.5000000000000001E-4</v>
      </c>
      <c r="G379" s="4">
        <f t="shared" ref="G379:H379" si="323">G378</f>
        <v>-9.4711625000003729E-4</v>
      </c>
      <c r="H379" s="4">
        <f t="shared" si="323"/>
        <v>1.0300062500000428E-3</v>
      </c>
      <c r="I379" s="4">
        <f t="shared" si="286"/>
        <v>1.7859216250000035E-2</v>
      </c>
      <c r="J379" s="4">
        <f t="shared" si="286"/>
        <v>-0.7509700062500001</v>
      </c>
      <c r="K379" s="4">
        <f t="shared" si="291"/>
        <v>-1.106384103125E-3</v>
      </c>
      <c r="L379" s="4">
        <f t="shared" si="292"/>
        <v>-1.1129445614062503E-3</v>
      </c>
      <c r="M379" s="4">
        <f t="shared" si="287"/>
        <v>6.5604582812502608E-6</v>
      </c>
      <c r="N379" s="4">
        <f t="shared" si="294"/>
        <v>314.09440948725313</v>
      </c>
      <c r="O379" s="4">
        <f t="shared" si="288"/>
        <v>2.0606032698150603E-3</v>
      </c>
    </row>
    <row r="380" spans="1:15" x14ac:dyDescent="0.35">
      <c r="A380" s="33">
        <v>354</v>
      </c>
      <c r="B380" s="18">
        <v>354</v>
      </c>
      <c r="C380" s="18">
        <v>-3.1643499999999998E-2</v>
      </c>
      <c r="D380" s="18">
        <v>-0.75491699999999995</v>
      </c>
      <c r="E380" s="4">
        <f t="shared" si="289"/>
        <v>4000</v>
      </c>
      <c r="F380" s="4">
        <f t="shared" si="285"/>
        <v>2.5000000000000001E-4</v>
      </c>
      <c r="G380" s="4">
        <f t="shared" ref="G380:H380" si="324">G379</f>
        <v>-9.4711625000003729E-4</v>
      </c>
      <c r="H380" s="4">
        <f t="shared" si="324"/>
        <v>1.0300062500000428E-3</v>
      </c>
      <c r="I380" s="4">
        <f t="shared" si="286"/>
        <v>-3.0696383749999962E-2</v>
      </c>
      <c r="J380" s="4">
        <f t="shared" si="286"/>
        <v>-0.75594700625</v>
      </c>
      <c r="K380" s="4">
        <f t="shared" si="291"/>
        <v>-1.2953708546875001E-3</v>
      </c>
      <c r="L380" s="4">
        <f t="shared" si="292"/>
        <v>-1.1129445614062503E-3</v>
      </c>
      <c r="M380" s="4">
        <f t="shared" si="287"/>
        <v>-1.8242629328124984E-4</v>
      </c>
      <c r="N380" s="4">
        <f t="shared" si="294"/>
        <v>314.09440948725313</v>
      </c>
      <c r="O380" s="4">
        <f t="shared" si="288"/>
        <v>-5.7299078863122618E-2</v>
      </c>
    </row>
    <row r="381" spans="1:15" x14ac:dyDescent="0.35">
      <c r="A381" s="33">
        <v>355</v>
      </c>
      <c r="B381" s="18">
        <v>355</v>
      </c>
      <c r="C381" s="18">
        <v>-8.16133E-2</v>
      </c>
      <c r="D381" s="18">
        <v>-0.76278800000000002</v>
      </c>
      <c r="E381" s="4">
        <f t="shared" si="289"/>
        <v>4000</v>
      </c>
      <c r="F381" s="4">
        <f t="shared" si="285"/>
        <v>2.5000000000000001E-4</v>
      </c>
      <c r="G381" s="4">
        <f t="shared" ref="G381:H381" si="325">G380</f>
        <v>-9.4711625000003729E-4</v>
      </c>
      <c r="H381" s="4">
        <f t="shared" si="325"/>
        <v>1.0300062500000428E-3</v>
      </c>
      <c r="I381" s="4">
        <f t="shared" si="286"/>
        <v>-8.0666183749999967E-2</v>
      </c>
      <c r="J381" s="4">
        <f t="shared" si="286"/>
        <v>-0.76381800625000007</v>
      </c>
      <c r="K381" s="4">
        <f t="shared" si="291"/>
        <v>-1.4863253562500001E-3</v>
      </c>
      <c r="L381" s="4">
        <f t="shared" si="292"/>
        <v>-1.1129445614062503E-3</v>
      </c>
      <c r="M381" s="4">
        <f t="shared" si="287"/>
        <v>-3.7338079484374983E-4</v>
      </c>
      <c r="N381" s="4">
        <f t="shared" si="294"/>
        <v>314.09440948725313</v>
      </c>
      <c r="O381" s="4">
        <f t="shared" si="288"/>
        <v>-0.1172768202703288</v>
      </c>
    </row>
    <row r="382" spans="1:15" x14ac:dyDescent="0.35">
      <c r="A382" s="33">
        <v>356</v>
      </c>
      <c r="B382" s="18">
        <v>356</v>
      </c>
      <c r="C382" s="18">
        <v>-0.13128500000000001</v>
      </c>
      <c r="D382" s="18">
        <v>-0.763239</v>
      </c>
      <c r="E382" s="4">
        <f t="shared" si="289"/>
        <v>4000</v>
      </c>
      <c r="F382" s="4">
        <f t="shared" si="285"/>
        <v>2.5000000000000001E-4</v>
      </c>
      <c r="G382" s="4">
        <f t="shared" ref="G382:H382" si="326">G381</f>
        <v>-9.4711625000003729E-4</v>
      </c>
      <c r="H382" s="4">
        <f t="shared" si="326"/>
        <v>1.0300062500000428E-3</v>
      </c>
      <c r="I382" s="4">
        <f t="shared" si="286"/>
        <v>-0.13033788374999997</v>
      </c>
      <c r="J382" s="4">
        <f t="shared" si="286"/>
        <v>-0.76426900625000005</v>
      </c>
      <c r="K382" s="4">
        <f t="shared" si="291"/>
        <v>-1.6773926078125002E-3</v>
      </c>
      <c r="L382" s="4">
        <f t="shared" si="292"/>
        <v>-1.1129445614062503E-3</v>
      </c>
      <c r="M382" s="4">
        <f t="shared" si="287"/>
        <v>-5.6444804640624988E-4</v>
      </c>
      <c r="N382" s="4">
        <f t="shared" si="294"/>
        <v>314.09440948725313</v>
      </c>
      <c r="O382" s="4">
        <f t="shared" si="288"/>
        <v>-0.17728997582220471</v>
      </c>
    </row>
    <row r="383" spans="1:15" x14ac:dyDescent="0.35">
      <c r="A383" s="33">
        <v>357</v>
      </c>
      <c r="B383" s="18">
        <v>357</v>
      </c>
      <c r="C383" s="18">
        <v>-0.17913999999999999</v>
      </c>
      <c r="D383" s="18">
        <v>-0.75184399999999996</v>
      </c>
      <c r="E383" s="4">
        <f t="shared" si="289"/>
        <v>4000</v>
      </c>
      <c r="F383" s="4">
        <f t="shared" si="285"/>
        <v>2.5000000000000001E-4</v>
      </c>
      <c r="G383" s="4">
        <f t="shared" ref="G383:H383" si="327">G382</f>
        <v>-9.4711625000003729E-4</v>
      </c>
      <c r="H383" s="4">
        <f t="shared" si="327"/>
        <v>1.0300062500000428E-3</v>
      </c>
      <c r="I383" s="4">
        <f t="shared" si="286"/>
        <v>-0.17819288374999995</v>
      </c>
      <c r="J383" s="4">
        <f t="shared" si="286"/>
        <v>-0.75287400625000001</v>
      </c>
      <c r="K383" s="4">
        <f t="shared" si="291"/>
        <v>-1.8656111093750003E-3</v>
      </c>
      <c r="L383" s="4">
        <f t="shared" si="292"/>
        <v>-1.1129445614062503E-3</v>
      </c>
      <c r="M383" s="4">
        <f t="shared" si="287"/>
        <v>-7.5266654796874994E-4</v>
      </c>
      <c r="N383" s="4">
        <f t="shared" si="294"/>
        <v>314.09440948725313</v>
      </c>
      <c r="O383" s="4">
        <f t="shared" si="288"/>
        <v>-0.2364083549250538</v>
      </c>
    </row>
    <row r="384" spans="1:15" x14ac:dyDescent="0.35">
      <c r="A384" s="33">
        <v>358</v>
      </c>
      <c r="B384" s="18">
        <v>358</v>
      </c>
      <c r="C384" s="18">
        <v>-0.22698199999999999</v>
      </c>
      <c r="D384" s="18">
        <v>-0.73970199999999997</v>
      </c>
      <c r="E384" s="4">
        <f t="shared" si="289"/>
        <v>4000</v>
      </c>
      <c r="F384" s="4">
        <f t="shared" si="285"/>
        <v>2.5000000000000001E-4</v>
      </c>
      <c r="G384" s="4">
        <f t="shared" ref="G384:H384" si="328">G383</f>
        <v>-9.4711625000003729E-4</v>
      </c>
      <c r="H384" s="4">
        <f t="shared" si="328"/>
        <v>1.0300062500000428E-3</v>
      </c>
      <c r="I384" s="4">
        <f t="shared" si="286"/>
        <v>-0.22603488374999994</v>
      </c>
      <c r="J384" s="4">
        <f t="shared" si="286"/>
        <v>-0.74073200625000002</v>
      </c>
      <c r="K384" s="4">
        <f t="shared" si="291"/>
        <v>-2.0507941109375004E-3</v>
      </c>
      <c r="L384" s="4">
        <f t="shared" si="292"/>
        <v>-1.1129445614062503E-3</v>
      </c>
      <c r="M384" s="4">
        <f t="shared" si="287"/>
        <v>-9.3784954953125008E-4</v>
      </c>
      <c r="N384" s="4">
        <f t="shared" si="294"/>
        <v>314.09440948725313</v>
      </c>
      <c r="O384" s="4">
        <f t="shared" si="288"/>
        <v>-0.29457330044790436</v>
      </c>
    </row>
    <row r="385" spans="1:15" x14ac:dyDescent="0.35">
      <c r="A385" s="33">
        <v>359</v>
      </c>
      <c r="B385" s="18">
        <v>359</v>
      </c>
      <c r="C385" s="18">
        <v>-0.272009</v>
      </c>
      <c r="D385" s="18">
        <v>-0.70713599999999999</v>
      </c>
      <c r="E385" s="4">
        <f t="shared" si="289"/>
        <v>4000</v>
      </c>
      <c r="F385" s="4">
        <f t="shared" si="285"/>
        <v>2.5000000000000001E-4</v>
      </c>
      <c r="G385" s="4">
        <f t="shared" ref="G385:H385" si="329">G384</f>
        <v>-9.4711625000003729E-4</v>
      </c>
      <c r="H385" s="4">
        <f t="shared" si="329"/>
        <v>1.0300062500000428E-3</v>
      </c>
      <c r="I385" s="4">
        <f t="shared" si="286"/>
        <v>-0.27106188374999995</v>
      </c>
      <c r="J385" s="4">
        <f t="shared" si="286"/>
        <v>-0.70816600625000004</v>
      </c>
      <c r="K385" s="4">
        <f t="shared" si="291"/>
        <v>-2.2278356125000004E-3</v>
      </c>
      <c r="L385" s="4">
        <f t="shared" si="292"/>
        <v>-1.1129445614062503E-3</v>
      </c>
      <c r="M385" s="4">
        <f t="shared" si="287"/>
        <v>-1.1148910510937501E-3</v>
      </c>
      <c r="N385" s="4">
        <f t="shared" si="294"/>
        <v>314.09440948725313</v>
      </c>
      <c r="O385" s="4">
        <f t="shared" si="288"/>
        <v>-0.3501810463359144</v>
      </c>
    </row>
    <row r="386" spans="1:15" x14ac:dyDescent="0.35">
      <c r="A386" s="33">
        <v>360</v>
      </c>
      <c r="B386" s="18">
        <v>360</v>
      </c>
      <c r="C386" s="18">
        <v>-0.31611800000000001</v>
      </c>
      <c r="D386" s="18">
        <v>-0.66875499999999999</v>
      </c>
      <c r="E386" s="4">
        <f t="shared" si="289"/>
        <v>4000</v>
      </c>
      <c r="F386" s="4">
        <f t="shared" si="285"/>
        <v>2.5000000000000001E-4</v>
      </c>
      <c r="G386" s="4">
        <f t="shared" ref="G386:H386" si="330">G385</f>
        <v>-9.4711625000003729E-4</v>
      </c>
      <c r="H386" s="4">
        <f t="shared" si="330"/>
        <v>1.0300062500000428E-3</v>
      </c>
      <c r="I386" s="4">
        <f t="shared" si="286"/>
        <v>-0.31517088374999996</v>
      </c>
      <c r="J386" s="4">
        <f t="shared" si="286"/>
        <v>-0.66978500625000004</v>
      </c>
      <c r="K386" s="4">
        <f t="shared" si="291"/>
        <v>-2.3952818640625003E-3</v>
      </c>
      <c r="L386" s="4">
        <f t="shared" si="292"/>
        <v>-1.1129445614062503E-3</v>
      </c>
      <c r="M386" s="4">
        <f t="shared" si="287"/>
        <v>-1.28233730265625E-3</v>
      </c>
      <c r="N386" s="4">
        <f t="shared" si="294"/>
        <v>314.09440948725313</v>
      </c>
      <c r="O386" s="4">
        <f t="shared" si="288"/>
        <v>-0.40277497784129185</v>
      </c>
    </row>
    <row r="387" spans="1:15" x14ac:dyDescent="0.35">
      <c r="A387" s="33">
        <v>361</v>
      </c>
      <c r="B387" s="18">
        <v>361</v>
      </c>
      <c r="C387" s="18">
        <v>-0.35960700000000001</v>
      </c>
      <c r="D387" s="18">
        <v>-0.63422000000000001</v>
      </c>
      <c r="E387" s="4">
        <f t="shared" si="289"/>
        <v>4000</v>
      </c>
      <c r="F387" s="4">
        <f t="shared" si="285"/>
        <v>2.5000000000000001E-4</v>
      </c>
      <c r="G387" s="4">
        <f t="shared" ref="G387:H387" si="331">G386</f>
        <v>-9.4711625000003729E-4</v>
      </c>
      <c r="H387" s="4">
        <f t="shared" si="331"/>
        <v>1.0300062500000428E-3</v>
      </c>
      <c r="I387" s="4">
        <f t="shared" si="286"/>
        <v>-0.35865988374999996</v>
      </c>
      <c r="J387" s="4">
        <f t="shared" si="286"/>
        <v>-0.63525000625000005</v>
      </c>
      <c r="K387" s="4">
        <f t="shared" si="291"/>
        <v>-2.5540943656250006E-3</v>
      </c>
      <c r="L387" s="4">
        <f t="shared" si="292"/>
        <v>-1.1129445614062503E-3</v>
      </c>
      <c r="M387" s="4">
        <f t="shared" si="287"/>
        <v>-1.4411498042187503E-3</v>
      </c>
      <c r="N387" s="4">
        <f t="shared" si="294"/>
        <v>314.09440948725313</v>
      </c>
      <c r="O387" s="4">
        <f t="shared" si="288"/>
        <v>-0.45265709673875881</v>
      </c>
    </row>
    <row r="388" spans="1:15" x14ac:dyDescent="0.35">
      <c r="A388" s="33">
        <v>362</v>
      </c>
      <c r="B388" s="18">
        <v>362</v>
      </c>
      <c r="C388" s="18">
        <v>-0.400839</v>
      </c>
      <c r="D388" s="18">
        <v>-0.60252499999999998</v>
      </c>
      <c r="E388" s="4">
        <f t="shared" si="289"/>
        <v>4000</v>
      </c>
      <c r="F388" s="4">
        <f t="shared" si="285"/>
        <v>2.5000000000000001E-4</v>
      </c>
      <c r="G388" s="4">
        <f t="shared" ref="G388:H388" si="332">G387</f>
        <v>-9.4711625000003729E-4</v>
      </c>
      <c r="H388" s="4">
        <f t="shared" si="332"/>
        <v>1.0300062500000428E-3</v>
      </c>
      <c r="I388" s="4">
        <f t="shared" si="286"/>
        <v>-0.39989188374999995</v>
      </c>
      <c r="J388" s="4">
        <f t="shared" si="286"/>
        <v>-0.60355500625000003</v>
      </c>
      <c r="K388" s="4">
        <f t="shared" si="291"/>
        <v>-2.7049831171875004E-3</v>
      </c>
      <c r="L388" s="4">
        <f t="shared" si="292"/>
        <v>-1.1129445614062503E-3</v>
      </c>
      <c r="M388" s="4">
        <f t="shared" si="287"/>
        <v>-1.5920385557812501E-3</v>
      </c>
      <c r="N388" s="4">
        <f t="shared" si="294"/>
        <v>314.09440948725313</v>
      </c>
      <c r="O388" s="4">
        <f t="shared" si="288"/>
        <v>-0.50005041005905104</v>
      </c>
    </row>
    <row r="389" spans="1:15" x14ac:dyDescent="0.35">
      <c r="A389" s="33">
        <v>363</v>
      </c>
      <c r="B389" s="18">
        <v>363</v>
      </c>
      <c r="C389" s="18">
        <v>-0.43976300000000001</v>
      </c>
      <c r="D389" s="18">
        <v>-0.56790700000000005</v>
      </c>
      <c r="E389" s="4">
        <f t="shared" si="289"/>
        <v>4000</v>
      </c>
      <c r="F389" s="4">
        <f t="shared" si="285"/>
        <v>2.5000000000000001E-4</v>
      </c>
      <c r="G389" s="4">
        <f t="shared" ref="G389:H389" si="333">G388</f>
        <v>-9.4711625000003729E-4</v>
      </c>
      <c r="H389" s="4">
        <f t="shared" si="333"/>
        <v>1.0300062500000428E-3</v>
      </c>
      <c r="I389" s="4">
        <f t="shared" si="286"/>
        <v>-0.43881588374999997</v>
      </c>
      <c r="J389" s="4">
        <f t="shared" si="286"/>
        <v>-0.5689370062500001</v>
      </c>
      <c r="K389" s="4">
        <f t="shared" si="291"/>
        <v>-2.8472173687500006E-3</v>
      </c>
      <c r="L389" s="4">
        <f t="shared" si="292"/>
        <v>-1.1129445614062503E-3</v>
      </c>
      <c r="M389" s="4">
        <f t="shared" si="287"/>
        <v>-1.7342728073437503E-3</v>
      </c>
      <c r="N389" s="4">
        <f t="shared" si="294"/>
        <v>314.09440948725313</v>
      </c>
      <c r="O389" s="4">
        <f t="shared" si="288"/>
        <v>-0.54472539331243597</v>
      </c>
    </row>
    <row r="390" spans="1:15" x14ac:dyDescent="0.35">
      <c r="A390" s="33">
        <v>364</v>
      </c>
      <c r="B390" s="18">
        <v>364</v>
      </c>
      <c r="C390" s="18">
        <v>-0.47383599999999998</v>
      </c>
      <c r="D390" s="18">
        <v>-0.52554999999999996</v>
      </c>
      <c r="E390" s="4">
        <f t="shared" si="289"/>
        <v>4000</v>
      </c>
      <c r="F390" s="4">
        <f t="shared" si="285"/>
        <v>2.5000000000000001E-4</v>
      </c>
      <c r="G390" s="4">
        <f t="shared" ref="G390:H390" si="334">G389</f>
        <v>-9.4711625000003729E-4</v>
      </c>
      <c r="H390" s="4">
        <f t="shared" si="334"/>
        <v>1.0300062500000428E-3</v>
      </c>
      <c r="I390" s="4">
        <f t="shared" si="286"/>
        <v>-0.47288888374999993</v>
      </c>
      <c r="J390" s="4">
        <f t="shared" si="286"/>
        <v>-0.52658000625000001</v>
      </c>
      <c r="K390" s="4">
        <f t="shared" si="291"/>
        <v>-2.9788623703125004E-3</v>
      </c>
      <c r="L390" s="4">
        <f t="shared" si="292"/>
        <v>-1.1129445614062503E-3</v>
      </c>
      <c r="M390" s="4">
        <f t="shared" si="287"/>
        <v>-1.8659178089062501E-3</v>
      </c>
      <c r="N390" s="4">
        <f t="shared" si="294"/>
        <v>314.09440948725313</v>
      </c>
      <c r="O390" s="4">
        <f t="shared" si="288"/>
        <v>-0.58607435234015781</v>
      </c>
    </row>
    <row r="391" spans="1:15" x14ac:dyDescent="0.35">
      <c r="A391" s="33">
        <v>365</v>
      </c>
      <c r="B391" s="18">
        <v>365</v>
      </c>
      <c r="C391" s="18">
        <v>-0.50677399999999995</v>
      </c>
      <c r="D391" s="18">
        <v>-0.47775299999999998</v>
      </c>
      <c r="E391" s="4">
        <f t="shared" si="289"/>
        <v>4000</v>
      </c>
      <c r="F391" s="4">
        <f t="shared" si="285"/>
        <v>2.5000000000000001E-4</v>
      </c>
      <c r="G391" s="4">
        <f t="shared" ref="G391:H391" si="335">G390</f>
        <v>-9.4711625000003729E-4</v>
      </c>
      <c r="H391" s="4">
        <f t="shared" si="335"/>
        <v>1.0300062500000428E-3</v>
      </c>
      <c r="I391" s="4">
        <f t="shared" si="286"/>
        <v>-0.50582688374999996</v>
      </c>
      <c r="J391" s="4">
        <f t="shared" si="286"/>
        <v>-0.47878300625000003</v>
      </c>
      <c r="K391" s="4">
        <f t="shared" si="291"/>
        <v>-3.0985581218750005E-3</v>
      </c>
      <c r="L391" s="4">
        <f t="shared" si="292"/>
        <v>-1.1129445614062503E-3</v>
      </c>
      <c r="M391" s="4">
        <f t="shared" si="287"/>
        <v>-1.9856135604687502E-3</v>
      </c>
      <c r="N391" s="4">
        <f t="shared" si="294"/>
        <v>314.09440948725313</v>
      </c>
      <c r="O391" s="4">
        <f t="shared" si="288"/>
        <v>-0.62367011874531431</v>
      </c>
    </row>
    <row r="392" spans="1:15" x14ac:dyDescent="0.35">
      <c r="A392" s="33">
        <v>366</v>
      </c>
      <c r="B392" s="18">
        <v>366</v>
      </c>
      <c r="C392" s="18">
        <v>-0.53597700000000004</v>
      </c>
      <c r="D392" s="18">
        <v>-0.427979</v>
      </c>
      <c r="E392" s="4">
        <f t="shared" si="289"/>
        <v>4000</v>
      </c>
      <c r="F392" s="4">
        <f t="shared" si="285"/>
        <v>2.5000000000000001E-4</v>
      </c>
      <c r="G392" s="4">
        <f t="shared" ref="G392:H392" si="336">G391</f>
        <v>-9.4711625000003729E-4</v>
      </c>
      <c r="H392" s="4">
        <f t="shared" si="336"/>
        <v>1.0300062500000428E-3</v>
      </c>
      <c r="I392" s="4">
        <f t="shared" si="286"/>
        <v>-0.53502988375000005</v>
      </c>
      <c r="J392" s="4">
        <f t="shared" si="286"/>
        <v>-0.42900900625000005</v>
      </c>
      <c r="K392" s="4">
        <f t="shared" si="291"/>
        <v>-3.2058103734375005E-3</v>
      </c>
      <c r="L392" s="4">
        <f t="shared" si="292"/>
        <v>-1.1129445614062503E-3</v>
      </c>
      <c r="M392" s="4">
        <f t="shared" si="287"/>
        <v>-2.0928658120312501E-3</v>
      </c>
      <c r="N392" s="4">
        <f t="shared" si="294"/>
        <v>314.09440948725313</v>
      </c>
      <c r="O392" s="4">
        <f t="shared" si="288"/>
        <v>-0.65735745136601598</v>
      </c>
    </row>
    <row r="393" spans="1:15" x14ac:dyDescent="0.35">
      <c r="A393" s="33">
        <v>367</v>
      </c>
      <c r="B393" s="18">
        <v>367</v>
      </c>
      <c r="C393" s="18">
        <v>-0.56159000000000003</v>
      </c>
      <c r="D393" s="18">
        <v>-0.37569799999999998</v>
      </c>
      <c r="E393" s="4">
        <f t="shared" si="289"/>
        <v>4000</v>
      </c>
      <c r="F393" s="4">
        <f t="shared" si="285"/>
        <v>2.5000000000000001E-4</v>
      </c>
      <c r="G393" s="4">
        <f t="shared" ref="G393:H393" si="337">G392</f>
        <v>-9.4711625000003729E-4</v>
      </c>
      <c r="H393" s="4">
        <f t="shared" si="337"/>
        <v>1.0300062500000428E-3</v>
      </c>
      <c r="I393" s="4">
        <f t="shared" si="286"/>
        <v>-0.56064288375000004</v>
      </c>
      <c r="J393" s="4">
        <f t="shared" si="286"/>
        <v>-0.37672800625000002</v>
      </c>
      <c r="K393" s="4">
        <f t="shared" si="291"/>
        <v>-3.2999923750000005E-3</v>
      </c>
      <c r="L393" s="4">
        <f t="shared" si="292"/>
        <v>-1.1129445614062503E-3</v>
      </c>
      <c r="M393" s="4">
        <f t="shared" si="287"/>
        <v>-2.1870478135937502E-3</v>
      </c>
      <c r="N393" s="4">
        <f t="shared" si="294"/>
        <v>314.09440948725313</v>
      </c>
      <c r="O393" s="4">
        <f t="shared" si="288"/>
        <v>-0.686939491531117</v>
      </c>
    </row>
    <row r="394" spans="1:15" x14ac:dyDescent="0.35">
      <c r="A394" s="33">
        <v>368</v>
      </c>
      <c r="B394" s="18">
        <v>368</v>
      </c>
      <c r="C394" s="18">
        <v>-0.58457999999999999</v>
      </c>
      <c r="D394" s="18">
        <v>-0.321438</v>
      </c>
      <c r="E394" s="4">
        <f t="shared" si="289"/>
        <v>4000</v>
      </c>
      <c r="F394" s="4">
        <f t="shared" si="285"/>
        <v>2.5000000000000001E-4</v>
      </c>
      <c r="G394" s="4">
        <f t="shared" ref="G394:H394" si="338">G393</f>
        <v>-9.4711625000003729E-4</v>
      </c>
      <c r="H394" s="4">
        <f t="shared" si="338"/>
        <v>1.0300062500000428E-3</v>
      </c>
      <c r="I394" s="4">
        <f t="shared" si="286"/>
        <v>-0.58363288375</v>
      </c>
      <c r="J394" s="4">
        <f t="shared" si="286"/>
        <v>-0.32246800625000005</v>
      </c>
      <c r="K394" s="4">
        <f t="shared" si="291"/>
        <v>-3.3806093765625005E-3</v>
      </c>
      <c r="L394" s="4">
        <f t="shared" si="292"/>
        <v>-1.1129445614062503E-3</v>
      </c>
      <c r="M394" s="4">
        <f t="shared" si="287"/>
        <v>-2.2676648151562502E-3</v>
      </c>
      <c r="N394" s="4">
        <f t="shared" si="294"/>
        <v>314.09440948725313</v>
      </c>
      <c r="O394" s="4">
        <f t="shared" si="288"/>
        <v>-0.71226084103152343</v>
      </c>
    </row>
    <row r="395" spans="1:15" x14ac:dyDescent="0.35">
      <c r="A395" s="33">
        <v>369</v>
      </c>
      <c r="B395" s="18">
        <v>369</v>
      </c>
      <c r="C395" s="18">
        <v>-0.60301800000000005</v>
      </c>
      <c r="D395" s="18">
        <v>-0.26754299999999998</v>
      </c>
      <c r="E395" s="4">
        <f t="shared" si="289"/>
        <v>4000</v>
      </c>
      <c r="F395" s="4">
        <f t="shared" si="285"/>
        <v>2.5000000000000001E-4</v>
      </c>
      <c r="G395" s="4">
        <f t="shared" ref="G395:H395" si="339">G394</f>
        <v>-9.4711625000003729E-4</v>
      </c>
      <c r="H395" s="4">
        <f t="shared" si="339"/>
        <v>1.0300062500000428E-3</v>
      </c>
      <c r="I395" s="4">
        <f t="shared" si="286"/>
        <v>-0.60207088375000006</v>
      </c>
      <c r="J395" s="4">
        <f t="shared" si="286"/>
        <v>-0.26857300625000002</v>
      </c>
      <c r="K395" s="4">
        <f t="shared" si="291"/>
        <v>-3.4477526281250005E-3</v>
      </c>
      <c r="L395" s="4">
        <f t="shared" si="292"/>
        <v>-1.1129445614062503E-3</v>
      </c>
      <c r="M395" s="4">
        <f t="shared" si="287"/>
        <v>-2.3348080667187502E-3</v>
      </c>
      <c r="N395" s="4">
        <f t="shared" si="294"/>
        <v>314.09440948725313</v>
      </c>
      <c r="O395" s="4">
        <f t="shared" si="288"/>
        <v>-0.73335016098210093</v>
      </c>
    </row>
    <row r="396" spans="1:15" x14ac:dyDescent="0.35">
      <c r="A396" s="33">
        <v>370</v>
      </c>
      <c r="B396" s="18">
        <v>370</v>
      </c>
      <c r="C396" s="18">
        <v>-0.617896</v>
      </c>
      <c r="D396" s="18">
        <v>-0.209677</v>
      </c>
      <c r="E396" s="4">
        <f t="shared" si="289"/>
        <v>4000</v>
      </c>
      <c r="F396" s="4">
        <f t="shared" si="285"/>
        <v>2.5000000000000001E-4</v>
      </c>
      <c r="G396" s="4">
        <f t="shared" ref="G396:H396" si="340">G395</f>
        <v>-9.4711625000003729E-4</v>
      </c>
      <c r="H396" s="4">
        <f t="shared" si="340"/>
        <v>1.0300062500000428E-3</v>
      </c>
      <c r="I396" s="4">
        <f t="shared" si="286"/>
        <v>-0.61694888375000001</v>
      </c>
      <c r="J396" s="4">
        <f t="shared" si="286"/>
        <v>-0.21070700625000005</v>
      </c>
      <c r="K396" s="4">
        <f t="shared" si="291"/>
        <v>-3.5004293796875004E-3</v>
      </c>
      <c r="L396" s="4">
        <f t="shared" si="292"/>
        <v>-1.1129445614062503E-3</v>
      </c>
      <c r="M396" s="4">
        <f t="shared" si="287"/>
        <v>-2.3874848182812501E-3</v>
      </c>
      <c r="N396" s="4">
        <f t="shared" si="294"/>
        <v>314.09440948725313</v>
      </c>
      <c r="O396" s="4">
        <f t="shared" si="288"/>
        <v>-0.74989563415783111</v>
      </c>
    </row>
    <row r="397" spans="1:15" x14ac:dyDescent="0.35">
      <c r="A397" s="33">
        <v>371</v>
      </c>
      <c r="B397" s="18">
        <v>371</v>
      </c>
      <c r="C397" s="18">
        <v>-0.62822199999999995</v>
      </c>
      <c r="D397" s="18">
        <v>-0.14996000000000001</v>
      </c>
      <c r="E397" s="4">
        <f t="shared" si="289"/>
        <v>4000</v>
      </c>
      <c r="F397" s="4">
        <f t="shared" si="285"/>
        <v>2.5000000000000001E-4</v>
      </c>
      <c r="G397" s="4">
        <f t="shared" ref="G397:H397" si="341">G396</f>
        <v>-9.4711625000003729E-4</v>
      </c>
      <c r="H397" s="4">
        <f t="shared" si="341"/>
        <v>1.0300062500000428E-3</v>
      </c>
      <c r="I397" s="4">
        <f t="shared" si="286"/>
        <v>-0.62727488374999996</v>
      </c>
      <c r="J397" s="4">
        <f t="shared" si="286"/>
        <v>-0.15099000625000006</v>
      </c>
      <c r="K397" s="4">
        <f t="shared" si="291"/>
        <v>-3.5381768812500006E-3</v>
      </c>
      <c r="L397" s="4">
        <f t="shared" si="292"/>
        <v>-1.1129445614062503E-3</v>
      </c>
      <c r="M397" s="4">
        <f t="shared" si="287"/>
        <v>-2.4252323198437503E-3</v>
      </c>
      <c r="N397" s="4">
        <f t="shared" si="294"/>
        <v>314.09440948725313</v>
      </c>
      <c r="O397" s="4">
        <f t="shared" si="288"/>
        <v>-0.76175191337072379</v>
      </c>
    </row>
    <row r="398" spans="1:15" x14ac:dyDescent="0.35">
      <c r="A398" s="33">
        <v>372</v>
      </c>
      <c r="B398" s="18">
        <v>372</v>
      </c>
      <c r="C398" s="18">
        <v>-0.63684099999999999</v>
      </c>
      <c r="D398" s="18">
        <v>-8.9873599999999998E-2</v>
      </c>
      <c r="E398" s="4">
        <f t="shared" si="289"/>
        <v>4000</v>
      </c>
      <c r="F398" s="4">
        <f t="shared" si="285"/>
        <v>2.5000000000000001E-4</v>
      </c>
      <c r="G398" s="4">
        <f t="shared" ref="G398:H398" si="342">G397</f>
        <v>-9.4711625000003729E-4</v>
      </c>
      <c r="H398" s="4">
        <f t="shared" si="342"/>
        <v>1.0300062500000428E-3</v>
      </c>
      <c r="I398" s="4">
        <f t="shared" si="286"/>
        <v>-0.63589388375</v>
      </c>
      <c r="J398" s="4">
        <f t="shared" si="286"/>
        <v>-9.0903606250000046E-2</v>
      </c>
      <c r="K398" s="4">
        <f t="shared" si="291"/>
        <v>-3.5609027828125005E-3</v>
      </c>
      <c r="L398" s="4">
        <f t="shared" si="292"/>
        <v>-1.1129445614062503E-3</v>
      </c>
      <c r="M398" s="4">
        <f t="shared" si="287"/>
        <v>-2.4479582214062502E-3</v>
      </c>
      <c r="N398" s="4">
        <f t="shared" si="294"/>
        <v>314.09440948725313</v>
      </c>
      <c r="O398" s="4">
        <f t="shared" si="288"/>
        <v>-0.76888999200206265</v>
      </c>
    </row>
    <row r="399" spans="1:15" x14ac:dyDescent="0.35">
      <c r="A399" s="33">
        <v>373</v>
      </c>
      <c r="B399" s="18">
        <v>373</v>
      </c>
      <c r="C399" s="18">
        <v>-0.63777700000000004</v>
      </c>
      <c r="D399" s="18">
        <v>-2.8306399999999999E-2</v>
      </c>
      <c r="E399" s="4">
        <f t="shared" si="289"/>
        <v>4000</v>
      </c>
      <c r="F399" s="4">
        <f t="shared" si="285"/>
        <v>2.5000000000000001E-4</v>
      </c>
      <c r="G399" s="4">
        <f t="shared" ref="G399:H399" si="343">G398</f>
        <v>-9.4711625000003729E-4</v>
      </c>
      <c r="H399" s="4">
        <f t="shared" si="343"/>
        <v>1.0300062500000428E-3</v>
      </c>
      <c r="I399" s="4">
        <f t="shared" si="286"/>
        <v>-0.63682988375000005</v>
      </c>
      <c r="J399" s="4">
        <f t="shared" si="286"/>
        <v>-2.933640625000004E-2</v>
      </c>
      <c r="K399" s="4">
        <f t="shared" si="291"/>
        <v>-3.5682368843750006E-3</v>
      </c>
      <c r="L399" s="4">
        <f t="shared" si="292"/>
        <v>-1.1129445614062503E-3</v>
      </c>
      <c r="M399" s="4">
        <f t="shared" si="287"/>
        <v>-2.4552923229687502E-3</v>
      </c>
      <c r="N399" s="4">
        <f t="shared" si="294"/>
        <v>314.09440948725313</v>
      </c>
      <c r="O399" s="4">
        <f t="shared" si="288"/>
        <v>-0.77119359230145557</v>
      </c>
    </row>
    <row r="400" spans="1:15" x14ac:dyDescent="0.35">
      <c r="A400" s="33">
        <v>374</v>
      </c>
      <c r="B400" s="18">
        <v>374</v>
      </c>
      <c r="C400" s="18">
        <v>-0.63335600000000003</v>
      </c>
      <c r="D400" s="18">
        <v>3.1975900000000002E-2</v>
      </c>
      <c r="E400" s="4">
        <f t="shared" si="289"/>
        <v>4000</v>
      </c>
      <c r="F400" s="4">
        <f t="shared" si="285"/>
        <v>2.5000000000000001E-4</v>
      </c>
      <c r="G400" s="4">
        <f t="shared" ref="G400:H400" si="344">G399</f>
        <v>-9.4711625000003729E-4</v>
      </c>
      <c r="H400" s="4">
        <f t="shared" si="344"/>
        <v>1.0300062500000428E-3</v>
      </c>
      <c r="I400" s="4">
        <f t="shared" si="286"/>
        <v>-0.63240888375000004</v>
      </c>
      <c r="J400" s="4">
        <f t="shared" si="286"/>
        <v>3.094589374999996E-2</v>
      </c>
      <c r="K400" s="4">
        <f t="shared" si="291"/>
        <v>-3.5605004109375005E-3</v>
      </c>
      <c r="L400" s="4">
        <f t="shared" si="292"/>
        <v>-1.1129445614062503E-3</v>
      </c>
      <c r="M400" s="4">
        <f t="shared" si="287"/>
        <v>-2.4475558495312502E-3</v>
      </c>
      <c r="N400" s="4">
        <f t="shared" si="294"/>
        <v>314.09440948725313</v>
      </c>
      <c r="O400" s="4">
        <f t="shared" si="288"/>
        <v>-0.76876360924559017</v>
      </c>
    </row>
    <row r="401" spans="1:15" x14ac:dyDescent="0.35">
      <c r="A401" s="33">
        <v>375</v>
      </c>
      <c r="B401" s="18">
        <v>375</v>
      </c>
      <c r="C401" s="18">
        <v>-0.630023</v>
      </c>
      <c r="D401" s="18">
        <v>9.1616799999999998E-2</v>
      </c>
      <c r="E401" s="4">
        <f t="shared" si="289"/>
        <v>4000</v>
      </c>
      <c r="F401" s="4">
        <f t="shared" si="285"/>
        <v>2.5000000000000001E-4</v>
      </c>
      <c r="G401" s="4">
        <f t="shared" ref="G401:H401" si="345">G400</f>
        <v>-9.4711625000003729E-4</v>
      </c>
      <c r="H401" s="4">
        <f t="shared" si="345"/>
        <v>1.0300062500000428E-3</v>
      </c>
      <c r="I401" s="4">
        <f t="shared" si="286"/>
        <v>-0.62907588375000001</v>
      </c>
      <c r="J401" s="4">
        <f t="shared" si="286"/>
        <v>9.058679374999995E-2</v>
      </c>
      <c r="K401" s="4">
        <f t="shared" si="291"/>
        <v>-3.5378537125000005E-3</v>
      </c>
      <c r="L401" s="4">
        <f t="shared" si="292"/>
        <v>-1.1129445614062503E-3</v>
      </c>
      <c r="M401" s="4">
        <f t="shared" si="287"/>
        <v>-2.4249091510937502E-3</v>
      </c>
      <c r="N401" s="4">
        <f t="shared" si="294"/>
        <v>314.09440948725313</v>
      </c>
      <c r="O401" s="4">
        <f t="shared" si="288"/>
        <v>-0.76165040787302773</v>
      </c>
    </row>
    <row r="402" spans="1:15" x14ac:dyDescent="0.35">
      <c r="A402" s="33">
        <v>376</v>
      </c>
      <c r="B402" s="18">
        <v>376</v>
      </c>
      <c r="C402" s="18">
        <v>-0.62122200000000005</v>
      </c>
      <c r="D402" s="18">
        <v>0.15242700000000001</v>
      </c>
      <c r="E402" s="4">
        <f t="shared" si="289"/>
        <v>4000</v>
      </c>
      <c r="F402" s="4">
        <f t="shared" si="285"/>
        <v>2.5000000000000001E-4</v>
      </c>
      <c r="G402" s="4">
        <f t="shared" ref="G402:H402" si="346">G401</f>
        <v>-9.4711625000003729E-4</v>
      </c>
      <c r="H402" s="4">
        <f t="shared" si="346"/>
        <v>1.0300062500000428E-3</v>
      </c>
      <c r="I402" s="4">
        <f t="shared" si="286"/>
        <v>-0.62027488375000006</v>
      </c>
      <c r="J402" s="4">
        <f t="shared" si="286"/>
        <v>0.15139699374999996</v>
      </c>
      <c r="K402" s="4">
        <f t="shared" si="291"/>
        <v>-3.5000044640625004E-3</v>
      </c>
      <c r="L402" s="4">
        <f t="shared" si="292"/>
        <v>-1.1129445614062503E-3</v>
      </c>
      <c r="M402" s="4">
        <f t="shared" si="287"/>
        <v>-2.3870599026562501E-3</v>
      </c>
      <c r="N402" s="4">
        <f t="shared" si="294"/>
        <v>314.09440948725313</v>
      </c>
      <c r="O402" s="4">
        <f t="shared" si="288"/>
        <v>-0.74976217053551475</v>
      </c>
    </row>
    <row r="403" spans="1:15" x14ac:dyDescent="0.35">
      <c r="A403" s="33">
        <v>377</v>
      </c>
      <c r="B403" s="18">
        <v>377</v>
      </c>
      <c r="C403" s="18">
        <v>-0.60985400000000001</v>
      </c>
      <c r="D403" s="18">
        <v>0.211426</v>
      </c>
      <c r="E403" s="4">
        <f t="shared" si="289"/>
        <v>4000</v>
      </c>
      <c r="F403" s="4">
        <f t="shared" si="285"/>
        <v>2.5000000000000001E-4</v>
      </c>
      <c r="G403" s="4">
        <f t="shared" ref="G403:H403" si="347">G402</f>
        <v>-9.4711625000003729E-4</v>
      </c>
      <c r="H403" s="4">
        <f t="shared" si="347"/>
        <v>1.0300062500000428E-3</v>
      </c>
      <c r="I403" s="4">
        <f t="shared" si="286"/>
        <v>-0.60890688375000002</v>
      </c>
      <c r="J403" s="4">
        <f t="shared" si="286"/>
        <v>0.21039599374999995</v>
      </c>
      <c r="K403" s="4">
        <f t="shared" si="291"/>
        <v>-3.4474054656250005E-3</v>
      </c>
      <c r="L403" s="4">
        <f t="shared" si="292"/>
        <v>-1.1129445614062503E-3</v>
      </c>
      <c r="M403" s="4">
        <f t="shared" si="287"/>
        <v>-2.3344609042187502E-3</v>
      </c>
      <c r="N403" s="4">
        <f t="shared" si="294"/>
        <v>314.09440948725313</v>
      </c>
      <c r="O403" s="4">
        <f t="shared" si="288"/>
        <v>-0.73324111918166734</v>
      </c>
    </row>
    <row r="404" spans="1:15" x14ac:dyDescent="0.35">
      <c r="A404" s="33">
        <v>378</v>
      </c>
      <c r="B404" s="18">
        <v>378</v>
      </c>
      <c r="C404" s="18">
        <v>-0.59379999999999999</v>
      </c>
      <c r="D404" s="18">
        <v>0.269783</v>
      </c>
      <c r="E404" s="4">
        <f t="shared" si="289"/>
        <v>4000</v>
      </c>
      <c r="F404" s="4">
        <f t="shared" si="285"/>
        <v>2.5000000000000001E-4</v>
      </c>
      <c r="G404" s="4">
        <f t="shared" ref="G404:H404" si="348">G403</f>
        <v>-9.4711625000003729E-4</v>
      </c>
      <c r="H404" s="4">
        <f t="shared" si="348"/>
        <v>1.0300062500000428E-3</v>
      </c>
      <c r="I404" s="4">
        <f t="shared" si="286"/>
        <v>-0.59285288375</v>
      </c>
      <c r="J404" s="4">
        <f t="shared" si="286"/>
        <v>0.26875299374999995</v>
      </c>
      <c r="K404" s="4">
        <f t="shared" si="291"/>
        <v>-3.3802172171875007E-3</v>
      </c>
      <c r="L404" s="4">
        <f t="shared" si="292"/>
        <v>-1.1129445614062503E-3</v>
      </c>
      <c r="M404" s="4">
        <f t="shared" si="287"/>
        <v>-2.2672726557812503E-3</v>
      </c>
      <c r="N404" s="4">
        <f t="shared" si="294"/>
        <v>314.09440948725313</v>
      </c>
      <c r="O404" s="4">
        <f t="shared" si="288"/>
        <v>-0.71213766596420791</v>
      </c>
    </row>
    <row r="405" spans="1:15" x14ac:dyDescent="0.35">
      <c r="A405" s="33">
        <v>379</v>
      </c>
      <c r="B405" s="18">
        <v>379</v>
      </c>
      <c r="C405" s="18">
        <v>-0.57461799999999996</v>
      </c>
      <c r="D405" s="18">
        <v>0.32584600000000002</v>
      </c>
      <c r="E405" s="4">
        <f t="shared" si="289"/>
        <v>4000</v>
      </c>
      <c r="F405" s="4">
        <f t="shared" si="285"/>
        <v>2.5000000000000001E-4</v>
      </c>
      <c r="G405" s="4">
        <f t="shared" ref="G405:H405" si="349">G404</f>
        <v>-9.4711625000003729E-4</v>
      </c>
      <c r="H405" s="4">
        <f t="shared" si="349"/>
        <v>1.0300062500000428E-3</v>
      </c>
      <c r="I405" s="4">
        <f t="shared" si="286"/>
        <v>-0.57367088374999997</v>
      </c>
      <c r="J405" s="4">
        <f t="shared" si="286"/>
        <v>0.32481599374999998</v>
      </c>
      <c r="K405" s="4">
        <f t="shared" si="291"/>
        <v>-3.2990132187500007E-3</v>
      </c>
      <c r="L405" s="4">
        <f t="shared" si="292"/>
        <v>-1.1129445614062503E-3</v>
      </c>
      <c r="M405" s="4">
        <f t="shared" si="287"/>
        <v>-2.1860686573437504E-3</v>
      </c>
      <c r="N405" s="4">
        <f t="shared" si="294"/>
        <v>314.09440948725313</v>
      </c>
      <c r="O405" s="4">
        <f t="shared" si="288"/>
        <v>-0.68663194402697758</v>
      </c>
    </row>
    <row r="406" spans="1:15" x14ac:dyDescent="0.35">
      <c r="A406" s="33">
        <v>380</v>
      </c>
      <c r="B406" s="18">
        <v>380</v>
      </c>
      <c r="C406" s="18">
        <v>-0.54940599999999995</v>
      </c>
      <c r="D406" s="18">
        <v>0.377888</v>
      </c>
      <c r="E406" s="4">
        <f t="shared" si="289"/>
        <v>4000</v>
      </c>
      <c r="F406" s="4">
        <f t="shared" si="285"/>
        <v>2.5000000000000001E-4</v>
      </c>
      <c r="G406" s="4">
        <f t="shared" ref="G406:H406" si="350">G405</f>
        <v>-9.4711625000003729E-4</v>
      </c>
      <c r="H406" s="4">
        <f t="shared" si="350"/>
        <v>1.0300062500000428E-3</v>
      </c>
      <c r="I406" s="4">
        <f t="shared" si="286"/>
        <v>-0.54845888374999996</v>
      </c>
      <c r="J406" s="4">
        <f t="shared" si="286"/>
        <v>0.37685799374999995</v>
      </c>
      <c r="K406" s="4">
        <f t="shared" si="291"/>
        <v>-3.2047987203125006E-3</v>
      </c>
      <c r="L406" s="4">
        <f t="shared" si="292"/>
        <v>-1.1129445614062503E-3</v>
      </c>
      <c r="M406" s="4">
        <f t="shared" si="287"/>
        <v>-2.0918541589062503E-3</v>
      </c>
      <c r="N406" s="4">
        <f t="shared" si="294"/>
        <v>314.09440948725313</v>
      </c>
      <c r="O406" s="4">
        <f t="shared" si="288"/>
        <v>-0.65703969677511331</v>
      </c>
    </row>
    <row r="407" spans="1:15" x14ac:dyDescent="0.35">
      <c r="A407" s="33">
        <v>381</v>
      </c>
      <c r="B407" s="18">
        <v>381</v>
      </c>
      <c r="C407" s="18">
        <v>-0.52022000000000002</v>
      </c>
      <c r="D407" s="18">
        <v>0.42951</v>
      </c>
      <c r="E407" s="4">
        <f t="shared" si="289"/>
        <v>4000</v>
      </c>
      <c r="F407" s="4">
        <f t="shared" si="285"/>
        <v>2.5000000000000001E-4</v>
      </c>
      <c r="G407" s="4">
        <f t="shared" ref="G407:H407" si="351">G406</f>
        <v>-9.4711625000003729E-4</v>
      </c>
      <c r="H407" s="4">
        <f t="shared" si="351"/>
        <v>1.0300062500000428E-3</v>
      </c>
      <c r="I407" s="4">
        <f t="shared" si="286"/>
        <v>-0.51927288375000002</v>
      </c>
      <c r="J407" s="4">
        <f t="shared" si="286"/>
        <v>0.42847999374999995</v>
      </c>
      <c r="K407" s="4">
        <f t="shared" si="291"/>
        <v>-3.0976787218750007E-3</v>
      </c>
      <c r="L407" s="4">
        <f t="shared" si="292"/>
        <v>-1.1129445614062503E-3</v>
      </c>
      <c r="M407" s="4">
        <f t="shared" si="287"/>
        <v>-1.9847341604687504E-3</v>
      </c>
      <c r="N407" s="4">
        <f t="shared" si="294"/>
        <v>314.09440948725313</v>
      </c>
      <c r="O407" s="4">
        <f t="shared" si="288"/>
        <v>-0.62339390412161122</v>
      </c>
    </row>
    <row r="408" spans="1:15" x14ac:dyDescent="0.35">
      <c r="A408" s="33">
        <v>382</v>
      </c>
      <c r="B408" s="18">
        <v>382</v>
      </c>
      <c r="C408" s="18">
        <v>-0.49229499999999998</v>
      </c>
      <c r="D408" s="18">
        <v>0.47940100000000002</v>
      </c>
      <c r="E408" s="4">
        <f t="shared" si="289"/>
        <v>4000</v>
      </c>
      <c r="F408" s="4">
        <f t="shared" si="285"/>
        <v>2.5000000000000001E-4</v>
      </c>
      <c r="G408" s="4">
        <f t="shared" ref="G408:H408" si="352">G407</f>
        <v>-9.4711625000003729E-4</v>
      </c>
      <c r="H408" s="4">
        <f t="shared" si="352"/>
        <v>1.0300062500000428E-3</v>
      </c>
      <c r="I408" s="4">
        <f t="shared" si="286"/>
        <v>-0.49134788374999994</v>
      </c>
      <c r="J408" s="4">
        <f t="shared" si="286"/>
        <v>0.47837099374999997</v>
      </c>
      <c r="K408" s="4">
        <f t="shared" si="291"/>
        <v>-2.9780859734375009E-3</v>
      </c>
      <c r="L408" s="4">
        <f t="shared" si="292"/>
        <v>-1.1129445614062503E-3</v>
      </c>
      <c r="M408" s="4">
        <f t="shared" si="287"/>
        <v>-1.8651414120312505E-3</v>
      </c>
      <c r="N408" s="4">
        <f t="shared" si="294"/>
        <v>314.09440948725313</v>
      </c>
      <c r="O408" s="4">
        <f t="shared" si="288"/>
        <v>-0.58583049042217716</v>
      </c>
    </row>
    <row r="409" spans="1:15" x14ac:dyDescent="0.35">
      <c r="A409" s="33">
        <v>383</v>
      </c>
      <c r="B409" s="18">
        <v>383</v>
      </c>
      <c r="C409" s="18">
        <v>-0.46034900000000001</v>
      </c>
      <c r="D409" s="18">
        <v>0.52571299999999999</v>
      </c>
      <c r="E409" s="4">
        <f t="shared" si="289"/>
        <v>4000</v>
      </c>
      <c r="F409" s="4">
        <f t="shared" si="285"/>
        <v>2.5000000000000001E-4</v>
      </c>
      <c r="G409" s="4">
        <f t="shared" ref="G409:H409" si="353">G408</f>
        <v>-9.4711625000003729E-4</v>
      </c>
      <c r="H409" s="4">
        <f t="shared" si="353"/>
        <v>1.0300062500000428E-3</v>
      </c>
      <c r="I409" s="4">
        <f t="shared" si="286"/>
        <v>-0.45940188374999996</v>
      </c>
      <c r="J409" s="4">
        <f t="shared" si="286"/>
        <v>0.52468299374999994</v>
      </c>
      <c r="K409" s="4">
        <f t="shared" si="291"/>
        <v>-2.846915225000001E-3</v>
      </c>
      <c r="L409" s="4">
        <f t="shared" si="292"/>
        <v>-1.1129445614062503E-3</v>
      </c>
      <c r="M409" s="4">
        <f t="shared" si="287"/>
        <v>-1.7339706635937507E-3</v>
      </c>
      <c r="N409" s="4">
        <f t="shared" si="294"/>
        <v>314.09440948725313</v>
      </c>
      <c r="O409" s="4">
        <f t="shared" si="288"/>
        <v>-0.54463049164969957</v>
      </c>
    </row>
    <row r="410" spans="1:15" x14ac:dyDescent="0.35">
      <c r="A410" s="33">
        <v>384</v>
      </c>
      <c r="B410" s="18">
        <v>384</v>
      </c>
      <c r="C410" s="18">
        <v>-0.42455799999999999</v>
      </c>
      <c r="D410" s="18">
        <v>0.56927799999999995</v>
      </c>
      <c r="E410" s="4">
        <f t="shared" si="289"/>
        <v>4000</v>
      </c>
      <c r="F410" s="4">
        <f t="shared" si="285"/>
        <v>2.5000000000000001E-4</v>
      </c>
      <c r="G410" s="4">
        <f t="shared" ref="G410:H410" si="354">G409</f>
        <v>-9.4711625000003729E-4</v>
      </c>
      <c r="H410" s="4">
        <f t="shared" si="354"/>
        <v>1.0300062500000428E-3</v>
      </c>
      <c r="I410" s="4">
        <f t="shared" si="286"/>
        <v>-0.42361088374999994</v>
      </c>
      <c r="J410" s="4">
        <f t="shared" si="286"/>
        <v>0.5682479937499999</v>
      </c>
      <c r="K410" s="4">
        <f t="shared" si="291"/>
        <v>-2.7048532265625011E-3</v>
      </c>
      <c r="L410" s="4">
        <f t="shared" si="292"/>
        <v>-1.1129445614062503E-3</v>
      </c>
      <c r="M410" s="4">
        <f t="shared" si="287"/>
        <v>-1.5919086651562508E-3</v>
      </c>
      <c r="N410" s="4">
        <f t="shared" si="294"/>
        <v>314.09440948725313</v>
      </c>
      <c r="O410" s="4">
        <f t="shared" si="288"/>
        <v>-0.50000961213989392</v>
      </c>
    </row>
    <row r="411" spans="1:15" x14ac:dyDescent="0.35">
      <c r="A411" s="33">
        <v>385</v>
      </c>
      <c r="B411" s="18">
        <v>385</v>
      </c>
      <c r="C411" s="18">
        <v>-0.387465</v>
      </c>
      <c r="D411" s="18">
        <v>0.60937799999999998</v>
      </c>
      <c r="E411" s="4">
        <f t="shared" si="289"/>
        <v>4000</v>
      </c>
      <c r="F411" s="4">
        <f t="shared" ref="F411:F425" si="355">1/E411</f>
        <v>2.5000000000000001E-4</v>
      </c>
      <c r="G411" s="4">
        <f t="shared" ref="G411:H411" si="356">G410</f>
        <v>-9.4711625000003729E-4</v>
      </c>
      <c r="H411" s="4">
        <f t="shared" si="356"/>
        <v>1.0300062500000428E-3</v>
      </c>
      <c r="I411" s="4">
        <f t="shared" ref="I411:J425" si="357">C411-G411</f>
        <v>-0.38651788374999996</v>
      </c>
      <c r="J411" s="4">
        <f t="shared" si="357"/>
        <v>0.60834799374999993</v>
      </c>
      <c r="K411" s="4">
        <f t="shared" si="291"/>
        <v>-2.5527662281250012E-3</v>
      </c>
      <c r="L411" s="4">
        <f t="shared" si="292"/>
        <v>-1.1129445614062503E-3</v>
      </c>
      <c r="M411" s="4">
        <f t="shared" ref="M411:M425" si="358">K411-L411</f>
        <v>-1.4398216667187509E-3</v>
      </c>
      <c r="N411" s="4">
        <f t="shared" si="294"/>
        <v>314.09440948725313</v>
      </c>
      <c r="O411" s="4">
        <f t="shared" ref="O411:O425" si="359">M411*N411</f>
        <v>-0.45223993617497865</v>
      </c>
    </row>
    <row r="412" spans="1:15" x14ac:dyDescent="0.35">
      <c r="A412" s="33">
        <v>386</v>
      </c>
      <c r="B412" s="18">
        <v>386</v>
      </c>
      <c r="C412" s="18">
        <v>-0.34754800000000002</v>
      </c>
      <c r="D412" s="18">
        <v>0.64172399999999996</v>
      </c>
      <c r="E412" s="4">
        <f t="shared" si="289"/>
        <v>4000</v>
      </c>
      <c r="F412" s="4">
        <f t="shared" si="355"/>
        <v>2.5000000000000001E-4</v>
      </c>
      <c r="G412" s="4">
        <f t="shared" ref="G412:H412" si="360">G411</f>
        <v>-9.4711625000003729E-4</v>
      </c>
      <c r="H412" s="4">
        <f t="shared" si="360"/>
        <v>1.0300062500000428E-3</v>
      </c>
      <c r="I412" s="4">
        <f t="shared" si="357"/>
        <v>-0.34660088374999998</v>
      </c>
      <c r="J412" s="4">
        <f t="shared" si="357"/>
        <v>0.64069399374999991</v>
      </c>
      <c r="K412" s="4">
        <f t="shared" si="291"/>
        <v>-2.3925927296875012E-3</v>
      </c>
      <c r="L412" s="4">
        <f t="shared" si="292"/>
        <v>-1.1129445614062503E-3</v>
      </c>
      <c r="M412" s="4">
        <f t="shared" si="358"/>
        <v>-1.2796481682812509E-3</v>
      </c>
      <c r="N412" s="4">
        <f t="shared" si="294"/>
        <v>314.09440948725313</v>
      </c>
      <c r="O412" s="4">
        <f t="shared" si="359"/>
        <v>-0.40193033576774462</v>
      </c>
    </row>
    <row r="413" spans="1:15" x14ac:dyDescent="0.35">
      <c r="A413" s="33">
        <v>387</v>
      </c>
      <c r="B413" s="18">
        <v>387</v>
      </c>
      <c r="C413" s="18">
        <v>-0.30663200000000002</v>
      </c>
      <c r="D413" s="18">
        <v>0.67067699999999997</v>
      </c>
      <c r="E413" s="4">
        <f t="shared" ref="E413:E425" si="361">E412</f>
        <v>4000</v>
      </c>
      <c r="F413" s="4">
        <f t="shared" si="355"/>
        <v>2.5000000000000001E-4</v>
      </c>
      <c r="G413" s="4">
        <f t="shared" ref="G413:H413" si="362">G412</f>
        <v>-9.4711625000003729E-4</v>
      </c>
      <c r="H413" s="4">
        <f t="shared" si="362"/>
        <v>1.0300062500000428E-3</v>
      </c>
      <c r="I413" s="4">
        <f t="shared" si="357"/>
        <v>-0.30568488374999997</v>
      </c>
      <c r="J413" s="4">
        <f t="shared" si="357"/>
        <v>0.66964699374999992</v>
      </c>
      <c r="K413" s="4">
        <f t="shared" ref="K413:K425" si="363">K412+(J413*F413)</f>
        <v>-2.2251809812500012E-3</v>
      </c>
      <c r="L413" s="4">
        <f t="shared" ref="L413:L425" si="364">L412</f>
        <v>-1.1129445614062503E-3</v>
      </c>
      <c r="M413" s="4">
        <f t="shared" si="358"/>
        <v>-1.1122364198437509E-3</v>
      </c>
      <c r="N413" s="4">
        <f t="shared" si="294"/>
        <v>314.09440948725313</v>
      </c>
      <c r="O413" s="4">
        <f t="shared" si="359"/>
        <v>-0.34934724150103946</v>
      </c>
    </row>
    <row r="414" spans="1:15" x14ac:dyDescent="0.35">
      <c r="A414" s="33">
        <v>388</v>
      </c>
      <c r="B414" s="18">
        <v>388</v>
      </c>
      <c r="C414" s="18">
        <v>-0.26214300000000001</v>
      </c>
      <c r="D414" s="18">
        <v>0.70070600000000005</v>
      </c>
      <c r="E414" s="4">
        <f t="shared" si="361"/>
        <v>4000</v>
      </c>
      <c r="F414" s="4">
        <f t="shared" si="355"/>
        <v>2.5000000000000001E-4</v>
      </c>
      <c r="G414" s="4">
        <f t="shared" ref="G414:H414" si="365">G413</f>
        <v>-9.4711625000003729E-4</v>
      </c>
      <c r="H414" s="4">
        <f t="shared" si="365"/>
        <v>1.0300062500000428E-3</v>
      </c>
      <c r="I414" s="4">
        <f t="shared" si="357"/>
        <v>-0.26119588374999997</v>
      </c>
      <c r="J414" s="4">
        <f t="shared" si="357"/>
        <v>0.69967599375</v>
      </c>
      <c r="K414" s="4">
        <f t="shared" si="363"/>
        <v>-2.0502619828125014E-3</v>
      </c>
      <c r="L414" s="4">
        <f t="shared" si="364"/>
        <v>-1.1129445614062503E-3</v>
      </c>
      <c r="M414" s="4">
        <f t="shared" si="358"/>
        <v>-9.3731742140625105E-4</v>
      </c>
      <c r="N414" s="4">
        <f t="shared" ref="N414:N425" si="366">N413</f>
        <v>314.09440948725313</v>
      </c>
      <c r="O414" s="4">
        <f t="shared" si="359"/>
        <v>-0.29440616197871122</v>
      </c>
    </row>
    <row r="415" spans="1:15" x14ac:dyDescent="0.35">
      <c r="A415" s="33">
        <v>389</v>
      </c>
      <c r="B415" s="18">
        <v>389</v>
      </c>
      <c r="C415" s="18">
        <v>-0.215859</v>
      </c>
      <c r="D415" s="18">
        <v>0.72744399999999998</v>
      </c>
      <c r="E415" s="4">
        <f t="shared" si="361"/>
        <v>4000</v>
      </c>
      <c r="F415" s="4">
        <f t="shared" si="355"/>
        <v>2.5000000000000001E-4</v>
      </c>
      <c r="G415" s="4">
        <f t="shared" ref="G415:H415" si="367">G414</f>
        <v>-9.4711625000003729E-4</v>
      </c>
      <c r="H415" s="4">
        <f t="shared" si="367"/>
        <v>1.0300062500000428E-3</v>
      </c>
      <c r="I415" s="4">
        <f t="shared" si="357"/>
        <v>-0.21491188374999995</v>
      </c>
      <c r="J415" s="4">
        <f t="shared" si="357"/>
        <v>0.72641399374999993</v>
      </c>
      <c r="K415" s="4">
        <f t="shared" si="363"/>
        <v>-1.8686584843750013E-3</v>
      </c>
      <c r="L415" s="4">
        <f t="shared" si="364"/>
        <v>-1.1129445614062503E-3</v>
      </c>
      <c r="M415" s="4">
        <f t="shared" si="358"/>
        <v>-7.5571392296875099E-4</v>
      </c>
      <c r="N415" s="4">
        <f t="shared" si="366"/>
        <v>314.09440948725313</v>
      </c>
      <c r="O415" s="4">
        <f t="shared" si="359"/>
        <v>-0.23736551837616535</v>
      </c>
    </row>
    <row r="416" spans="1:15" x14ac:dyDescent="0.35">
      <c r="A416" s="33">
        <v>390</v>
      </c>
      <c r="B416" s="18">
        <v>390</v>
      </c>
      <c r="C416" s="18">
        <v>-0.16694200000000001</v>
      </c>
      <c r="D416" s="18">
        <v>0.74403399999999997</v>
      </c>
      <c r="E416" s="4">
        <f t="shared" si="361"/>
        <v>4000</v>
      </c>
      <c r="F416" s="4">
        <f t="shared" si="355"/>
        <v>2.5000000000000001E-4</v>
      </c>
      <c r="G416" s="4">
        <f t="shared" ref="G416:H416" si="368">G415</f>
        <v>-9.4711625000003729E-4</v>
      </c>
      <c r="H416" s="4">
        <f t="shared" si="368"/>
        <v>1.0300062500000428E-3</v>
      </c>
      <c r="I416" s="4">
        <f t="shared" si="357"/>
        <v>-0.16599488374999996</v>
      </c>
      <c r="J416" s="4">
        <f t="shared" si="357"/>
        <v>0.74300399374999992</v>
      </c>
      <c r="K416" s="4">
        <f t="shared" si="363"/>
        <v>-1.6829074859375014E-3</v>
      </c>
      <c r="L416" s="4">
        <f t="shared" si="364"/>
        <v>-1.1129445614062503E-3</v>
      </c>
      <c r="M416" s="4">
        <f t="shared" si="358"/>
        <v>-5.6996292453125106E-4</v>
      </c>
      <c r="N416" s="4">
        <f t="shared" si="366"/>
        <v>314.09440948725313</v>
      </c>
      <c r="O416" s="4">
        <f t="shared" si="359"/>
        <v>-0.17902216821027112</v>
      </c>
    </row>
    <row r="417" spans="1:15" x14ac:dyDescent="0.35">
      <c r="A417" s="33">
        <v>391</v>
      </c>
      <c r="B417" s="18">
        <v>391</v>
      </c>
      <c r="C417" s="18">
        <v>-0.1208</v>
      </c>
      <c r="D417" s="18">
        <v>0.76058700000000001</v>
      </c>
      <c r="E417" s="4">
        <f t="shared" si="361"/>
        <v>4000</v>
      </c>
      <c r="F417" s="4">
        <f t="shared" si="355"/>
        <v>2.5000000000000001E-4</v>
      </c>
      <c r="G417" s="4">
        <f t="shared" ref="G417:H417" si="369">G416</f>
        <v>-9.4711625000003729E-4</v>
      </c>
      <c r="H417" s="4">
        <f t="shared" si="369"/>
        <v>1.0300062500000428E-3</v>
      </c>
      <c r="I417" s="4">
        <f t="shared" si="357"/>
        <v>-0.11985288374999997</v>
      </c>
      <c r="J417" s="4">
        <f t="shared" si="357"/>
        <v>0.75955699374999996</v>
      </c>
      <c r="K417" s="4">
        <f t="shared" si="363"/>
        <v>-1.4930182375000015E-3</v>
      </c>
      <c r="L417" s="4">
        <f t="shared" si="364"/>
        <v>-1.1129445614062503E-3</v>
      </c>
      <c r="M417" s="4">
        <f t="shared" si="358"/>
        <v>-3.8007367609375117E-4</v>
      </c>
      <c r="N417" s="4">
        <f t="shared" si="366"/>
        <v>314.09440948725313</v>
      </c>
      <c r="O417" s="4">
        <f t="shared" si="359"/>
        <v>-0.11937901685431629</v>
      </c>
    </row>
    <row r="418" spans="1:15" x14ac:dyDescent="0.35">
      <c r="A418" s="33">
        <v>392</v>
      </c>
      <c r="B418" s="18">
        <v>392</v>
      </c>
      <c r="C418" s="18">
        <v>-7.1371900000000002E-2</v>
      </c>
      <c r="D418" s="18">
        <v>0.76085999999999998</v>
      </c>
      <c r="E418" s="4">
        <f t="shared" si="361"/>
        <v>4000</v>
      </c>
      <c r="F418" s="4">
        <f t="shared" si="355"/>
        <v>2.5000000000000001E-4</v>
      </c>
      <c r="G418" s="4">
        <f t="shared" ref="G418:H418" si="370">G417</f>
        <v>-9.4711625000003729E-4</v>
      </c>
      <c r="H418" s="4">
        <f t="shared" si="370"/>
        <v>1.0300062500000428E-3</v>
      </c>
      <c r="I418" s="4">
        <f t="shared" si="357"/>
        <v>-7.042478374999997E-2</v>
      </c>
      <c r="J418" s="4">
        <f t="shared" si="357"/>
        <v>0.75982999374999993</v>
      </c>
      <c r="K418" s="4">
        <f t="shared" si="363"/>
        <v>-1.3030607390625015E-3</v>
      </c>
      <c r="L418" s="4">
        <f t="shared" si="364"/>
        <v>-1.1129445614062503E-3</v>
      </c>
      <c r="M418" s="4">
        <f t="shared" si="358"/>
        <v>-1.9011617765625119E-4</v>
      </c>
      <c r="N418" s="4">
        <f t="shared" si="366"/>
        <v>314.09440948725313</v>
      </c>
      <c r="O418" s="4">
        <f t="shared" si="359"/>
        <v>-5.9714428554913927E-2</v>
      </c>
    </row>
    <row r="419" spans="1:15" x14ac:dyDescent="0.35">
      <c r="A419" s="33">
        <v>393</v>
      </c>
      <c r="B419" s="18">
        <v>393</v>
      </c>
      <c r="C419" s="18">
        <v>-2.11135E-2</v>
      </c>
      <c r="D419" s="18">
        <v>0.755826</v>
      </c>
      <c r="E419" s="4">
        <f t="shared" si="361"/>
        <v>4000</v>
      </c>
      <c r="F419" s="4">
        <f t="shared" si="355"/>
        <v>2.5000000000000001E-4</v>
      </c>
      <c r="G419" s="4">
        <f t="shared" ref="G419:H419" si="371">G418</f>
        <v>-9.4711625000003729E-4</v>
      </c>
      <c r="H419" s="4">
        <f t="shared" si="371"/>
        <v>1.0300062500000428E-3</v>
      </c>
      <c r="I419" s="4">
        <f t="shared" si="357"/>
        <v>-2.0166383749999964E-2</v>
      </c>
      <c r="J419" s="4">
        <f t="shared" si="357"/>
        <v>0.75479599374999995</v>
      </c>
      <c r="K419" s="4">
        <f t="shared" si="363"/>
        <v>-1.1143617406250016E-3</v>
      </c>
      <c r="L419" s="4">
        <f t="shared" si="364"/>
        <v>-1.1129445614062503E-3</v>
      </c>
      <c r="M419" s="4">
        <f t="shared" si="358"/>
        <v>-1.4171792187512525E-6</v>
      </c>
      <c r="N419" s="4">
        <f t="shared" si="366"/>
        <v>314.09440948725313</v>
      </c>
      <c r="O419" s="4">
        <f t="shared" si="359"/>
        <v>-4.4512806985128137E-4</v>
      </c>
    </row>
    <row r="420" spans="1:15" x14ac:dyDescent="0.35">
      <c r="A420" s="33">
        <v>394</v>
      </c>
      <c r="B420" s="18">
        <v>394</v>
      </c>
      <c r="C420" s="18">
        <v>2.76695E-2</v>
      </c>
      <c r="D420" s="18">
        <v>0.75566100000000003</v>
      </c>
      <c r="E420" s="4">
        <f t="shared" si="361"/>
        <v>4000</v>
      </c>
      <c r="F420" s="4">
        <f t="shared" si="355"/>
        <v>2.5000000000000001E-4</v>
      </c>
      <c r="G420" s="4">
        <f t="shared" ref="G420:H420" si="372">G419</f>
        <v>-9.4711625000003729E-4</v>
      </c>
      <c r="H420" s="4">
        <f t="shared" si="372"/>
        <v>1.0300062500000428E-3</v>
      </c>
      <c r="I420" s="4">
        <f t="shared" si="357"/>
        <v>2.8616616250000036E-2</v>
      </c>
      <c r="J420" s="4">
        <f t="shared" si="357"/>
        <v>0.75463099374999998</v>
      </c>
      <c r="K420" s="4">
        <f t="shared" si="363"/>
        <v>-9.2570399218750159E-4</v>
      </c>
      <c r="L420" s="4">
        <f t="shared" si="364"/>
        <v>-1.1129445614062503E-3</v>
      </c>
      <c r="M420" s="4">
        <f t="shared" si="358"/>
        <v>1.8724056921874872E-4</v>
      </c>
      <c r="N420" s="4">
        <f t="shared" si="366"/>
        <v>314.09440948725313</v>
      </c>
      <c r="O420" s="4">
        <f t="shared" si="359"/>
        <v>5.8811216020820026E-2</v>
      </c>
    </row>
    <row r="421" spans="1:15" x14ac:dyDescent="0.35">
      <c r="A421" s="33">
        <v>395</v>
      </c>
      <c r="B421" s="18">
        <v>395</v>
      </c>
      <c r="C421" s="18">
        <v>7.7569799999999994E-2</v>
      </c>
      <c r="D421" s="18">
        <v>0.75714099999999995</v>
      </c>
      <c r="E421" s="4">
        <f t="shared" si="361"/>
        <v>4000</v>
      </c>
      <c r="F421" s="4">
        <f t="shared" si="355"/>
        <v>2.5000000000000001E-4</v>
      </c>
      <c r="G421" s="4">
        <f t="shared" ref="G421:H421" si="373">G420</f>
        <v>-9.4711625000003729E-4</v>
      </c>
      <c r="H421" s="4">
        <f t="shared" si="373"/>
        <v>1.0300062500000428E-3</v>
      </c>
      <c r="I421" s="4">
        <f t="shared" si="357"/>
        <v>7.8516916250000027E-2</v>
      </c>
      <c r="J421" s="4">
        <f t="shared" si="357"/>
        <v>0.7561109937499999</v>
      </c>
      <c r="K421" s="4">
        <f t="shared" si="363"/>
        <v>-7.3667624375000165E-4</v>
      </c>
      <c r="L421" s="4">
        <f t="shared" si="364"/>
        <v>-1.1129445614062503E-3</v>
      </c>
      <c r="M421" s="4">
        <f t="shared" si="358"/>
        <v>3.7626831765624866E-4</v>
      </c>
      <c r="N421" s="4">
        <f t="shared" si="366"/>
        <v>314.09440948725313</v>
      </c>
      <c r="O421" s="4">
        <f t="shared" si="359"/>
        <v>0.11818377504300161</v>
      </c>
    </row>
    <row r="422" spans="1:15" x14ac:dyDescent="0.35">
      <c r="A422" s="33">
        <v>396</v>
      </c>
      <c r="B422" s="18">
        <v>396</v>
      </c>
      <c r="C422" s="18">
        <v>0.12883600000000001</v>
      </c>
      <c r="D422" s="18">
        <v>0.75786200000000004</v>
      </c>
      <c r="E422" s="4">
        <f t="shared" si="361"/>
        <v>4000</v>
      </c>
      <c r="F422" s="4">
        <f t="shared" si="355"/>
        <v>2.5000000000000001E-4</v>
      </c>
      <c r="G422" s="4">
        <f t="shared" ref="G422:H422" si="374">G421</f>
        <v>-9.4711625000003729E-4</v>
      </c>
      <c r="H422" s="4">
        <f t="shared" si="374"/>
        <v>1.0300062500000428E-3</v>
      </c>
      <c r="I422" s="4">
        <f t="shared" si="357"/>
        <v>0.12978311625000005</v>
      </c>
      <c r="J422" s="4">
        <f t="shared" si="357"/>
        <v>0.75683199374999999</v>
      </c>
      <c r="K422" s="4">
        <f t="shared" si="363"/>
        <v>-5.4746824531250161E-4</v>
      </c>
      <c r="L422" s="4">
        <f t="shared" si="364"/>
        <v>-1.1129445614062503E-3</v>
      </c>
      <c r="M422" s="4">
        <f t="shared" si="358"/>
        <v>5.654763160937487E-4</v>
      </c>
      <c r="N422" s="4">
        <f t="shared" si="366"/>
        <v>314.09440948725313</v>
      </c>
      <c r="O422" s="4">
        <f t="shared" si="359"/>
        <v>0.1776129495824933</v>
      </c>
    </row>
    <row r="423" spans="1:15" x14ac:dyDescent="0.35">
      <c r="A423" s="33">
        <v>397</v>
      </c>
      <c r="B423" s="18">
        <v>397</v>
      </c>
      <c r="C423" s="18">
        <v>0.175897</v>
      </c>
      <c r="D423" s="18">
        <v>0.74779300000000004</v>
      </c>
      <c r="E423" s="4">
        <f t="shared" si="361"/>
        <v>4000</v>
      </c>
      <c r="F423" s="4">
        <f t="shared" si="355"/>
        <v>2.5000000000000001E-4</v>
      </c>
      <c r="G423" s="4">
        <f t="shared" ref="G423:H423" si="375">G422</f>
        <v>-9.4711625000003729E-4</v>
      </c>
      <c r="H423" s="4">
        <f t="shared" si="375"/>
        <v>1.0300062500000428E-3</v>
      </c>
      <c r="I423" s="4">
        <f t="shared" si="357"/>
        <v>0.17684411625000004</v>
      </c>
      <c r="J423" s="4">
        <f t="shared" si="357"/>
        <v>0.74676299374999999</v>
      </c>
      <c r="K423" s="4">
        <f t="shared" si="363"/>
        <v>-3.607774968750016E-4</v>
      </c>
      <c r="L423" s="4">
        <f t="shared" si="364"/>
        <v>-1.1129445614062503E-3</v>
      </c>
      <c r="M423" s="4">
        <f t="shared" si="358"/>
        <v>7.5216706453124871E-4</v>
      </c>
      <c r="N423" s="4">
        <f t="shared" si="366"/>
        <v>314.09440948725313</v>
      </c>
      <c r="O423" s="4">
        <f t="shared" si="359"/>
        <v>0.23625146996970317</v>
      </c>
    </row>
    <row r="424" spans="1:15" x14ac:dyDescent="0.35">
      <c r="A424" s="33">
        <v>398</v>
      </c>
      <c r="B424" s="18">
        <v>398</v>
      </c>
      <c r="C424" s="18">
        <v>0.222999</v>
      </c>
      <c r="D424" s="18">
        <v>0.73622900000000002</v>
      </c>
      <c r="E424" s="4">
        <f t="shared" si="361"/>
        <v>4000</v>
      </c>
      <c r="F424" s="4">
        <f t="shared" si="355"/>
        <v>2.5000000000000001E-4</v>
      </c>
      <c r="G424" s="4">
        <f t="shared" ref="G424:H424" si="376">G423</f>
        <v>-9.4711625000003729E-4</v>
      </c>
      <c r="H424" s="4">
        <f t="shared" si="376"/>
        <v>1.0300062500000428E-3</v>
      </c>
      <c r="I424" s="4">
        <f t="shared" si="357"/>
        <v>0.22394611625000005</v>
      </c>
      <c r="J424" s="4">
        <f t="shared" si="357"/>
        <v>0.73519899374999997</v>
      </c>
      <c r="K424" s="4">
        <f t="shared" si="363"/>
        <v>-1.769777484375016E-4</v>
      </c>
      <c r="L424" s="4">
        <f t="shared" si="364"/>
        <v>-1.1129445614062503E-3</v>
      </c>
      <c r="M424" s="4">
        <f t="shared" si="358"/>
        <v>9.3596681296874873E-4</v>
      </c>
      <c r="N424" s="4">
        <f t="shared" si="366"/>
        <v>314.09440948725313</v>
      </c>
      <c r="O424" s="4">
        <f t="shared" si="359"/>
        <v>0.29398194341908546</v>
      </c>
    </row>
    <row r="425" spans="1:15" x14ac:dyDescent="0.35">
      <c r="A425" s="33">
        <v>399</v>
      </c>
      <c r="B425" s="18">
        <v>399</v>
      </c>
      <c r="C425" s="18">
        <v>0.269868</v>
      </c>
      <c r="D425" s="18">
        <v>0.70894100000000004</v>
      </c>
      <c r="E425" s="4">
        <f t="shared" si="361"/>
        <v>4000</v>
      </c>
      <c r="F425" s="4">
        <f t="shared" si="355"/>
        <v>2.5000000000000001E-4</v>
      </c>
      <c r="G425" s="4">
        <f t="shared" ref="G425:H425" si="377">G424</f>
        <v>-9.4711625000003729E-4</v>
      </c>
      <c r="H425" s="4">
        <f t="shared" si="377"/>
        <v>1.0300062500000428E-3</v>
      </c>
      <c r="I425" s="4">
        <f t="shared" si="357"/>
        <v>0.27081511625000004</v>
      </c>
      <c r="J425" s="4">
        <f t="shared" si="357"/>
        <v>0.70791099374999999</v>
      </c>
      <c r="K425" s="4">
        <f t="shared" si="363"/>
        <v>-1.599198204416119E-18</v>
      </c>
      <c r="L425" s="4">
        <f t="shared" si="364"/>
        <v>-1.1129445614062503E-3</v>
      </c>
      <c r="M425" s="4">
        <f t="shared" si="358"/>
        <v>1.1129445614062488E-3</v>
      </c>
      <c r="N425" s="4">
        <f t="shared" si="366"/>
        <v>314.09440948725313</v>
      </c>
      <c r="O425" s="4">
        <f t="shared" si="359"/>
        <v>0.34956966480694562</v>
      </c>
    </row>
  </sheetData>
  <sheetProtection password="887E" sheet="1" objects="1" scenarios="1" formatCells="0" formatColumns="0" formatRows="0" insertColumns="0" insertRows="0" insertHyperlinks="0" deleteColumns="0" deleteRows="0" sort="0" autoFilter="0" pivotTables="0"/>
  <mergeCells count="1">
    <mergeCell ref="A1:O2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05"/>
  <sheetViews>
    <sheetView topLeftCell="B1" workbookViewId="0">
      <selection activeCell="J5" sqref="J5"/>
    </sheetView>
  </sheetViews>
  <sheetFormatPr defaultColWidth="0" defaultRowHeight="15.5" zeroHeight="1" thickTop="1" thickBottom="1" x14ac:dyDescent="0.4"/>
  <cols>
    <col min="1" max="1" width="8.90625" customWidth="1"/>
    <col min="2" max="2" width="8.90625" style="37" customWidth="1"/>
    <col min="3" max="6" width="8.90625" style="38" customWidth="1"/>
    <col min="7" max="8" width="8.90625" customWidth="1"/>
    <col min="9" max="9" width="8.90625" style="1" customWidth="1"/>
    <col min="10" max="11" width="8.90625" customWidth="1"/>
    <col min="12" max="12" width="44.08984375" bestFit="1" customWidth="1"/>
    <col min="13" max="13" width="12" bestFit="1" customWidth="1"/>
    <col min="14" max="14" width="41" bestFit="1" customWidth="1"/>
    <col min="15" max="16" width="8.90625" customWidth="1"/>
    <col min="17" max="16384" width="8.90625" hidden="1"/>
  </cols>
  <sheetData>
    <row r="1" spans="1:16" ht="14.5" x14ac:dyDescent="0.35">
      <c r="A1" s="93" t="s">
        <v>30</v>
      </c>
      <c r="B1" s="93" t="s">
        <v>99</v>
      </c>
      <c r="C1" s="93" t="s">
        <v>93</v>
      </c>
      <c r="D1" s="93" t="s">
        <v>87</v>
      </c>
      <c r="E1" s="93" t="s">
        <v>107</v>
      </c>
      <c r="F1" s="93" t="s">
        <v>91</v>
      </c>
      <c r="G1" s="93" t="s">
        <v>95</v>
      </c>
      <c r="H1" s="93" t="s">
        <v>96</v>
      </c>
      <c r="I1" s="93" t="s">
        <v>108</v>
      </c>
      <c r="J1" s="93" t="s">
        <v>97</v>
      </c>
      <c r="L1" s="62" t="s">
        <v>94</v>
      </c>
      <c r="M1" s="62" t="s">
        <v>2</v>
      </c>
      <c r="N1" s="62" t="s">
        <v>38</v>
      </c>
    </row>
    <row r="2" spans="1:16" s="1" customFormat="1" ht="14.5" x14ac:dyDescent="0.35">
      <c r="A2" s="94"/>
      <c r="B2" s="94"/>
      <c r="C2" s="94"/>
      <c r="D2" s="94"/>
      <c r="E2" s="94"/>
      <c r="F2" s="94"/>
      <c r="G2" s="94"/>
      <c r="H2" s="94"/>
      <c r="I2" s="94"/>
      <c r="J2" s="94"/>
      <c r="L2" s="62" t="s">
        <v>82</v>
      </c>
      <c r="M2" s="4">
        <f>SQRT(AVERAGE(G5:G404))</f>
        <v>0.44988427635304507</v>
      </c>
      <c r="N2" s="63" t="s">
        <v>102</v>
      </c>
    </row>
    <row r="3" spans="1:16" s="1" customFormat="1" ht="14.5" x14ac:dyDescent="0.35">
      <c r="A3" s="94"/>
      <c r="B3" s="94"/>
      <c r="C3" s="94"/>
      <c r="D3" s="94"/>
      <c r="E3" s="94"/>
      <c r="F3" s="94"/>
      <c r="G3" s="94"/>
      <c r="H3" s="94"/>
      <c r="I3" s="94"/>
      <c r="J3" s="94"/>
      <c r="L3" s="62" t="s">
        <v>83</v>
      </c>
      <c r="M3" s="4">
        <f>SQRT(AVERAGE(H5:H404))</f>
        <v>0.54483147573431612</v>
      </c>
      <c r="N3" s="63" t="s">
        <v>103</v>
      </c>
    </row>
    <row r="4" spans="1:16" s="1" customFormat="1" ht="14.5" x14ac:dyDescent="0.35">
      <c r="A4" s="95"/>
      <c r="B4" s="95"/>
      <c r="C4" s="95"/>
      <c r="D4" s="95"/>
      <c r="E4" s="95"/>
      <c r="F4" s="95"/>
      <c r="G4" s="95"/>
      <c r="H4" s="95"/>
      <c r="I4" s="95"/>
      <c r="J4" s="95"/>
      <c r="L4" s="62" t="s">
        <v>126</v>
      </c>
      <c r="M4" s="4">
        <v>50</v>
      </c>
      <c r="N4" s="63" t="s">
        <v>130</v>
      </c>
    </row>
    <row r="5" spans="1:16" ht="14.5" x14ac:dyDescent="0.35">
      <c r="A5" s="61">
        <v>0</v>
      </c>
      <c r="B5" s="4">
        <f>'Digital Integrator'!B26*'Digital Integrator'!F26</f>
        <v>0</v>
      </c>
      <c r="C5" s="68">
        <f>'Digital Integrator'!I26</f>
        <v>0.31663341750000001</v>
      </c>
      <c r="D5" s="68">
        <f>'Digital Integrator'!J26</f>
        <v>0.67407952124999992</v>
      </c>
      <c r="E5" s="68">
        <f>'Digital Integrator'!M26</f>
        <v>1.2812920839062505E-3</v>
      </c>
      <c r="F5" s="68">
        <f>'Digital Integrator'!O26</f>
        <v>0.40245536782400987</v>
      </c>
      <c r="G5" s="4">
        <f>C5^2</f>
        <v>0.10025672107772932</v>
      </c>
      <c r="H5" s="4">
        <f>D5^2</f>
        <v>0.45438320096862911</v>
      </c>
      <c r="I5" s="4">
        <f>E5^2</f>
        <v>1.641709404280822E-6</v>
      </c>
      <c r="J5" s="4">
        <f>F5^2</f>
        <v>0.16197032309035908</v>
      </c>
      <c r="L5" s="62" t="s">
        <v>127</v>
      </c>
      <c r="M5" s="64">
        <v>100</v>
      </c>
      <c r="N5" s="63" t="s">
        <v>131</v>
      </c>
    </row>
    <row r="6" spans="1:16" ht="14.5" x14ac:dyDescent="0.35">
      <c r="A6" s="61">
        <v>1</v>
      </c>
      <c r="B6" s="4">
        <f>'Digital Integrator'!B27*'Digital Integrator'!F27</f>
        <v>2.5000000000000001E-4</v>
      </c>
      <c r="C6" s="68">
        <f>'Digital Integrator'!I27</f>
        <v>0.36016341750000003</v>
      </c>
      <c r="D6" s="68">
        <f>'Digital Integrator'!J27</f>
        <v>0.63998252124999999</v>
      </c>
      <c r="E6" s="68">
        <f>'Digital Integrator'!M27</f>
        <v>1.4412877142187504E-3</v>
      </c>
      <c r="F6" s="68">
        <f>'Digital Integrator'!O27</f>
        <v>0.45271018564146137</v>
      </c>
      <c r="G6" s="4">
        <f t="shared" ref="G6:G69" si="0">C6^2</f>
        <v>0.12971768730527933</v>
      </c>
      <c r="H6" s="4">
        <f t="shared" ref="H6:H69" si="1">D6^2</f>
        <v>0.40957762750550669</v>
      </c>
      <c r="I6" s="4">
        <f t="shared" ref="I6:I69" si="2">E6^2</f>
        <v>2.0773102751579103E-6</v>
      </c>
      <c r="J6" s="4">
        <f t="shared" ref="J6:J69" si="3">F6^2</f>
        <v>0.20494651218352641</v>
      </c>
      <c r="L6" s="62" t="s">
        <v>128</v>
      </c>
      <c r="M6" s="4">
        <f>(0.000000048*4.44*M4*M5*500)</f>
        <v>0.53280000000000005</v>
      </c>
      <c r="N6" s="63" t="s">
        <v>129</v>
      </c>
    </row>
    <row r="7" spans="1:16" ht="14.5" x14ac:dyDescent="0.35">
      <c r="A7" s="61">
        <v>2</v>
      </c>
      <c r="B7" s="4">
        <f>'Digital Integrator'!B28*'Digital Integrator'!F28</f>
        <v>5.0000000000000001E-4</v>
      </c>
      <c r="C7" s="68">
        <f>'Digital Integrator'!I28</f>
        <v>0.39944641750000004</v>
      </c>
      <c r="D7" s="68">
        <f>'Digital Integrator'!J28</f>
        <v>0.60761252124999998</v>
      </c>
      <c r="E7" s="68">
        <f>'Digital Integrator'!M28</f>
        <v>1.5931908445312505E-3</v>
      </c>
      <c r="F7" s="68">
        <f>'Digital Integrator'!O28</f>
        <v>0.50042313958179707</v>
      </c>
      <c r="G7" s="4">
        <f t="shared" si="0"/>
        <v>0.15955744045358433</v>
      </c>
      <c r="H7" s="4">
        <f t="shared" si="1"/>
        <v>0.36919297597978168</v>
      </c>
      <c r="I7" s="4">
        <f t="shared" si="2"/>
        <v>2.5382570670981992E-6</v>
      </c>
      <c r="J7" s="4">
        <f t="shared" si="3"/>
        <v>0.25042331862890277</v>
      </c>
      <c r="L7" s="62" t="s">
        <v>107</v>
      </c>
      <c r="M7" s="4">
        <f>SQRT(AVERAGE(I5:I403))</f>
        <v>1.7358889257509506E-3</v>
      </c>
      <c r="N7" s="63" t="s">
        <v>104</v>
      </c>
    </row>
    <row r="8" spans="1:16" ht="14.5" x14ac:dyDescent="0.35">
      <c r="A8" s="61">
        <v>3</v>
      </c>
      <c r="B8" s="4">
        <f>'Digital Integrator'!B29*'Digital Integrator'!F29</f>
        <v>7.5000000000000002E-4</v>
      </c>
      <c r="C8" s="68">
        <f>'Digital Integrator'!I29</f>
        <v>0.4377334175</v>
      </c>
      <c r="D8" s="68">
        <f>'Digital Integrator'!J29</f>
        <v>0.57025452124999998</v>
      </c>
      <c r="E8" s="68">
        <f>'Digital Integrator'!M29</f>
        <v>1.7357544748437506E-3</v>
      </c>
      <c r="F8" s="68">
        <f>'Digital Integrator'!O29</f>
        <v>0.54520254546154301</v>
      </c>
      <c r="G8" s="4">
        <f t="shared" si="0"/>
        <v>0.1916105447962293</v>
      </c>
      <c r="H8" s="4">
        <f t="shared" si="1"/>
        <v>0.32519021900606671</v>
      </c>
      <c r="I8" s="4">
        <f t="shared" si="2"/>
        <v>3.0128435969401044E-6</v>
      </c>
      <c r="J8" s="4">
        <f t="shared" si="3"/>
        <v>0.29724581557774588</v>
      </c>
      <c r="L8" s="62" t="s">
        <v>91</v>
      </c>
      <c r="M8" s="4">
        <f>SQRT(AVERAGE(J5:J404))</f>
        <v>0.54483384519726619</v>
      </c>
      <c r="N8" s="63" t="s">
        <v>104</v>
      </c>
    </row>
    <row r="9" spans="1:16" ht="14.5" x14ac:dyDescent="0.35">
      <c r="A9" s="61">
        <v>4</v>
      </c>
      <c r="B9" s="4">
        <f>'Digital Integrator'!B30*'Digital Integrator'!F30</f>
        <v>1E-3</v>
      </c>
      <c r="C9" s="68">
        <f>'Digital Integrator'!I30</f>
        <v>0.47244341750000002</v>
      </c>
      <c r="D9" s="68">
        <f>'Digital Integrator'!J30</f>
        <v>0.52466052124999996</v>
      </c>
      <c r="E9" s="68">
        <f>'Digital Integrator'!M30</f>
        <v>1.8669196051562505E-3</v>
      </c>
      <c r="F9" s="68">
        <f>'Digital Integrator'!O30</f>
        <v>0.58640166893124179</v>
      </c>
      <c r="G9" s="4">
        <f t="shared" si="0"/>
        <v>0.22320278273907931</v>
      </c>
      <c r="H9" s="4">
        <f t="shared" si="1"/>
        <v>0.27526866255832166</v>
      </c>
      <c r="I9" s="4">
        <f t="shared" si="2"/>
        <v>3.4853888121167705E-6</v>
      </c>
      <c r="J9" s="4">
        <f t="shared" si="3"/>
        <v>0.34386691732534569</v>
      </c>
      <c r="L9" s="62" t="s">
        <v>109</v>
      </c>
      <c r="M9" s="4">
        <f>((M8-M6)/M6)*100</f>
        <v>2.2586045790664664</v>
      </c>
      <c r="N9" s="65" t="s">
        <v>132</v>
      </c>
    </row>
    <row r="10" spans="1:16" ht="14.5" x14ac:dyDescent="0.35">
      <c r="A10" s="61">
        <v>5</v>
      </c>
      <c r="B10" s="4">
        <f>'Digital Integrator'!B31*'Digital Integrator'!F31</f>
        <v>1.25E-3</v>
      </c>
      <c r="C10" s="68">
        <f>'Digital Integrator'!I31</f>
        <v>0.5051774175</v>
      </c>
      <c r="D10" s="68">
        <f>'Digital Integrator'!J31</f>
        <v>0.47489352124999989</v>
      </c>
      <c r="E10" s="68">
        <f>'Digital Integrator'!M31</f>
        <v>1.9856429854687506E-3</v>
      </c>
      <c r="F10" s="68">
        <f>'Digital Integrator'!O31</f>
        <v>0.62369282392480774</v>
      </c>
      <c r="G10" s="4">
        <f t="shared" si="0"/>
        <v>0.25520422315196933</v>
      </c>
      <c r="H10" s="4">
        <f t="shared" si="1"/>
        <v>0.22552385652522411</v>
      </c>
      <c r="I10" s="4">
        <f t="shared" si="2"/>
        <v>3.9427780657412531E-6</v>
      </c>
      <c r="J10" s="4">
        <f t="shared" si="3"/>
        <v>0.3889927386153012</v>
      </c>
      <c r="L10" s="39" t="s">
        <v>98</v>
      </c>
      <c r="M10" s="39" t="s">
        <v>2</v>
      </c>
      <c r="N10" s="39" t="s">
        <v>38</v>
      </c>
    </row>
    <row r="11" spans="1:16" ht="14.5" x14ac:dyDescent="0.35">
      <c r="A11" s="61">
        <v>6</v>
      </c>
      <c r="B11" s="4">
        <f>'Digital Integrator'!B32*'Digital Integrator'!F32</f>
        <v>1.5E-3</v>
      </c>
      <c r="C11" s="68">
        <f>'Digital Integrator'!I32</f>
        <v>0.53361141749999996</v>
      </c>
      <c r="D11" s="68">
        <f>'Digital Integrator'!J32</f>
        <v>0.42498152124999988</v>
      </c>
      <c r="E11" s="68">
        <f>'Digital Integrator'!M32</f>
        <v>2.0918883657812504E-3</v>
      </c>
      <c r="F11" s="68">
        <f>'Digital Integrator'!O32</f>
        <v>0.65706462427411627</v>
      </c>
      <c r="G11" s="4">
        <f t="shared" si="0"/>
        <v>0.28474114488635927</v>
      </c>
      <c r="H11" s="4">
        <f t="shared" si="1"/>
        <v>0.18060929340396409</v>
      </c>
      <c r="I11" s="4">
        <f t="shared" si="2"/>
        <v>4.375996934890951E-6</v>
      </c>
      <c r="J11" s="4">
        <f t="shared" si="3"/>
        <v>0.4317339204724856</v>
      </c>
      <c r="L11" s="62" t="s">
        <v>100</v>
      </c>
      <c r="M11" s="64">
        <v>8.2500000000000004E-3</v>
      </c>
      <c r="N11" s="63" t="s">
        <v>119</v>
      </c>
    </row>
    <row r="12" spans="1:16" ht="14.5" x14ac:dyDescent="0.35">
      <c r="A12" s="61">
        <v>7</v>
      </c>
      <c r="B12" s="4">
        <f>'Digital Integrator'!B33*'Digital Integrator'!F33</f>
        <v>1.75E-3</v>
      </c>
      <c r="C12" s="68">
        <f>'Digital Integrator'!I33</f>
        <v>0.5587664175</v>
      </c>
      <c r="D12" s="68">
        <f>'Digital Integrator'!J33</f>
        <v>0.3752325212499999</v>
      </c>
      <c r="E12" s="68">
        <f>'Digital Integrator'!M33</f>
        <v>2.1856964960937503E-3</v>
      </c>
      <c r="F12" s="68">
        <f>'Digital Integrator'!O33</f>
        <v>0.68652986960264528</v>
      </c>
      <c r="G12" s="4">
        <f t="shared" si="0"/>
        <v>0.31221990932578431</v>
      </c>
      <c r="H12" s="4">
        <f t="shared" si="1"/>
        <v>0.14079944500363162</v>
      </c>
      <c r="I12" s="4">
        <f t="shared" si="2"/>
        <v>4.7772691730364977E-6</v>
      </c>
      <c r="J12" s="4">
        <f t="shared" si="3"/>
        <v>0.47132326185662515</v>
      </c>
      <c r="L12" s="62" t="s">
        <v>101</v>
      </c>
      <c r="M12" s="64">
        <v>1.325E-2</v>
      </c>
      <c r="N12" s="63" t="s">
        <v>120</v>
      </c>
    </row>
    <row r="13" spans="1:16" ht="14.5" x14ac:dyDescent="0.35">
      <c r="A13" s="61">
        <v>8</v>
      </c>
      <c r="B13" s="4">
        <f>'Digital Integrator'!B34*'Digital Integrator'!F34</f>
        <v>2E-3</v>
      </c>
      <c r="C13" s="68">
        <f>'Digital Integrator'!I34</f>
        <v>0.58254441749999997</v>
      </c>
      <c r="D13" s="68">
        <f>'Digital Integrator'!J34</f>
        <v>0.32306352124999987</v>
      </c>
      <c r="E13" s="68">
        <f>'Digital Integrator'!M34</f>
        <v>2.2664623764062503E-3</v>
      </c>
      <c r="F13" s="68">
        <f>'Digital Integrator'!O34</f>
        <v>0.71189852869066583</v>
      </c>
      <c r="G13" s="4">
        <f t="shared" si="0"/>
        <v>0.33935799836041425</v>
      </c>
      <c r="H13" s="4">
        <f t="shared" si="1"/>
        <v>0.10437003876244912</v>
      </c>
      <c r="I13" s="4">
        <f t="shared" si="2"/>
        <v>5.1368517036650671E-6</v>
      </c>
      <c r="J13" s="4">
        <f t="shared" si="3"/>
        <v>0.50679951515193478</v>
      </c>
      <c r="L13" s="62" t="s">
        <v>124</v>
      </c>
      <c r="M13" s="4">
        <f>(M12-M11)*360*50</f>
        <v>89.999999999999986</v>
      </c>
      <c r="N13" s="63" t="s">
        <v>123</v>
      </c>
    </row>
    <row r="14" spans="1:16" ht="14.5" x14ac:dyDescent="0.35">
      <c r="A14" s="61">
        <v>9</v>
      </c>
      <c r="B14" s="4">
        <f>'Digital Integrator'!B35*'Digital Integrator'!F35</f>
        <v>2.2500000000000003E-3</v>
      </c>
      <c r="C14" s="68">
        <f>'Digital Integrator'!I35</f>
        <v>0.59957241750000001</v>
      </c>
      <c r="D14" s="68">
        <f>'Digital Integrator'!J35</f>
        <v>0.26712552124999989</v>
      </c>
      <c r="E14" s="68">
        <f>'Digital Integrator'!M35</f>
        <v>2.3332437567187506E-3</v>
      </c>
      <c r="F14" s="68">
        <f>'Digital Integrator'!O35</f>
        <v>0.7328746396922452</v>
      </c>
      <c r="G14" s="4">
        <f t="shared" si="0"/>
        <v>0.35948708382679434</v>
      </c>
      <c r="H14" s="4">
        <f t="shared" si="1"/>
        <v>7.1356044103084146E-2</v>
      </c>
      <c r="I14" s="4">
        <f t="shared" si="2"/>
        <v>5.4440264282670284E-6</v>
      </c>
      <c r="J14" s="4">
        <f t="shared" si="3"/>
        <v>0.53710523750403827</v>
      </c>
      <c r="L14" s="62" t="s">
        <v>122</v>
      </c>
      <c r="M14" s="64">
        <v>8.2500000000000004E-3</v>
      </c>
      <c r="N14" s="63" t="s">
        <v>121</v>
      </c>
    </row>
    <row r="15" spans="1:16" ht="14.5" x14ac:dyDescent="0.35">
      <c r="A15" s="61">
        <v>10</v>
      </c>
      <c r="B15" s="4">
        <f>'Digital Integrator'!B36*'Digital Integrator'!F36</f>
        <v>2.5000000000000001E-3</v>
      </c>
      <c r="C15" s="68">
        <f>'Digital Integrator'!I36</f>
        <v>0.6161314175</v>
      </c>
      <c r="D15" s="68">
        <f>'Digital Integrator'!J36</f>
        <v>0.21125152124999994</v>
      </c>
      <c r="E15" s="68">
        <f>'Digital Integrator'!M36</f>
        <v>2.3860566370312503E-3</v>
      </c>
      <c r="F15" s="68">
        <f>'Digital Integrator'!O36</f>
        <v>0.74946322822641709</v>
      </c>
      <c r="G15" s="4">
        <f t="shared" si="0"/>
        <v>0.3796179236305593</v>
      </c>
      <c r="H15" s="4">
        <f t="shared" si="1"/>
        <v>4.4627205230439171E-2</v>
      </c>
      <c r="I15" s="4">
        <f t="shared" si="2"/>
        <v>5.69326627512088E-6</v>
      </c>
      <c r="J15" s="4">
        <f t="shared" si="3"/>
        <v>0.56169513046356256</v>
      </c>
      <c r="L15" s="62" t="s">
        <v>125</v>
      </c>
      <c r="M15" s="4">
        <f>(M11-M14)*360*50</f>
        <v>0</v>
      </c>
      <c r="N15" s="63" t="s">
        <v>105</v>
      </c>
      <c r="O15" s="36"/>
      <c r="P15" s="36"/>
    </row>
    <row r="16" spans="1:16" ht="14.5" x14ac:dyDescent="0.35">
      <c r="A16" s="61">
        <v>11</v>
      </c>
      <c r="B16" s="4">
        <f>'Digital Integrator'!B37*'Digital Integrator'!F37</f>
        <v>2.7499999999999998E-3</v>
      </c>
      <c r="C16" s="68">
        <f>'Digital Integrator'!I37</f>
        <v>0.62923941750000001</v>
      </c>
      <c r="D16" s="68">
        <f>'Digital Integrator'!J37</f>
        <v>0.15355052124999993</v>
      </c>
      <c r="E16" s="68">
        <f>'Digital Integrator'!M37</f>
        <v>2.4244442673437504E-3</v>
      </c>
      <c r="F16" s="68">
        <f>'Digital Integrator'!O37</f>
        <v>0.76152082857481651</v>
      </c>
      <c r="G16" s="4">
        <f t="shared" si="0"/>
        <v>0.39594224453573934</v>
      </c>
      <c r="H16" s="4">
        <f t="shared" si="1"/>
        <v>2.3577762576146681E-2</v>
      </c>
      <c r="I16" s="4">
        <f t="shared" si="2"/>
        <v>5.8779300054559752E-6</v>
      </c>
      <c r="J16" s="4">
        <f t="shared" si="3"/>
        <v>0.57991397235327502</v>
      </c>
    </row>
    <row r="17" spans="1:16" ht="14.5" x14ac:dyDescent="0.35">
      <c r="A17" s="61">
        <v>12</v>
      </c>
      <c r="B17" s="4">
        <f>'Digital Integrator'!B38*'Digital Integrator'!F38</f>
        <v>3.0000000000000001E-3</v>
      </c>
      <c r="C17" s="68">
        <f>'Digital Integrator'!I38</f>
        <v>0.63811941750000001</v>
      </c>
      <c r="D17" s="68">
        <f>'Digital Integrator'!J38</f>
        <v>9.3108321249999931E-2</v>
      </c>
      <c r="E17" s="68">
        <f>'Digital Integrator'!M38</f>
        <v>2.4477213476562505E-3</v>
      </c>
      <c r="F17" s="68">
        <f>'Digital Integrator'!O38</f>
        <v>0.76883218719218671</v>
      </c>
      <c r="G17" s="4">
        <f t="shared" si="0"/>
        <v>0.40719639099053934</v>
      </c>
      <c r="H17" s="4">
        <f t="shared" si="1"/>
        <v>8.6691594859931893E-3</v>
      </c>
      <c r="I17" s="4">
        <f t="shared" si="2"/>
        <v>5.9913397957721308E-6</v>
      </c>
      <c r="J17" s="4">
        <f t="shared" si="3"/>
        <v>0.59110293206272158</v>
      </c>
      <c r="L17" s="92"/>
      <c r="M17" s="92"/>
      <c r="N17" s="92"/>
      <c r="O17" s="92"/>
      <c r="P17" s="92"/>
    </row>
    <row r="18" spans="1:16" ht="14.5" x14ac:dyDescent="0.35">
      <c r="A18" s="61">
        <v>13</v>
      </c>
      <c r="B18" s="4">
        <f>'Digital Integrator'!B39*'Digital Integrator'!F39</f>
        <v>3.2500000000000003E-3</v>
      </c>
      <c r="C18" s="68">
        <f>'Digital Integrator'!I39</f>
        <v>0.64109641750000002</v>
      </c>
      <c r="D18" s="68">
        <f>'Digital Integrator'!J39</f>
        <v>3.0789821249999919E-2</v>
      </c>
      <c r="E18" s="68">
        <f>'Digital Integrator'!M39</f>
        <v>2.4554188029687505E-3</v>
      </c>
      <c r="F18" s="68">
        <f>'Digital Integrator'!O39</f>
        <v>0.77124996706300009</v>
      </c>
      <c r="G18" s="4">
        <f t="shared" si="0"/>
        <v>0.4110046165313343</v>
      </c>
      <c r="H18" s="4">
        <f t="shared" si="1"/>
        <v>9.4801309260694657E-4</v>
      </c>
      <c r="I18" s="4">
        <f t="shared" si="2"/>
        <v>6.0290814979724918E-6</v>
      </c>
      <c r="J18" s="4">
        <f t="shared" si="3"/>
        <v>0.59482651169467871</v>
      </c>
      <c r="L18" s="92"/>
      <c r="M18" s="92"/>
      <c r="N18" s="92"/>
      <c r="O18" s="92"/>
      <c r="P18" s="92"/>
    </row>
    <row r="19" spans="1:16" ht="14.5" x14ac:dyDescent="0.35">
      <c r="A19" s="61">
        <v>14</v>
      </c>
      <c r="B19" s="4">
        <f>'Digital Integrator'!B40*'Digital Integrator'!F40</f>
        <v>3.5000000000000001E-3</v>
      </c>
      <c r="C19" s="68">
        <f>'Digital Integrator'!I40</f>
        <v>0.63823541750000001</v>
      </c>
      <c r="D19" s="68">
        <f>'Digital Integrator'!J40</f>
        <v>-3.1359878750000084E-2</v>
      </c>
      <c r="E19" s="68">
        <f>'Digital Integrator'!M40</f>
        <v>2.4475788332812506E-3</v>
      </c>
      <c r="F19" s="68">
        <f>'Digital Integrator'!O40</f>
        <v>0.76878742325745919</v>
      </c>
      <c r="G19" s="4">
        <f t="shared" si="0"/>
        <v>0.40734444815139931</v>
      </c>
      <c r="H19" s="4">
        <f t="shared" si="1"/>
        <v>9.8344199521470691E-4</v>
      </c>
      <c r="I19" s="4">
        <f t="shared" si="2"/>
        <v>5.9906421451264076E-6</v>
      </c>
      <c r="J19" s="4">
        <f t="shared" si="3"/>
        <v>0.59103410215884367</v>
      </c>
      <c r="L19" s="92"/>
      <c r="M19" s="92"/>
      <c r="N19" s="92"/>
      <c r="O19" s="92"/>
      <c r="P19" s="92"/>
    </row>
    <row r="20" spans="1:16" ht="14.5" x14ac:dyDescent="0.35">
      <c r="A20" s="61">
        <v>15</v>
      </c>
      <c r="B20" s="4">
        <f>'Digital Integrator'!B41*'Digital Integrator'!F41</f>
        <v>3.7499999999999999E-3</v>
      </c>
      <c r="C20" s="68">
        <f>'Digital Integrator'!I41</f>
        <v>0.63169241749999994</v>
      </c>
      <c r="D20" s="68">
        <f>'Digital Integrator'!J41</f>
        <v>-9.3338278750000087E-2</v>
      </c>
      <c r="E20" s="68">
        <f>'Digital Integrator'!M41</f>
        <v>2.4242442635937509E-3</v>
      </c>
      <c r="F20" s="68">
        <f>'Digital Integrator'!O41</f>
        <v>0.76145800715901024</v>
      </c>
      <c r="G20" s="4">
        <f t="shared" si="0"/>
        <v>0.39903531032699424</v>
      </c>
      <c r="H20" s="4">
        <f t="shared" si="1"/>
        <v>8.7120342800127183E-3</v>
      </c>
      <c r="I20" s="4">
        <f t="shared" si="2"/>
        <v>5.8769602495672071E-6</v>
      </c>
      <c r="J20" s="4">
        <f t="shared" si="3"/>
        <v>0.57981829666657125</v>
      </c>
      <c r="L20" s="92"/>
      <c r="M20" s="92"/>
      <c r="N20" s="92"/>
      <c r="O20" s="92"/>
      <c r="P20" s="92"/>
    </row>
    <row r="21" spans="1:16" ht="14.5" x14ac:dyDescent="0.35">
      <c r="A21" s="61">
        <v>16</v>
      </c>
      <c r="B21" s="4">
        <f>'Digital Integrator'!B42*'Digital Integrator'!F42</f>
        <v>4.0000000000000001E-3</v>
      </c>
      <c r="C21" s="68">
        <f>'Digital Integrator'!I42</f>
        <v>0.62178341749999999</v>
      </c>
      <c r="D21" s="68">
        <f>'Digital Integrator'!J42</f>
        <v>-0.15488747875000008</v>
      </c>
      <c r="E21" s="68">
        <f>'Digital Integrator'!M42</f>
        <v>2.3855223939062507E-3</v>
      </c>
      <c r="F21" s="68">
        <f>'Digital Integrator'!O42</f>
        <v>0.74929542182530073</v>
      </c>
      <c r="G21" s="4">
        <f t="shared" si="0"/>
        <v>0.38661461827797927</v>
      </c>
      <c r="H21" s="4">
        <f t="shared" si="1"/>
        <v>2.3990131073531727E-2</v>
      </c>
      <c r="I21" s="4">
        <f t="shared" si="2"/>
        <v>5.6907170918282092E-6</v>
      </c>
      <c r="J21" s="4">
        <f t="shared" si="3"/>
        <v>0.56144362916835533</v>
      </c>
      <c r="L21" s="92"/>
      <c r="M21" s="92"/>
      <c r="N21" s="92"/>
      <c r="O21" s="92"/>
      <c r="P21" s="92"/>
    </row>
    <row r="22" spans="1:16" ht="14.5" x14ac:dyDescent="0.35">
      <c r="A22" s="61">
        <v>17</v>
      </c>
      <c r="B22" s="4">
        <f>'Digital Integrator'!B43*'Digital Integrator'!F43</f>
        <v>4.2500000000000003E-3</v>
      </c>
      <c r="C22" s="68">
        <f>'Digital Integrator'!I43</f>
        <v>0.6099154175</v>
      </c>
      <c r="D22" s="68">
        <f>'Digital Integrator'!J43</f>
        <v>-0.21210347875000007</v>
      </c>
      <c r="E22" s="68">
        <f>'Digital Integrator'!M43</f>
        <v>2.3324965242187507E-3</v>
      </c>
      <c r="F22" s="68">
        <f>'Digital Integrator'!O43</f>
        <v>0.73263993307506181</v>
      </c>
      <c r="G22" s="4">
        <f t="shared" si="0"/>
        <v>0.3719968165041993</v>
      </c>
      <c r="H22" s="4">
        <f t="shared" si="1"/>
        <v>4.4987885697851733E-2</v>
      </c>
      <c r="I22" s="4">
        <f t="shared" si="2"/>
        <v>5.4405400354925534E-6</v>
      </c>
      <c r="J22" s="4">
        <f t="shared" si="3"/>
        <v>0.5367612715362311</v>
      </c>
      <c r="L22" s="92"/>
      <c r="M22" s="92"/>
      <c r="N22" s="92"/>
      <c r="O22" s="92"/>
      <c r="P22" s="92"/>
    </row>
    <row r="23" spans="1:16" ht="14.5" x14ac:dyDescent="0.35">
      <c r="A23" s="61">
        <v>18</v>
      </c>
      <c r="B23" s="4">
        <f>'Digital Integrator'!B44*'Digital Integrator'!F44</f>
        <v>4.5000000000000005E-3</v>
      </c>
      <c r="C23" s="68">
        <f>'Digital Integrator'!I44</f>
        <v>0.59483141750000001</v>
      </c>
      <c r="D23" s="68">
        <f>'Digital Integrator'!J44</f>
        <v>-0.26849047875000009</v>
      </c>
      <c r="E23" s="68">
        <f>'Digital Integrator'!M44</f>
        <v>2.2653739045312505E-3</v>
      </c>
      <c r="F23" s="68">
        <f>'Digital Integrator'!O44</f>
        <v>0.71155663837984484</v>
      </c>
      <c r="G23" s="4">
        <f t="shared" si="0"/>
        <v>0.35382441524505931</v>
      </c>
      <c r="H23" s="4">
        <f t="shared" si="1"/>
        <v>7.2087137179404251E-2</v>
      </c>
      <c r="I23" s="4">
        <f t="shared" si="2"/>
        <v>5.1319189273311633E-6</v>
      </c>
      <c r="J23" s="4">
        <f t="shared" si="3"/>
        <v>0.50631284962242529</v>
      </c>
      <c r="L23" s="92"/>
      <c r="M23" s="92"/>
      <c r="N23" s="92"/>
      <c r="O23" s="92"/>
      <c r="P23" s="92"/>
    </row>
    <row r="24" spans="1:16" ht="14.5" x14ac:dyDescent="0.35">
      <c r="A24" s="61">
        <v>19</v>
      </c>
      <c r="B24" s="4">
        <f>'Digital Integrator'!B45*'Digital Integrator'!F45</f>
        <v>4.7499999999999999E-3</v>
      </c>
      <c r="C24" s="68">
        <f>'Digital Integrator'!I45</f>
        <v>0.57301441749999993</v>
      </c>
      <c r="D24" s="68">
        <f>'Digital Integrator'!J45</f>
        <v>-0.32323647875000011</v>
      </c>
      <c r="E24" s="68">
        <f>'Digital Integrator'!M45</f>
        <v>2.1845647848437507E-3</v>
      </c>
      <c r="F24" s="68">
        <f>'Digital Integrator'!O45</f>
        <v>0.68617439775269784</v>
      </c>
      <c r="G24" s="4">
        <f t="shared" si="0"/>
        <v>0.32834552266286421</v>
      </c>
      <c r="H24" s="4">
        <f t="shared" si="1"/>
        <v>0.10448182119469927</v>
      </c>
      <c r="I24" s="4">
        <f t="shared" si="2"/>
        <v>4.7723232991794227E-6</v>
      </c>
      <c r="J24" s="4">
        <f t="shared" si="3"/>
        <v>0.47083530413127761</v>
      </c>
      <c r="L24" s="92"/>
      <c r="M24" s="92"/>
      <c r="N24" s="92"/>
      <c r="O24" s="92"/>
      <c r="P24" s="92"/>
    </row>
    <row r="25" spans="1:16" ht="14.5" x14ac:dyDescent="0.35">
      <c r="A25" s="61">
        <v>20</v>
      </c>
      <c r="B25" s="4">
        <f>'Digital Integrator'!B46*'Digital Integrator'!F46</f>
        <v>5.0000000000000001E-3</v>
      </c>
      <c r="C25" s="68">
        <f>'Digital Integrator'!I46</f>
        <v>0.54895941749999999</v>
      </c>
      <c r="D25" s="68">
        <f>'Digital Integrator'!J46</f>
        <v>-0.37664847875000013</v>
      </c>
      <c r="E25" s="68">
        <f>'Digital Integrator'!M46</f>
        <v>2.0904026651562507E-3</v>
      </c>
      <c r="F25" s="68">
        <f>'Digital Integrator'!O46</f>
        <v>0.6565979639403634</v>
      </c>
      <c r="G25" s="4">
        <f t="shared" si="0"/>
        <v>0.30135644206193929</v>
      </c>
      <c r="H25" s="4">
        <f t="shared" si="1"/>
        <v>0.1418640765446893</v>
      </c>
      <c r="I25" s="4">
        <f t="shared" si="2"/>
        <v>4.3697833024923564E-6</v>
      </c>
      <c r="J25" s="4">
        <f t="shared" si="3"/>
        <v>0.43112088625063077</v>
      </c>
      <c r="L25" s="92"/>
      <c r="M25" s="92"/>
      <c r="N25" s="92"/>
      <c r="O25" s="92"/>
      <c r="P25" s="92"/>
    </row>
    <row r="26" spans="1:16" ht="14.5" x14ac:dyDescent="0.35">
      <c r="A26" s="61">
        <v>21</v>
      </c>
      <c r="B26" s="4">
        <f>'Digital Integrator'!B47*'Digital Integrator'!F47</f>
        <v>5.2500000000000003E-3</v>
      </c>
      <c r="C26" s="68">
        <f>'Digital Integrator'!I47</f>
        <v>0.52203841750000002</v>
      </c>
      <c r="D26" s="68">
        <f>'Digital Integrator'!J47</f>
        <v>-0.42676447875000012</v>
      </c>
      <c r="E26" s="68">
        <f>'Digital Integrator'!M47</f>
        <v>1.9837115454687509E-3</v>
      </c>
      <c r="F26" s="68">
        <f>'Digital Integrator'!O47</f>
        <v>0.62308615632310049</v>
      </c>
      <c r="G26" s="4">
        <f t="shared" si="0"/>
        <v>0.27252410934590432</v>
      </c>
      <c r="H26" s="4">
        <f t="shared" si="1"/>
        <v>0.18212792032275932</v>
      </c>
      <c r="I26" s="4">
        <f t="shared" si="2"/>
        <v>3.9351114956260197E-6</v>
      </c>
      <c r="J26" s="4">
        <f t="shared" si="3"/>
        <v>0.38823635820149521</v>
      </c>
      <c r="L26" s="92"/>
      <c r="M26" s="92"/>
      <c r="N26" s="92"/>
      <c r="O26" s="92"/>
      <c r="P26" s="92"/>
    </row>
    <row r="27" spans="1:16" ht="14.5" x14ac:dyDescent="0.35">
      <c r="A27" s="61">
        <v>22</v>
      </c>
      <c r="B27" s="4">
        <f>'Digital Integrator'!B48*'Digital Integrator'!F48</f>
        <v>5.4999999999999997E-3</v>
      </c>
      <c r="C27" s="68">
        <f>'Digital Integrator'!I48</f>
        <v>0.49317641750000002</v>
      </c>
      <c r="D27" s="68">
        <f>'Digital Integrator'!J48</f>
        <v>-0.47443247875000011</v>
      </c>
      <c r="E27" s="68">
        <f>'Digital Integrator'!M48</f>
        <v>1.8651034257812507E-3</v>
      </c>
      <c r="F27" s="68">
        <f>'Digital Integrator'!O48</f>
        <v>0.585831204828965</v>
      </c>
      <c r="G27" s="4">
        <f t="shared" si="0"/>
        <v>0.24322297877813431</v>
      </c>
      <c r="H27" s="4">
        <f t="shared" si="1"/>
        <v>0.22508617689286931</v>
      </c>
      <c r="I27" s="4">
        <f t="shared" si="2"/>
        <v>3.4786107888609571E-6</v>
      </c>
      <c r="J27" s="4">
        <f t="shared" si="3"/>
        <v>0.34319820055135675</v>
      </c>
      <c r="L27" s="92"/>
      <c r="M27" s="92"/>
      <c r="N27" s="92"/>
      <c r="O27" s="92"/>
      <c r="P27" s="92"/>
    </row>
    <row r="28" spans="1:16" ht="14.5" x14ac:dyDescent="0.35">
      <c r="A28" s="61">
        <v>23</v>
      </c>
      <c r="B28" s="4">
        <f>'Digital Integrator'!B49*'Digital Integrator'!F49</f>
        <v>5.7499999999999999E-3</v>
      </c>
      <c r="C28" s="68">
        <f>'Digital Integrator'!I49</f>
        <v>0.46059241750000002</v>
      </c>
      <c r="D28" s="68">
        <f>'Digital Integrator'!J49</f>
        <v>-0.52238447875000005</v>
      </c>
      <c r="E28" s="68">
        <f>'Digital Integrator'!M49</f>
        <v>1.7345073060937508E-3</v>
      </c>
      <c r="F28" s="68">
        <f>'Digital Integrator'!O49</f>
        <v>0.54481080827349326</v>
      </c>
      <c r="G28" s="4">
        <f t="shared" si="0"/>
        <v>0.21214537505849432</v>
      </c>
      <c r="H28" s="4">
        <f t="shared" si="1"/>
        <v>0.27288554363890927</v>
      </c>
      <c r="I28" s="4">
        <f t="shared" si="2"/>
        <v>3.0085155948926005E-6</v>
      </c>
      <c r="J28" s="4">
        <f t="shared" si="3"/>
        <v>0.29681881681161704</v>
      </c>
      <c r="L28" s="92"/>
      <c r="M28" s="92"/>
      <c r="N28" s="92"/>
      <c r="O28" s="92"/>
      <c r="P28" s="92"/>
    </row>
    <row r="29" spans="1:16" ht="14.5" x14ac:dyDescent="0.35">
      <c r="A29" s="61">
        <v>24</v>
      </c>
      <c r="B29" s="4">
        <f>'Digital Integrator'!B50*'Digital Integrator'!F50</f>
        <v>6.0000000000000001E-3</v>
      </c>
      <c r="C29" s="68">
        <f>'Digital Integrator'!I50</f>
        <v>0.42559041750000004</v>
      </c>
      <c r="D29" s="68">
        <f>'Digital Integrator'!J50</f>
        <v>-0.56787747875000005</v>
      </c>
      <c r="E29" s="68">
        <f>'Digital Integrator'!M50</f>
        <v>1.5925379364062505E-3</v>
      </c>
      <c r="F29" s="68">
        <f>'Digital Integrator'!O50</f>
        <v>0.50021806036301264</v>
      </c>
      <c r="G29" s="4">
        <f t="shared" si="0"/>
        <v>0.18112720346782435</v>
      </c>
      <c r="H29" s="4">
        <f t="shared" si="1"/>
        <v>0.32248483087145674</v>
      </c>
      <c r="I29" s="4">
        <f t="shared" si="2"/>
        <v>2.5361770788930785E-6</v>
      </c>
      <c r="J29" s="4">
        <f t="shared" si="3"/>
        <v>0.25021810791333454</v>
      </c>
      <c r="L29" s="92"/>
      <c r="M29" s="92"/>
      <c r="N29" s="92"/>
      <c r="O29" s="92"/>
      <c r="P29" s="92"/>
    </row>
    <row r="30" spans="1:16" ht="14.5" x14ac:dyDescent="0.35">
      <c r="A30" s="61">
        <v>25</v>
      </c>
      <c r="B30" s="4">
        <f>'Digital Integrator'!B51*'Digital Integrator'!F51</f>
        <v>6.2500000000000003E-3</v>
      </c>
      <c r="C30" s="68">
        <f>'Digital Integrator'!I51</f>
        <v>0.38939841750000004</v>
      </c>
      <c r="D30" s="68">
        <f>'Digital Integrator'!J51</f>
        <v>-0.61011547875000005</v>
      </c>
      <c r="E30" s="68">
        <f>'Digital Integrator'!M51</f>
        <v>1.4400090667187507E-3</v>
      </c>
      <c r="F30" s="68">
        <f>'Digital Integrator'!O51</f>
        <v>0.45230856094058847</v>
      </c>
      <c r="G30" s="4">
        <f t="shared" si="0"/>
        <v>0.15163112755150435</v>
      </c>
      <c r="H30" s="4">
        <f t="shared" si="1"/>
        <v>0.37224089741034178</v>
      </c>
      <c r="I30" s="4">
        <f t="shared" si="2"/>
        <v>2.0736261122322071E-6</v>
      </c>
      <c r="J30" s="4">
        <f t="shared" si="3"/>
        <v>0.20458303430014604</v>
      </c>
      <c r="L30" s="92"/>
      <c r="M30" s="92"/>
      <c r="N30" s="92"/>
      <c r="O30" s="92"/>
      <c r="P30" s="92"/>
    </row>
    <row r="31" spans="1:16" ht="14.5" x14ac:dyDescent="0.35">
      <c r="A31" s="61">
        <v>26</v>
      </c>
      <c r="B31" s="4">
        <f>'Digital Integrator'!B52*'Digital Integrator'!F52</f>
        <v>6.5000000000000006E-3</v>
      </c>
      <c r="C31" s="68">
        <f>'Digital Integrator'!I52</f>
        <v>0.34840241750000001</v>
      </c>
      <c r="D31" s="68">
        <f>'Digital Integrator'!J52</f>
        <v>-0.64509447875000003</v>
      </c>
      <c r="E31" s="68">
        <f>'Digital Integrator'!M52</f>
        <v>1.2787354470312506E-3</v>
      </c>
      <c r="F31" s="68">
        <f>'Digital Integrator'!O52</f>
        <v>0.40165232514010935</v>
      </c>
      <c r="G31" s="4">
        <f t="shared" si="0"/>
        <v>0.12138424451984431</v>
      </c>
      <c r="H31" s="4">
        <f t="shared" si="1"/>
        <v>0.41614688651373427</v>
      </c>
      <c r="I31" s="4">
        <f t="shared" si="2"/>
        <v>1.6351643434942123E-6</v>
      </c>
      <c r="J31" s="4">
        <f t="shared" si="3"/>
        <v>0.16132459029045612</v>
      </c>
      <c r="L31" s="92"/>
      <c r="M31" s="92"/>
      <c r="N31" s="92"/>
      <c r="O31" s="92"/>
      <c r="P31" s="92"/>
    </row>
    <row r="32" spans="1:16" ht="14.5" x14ac:dyDescent="0.35">
      <c r="A32" s="61">
        <v>27</v>
      </c>
      <c r="B32" s="4">
        <f>'Digital Integrator'!B53*'Digital Integrator'!F53</f>
        <v>6.7499999999999999E-3</v>
      </c>
      <c r="C32" s="68">
        <f>'Digital Integrator'!I53</f>
        <v>0.30539341750000004</v>
      </c>
      <c r="D32" s="68">
        <f>'Digital Integrator'!J53</f>
        <v>-0.67306847875000009</v>
      </c>
      <c r="E32" s="68">
        <f>'Digital Integrator'!M53</f>
        <v>1.1104683273437505E-3</v>
      </c>
      <c r="F32" s="68">
        <f>'Digital Integrator'!O53</f>
        <v>0.34879942266992248</v>
      </c>
      <c r="G32" s="4">
        <f t="shared" si="0"/>
        <v>9.3265139452329338E-2</v>
      </c>
      <c r="H32" s="4">
        <f t="shared" si="1"/>
        <v>0.45302117708683931</v>
      </c>
      <c r="I32" s="4">
        <f t="shared" si="2"/>
        <v>1.233139906033627E-6</v>
      </c>
      <c r="J32" s="4">
        <f t="shared" si="3"/>
        <v>0.12166103725487123</v>
      </c>
      <c r="L32" s="92"/>
      <c r="M32" s="92"/>
      <c r="N32" s="92"/>
      <c r="O32" s="92"/>
      <c r="P32" s="92"/>
    </row>
    <row r="33" spans="1:16" ht="14.5" x14ac:dyDescent="0.35">
      <c r="A33" s="61">
        <v>28</v>
      </c>
      <c r="B33" s="4">
        <f>'Digital Integrator'!B54*'Digital Integrator'!F54</f>
        <v>7.0000000000000001E-3</v>
      </c>
      <c r="C33" s="68">
        <f>'Digital Integrator'!I54</f>
        <v>0.2607294175</v>
      </c>
      <c r="D33" s="68">
        <f>'Digital Integrator'!J54</f>
        <v>-0.70159847875000003</v>
      </c>
      <c r="E33" s="68">
        <f>'Digital Integrator'!M54</f>
        <v>9.3506870765625049E-4</v>
      </c>
      <c r="F33" s="68">
        <f>'Digital Integrator'!O54</f>
        <v>0.29370619346466875</v>
      </c>
      <c r="G33" s="4">
        <f t="shared" si="0"/>
        <v>6.7979829149889315E-2</v>
      </c>
      <c r="H33" s="4">
        <f t="shared" si="1"/>
        <v>0.49224042538431423</v>
      </c>
      <c r="I33" s="4">
        <f t="shared" si="2"/>
        <v>8.7435348803793044E-7</v>
      </c>
      <c r="J33" s="4">
        <f t="shared" si="3"/>
        <v>8.626332807950543E-2</v>
      </c>
      <c r="L33" s="92"/>
      <c r="M33" s="92"/>
      <c r="N33" s="92"/>
      <c r="O33" s="92"/>
      <c r="P33" s="92"/>
    </row>
    <row r="34" spans="1:16" ht="14.5" x14ac:dyDescent="0.35">
      <c r="A34" s="61">
        <v>29</v>
      </c>
      <c r="B34" s="4">
        <f>'Digital Integrator'!B55*'Digital Integrator'!F55</f>
        <v>7.2500000000000004E-3</v>
      </c>
      <c r="C34" s="68">
        <f>'Digital Integrator'!I55</f>
        <v>0.21490541750000003</v>
      </c>
      <c r="D34" s="68">
        <f>'Digital Integrator'!J55</f>
        <v>-0.72418147875000005</v>
      </c>
      <c r="E34" s="68">
        <f>'Digital Integrator'!M55</f>
        <v>7.5402333796875047E-4</v>
      </c>
      <c r="F34" s="68">
        <f>'Digital Integrator'!O55</f>
        <v>0.236839627468037</v>
      </c>
      <c r="G34" s="4">
        <f t="shared" si="0"/>
        <v>4.6184338470849316E-2</v>
      </c>
      <c r="H34" s="4">
        <f t="shared" si="1"/>
        <v>0.52443881416453675</v>
      </c>
      <c r="I34" s="4">
        <f t="shared" si="2"/>
        <v>5.6855119420153649E-7</v>
      </c>
      <c r="J34" s="4">
        <f t="shared" si="3"/>
        <v>5.6093009139198541E-2</v>
      </c>
      <c r="L34" s="92"/>
      <c r="M34" s="92"/>
      <c r="N34" s="92"/>
      <c r="O34" s="92"/>
      <c r="P34" s="92"/>
    </row>
    <row r="35" spans="1:16" ht="14.5" x14ac:dyDescent="0.35">
      <c r="A35" s="61">
        <v>30</v>
      </c>
      <c r="B35" s="4">
        <f>'Digital Integrator'!B56*'Digital Integrator'!F56</f>
        <v>7.4999999999999997E-3</v>
      </c>
      <c r="C35" s="68">
        <f>'Digital Integrator'!I56</f>
        <v>0.16687441750000001</v>
      </c>
      <c r="D35" s="68">
        <f>'Digital Integrator'!J56</f>
        <v>-0.73589247875000008</v>
      </c>
      <c r="E35" s="68">
        <f>'Digital Integrator'!M56</f>
        <v>5.7005021828125039E-4</v>
      </c>
      <c r="F35" s="68">
        <f>'Digital Integrator'!O56</f>
        <v>0.17905345171345327</v>
      </c>
      <c r="G35" s="4">
        <f t="shared" si="0"/>
        <v>2.784707121596431E-2</v>
      </c>
      <c r="H35" s="4">
        <f t="shared" si="1"/>
        <v>0.54153774028081936</v>
      </c>
      <c r="I35" s="4">
        <f t="shared" si="2"/>
        <v>3.249572513625012E-7</v>
      </c>
      <c r="J35" s="4">
        <f t="shared" si="3"/>
        <v>3.2060138570501939E-2</v>
      </c>
      <c r="L35" s="92"/>
      <c r="M35" s="92"/>
      <c r="N35" s="92"/>
      <c r="O35" s="92"/>
      <c r="P35" s="92"/>
    </row>
    <row r="36" spans="1:16" ht="14.5" x14ac:dyDescent="0.35">
      <c r="A36" s="61">
        <v>31</v>
      </c>
      <c r="B36" s="4">
        <f>'Digital Integrator'!B57*'Digital Integrator'!F57</f>
        <v>7.7499999999999999E-3</v>
      </c>
      <c r="C36" s="68">
        <f>'Digital Integrator'!I57</f>
        <v>0.11805141750000002</v>
      </c>
      <c r="D36" s="68">
        <f>'Digital Integrator'!J57</f>
        <v>-0.75001647874999999</v>
      </c>
      <c r="E36" s="68">
        <f>'Digital Integrator'!M57</f>
        <v>3.8254609859375045E-4</v>
      </c>
      <c r="F36" s="68">
        <f>'Digital Integrator'!O57</f>
        <v>0.12015818465827074</v>
      </c>
      <c r="G36" s="4">
        <f t="shared" si="0"/>
        <v>1.393613717375931E-2</v>
      </c>
      <c r="H36" s="4">
        <f t="shared" si="1"/>
        <v>0.56252471839654916</v>
      </c>
      <c r="I36" s="4">
        <f t="shared" si="2"/>
        <v>1.4634151754929943E-7</v>
      </c>
      <c r="J36" s="4">
        <f t="shared" si="3"/>
        <v>1.4437989340371091E-2</v>
      </c>
    </row>
    <row r="37" spans="1:16" ht="14.5" x14ac:dyDescent="0.35">
      <c r="A37" s="61">
        <v>32</v>
      </c>
      <c r="B37" s="4">
        <f>'Digital Integrator'!B58*'Digital Integrator'!F58</f>
        <v>8.0000000000000002E-3</v>
      </c>
      <c r="C37" s="68">
        <f>'Digital Integrator'!I58</f>
        <v>6.9016917500000025E-2</v>
      </c>
      <c r="D37" s="68">
        <f>'Digital Integrator'!J58</f>
        <v>-0.75302147875000003</v>
      </c>
      <c r="E37" s="68">
        <f>'Digital Integrator'!M58</f>
        <v>1.9429072890625042E-4</v>
      </c>
      <c r="F37" s="68">
        <f>'Digital Integrator'!O58</f>
        <v>6.1026949084375393E-2</v>
      </c>
      <c r="G37" s="4">
        <f t="shared" si="0"/>
        <v>4.7633349012018095E-3</v>
      </c>
      <c r="H37" s="4">
        <f t="shared" si="1"/>
        <v>0.56704134745883672</v>
      </c>
      <c r="I37" s="4">
        <f t="shared" si="2"/>
        <v>3.7748887338922092E-8</v>
      </c>
      <c r="J37" s="4">
        <f t="shared" si="3"/>
        <v>3.7242885145469464E-3</v>
      </c>
    </row>
    <row r="38" spans="1:16" ht="14.5" x14ac:dyDescent="0.35">
      <c r="A38" s="61">
        <v>33</v>
      </c>
      <c r="B38" s="4">
        <f>'Digital Integrator'!B59*'Digital Integrator'!F59</f>
        <v>8.2500000000000004E-3</v>
      </c>
      <c r="C38" s="68">
        <f>'Digital Integrator'!I59</f>
        <v>1.820231750000002E-2</v>
      </c>
      <c r="D38" s="68">
        <f>'Digital Integrator'!J59</f>
        <v>-0.75091347875000003</v>
      </c>
      <c r="E38" s="68">
        <f>'Digital Integrator'!M59</f>
        <v>6.5623592187503358E-6</v>
      </c>
      <c r="F38" s="68">
        <f>'Digital Integrator'!O59</f>
        <v>2.0612448374173276E-3</v>
      </c>
      <c r="G38" s="4">
        <f t="shared" si="0"/>
        <v>3.3132436237080695E-4</v>
      </c>
      <c r="H38" s="4">
        <f t="shared" si="1"/>
        <v>0.56387105256842673</v>
      </c>
      <c r="I38" s="4">
        <f t="shared" si="2"/>
        <v>4.3064558515917516E-11</v>
      </c>
      <c r="J38" s="4">
        <f t="shared" si="3"/>
        <v>4.2487302797795853E-6</v>
      </c>
      <c r="L38" s="92"/>
      <c r="M38" s="92"/>
      <c r="N38" s="92"/>
      <c r="O38" s="92"/>
      <c r="P38" s="92"/>
    </row>
    <row r="39" spans="1:16" ht="14.5" x14ac:dyDescent="0.35">
      <c r="A39" s="61">
        <v>34</v>
      </c>
      <c r="B39" s="4">
        <f>'Digital Integrator'!B60*'Digital Integrator'!F60</f>
        <v>8.5000000000000006E-3</v>
      </c>
      <c r="C39" s="68">
        <f>'Digital Integrator'!I60</f>
        <v>-3.0814482499999976E-2</v>
      </c>
      <c r="D39" s="68">
        <f>'Digital Integrator'!J60</f>
        <v>-0.75633847875000004</v>
      </c>
      <c r="E39" s="68">
        <f>'Digital Integrator'!M60</f>
        <v>-1.8252226046874972E-4</v>
      </c>
      <c r="F39" s="68">
        <f>'Digital Integrator'!O60</f>
        <v>-5.7330459147982293E-2</v>
      </c>
      <c r="G39" s="4">
        <f t="shared" si="0"/>
        <v>9.4953233174280478E-4</v>
      </c>
      <c r="H39" s="4">
        <f t="shared" si="1"/>
        <v>0.5720478944378643</v>
      </c>
      <c r="I39" s="4">
        <f t="shared" si="2"/>
        <v>3.3314375566622115E-8</v>
      </c>
      <c r="J39" s="4">
        <f t="shared" si="3"/>
        <v>3.2867815461184668E-3</v>
      </c>
      <c r="L39" s="92"/>
      <c r="M39" s="92"/>
      <c r="N39" s="92"/>
      <c r="O39" s="92"/>
      <c r="P39" s="92"/>
    </row>
    <row r="40" spans="1:16" ht="14.5" x14ac:dyDescent="0.35">
      <c r="A40" s="61">
        <v>35</v>
      </c>
      <c r="B40" s="4">
        <f>'Digital Integrator'!B61*'Digital Integrator'!F61</f>
        <v>8.7500000000000008E-3</v>
      </c>
      <c r="C40" s="68">
        <f>'Digital Integrator'!I61</f>
        <v>-8.0947582499999976E-2</v>
      </c>
      <c r="D40" s="68">
        <f>'Digital Integrator'!J61</f>
        <v>-0.76397047875000001</v>
      </c>
      <c r="E40" s="68">
        <f>'Digital Integrator'!M61</f>
        <v>-3.7351488015624967E-4</v>
      </c>
      <c r="F40" s="68">
        <f>'Digital Integrator'!O61</f>
        <v>-0.1173214682032042</v>
      </c>
      <c r="G40" s="4">
        <f t="shared" si="0"/>
        <v>6.5525111125943024E-3</v>
      </c>
      <c r="H40" s="4">
        <f t="shared" si="1"/>
        <v>0.58365089240150425</v>
      </c>
      <c r="I40" s="4">
        <f t="shared" si="2"/>
        <v>1.3951336569813757E-7</v>
      </c>
      <c r="J40" s="4">
        <f t="shared" si="3"/>
        <v>1.3764326901355454E-2</v>
      </c>
      <c r="L40" s="92"/>
      <c r="M40" s="92"/>
      <c r="N40" s="92"/>
      <c r="O40" s="92"/>
      <c r="P40" s="92"/>
    </row>
    <row r="41" spans="1:16" ht="14.5" x14ac:dyDescent="0.35">
      <c r="A41" s="61">
        <v>36</v>
      </c>
      <c r="B41" s="4">
        <f>'Digital Integrator'!B62*'Digital Integrator'!F62</f>
        <v>9.0000000000000011E-3</v>
      </c>
      <c r="C41" s="68">
        <f>'Digital Integrator'!I62</f>
        <v>-0.13007958249999999</v>
      </c>
      <c r="D41" s="68">
        <f>'Digital Integrator'!J62</f>
        <v>-0.76409947875000006</v>
      </c>
      <c r="E41" s="68">
        <f>'Digital Integrator'!M62</f>
        <v>-5.6453974984374978E-4</v>
      </c>
      <c r="F41" s="68">
        <f>'Digital Integrator'!O62</f>
        <v>-0.17732260702179187</v>
      </c>
      <c r="G41" s="4">
        <f t="shared" si="0"/>
        <v>1.6920697783374301E-2</v>
      </c>
      <c r="H41" s="4">
        <f t="shared" si="1"/>
        <v>0.58384801342602177</v>
      </c>
      <c r="I41" s="4">
        <f t="shared" si="2"/>
        <v>3.1870512915364356E-7</v>
      </c>
      <c r="J41" s="4">
        <f t="shared" si="3"/>
        <v>3.1443306961004829E-2</v>
      </c>
      <c r="L41" s="92"/>
      <c r="M41" s="92"/>
      <c r="N41" s="92"/>
      <c r="O41" s="92"/>
      <c r="P41" s="92"/>
    </row>
    <row r="42" spans="1:16" ht="14.5" x14ac:dyDescent="0.35">
      <c r="A42" s="61">
        <v>37</v>
      </c>
      <c r="B42" s="4">
        <f>'Digital Integrator'!B63*'Digital Integrator'!F63</f>
        <v>9.2499999999999995E-3</v>
      </c>
      <c r="C42" s="68">
        <f>'Digital Integrator'!I63</f>
        <v>-0.17843058249999999</v>
      </c>
      <c r="D42" s="68">
        <f>'Digital Integrator'!J63</f>
        <v>-0.75268347875000008</v>
      </c>
      <c r="E42" s="68">
        <f>'Digital Integrator'!M63</f>
        <v>-7.5271061953124984E-4</v>
      </c>
      <c r="F42" s="68">
        <f>'Digital Integrator'!O63</f>
        <v>-0.2364273010451631</v>
      </c>
      <c r="G42" s="4">
        <f t="shared" si="0"/>
        <v>3.1837472771289302E-2</v>
      </c>
      <c r="H42" s="4">
        <f t="shared" si="1"/>
        <v>0.56653241918320185</v>
      </c>
      <c r="I42" s="4">
        <f t="shared" si="2"/>
        <v>5.6657327675511796E-7</v>
      </c>
      <c r="J42" s="4">
        <f t="shared" si="3"/>
        <v>5.5897868679500182E-2</v>
      </c>
      <c r="L42" s="92"/>
      <c r="M42" s="92"/>
      <c r="N42" s="92"/>
      <c r="O42" s="92"/>
      <c r="P42" s="92"/>
    </row>
    <row r="43" spans="1:16" ht="14.5" x14ac:dyDescent="0.35">
      <c r="A43" s="61">
        <v>38</v>
      </c>
      <c r="B43" s="4">
        <f>'Digital Integrator'!B64*'Digital Integrator'!F64</f>
        <v>9.4999999999999998E-3</v>
      </c>
      <c r="C43" s="68">
        <f>'Digital Integrator'!I64</f>
        <v>-0.22624558249999999</v>
      </c>
      <c r="D43" s="68">
        <f>'Digital Integrator'!J64</f>
        <v>-0.74071047875000007</v>
      </c>
      <c r="E43" s="68">
        <f>'Digital Integrator'!M64</f>
        <v>-9.3788823921874985E-4</v>
      </c>
      <c r="F43" s="68">
        <f>'Digital Integrator'!O64</f>
        <v>-0.29459181168266135</v>
      </c>
      <c r="G43" s="4">
        <f t="shared" si="0"/>
        <v>5.1187063600764297E-2</v>
      </c>
      <c r="H43" s="4">
        <f t="shared" si="1"/>
        <v>0.54865201333005431</v>
      </c>
      <c r="I43" s="4">
        <f t="shared" si="2"/>
        <v>8.7963434926484698E-7</v>
      </c>
      <c r="J43" s="4">
        <f t="shared" si="3"/>
        <v>8.6784335510472613E-2</v>
      </c>
      <c r="L43" s="92"/>
      <c r="M43" s="92"/>
      <c r="N43" s="92"/>
      <c r="O43" s="92"/>
      <c r="P43" s="92"/>
    </row>
    <row r="44" spans="1:16" ht="14.5" x14ac:dyDescent="0.35">
      <c r="A44" s="61">
        <v>39</v>
      </c>
      <c r="B44" s="4">
        <f>'Digital Integrator'!B65*'Digital Integrator'!F65</f>
        <v>9.75E-3</v>
      </c>
      <c r="C44" s="68">
        <f>'Digital Integrator'!I65</f>
        <v>-0.27123658249999999</v>
      </c>
      <c r="D44" s="68">
        <f>'Digital Integrator'!J65</f>
        <v>-0.70810447875000004</v>
      </c>
      <c r="E44" s="68">
        <f>'Digital Integrator'!M65</f>
        <v>-1.11491435890625E-3</v>
      </c>
      <c r="F44" s="68">
        <f>'Digital Integrator'!O65</f>
        <v>-0.35019592647285541</v>
      </c>
      <c r="G44" s="4">
        <f t="shared" si="0"/>
        <v>7.3569283686279296E-2</v>
      </c>
      <c r="H44" s="4">
        <f t="shared" si="1"/>
        <v>0.5014119528258093</v>
      </c>
      <c r="I44" s="4">
        <f t="shared" si="2"/>
        <v>1.2430340276953345E-6</v>
      </c>
      <c r="J44" s="4">
        <f t="shared" si="3"/>
        <v>0.12263718691818155</v>
      </c>
      <c r="L44" s="92"/>
      <c r="M44" s="92"/>
      <c r="N44" s="92"/>
      <c r="O44" s="92"/>
      <c r="P44" s="92"/>
    </row>
    <row r="45" spans="1:16" ht="14.5" x14ac:dyDescent="0.35">
      <c r="A45" s="61">
        <v>40</v>
      </c>
      <c r="B45" s="4">
        <f>'Digital Integrator'!B66*'Digital Integrator'!F66</f>
        <v>0.01</v>
      </c>
      <c r="C45" s="68">
        <f>'Digital Integrator'!I66</f>
        <v>-0.31510458249999995</v>
      </c>
      <c r="D45" s="68">
        <f>'Digital Integrator'!J66</f>
        <v>-0.66988647875000007</v>
      </c>
      <c r="E45" s="68">
        <f>'Digital Integrator'!M66</f>
        <v>-1.2823859785937499E-3</v>
      </c>
      <c r="F45" s="68">
        <f>'Digital Integrator'!O66</f>
        <v>-0.40279896144668809</v>
      </c>
      <c r="G45" s="4">
        <f t="shared" si="0"/>
        <v>9.9290897912499274E-2</v>
      </c>
      <c r="H45" s="4">
        <f t="shared" si="1"/>
        <v>0.4487478944120743</v>
      </c>
      <c r="I45" s="4">
        <f t="shared" si="2"/>
        <v>1.6445137980938495E-6</v>
      </c>
      <c r="J45" s="4">
        <f t="shared" si="3"/>
        <v>0.1622470033425305</v>
      </c>
      <c r="L45" s="92"/>
      <c r="M45" s="92"/>
      <c r="N45" s="92"/>
      <c r="O45" s="92"/>
      <c r="P45" s="92"/>
    </row>
    <row r="46" spans="1:16" ht="14.5" x14ac:dyDescent="0.35">
      <c r="A46" s="61">
        <v>41</v>
      </c>
      <c r="B46" s="4">
        <f>'Digital Integrator'!B67*'Digital Integrator'!F67</f>
        <v>1.025E-2</v>
      </c>
      <c r="C46" s="68">
        <f>'Digital Integrator'!I67</f>
        <v>-0.35893658249999999</v>
      </c>
      <c r="D46" s="68">
        <f>'Digital Integrator'!J67</f>
        <v>-0.63489947875000008</v>
      </c>
      <c r="E46" s="68">
        <f>'Digital Integrator'!M67</f>
        <v>-1.4411108482812502E-3</v>
      </c>
      <c r="F46" s="68">
        <f>'Digital Integrator'!O67</f>
        <v>-0.45265463184008675</v>
      </c>
      <c r="G46" s="4">
        <f t="shared" si="0"/>
        <v>0.1288354702567793</v>
      </c>
      <c r="H46" s="4">
        <f t="shared" si="1"/>
        <v>0.4030973481170218</v>
      </c>
      <c r="I46" s="4">
        <f t="shared" si="2"/>
        <v>2.0768004770339043E-6</v>
      </c>
      <c r="J46" s="4">
        <f t="shared" si="3"/>
        <v>0.20489621572628447</v>
      </c>
      <c r="L46" s="92"/>
      <c r="M46" s="92"/>
      <c r="N46" s="92"/>
      <c r="O46" s="92"/>
      <c r="P46" s="92"/>
    </row>
    <row r="47" spans="1:16" ht="14.5" x14ac:dyDescent="0.35">
      <c r="A47" s="61">
        <v>42</v>
      </c>
      <c r="B47" s="4">
        <f>'Digital Integrator'!B68*'Digital Integrator'!F68</f>
        <v>1.0500000000000001E-2</v>
      </c>
      <c r="C47" s="68">
        <f>'Digital Integrator'!I68</f>
        <v>-0.40022458249999998</v>
      </c>
      <c r="D47" s="68">
        <f>'Digital Integrator'!J68</f>
        <v>-0.60349347875000003</v>
      </c>
      <c r="E47" s="68">
        <f>'Digital Integrator'!M68</f>
        <v>-1.5919842179687501E-3</v>
      </c>
      <c r="F47" s="68">
        <f>'Digital Integrator'!O68</f>
        <v>-0.50004413674307135</v>
      </c>
      <c r="G47" s="4">
        <f t="shared" si="0"/>
        <v>0.16017971643729928</v>
      </c>
      <c r="H47" s="4">
        <f t="shared" si="1"/>
        <v>0.36420437889377677</v>
      </c>
      <c r="I47" s="4">
        <f t="shared" si="2"/>
        <v>2.534413750261573E-6</v>
      </c>
      <c r="J47" s="4">
        <f t="shared" si="3"/>
        <v>0.25004413869112346</v>
      </c>
      <c r="L47" s="92"/>
      <c r="M47" s="92"/>
      <c r="N47" s="92"/>
      <c r="O47" s="92"/>
      <c r="P47" s="92"/>
    </row>
    <row r="48" spans="1:16" ht="14.5" x14ac:dyDescent="0.35">
      <c r="A48" s="61">
        <v>43</v>
      </c>
      <c r="B48" s="4">
        <f>'Digital Integrator'!B69*'Digital Integrator'!F69</f>
        <v>1.0750000000000001E-2</v>
      </c>
      <c r="C48" s="68">
        <f>'Digital Integrator'!I69</f>
        <v>-0.4391485825</v>
      </c>
      <c r="D48" s="68">
        <f>'Digital Integrator'!J69</f>
        <v>-0.56918347875000008</v>
      </c>
      <c r="E48" s="68">
        <f>'Digital Integrator'!M69</f>
        <v>-1.7342800876562503E-3</v>
      </c>
      <c r="F48" s="68">
        <f>'Digital Integrator'!O69</f>
        <v>-0.5447394386919675</v>
      </c>
      <c r="G48" s="4">
        <f t="shared" si="0"/>
        <v>0.19285147751175929</v>
      </c>
      <c r="H48" s="4">
        <f t="shared" si="1"/>
        <v>0.32396983248195177</v>
      </c>
      <c r="I48" s="4">
        <f t="shared" si="2"/>
        <v>3.007727422440971E-6</v>
      </c>
      <c r="J48" s="4">
        <f t="shared" si="3"/>
        <v>0.2967410560664398</v>
      </c>
      <c r="L48" s="92"/>
      <c r="M48" s="92"/>
      <c r="N48" s="92"/>
      <c r="O48" s="92"/>
      <c r="P48" s="92"/>
    </row>
    <row r="49" spans="1:16" ht="14.5" x14ac:dyDescent="0.35">
      <c r="A49" s="61">
        <v>44</v>
      </c>
      <c r="B49" s="4">
        <f>'Digital Integrator'!B70*'Digital Integrator'!F70</f>
        <v>1.0999999999999999E-2</v>
      </c>
      <c r="C49" s="68">
        <f>'Digital Integrator'!I70</f>
        <v>-0.47323358249999997</v>
      </c>
      <c r="D49" s="68">
        <f>'Digital Integrator'!J70</f>
        <v>-0.52639047875</v>
      </c>
      <c r="E49" s="68">
        <f>'Digital Integrator'!M70</f>
        <v>-1.8658777073437501E-3</v>
      </c>
      <c r="F49" s="68">
        <f>'Digital Integrator'!O70</f>
        <v>-0.58607440758885809</v>
      </c>
      <c r="G49" s="4">
        <f t="shared" si="0"/>
        <v>0.22395002360578428</v>
      </c>
      <c r="H49" s="4">
        <f t="shared" si="1"/>
        <v>0.2770869361186542</v>
      </c>
      <c r="I49" s="4">
        <f t="shared" si="2"/>
        <v>3.4814996187623692E-6</v>
      </c>
      <c r="J49" s="4">
        <f t="shared" si="3"/>
        <v>0.34348321123063097</v>
      </c>
      <c r="L49" s="92"/>
      <c r="M49" s="92"/>
      <c r="N49" s="92"/>
      <c r="O49" s="92"/>
      <c r="P49" s="92"/>
    </row>
    <row r="50" spans="1:16" ht="14.5" x14ac:dyDescent="0.35">
      <c r="A50" s="61">
        <v>45</v>
      </c>
      <c r="B50" s="4">
        <f>'Digital Integrator'!B71*'Digital Integrator'!F71</f>
        <v>1.125E-2</v>
      </c>
      <c r="C50" s="68">
        <f>'Digital Integrator'!I71</f>
        <v>-0.50616358250000004</v>
      </c>
      <c r="D50" s="68">
        <f>'Digital Integrator'!J71</f>
        <v>-0.47865447875000011</v>
      </c>
      <c r="E50" s="68">
        <f>'Digital Integrator'!M71</f>
        <v>-1.9855413270312501E-3</v>
      </c>
      <c r="F50" s="68">
        <f>'Digital Integrator'!O71</f>
        <v>-0.62366089288865245</v>
      </c>
      <c r="G50" s="4">
        <f t="shared" si="0"/>
        <v>0.25620157224923434</v>
      </c>
      <c r="H50" s="4">
        <f t="shared" si="1"/>
        <v>0.22911011002743431</v>
      </c>
      <c r="I50" s="4">
        <f t="shared" si="2"/>
        <v>3.9423743613490176E-6</v>
      </c>
      <c r="J50" s="4">
        <f t="shared" si="3"/>
        <v>0.38895290931867121</v>
      </c>
      <c r="L50" s="92"/>
      <c r="M50" s="92"/>
      <c r="N50" s="92"/>
      <c r="O50" s="92"/>
      <c r="P50" s="92"/>
    </row>
    <row r="51" spans="1:16" ht="14.5" x14ac:dyDescent="0.35">
      <c r="A51" s="61">
        <v>46</v>
      </c>
      <c r="B51" s="4">
        <f>'Digital Integrator'!B72*'Digital Integrator'!F72</f>
        <v>1.15E-2</v>
      </c>
      <c r="C51" s="68">
        <f>'Digital Integrator'!I72</f>
        <v>-0.53550958250000003</v>
      </c>
      <c r="D51" s="68">
        <f>'Digital Integrator'!J72</f>
        <v>-0.42861547875000011</v>
      </c>
      <c r="E51" s="68">
        <f>'Digital Integrator'!M72</f>
        <v>-2.0926951967187501E-3</v>
      </c>
      <c r="F51" s="68">
        <f>'Digital Integrator'!O72</f>
        <v>-0.6573180508314187</v>
      </c>
      <c r="G51" s="4">
        <f t="shared" si="0"/>
        <v>0.28677051294932432</v>
      </c>
      <c r="H51" s="4">
        <f t="shared" si="1"/>
        <v>0.18371122862409181</v>
      </c>
      <c r="I51" s="4">
        <f t="shared" si="2"/>
        <v>4.3793731863697281E-6</v>
      </c>
      <c r="J51" s="4">
        <f t="shared" si="3"/>
        <v>0.43206701994881552</v>
      </c>
      <c r="L51" s="92"/>
      <c r="M51" s="92"/>
      <c r="N51" s="92"/>
      <c r="O51" s="92"/>
      <c r="P51" s="92"/>
    </row>
    <row r="52" spans="1:16" ht="14.5" x14ac:dyDescent="0.35">
      <c r="A52" s="61">
        <v>47</v>
      </c>
      <c r="B52" s="4">
        <f>'Digital Integrator'!B73*'Digital Integrator'!F73</f>
        <v>1.175E-2</v>
      </c>
      <c r="C52" s="68">
        <f>'Digital Integrator'!I73</f>
        <v>-0.56094558250000004</v>
      </c>
      <c r="D52" s="68">
        <f>'Digital Integrator'!J73</f>
        <v>-0.37680547875000009</v>
      </c>
      <c r="E52" s="68">
        <f>'Digital Integrator'!M73</f>
        <v>-2.1868965664062503E-3</v>
      </c>
      <c r="F52" s="68">
        <f>'Digital Integrator'!O73</f>
        <v>-0.68690681311544632</v>
      </c>
      <c r="G52" s="4">
        <f t="shared" si="0"/>
        <v>0.31465994652626433</v>
      </c>
      <c r="H52" s="4">
        <f t="shared" si="1"/>
        <v>0.14198236881601678</v>
      </c>
      <c r="I52" s="4">
        <f t="shared" si="2"/>
        <v>4.7825165921594468E-6</v>
      </c>
      <c r="J52" s="4">
        <f t="shared" si="3"/>
        <v>0.47184096990441871</v>
      </c>
      <c r="L52" s="92"/>
      <c r="M52" s="92"/>
      <c r="N52" s="92"/>
      <c r="O52" s="92"/>
      <c r="P52" s="92"/>
    </row>
    <row r="53" spans="1:16" ht="14.5" x14ac:dyDescent="0.35">
      <c r="A53" s="61">
        <v>48</v>
      </c>
      <c r="B53" s="4">
        <f>'Digital Integrator'!B74*'Digital Integrator'!F74</f>
        <v>1.2E-2</v>
      </c>
      <c r="C53" s="68">
        <f>'Digital Integrator'!I74</f>
        <v>-0.58405058250000008</v>
      </c>
      <c r="D53" s="68">
        <f>'Digital Integrator'!J74</f>
        <v>-0.32273247875000011</v>
      </c>
      <c r="E53" s="68">
        <f>'Digital Integrator'!M74</f>
        <v>-2.2675796860937504E-3</v>
      </c>
      <c r="F53" s="68">
        <f>'Digital Integrator'!O74</f>
        <v>-0.71224947699269958</v>
      </c>
      <c r="G53" s="4">
        <f t="shared" si="0"/>
        <v>0.34111508291858939</v>
      </c>
      <c r="H53" s="4">
        <f t="shared" si="1"/>
        <v>0.10415625284011927</v>
      </c>
      <c r="I53" s="4">
        <f t="shared" si="2"/>
        <v>5.1419176327850321E-6</v>
      </c>
      <c r="J53" s="4">
        <f t="shared" si="3"/>
        <v>0.50729931747637413</v>
      </c>
      <c r="L53" s="92"/>
      <c r="M53" s="92"/>
      <c r="N53" s="92"/>
      <c r="O53" s="92"/>
      <c r="P53" s="92"/>
    </row>
    <row r="54" spans="1:16" ht="14.5" x14ac:dyDescent="0.35">
      <c r="A54" s="61">
        <v>49</v>
      </c>
      <c r="B54" s="4">
        <f>'Digital Integrator'!B75*'Digital Integrator'!F75</f>
        <v>1.225E-2</v>
      </c>
      <c r="C54" s="68">
        <f>'Digital Integrator'!I75</f>
        <v>-0.60236358249999999</v>
      </c>
      <c r="D54" s="68">
        <f>'Digital Integrator'!J75</f>
        <v>-0.26784647875000012</v>
      </c>
      <c r="E54" s="68">
        <f>'Digital Integrator'!M75</f>
        <v>-2.3345413057812505E-3</v>
      </c>
      <c r="F54" s="68">
        <f>'Digital Integrator'!O75</f>
        <v>-0.73328220139638534</v>
      </c>
      <c r="G54" s="4">
        <f t="shared" si="0"/>
        <v>0.36284188552223429</v>
      </c>
      <c r="H54" s="4">
        <f t="shared" si="1"/>
        <v>7.174173617877426E-2</v>
      </c>
      <c r="I54" s="4">
        <f t="shared" si="2"/>
        <v>5.4500831083988262E-6</v>
      </c>
      <c r="J54" s="4">
        <f t="shared" si="3"/>
        <v>0.53770278688472906</v>
      </c>
      <c r="L54" s="92"/>
      <c r="M54" s="92"/>
      <c r="N54" s="92"/>
      <c r="O54" s="92"/>
      <c r="P54" s="92"/>
    </row>
    <row r="55" spans="1:16" ht="14.5" x14ac:dyDescent="0.35">
      <c r="A55" s="61">
        <v>50</v>
      </c>
      <c r="B55" s="4">
        <f>'Digital Integrator'!B76*'Digital Integrator'!F76</f>
        <v>1.2500000000000001E-2</v>
      </c>
      <c r="C55" s="68">
        <f>'Digital Integrator'!I76</f>
        <v>-0.61717558250000004</v>
      </c>
      <c r="D55" s="68">
        <f>'Digital Integrator'!J76</f>
        <v>-0.21070047875000009</v>
      </c>
      <c r="E55" s="68">
        <f>'Digital Integrator'!M76</f>
        <v>-2.3872164254687507E-3</v>
      </c>
      <c r="F55" s="68">
        <f>'Digital Integrator'!O76</f>
        <v>-0.74982751915436008</v>
      </c>
      <c r="G55" s="4">
        <f t="shared" si="0"/>
        <v>0.38090569963421433</v>
      </c>
      <c r="H55" s="4">
        <f t="shared" si="1"/>
        <v>4.4394691745479241E-2</v>
      </c>
      <c r="I55" s="4">
        <f t="shared" si="2"/>
        <v>5.6988022620277991E-6</v>
      </c>
      <c r="J55" s="4">
        <f t="shared" si="3"/>
        <v>0.56224130848118226</v>
      </c>
      <c r="L55" s="92"/>
      <c r="M55" s="92"/>
      <c r="N55" s="92"/>
      <c r="O55" s="92"/>
      <c r="P55" s="92"/>
    </row>
    <row r="56" spans="1:16" ht="14.5" x14ac:dyDescent="0.35">
      <c r="A56" s="61">
        <v>51</v>
      </c>
      <c r="B56" s="4">
        <f>'Digital Integrator'!B77*'Digital Integrator'!F77</f>
        <v>1.2750000000000001E-2</v>
      </c>
      <c r="C56" s="68">
        <f>'Digital Integrator'!I77</f>
        <v>-0.62768858250000004</v>
      </c>
      <c r="D56" s="68">
        <f>'Digital Integrator'!J77</f>
        <v>-0.15109647875000007</v>
      </c>
      <c r="E56" s="68">
        <f>'Digital Integrator'!M77</f>
        <v>-2.4249905451562506E-3</v>
      </c>
      <c r="F56" s="68">
        <f>'Digital Integrator'!O77</f>
        <v>-0.7616924150855936</v>
      </c>
      <c r="G56" s="4">
        <f t="shared" si="0"/>
        <v>0.39399295660085937</v>
      </c>
      <c r="H56" s="4">
        <f t="shared" si="1"/>
        <v>2.2830145890649221E-2</v>
      </c>
      <c r="I56" s="4">
        <f t="shared" si="2"/>
        <v>5.8805791440972095E-6</v>
      </c>
      <c r="J56" s="4">
        <f t="shared" si="3"/>
        <v>0.58017533519892417</v>
      </c>
      <c r="L56" s="92"/>
      <c r="M56" s="92"/>
      <c r="N56" s="92"/>
      <c r="O56" s="92"/>
      <c r="P56" s="92"/>
    </row>
    <row r="57" spans="1:16" ht="14.5" x14ac:dyDescent="0.35">
      <c r="A57" s="61">
        <v>52</v>
      </c>
      <c r="B57" s="4">
        <f>'Digital Integrator'!B78*'Digital Integrator'!F78</f>
        <v>1.3000000000000001E-2</v>
      </c>
      <c r="C57" s="68">
        <f>'Digital Integrator'!I78</f>
        <v>-0.63632958250000005</v>
      </c>
      <c r="D57" s="68">
        <f>'Digital Integrator'!J78</f>
        <v>-9.0687278750000072E-2</v>
      </c>
      <c r="E57" s="68">
        <f>'Digital Integrator'!M78</f>
        <v>-2.4476623648437505E-3</v>
      </c>
      <c r="F57" s="68">
        <f>'Digital Integrator'!O78</f>
        <v>-0.7688136606206124</v>
      </c>
      <c r="G57" s="4">
        <f t="shared" si="0"/>
        <v>0.40491533756462439</v>
      </c>
      <c r="H57" s="4">
        <f t="shared" si="1"/>
        <v>8.2241825270802146E-3</v>
      </c>
      <c r="I57" s="4">
        <f t="shared" si="2"/>
        <v>5.9910510522725007E-6</v>
      </c>
      <c r="J57" s="4">
        <f t="shared" si="3"/>
        <v>0.59107444475686621</v>
      </c>
    </row>
    <row r="58" spans="1:16" ht="14.5" x14ac:dyDescent="0.35">
      <c r="A58" s="61">
        <v>53</v>
      </c>
      <c r="B58" s="4">
        <f>'Digital Integrator'!B79*'Digital Integrator'!F79</f>
        <v>1.325E-2</v>
      </c>
      <c r="C58" s="68">
        <f>'Digital Integrator'!I79</f>
        <v>-0.63970558249999998</v>
      </c>
      <c r="D58" s="68">
        <f>'Digital Integrator'!J79</f>
        <v>-2.9548078750000081E-2</v>
      </c>
      <c r="E58" s="68">
        <f>'Digital Integrator'!M79</f>
        <v>-2.4550493845312505E-3</v>
      </c>
      <c r="F58" s="68">
        <f>'Digital Integrator'!O79</f>
        <v>-0.77113393229230853</v>
      </c>
      <c r="G58" s="4">
        <f t="shared" si="0"/>
        <v>0.4092232322816643</v>
      </c>
      <c r="H58" s="4">
        <f t="shared" si="1"/>
        <v>8.7308895781620639E-4</v>
      </c>
      <c r="I58" s="4">
        <f t="shared" si="2"/>
        <v>6.0272674804872723E-6</v>
      </c>
      <c r="J58" s="4">
        <f t="shared" si="3"/>
        <v>0.59464754153259869</v>
      </c>
    </row>
    <row r="59" spans="1:16" ht="14.5" x14ac:dyDescent="0.35">
      <c r="A59" s="61">
        <v>54</v>
      </c>
      <c r="B59" s="4">
        <f>'Digital Integrator'!B80*'Digital Integrator'!F80</f>
        <v>1.35E-2</v>
      </c>
      <c r="C59" s="68">
        <f>'Digital Integrator'!I80</f>
        <v>-0.63361658250000008</v>
      </c>
      <c r="D59" s="68">
        <f>'Digital Integrator'!J80</f>
        <v>3.0754021249999916E-2</v>
      </c>
      <c r="E59" s="68">
        <f>'Digital Integrator'!M80</f>
        <v>-2.4473608792187507E-3</v>
      </c>
      <c r="F59" s="68">
        <f>'Digital Integrator'!O80</f>
        <v>-0.76871896362714243</v>
      </c>
      <c r="G59" s="4">
        <f t="shared" si="0"/>
        <v>0.4014699736189794</v>
      </c>
      <c r="H59" s="4">
        <f t="shared" si="1"/>
        <v>9.458098230454464E-4</v>
      </c>
      <c r="I59" s="4">
        <f t="shared" si="2"/>
        <v>5.9895752731303768E-6</v>
      </c>
      <c r="J59" s="4">
        <f t="shared" si="3"/>
        <v>0.59092884503998788</v>
      </c>
      <c r="L59" s="92"/>
      <c r="M59" s="92"/>
      <c r="N59" s="92"/>
      <c r="O59" s="92"/>
      <c r="P59" s="92"/>
    </row>
    <row r="60" spans="1:16" ht="14.5" x14ac:dyDescent="0.35">
      <c r="A60" s="61">
        <v>55</v>
      </c>
      <c r="B60" s="4">
        <f>'Digital Integrator'!B81*'Digital Integrator'!F81</f>
        <v>1.375E-2</v>
      </c>
      <c r="C60" s="68">
        <f>'Digital Integrator'!I81</f>
        <v>-0.62960258250000001</v>
      </c>
      <c r="D60" s="68">
        <f>'Digital Integrator'!J81</f>
        <v>9.0653821249999905E-2</v>
      </c>
      <c r="E60" s="68">
        <f>'Digital Integrator'!M81</f>
        <v>-2.4246974239062508E-3</v>
      </c>
      <c r="F60" s="68">
        <f>'Digital Integrator'!O81</f>
        <v>-0.76160034535226151</v>
      </c>
      <c r="G60" s="4">
        <f t="shared" si="0"/>
        <v>0.3963994118906693</v>
      </c>
      <c r="H60" s="4">
        <f t="shared" si="1"/>
        <v>8.2181153072269347E-3</v>
      </c>
      <c r="I60" s="4">
        <f t="shared" si="2"/>
        <v>5.8791575974976088E-6</v>
      </c>
      <c r="J60" s="4">
        <f t="shared" si="3"/>
        <v>0.58003508604068399</v>
      </c>
      <c r="L60" s="92"/>
      <c r="M60" s="92"/>
      <c r="N60" s="92"/>
      <c r="O60" s="92"/>
      <c r="P60" s="92"/>
    </row>
    <row r="61" spans="1:16" ht="14.5" x14ac:dyDescent="0.35">
      <c r="A61" s="61">
        <v>56</v>
      </c>
      <c r="B61" s="4">
        <f>'Digital Integrator'!B82*'Digital Integrator'!F82</f>
        <v>1.4E-2</v>
      </c>
      <c r="C61" s="68">
        <f>'Digital Integrator'!I82</f>
        <v>-0.61987158250000007</v>
      </c>
      <c r="D61" s="68">
        <f>'Digital Integrator'!J82</f>
        <v>0.15105552124999994</v>
      </c>
      <c r="E61" s="68">
        <f>'Digital Integrator'!M82</f>
        <v>-2.3869335435937507E-3</v>
      </c>
      <c r="F61" s="68">
        <f>'Digital Integrator'!O82</f>
        <v>-0.74973866562089664</v>
      </c>
      <c r="G61" s="4">
        <f t="shared" si="0"/>
        <v>0.38424077879105439</v>
      </c>
      <c r="H61" s="4">
        <f t="shared" si="1"/>
        <v>2.2817770500109181E-2</v>
      </c>
      <c r="I61" s="4">
        <f t="shared" si="2"/>
        <v>5.6974517415330195E-6</v>
      </c>
      <c r="J61" s="4">
        <f t="shared" si="3"/>
        <v>0.56210806672700264</v>
      </c>
      <c r="L61" s="92"/>
      <c r="M61" s="92"/>
      <c r="N61" s="92"/>
      <c r="O61" s="92"/>
      <c r="P61" s="92"/>
    </row>
    <row r="62" spans="1:16" ht="14.5" x14ac:dyDescent="0.35">
      <c r="A62" s="61">
        <v>57</v>
      </c>
      <c r="B62" s="4">
        <f>'Digital Integrator'!B83*'Digital Integrator'!F83</f>
        <v>1.4250000000000001E-2</v>
      </c>
      <c r="C62" s="68">
        <f>'Digital Integrator'!I83</f>
        <v>-0.60853258250000009</v>
      </c>
      <c r="D62" s="68">
        <f>'Digital Integrator'!J83</f>
        <v>0.21051852124999992</v>
      </c>
      <c r="E62" s="68">
        <f>'Digital Integrator'!M83</f>
        <v>-2.3343039132812508E-3</v>
      </c>
      <c r="F62" s="68">
        <f>'Digital Integrator'!O83</f>
        <v>-0.73320763612972517</v>
      </c>
      <c r="G62" s="4">
        <f t="shared" si="0"/>
        <v>0.37031190396411939</v>
      </c>
      <c r="H62" s="4">
        <f t="shared" si="1"/>
        <v>4.431804778928667E-2</v>
      </c>
      <c r="I62" s="4">
        <f t="shared" si="2"/>
        <v>5.448974759560161E-6</v>
      </c>
      <c r="J62" s="4">
        <f t="shared" si="3"/>
        <v>0.53759343767893952</v>
      </c>
      <c r="L62" s="92"/>
      <c r="M62" s="92"/>
      <c r="N62" s="92"/>
      <c r="O62" s="92"/>
      <c r="P62" s="92"/>
    </row>
    <row r="63" spans="1:16" ht="14.5" x14ac:dyDescent="0.35">
      <c r="A63" s="61">
        <v>58</v>
      </c>
      <c r="B63" s="4">
        <f>'Digital Integrator'!B84*'Digital Integrator'!F84</f>
        <v>1.4500000000000001E-2</v>
      </c>
      <c r="C63" s="68">
        <f>'Digital Integrator'!I84</f>
        <v>-0.59374558249999998</v>
      </c>
      <c r="D63" s="68">
        <f>'Digital Integrator'!J84</f>
        <v>0.2686375212499999</v>
      </c>
      <c r="E63" s="68">
        <f>'Digital Integrator'!M84</f>
        <v>-2.2671445329687507E-3</v>
      </c>
      <c r="F63" s="68">
        <f>'Digital Integrator'!O84</f>
        <v>-0.71211279487846413</v>
      </c>
      <c r="G63" s="4">
        <f t="shared" si="0"/>
        <v>0.35253381673826428</v>
      </c>
      <c r="H63" s="4">
        <f t="shared" si="1"/>
        <v>7.2166117823344145E-2</v>
      </c>
      <c r="I63" s="4">
        <f t="shared" si="2"/>
        <v>5.1399443333700953E-6</v>
      </c>
      <c r="J63" s="4">
        <f t="shared" si="3"/>
        <v>0.50710463262961758</v>
      </c>
      <c r="L63" s="92"/>
      <c r="M63" s="92"/>
      <c r="N63" s="92"/>
      <c r="O63" s="92"/>
      <c r="P63" s="92"/>
    </row>
    <row r="64" spans="1:16" ht="14.5" x14ac:dyDescent="0.35">
      <c r="A64" s="61">
        <v>59</v>
      </c>
      <c r="B64" s="4">
        <f>'Digital Integrator'!B85*'Digital Integrator'!F85</f>
        <v>1.4750000000000001E-2</v>
      </c>
      <c r="C64" s="68">
        <f>'Digital Integrator'!I85</f>
        <v>-0.57401058250000003</v>
      </c>
      <c r="D64" s="68">
        <f>'Digital Integrator'!J85</f>
        <v>0.32465052124999988</v>
      </c>
      <c r="E64" s="68">
        <f>'Digital Integrator'!M85</f>
        <v>-2.1859819026562506E-3</v>
      </c>
      <c r="F64" s="68">
        <f>'Digital Integrator'!O85</f>
        <v>-0.68661951614345607</v>
      </c>
      <c r="G64" s="4">
        <f t="shared" si="0"/>
        <v>0.32948814882198935</v>
      </c>
      <c r="H64" s="4">
        <f t="shared" si="1"/>
        <v>0.10539796094789662</v>
      </c>
      <c r="I64" s="4">
        <f t="shared" si="2"/>
        <v>4.7785168787406411E-6</v>
      </c>
      <c r="J64" s="4">
        <f t="shared" si="3"/>
        <v>0.47144635994907375</v>
      </c>
      <c r="L64" s="92"/>
      <c r="M64" s="92"/>
      <c r="N64" s="92"/>
      <c r="O64" s="92"/>
      <c r="P64" s="92"/>
    </row>
    <row r="65" spans="1:16" ht="14.5" x14ac:dyDescent="0.35">
      <c r="A65" s="61">
        <v>60</v>
      </c>
      <c r="B65" s="4">
        <f>'Digital Integrator'!B86*'Digital Integrator'!F86</f>
        <v>1.4999999999999999E-2</v>
      </c>
      <c r="C65" s="68">
        <f>'Digital Integrator'!I86</f>
        <v>-0.54914758250000006</v>
      </c>
      <c r="D65" s="68">
        <f>'Digital Integrator'!J86</f>
        <v>0.37711052124999989</v>
      </c>
      <c r="E65" s="68">
        <f>'Digital Integrator'!M86</f>
        <v>-2.0917042723437506E-3</v>
      </c>
      <c r="F65" s="68">
        <f>'Digital Integrator'!O86</f>
        <v>-0.6570068003063938</v>
      </c>
      <c r="G65" s="4">
        <f t="shared" si="0"/>
        <v>0.30156306736559435</v>
      </c>
      <c r="H65" s="4">
        <f t="shared" si="1"/>
        <v>0.14221234523744661</v>
      </c>
      <c r="I65" s="4">
        <f t="shared" si="2"/>
        <v>4.3752267629410997E-6</v>
      </c>
      <c r="J65" s="4">
        <f t="shared" si="3"/>
        <v>0.43165793564884564</v>
      </c>
      <c r="L65" s="92"/>
      <c r="M65" s="92"/>
      <c r="N65" s="92"/>
      <c r="O65" s="92"/>
      <c r="P65" s="92"/>
    </row>
    <row r="66" spans="1:16" ht="14.5" x14ac:dyDescent="0.35">
      <c r="A66" s="61">
        <v>61</v>
      </c>
      <c r="B66" s="4">
        <f>'Digital Integrator'!B87*'Digital Integrator'!F87</f>
        <v>1.525E-2</v>
      </c>
      <c r="C66" s="68">
        <f>'Digital Integrator'!I87</f>
        <v>-0.52020058250000001</v>
      </c>
      <c r="D66" s="68">
        <f>'Digital Integrator'!J87</f>
        <v>0.42851952124999992</v>
      </c>
      <c r="E66" s="68">
        <f>'Digital Integrator'!M87</f>
        <v>-1.9845743920312506E-3</v>
      </c>
      <c r="F66" s="68">
        <f>'Digital Integrator'!O87</f>
        <v>-0.62335717745485353</v>
      </c>
      <c r="G66" s="4">
        <f t="shared" si="0"/>
        <v>0.27060864603333934</v>
      </c>
      <c r="H66" s="4">
        <f t="shared" si="1"/>
        <v>0.18362898009232914</v>
      </c>
      <c r="I66" s="4">
        <f t="shared" si="2"/>
        <v>3.9385355175062077E-6</v>
      </c>
      <c r="J66" s="4">
        <f t="shared" si="3"/>
        <v>0.38857417068448175</v>
      </c>
      <c r="L66" s="92"/>
      <c r="M66" s="92"/>
      <c r="N66" s="92"/>
      <c r="O66" s="92"/>
      <c r="P66" s="92"/>
    </row>
    <row r="67" spans="1:16" ht="14.5" x14ac:dyDescent="0.35">
      <c r="A67" s="61">
        <v>62</v>
      </c>
      <c r="B67" s="4">
        <f>'Digital Integrator'!B88*'Digital Integrator'!F88</f>
        <v>1.55E-2</v>
      </c>
      <c r="C67" s="68">
        <f>'Digital Integrator'!I88</f>
        <v>-0.49184958249999999</v>
      </c>
      <c r="D67" s="68">
        <f>'Digital Integrator'!J88</f>
        <v>0.47797952124999987</v>
      </c>
      <c r="E67" s="68">
        <f>'Digital Integrator'!M88</f>
        <v>-1.8650795117187507E-3</v>
      </c>
      <c r="F67" s="68">
        <f>'Digital Integrator'!O88</f>
        <v>-0.58582369339348483</v>
      </c>
      <c r="G67" s="4">
        <f t="shared" si="0"/>
        <v>0.2419160118054243</v>
      </c>
      <c r="H67" s="4">
        <f t="shared" si="1"/>
        <v>0.22846442273437909</v>
      </c>
      <c r="I67" s="4">
        <f t="shared" si="2"/>
        <v>3.4785215850330534E-6</v>
      </c>
      <c r="J67" s="4">
        <f t="shared" si="3"/>
        <v>0.34318939974118373</v>
      </c>
      <c r="L67" s="92"/>
      <c r="M67" s="92"/>
      <c r="N67" s="92"/>
      <c r="O67" s="92"/>
      <c r="P67" s="92"/>
    </row>
    <row r="68" spans="1:16" ht="14.5" x14ac:dyDescent="0.35">
      <c r="A68" s="61">
        <v>63</v>
      </c>
      <c r="B68" s="4">
        <f>'Digital Integrator'!B89*'Digital Integrator'!F89</f>
        <v>1.575E-2</v>
      </c>
      <c r="C68" s="68">
        <f>'Digital Integrator'!I89</f>
        <v>-0.45889058249999998</v>
      </c>
      <c r="D68" s="68">
        <f>'Digital Integrator'!J89</f>
        <v>0.52475952124999992</v>
      </c>
      <c r="E68" s="68">
        <f>'Digital Integrator'!M89</f>
        <v>-1.7338896314062508E-3</v>
      </c>
      <c r="F68" s="68">
        <f>'Digital Integrator'!O89</f>
        <v>-0.54461679591934253</v>
      </c>
      <c r="G68" s="4">
        <f t="shared" si="0"/>
        <v>0.21058056670718928</v>
      </c>
      <c r="H68" s="4">
        <f t="shared" si="1"/>
        <v>0.27537255514252912</v>
      </c>
      <c r="I68" s="4">
        <f t="shared" si="2"/>
        <v>3.0063732538981044E-6</v>
      </c>
      <c r="J68" s="4">
        <f t="shared" si="3"/>
        <v>0.29660745439745079</v>
      </c>
      <c r="L68" s="92"/>
      <c r="M68" s="92"/>
      <c r="N68" s="92"/>
      <c r="O68" s="92"/>
      <c r="P68" s="92"/>
    </row>
    <row r="69" spans="1:16" ht="14.5" x14ac:dyDescent="0.35">
      <c r="A69" s="61">
        <v>64</v>
      </c>
      <c r="B69" s="4">
        <f>'Digital Integrator'!B90*'Digital Integrator'!F90</f>
        <v>1.6E-2</v>
      </c>
      <c r="C69" s="68">
        <f>'Digital Integrator'!I90</f>
        <v>-0.42354058249999998</v>
      </c>
      <c r="D69" s="68">
        <f>'Digital Integrator'!J90</f>
        <v>0.56832552124999991</v>
      </c>
      <c r="E69" s="68">
        <f>'Digital Integrator'!M90</f>
        <v>-1.5918082510937509E-3</v>
      </c>
      <c r="F69" s="68">
        <f>'Digital Integrator'!O90</f>
        <v>-0.49998886533829789</v>
      </c>
      <c r="G69" s="4">
        <f t="shared" si="0"/>
        <v>0.17938662502443931</v>
      </c>
      <c r="H69" s="4">
        <f t="shared" si="1"/>
        <v>0.32299389810408408</v>
      </c>
      <c r="I69" s="4">
        <f t="shared" si="2"/>
        <v>2.5338535082501461E-6</v>
      </c>
      <c r="J69" s="4">
        <f t="shared" si="3"/>
        <v>0.24998886546227858</v>
      </c>
      <c r="L69" s="92"/>
      <c r="M69" s="92"/>
      <c r="N69" s="92"/>
      <c r="O69" s="92"/>
      <c r="P69" s="92"/>
    </row>
    <row r="70" spans="1:16" ht="14.5" x14ac:dyDescent="0.35">
      <c r="A70" s="61">
        <v>65</v>
      </c>
      <c r="B70" s="4">
        <f>'Digital Integrator'!B91*'Digital Integrator'!F91</f>
        <v>1.6250000000000001E-2</v>
      </c>
      <c r="C70" s="68">
        <f>'Digital Integrator'!I91</f>
        <v>-0.3868665825</v>
      </c>
      <c r="D70" s="68">
        <f>'Digital Integrator'!J91</f>
        <v>0.60805352125000001</v>
      </c>
      <c r="E70" s="68">
        <f>'Digital Integrator'!M91</f>
        <v>-1.4397948707812508E-3</v>
      </c>
      <c r="F70" s="68">
        <f>'Digital Integrator'!O91</f>
        <v>-0.45224128174180495</v>
      </c>
      <c r="G70" s="4">
        <f t="shared" ref="G70:G133" si="4">C70^2</f>
        <v>0.1496657526552293</v>
      </c>
      <c r="H70" s="4">
        <f t="shared" ref="H70:H133" si="5">D70^2</f>
        <v>0.3697290847045242</v>
      </c>
      <c r="I70" s="4">
        <f t="shared" ref="I70:I133" si="6">E70^2</f>
        <v>2.0730092699279987E-6</v>
      </c>
      <c r="J70" s="4">
        <f t="shared" ref="J70:J133" si="7">F70^2</f>
        <v>0.20452217691147059</v>
      </c>
      <c r="L70" s="92"/>
      <c r="M70" s="92"/>
      <c r="N70" s="92"/>
      <c r="O70" s="92"/>
      <c r="P70" s="92"/>
    </row>
    <row r="71" spans="1:16" ht="14.5" x14ac:dyDescent="0.35">
      <c r="A71" s="61">
        <v>66</v>
      </c>
      <c r="B71" s="4">
        <f>'Digital Integrator'!B92*'Digital Integrator'!F92</f>
        <v>1.6500000000000001E-2</v>
      </c>
      <c r="C71" s="68">
        <f>'Digital Integrator'!I92</f>
        <v>-0.34644858249999999</v>
      </c>
      <c r="D71" s="68">
        <f>'Digital Integrator'!J92</f>
        <v>0.64080452124999998</v>
      </c>
      <c r="E71" s="68">
        <f>'Digital Integrator'!M92</f>
        <v>-1.2795937404687509E-3</v>
      </c>
      <c r="F71" s="68">
        <f>'Digital Integrator'!O92</f>
        <v>-0.40192191612988354</v>
      </c>
      <c r="G71" s="4">
        <f t="shared" si="4"/>
        <v>0.1200266203162593</v>
      </c>
      <c r="H71" s="4">
        <f t="shared" si="5"/>
        <v>0.4106304344544417</v>
      </c>
      <c r="I71" s="4">
        <f t="shared" si="6"/>
        <v>1.637360140646809E-6</v>
      </c>
      <c r="J71" s="4">
        <f t="shared" si="7"/>
        <v>0.16154122666551712</v>
      </c>
      <c r="L71" s="92"/>
      <c r="M71" s="92"/>
      <c r="N71" s="92"/>
      <c r="O71" s="92"/>
      <c r="P71" s="92"/>
    </row>
    <row r="72" spans="1:16" ht="14.5" x14ac:dyDescent="0.35">
      <c r="A72" s="61">
        <v>67</v>
      </c>
      <c r="B72" s="4">
        <f>'Digital Integrator'!B93*'Digital Integrator'!F93</f>
        <v>1.6750000000000001E-2</v>
      </c>
      <c r="C72" s="68">
        <f>'Digital Integrator'!I93</f>
        <v>-0.30550258249999995</v>
      </c>
      <c r="D72" s="68">
        <f>'Digital Integrator'!J93</f>
        <v>0.66966552125000001</v>
      </c>
      <c r="E72" s="68">
        <f>'Digital Integrator'!M93</f>
        <v>-1.112177360156251E-3</v>
      </c>
      <c r="F72" s="68">
        <f>'Digital Integrator'!O93</f>
        <v>-0.34933623190945301</v>
      </c>
      <c r="G72" s="4">
        <f t="shared" si="4"/>
        <v>9.3331827914169274E-2</v>
      </c>
      <c r="H72" s="4">
        <f t="shared" si="5"/>
        <v>0.44845191035103421</v>
      </c>
      <c r="I72" s="4">
        <f t="shared" si="6"/>
        <v>1.2369384804441271E-6</v>
      </c>
      <c r="J72" s="4">
        <f t="shared" si="7"/>
        <v>0.12203580292469514</v>
      </c>
      <c r="L72" s="92"/>
      <c r="M72" s="92"/>
      <c r="N72" s="92"/>
      <c r="O72" s="92"/>
      <c r="P72" s="92"/>
    </row>
    <row r="73" spans="1:16" ht="14.5" x14ac:dyDescent="0.35">
      <c r="A73" s="61">
        <v>68</v>
      </c>
      <c r="B73" s="4">
        <f>'Digital Integrator'!B94*'Digital Integrator'!F94</f>
        <v>1.7000000000000001E-2</v>
      </c>
      <c r="C73" s="68">
        <f>'Digital Integrator'!I94</f>
        <v>-0.26080958249999997</v>
      </c>
      <c r="D73" s="68">
        <f>'Digital Integrator'!J94</f>
        <v>0.70013552125</v>
      </c>
      <c r="E73" s="68">
        <f>'Digital Integrator'!M94</f>
        <v>-9.3714347984375076E-4</v>
      </c>
      <c r="F73" s="68">
        <f>'Digital Integrator'!O94</f>
        <v>-0.29435788187698286</v>
      </c>
      <c r="G73" s="4">
        <f t="shared" si="4"/>
        <v>6.8021638323824296E-2</v>
      </c>
      <c r="H73" s="4">
        <f t="shared" si="5"/>
        <v>0.49018974811600918</v>
      </c>
      <c r="I73" s="4">
        <f t="shared" si="6"/>
        <v>8.7823790181365452E-7</v>
      </c>
      <c r="J73" s="4">
        <f t="shared" si="7"/>
        <v>8.6646562623103801E-2</v>
      </c>
      <c r="L73" s="92"/>
      <c r="M73" s="92"/>
      <c r="N73" s="92"/>
      <c r="O73" s="92"/>
      <c r="P73" s="92"/>
    </row>
    <row r="74" spans="1:16" ht="14.5" x14ac:dyDescent="0.35">
      <c r="A74" s="61">
        <v>69</v>
      </c>
      <c r="B74" s="4">
        <f>'Digital Integrator'!B95*'Digital Integrator'!F95</f>
        <v>1.7250000000000001E-2</v>
      </c>
      <c r="C74" s="68">
        <f>'Digital Integrator'!I95</f>
        <v>-0.21544058249999998</v>
      </c>
      <c r="D74" s="68">
        <f>'Digital Integrator'!J95</f>
        <v>0.72656552124999996</v>
      </c>
      <c r="E74" s="68">
        <f>'Digital Integrator'!M95</f>
        <v>-7.5550209953125077E-4</v>
      </c>
      <c r="F74" s="68">
        <f>'Digital Integrator'!O95</f>
        <v>-0.23730410823400386</v>
      </c>
      <c r="G74" s="4">
        <f t="shared" si="4"/>
        <v>4.6414644587939299E-2</v>
      </c>
      <c r="H74" s="4">
        <f t="shared" si="5"/>
        <v>0.52789745666928412</v>
      </c>
      <c r="I74" s="4">
        <f t="shared" si="6"/>
        <v>5.7078342239612799E-7</v>
      </c>
      <c r="J74" s="4">
        <f t="shared" si="7"/>
        <v>5.6313239784735819E-2</v>
      </c>
      <c r="L74" s="92"/>
      <c r="M74" s="92"/>
      <c r="N74" s="92"/>
      <c r="O74" s="92"/>
      <c r="P74" s="92"/>
    </row>
    <row r="75" spans="1:16" ht="14.5" x14ac:dyDescent="0.35">
      <c r="A75" s="61">
        <v>70</v>
      </c>
      <c r="B75" s="4">
        <f>'Digital Integrator'!B96*'Digital Integrator'!F96</f>
        <v>1.7500000000000002E-2</v>
      </c>
      <c r="C75" s="68">
        <f>'Digital Integrator'!I96</f>
        <v>-0.16746058249999998</v>
      </c>
      <c r="D75" s="68">
        <f>'Digital Integrator'!J96</f>
        <v>0.74299252124999993</v>
      </c>
      <c r="E75" s="68">
        <f>'Digital Integrator'!M96</f>
        <v>-5.6975396921875071E-4</v>
      </c>
      <c r="F75" s="68">
        <f>'Digital Integrator'!O96</f>
        <v>-0.17896039953049406</v>
      </c>
      <c r="G75" s="4">
        <f t="shared" si="4"/>
        <v>2.80430466912393E-2</v>
      </c>
      <c r="H75" s="4">
        <f t="shared" si="5"/>
        <v>0.55203788663343156</v>
      </c>
      <c r="I75" s="4">
        <f t="shared" si="6"/>
        <v>3.2461958544052112E-7</v>
      </c>
      <c r="J75" s="4">
        <f t="shared" si="7"/>
        <v>3.2026824600114058E-2</v>
      </c>
      <c r="L75" s="92"/>
      <c r="M75" s="92"/>
      <c r="N75" s="92"/>
      <c r="O75" s="92"/>
      <c r="P75" s="92"/>
    </row>
    <row r="76" spans="1:16" ht="14.5" x14ac:dyDescent="0.35">
      <c r="A76" s="61">
        <v>71</v>
      </c>
      <c r="B76" s="4">
        <f>'Digital Integrator'!B97*'Digital Integrator'!F97</f>
        <v>1.7750000000000002E-2</v>
      </c>
      <c r="C76" s="68">
        <f>'Digital Integrator'!I97</f>
        <v>-0.11945558249999998</v>
      </c>
      <c r="D76" s="68">
        <f>'Digital Integrator'!J97</f>
        <v>0.75917152124999998</v>
      </c>
      <c r="E76" s="68">
        <f>'Digital Integrator'!M97</f>
        <v>-3.7996108890625069E-4</v>
      </c>
      <c r="F76" s="68">
        <f>'Digital Integrator'!O97</f>
        <v>-0.11934623004021078</v>
      </c>
      <c r="G76" s="4">
        <f t="shared" si="4"/>
        <v>1.4269636190414301E-2</v>
      </c>
      <c r="H76" s="4">
        <f t="shared" si="5"/>
        <v>0.57634139867703915</v>
      </c>
      <c r="I76" s="4">
        <f t="shared" si="6"/>
        <v>1.4437042908282374E-7</v>
      </c>
      <c r="J76" s="4">
        <f t="shared" si="7"/>
        <v>1.4243522624810909E-2</v>
      </c>
      <c r="L76" s="92"/>
      <c r="M76" s="92"/>
      <c r="N76" s="92"/>
      <c r="O76" s="92"/>
      <c r="P76" s="92"/>
    </row>
    <row r="77" spans="1:16" ht="14.5" x14ac:dyDescent="0.35">
      <c r="A77" s="61">
        <v>72</v>
      </c>
      <c r="B77" s="4">
        <f>'Digital Integrator'!B98*'Digital Integrator'!F98</f>
        <v>1.8000000000000002E-2</v>
      </c>
      <c r="C77" s="68">
        <f>'Digital Integrator'!I98</f>
        <v>-7.0017882499999975E-2</v>
      </c>
      <c r="D77" s="68">
        <f>'Digital Integrator'!J98</f>
        <v>0.75981852124999993</v>
      </c>
      <c r="E77" s="68">
        <f>'Digital Integrator'!M98</f>
        <v>-1.9000645859375059E-4</v>
      </c>
      <c r="F77" s="68">
        <f>'Digital Integrator'!O98</f>
        <v>-5.9681254682504133E-2</v>
      </c>
      <c r="G77" s="4">
        <f t="shared" si="4"/>
        <v>4.902503869783803E-3</v>
      </c>
      <c r="H77" s="4">
        <f t="shared" si="5"/>
        <v>0.57732418523453655</v>
      </c>
      <c r="I77" s="4">
        <f t="shared" si="6"/>
        <v>3.6102454307338659E-8</v>
      </c>
      <c r="J77" s="4">
        <f t="shared" si="7"/>
        <v>3.5618521604779216E-3</v>
      </c>
      <c r="L77" s="92"/>
      <c r="M77" s="92"/>
      <c r="N77" s="92"/>
      <c r="O77" s="92"/>
      <c r="P77" s="92"/>
    </row>
    <row r="78" spans="1:16" ht="14.5" x14ac:dyDescent="0.35">
      <c r="A78" s="61">
        <v>73</v>
      </c>
      <c r="B78" s="4">
        <f>'Digital Integrator'!B99*'Digital Integrator'!F99</f>
        <v>1.8249999999999999E-2</v>
      </c>
      <c r="C78" s="68">
        <f>'Digital Integrator'!I99</f>
        <v>-2.0399482499999979E-2</v>
      </c>
      <c r="D78" s="68">
        <f>'Digital Integrator'!J99</f>
        <v>0.75458552125</v>
      </c>
      <c r="E78" s="68">
        <f>'Digital Integrator'!M99</f>
        <v>-1.3600782812505686E-6</v>
      </c>
      <c r="F78" s="68">
        <f>'Digital Integrator'!O99</f>
        <v>-4.2720220613662568E-4</v>
      </c>
      <c r="G78" s="4">
        <f t="shared" si="4"/>
        <v>4.1613888626780538E-4</v>
      </c>
      <c r="H78" s="4">
        <f t="shared" si="5"/>
        <v>0.56939930888013424</v>
      </c>
      <c r="I78" s="4">
        <f t="shared" si="6"/>
        <v>1.8498129311295011E-12</v>
      </c>
      <c r="J78" s="4">
        <f t="shared" si="7"/>
        <v>1.8250172492800001E-7</v>
      </c>
    </row>
    <row r="79" spans="1:16" ht="14.5" x14ac:dyDescent="0.35">
      <c r="A79" s="61">
        <v>74</v>
      </c>
      <c r="B79" s="4">
        <f>'Digital Integrator'!B100*'Digital Integrator'!F100</f>
        <v>1.8499999999999999E-2</v>
      </c>
      <c r="C79" s="68">
        <f>'Digital Integrator'!I100</f>
        <v>2.840301750000002E-2</v>
      </c>
      <c r="D79" s="68">
        <f>'Digital Integrator'!J100</f>
        <v>0.75453852124999998</v>
      </c>
      <c r="E79" s="68">
        <f>'Digital Integrator'!M100</f>
        <v>1.8727455203124946E-4</v>
      </c>
      <c r="F79" s="68">
        <f>'Digital Integrator'!O100</f>
        <v>5.8823159581252678E-2</v>
      </c>
      <c r="G79" s="4">
        <f t="shared" si="4"/>
        <v>8.0673140310530736E-4</v>
      </c>
      <c r="H79" s="4">
        <f t="shared" si="5"/>
        <v>0.56932838005013664</v>
      </c>
      <c r="I79" s="4">
        <f t="shared" si="6"/>
        <v>3.5071757838505162E-8</v>
      </c>
      <c r="J79" s="4">
        <f t="shared" si="7"/>
        <v>3.4601641031215187E-3</v>
      </c>
    </row>
    <row r="80" spans="1:16" ht="14.5" x14ac:dyDescent="0.35">
      <c r="A80" s="61">
        <v>75</v>
      </c>
      <c r="B80" s="4">
        <f>'Digital Integrator'!B101*'Digital Integrator'!F101</f>
        <v>1.8749999999999999E-2</v>
      </c>
      <c r="C80" s="68">
        <f>'Digital Integrator'!I101</f>
        <v>7.8413117500000018E-2</v>
      </c>
      <c r="D80" s="68">
        <f>'Digital Integrator'!J101</f>
        <v>0.75619752124999995</v>
      </c>
      <c r="E80" s="68">
        <f>'Digital Integrator'!M101</f>
        <v>3.7632393234374943E-4</v>
      </c>
      <c r="F80" s="68">
        <f>'Digital Integrator'!O101</f>
        <v>0.11820379483704281</v>
      </c>
      <c r="G80" s="4">
        <f t="shared" si="4"/>
        <v>6.148616996068809E-3</v>
      </c>
      <c r="H80" s="4">
        <f t="shared" si="5"/>
        <v>0.57183469114464414</v>
      </c>
      <c r="I80" s="4">
        <f t="shared" si="6"/>
        <v>1.416197020546629E-7</v>
      </c>
      <c r="J80" s="4">
        <f t="shared" si="7"/>
        <v>1.3972137113877708E-2</v>
      </c>
    </row>
    <row r="81" spans="1:10" ht="14.5" x14ac:dyDescent="0.35">
      <c r="A81" s="61">
        <v>76</v>
      </c>
      <c r="B81" s="4">
        <f>'Digital Integrator'!B102*'Digital Integrator'!F102</f>
        <v>1.9E-2</v>
      </c>
      <c r="C81" s="68">
        <f>'Digital Integrator'!I102</f>
        <v>0.12920141750000003</v>
      </c>
      <c r="D81" s="68">
        <f>'Digital Integrator'!J102</f>
        <v>0.75687752124999996</v>
      </c>
      <c r="E81" s="68">
        <f>'Digital Integrator'!M102</f>
        <v>5.6554331265624936E-4</v>
      </c>
      <c r="F81" s="68">
        <f>'Digital Integrator'!O102</f>
        <v>0.17763782729507077</v>
      </c>
      <c r="G81" s="4">
        <f t="shared" si="4"/>
        <v>1.6693006284009312E-2</v>
      </c>
      <c r="H81" s="4">
        <f t="shared" si="5"/>
        <v>0.57286358217354416</v>
      </c>
      <c r="I81" s="4">
        <f t="shared" si="6"/>
        <v>3.198392384902042E-7</v>
      </c>
      <c r="J81" s="4">
        <f t="shared" si="7"/>
        <v>3.1555197686113388E-2</v>
      </c>
    </row>
    <row r="82" spans="1:10" ht="14.5" x14ac:dyDescent="0.35">
      <c r="A82" s="61">
        <v>77</v>
      </c>
      <c r="B82" s="4">
        <f>'Digital Integrator'!B103*'Digital Integrator'!F103</f>
        <v>1.925E-2</v>
      </c>
      <c r="C82" s="68">
        <f>'Digital Integrator'!I103</f>
        <v>0.17677541750000003</v>
      </c>
      <c r="D82" s="68">
        <f>'Digital Integrator'!J103</f>
        <v>0.7463815212499999</v>
      </c>
      <c r="E82" s="68">
        <f>'Digital Integrator'!M103</f>
        <v>7.5213869296874929E-4</v>
      </c>
      <c r="F82" s="68">
        <f>'Digital Integrator'!O103</f>
        <v>0.23624765823149821</v>
      </c>
      <c r="G82" s="4">
        <f t="shared" si="4"/>
        <v>3.1249548232299317E-2</v>
      </c>
      <c r="H82" s="4">
        <f t="shared" si="5"/>
        <v>0.55708537526346402</v>
      </c>
      <c r="I82" s="4">
        <f t="shared" si="6"/>
        <v>5.6571261346073855E-7</v>
      </c>
      <c r="J82" s="4">
        <f t="shared" si="7"/>
        <v>5.5812956019866786E-2</v>
      </c>
    </row>
    <row r="83" spans="1:10" ht="14.5" x14ac:dyDescent="0.35">
      <c r="A83" s="61">
        <v>78</v>
      </c>
      <c r="B83" s="4">
        <f>'Digital Integrator'!B104*'Digital Integrator'!F104</f>
        <v>1.95E-2</v>
      </c>
      <c r="C83" s="68">
        <f>'Digital Integrator'!I104</f>
        <v>0.22378341750000003</v>
      </c>
      <c r="D83" s="68">
        <f>'Digital Integrator'!J104</f>
        <v>0.73465652124999992</v>
      </c>
      <c r="E83" s="68">
        <f>'Digital Integrator'!M104</f>
        <v>9.3580282328124928E-4</v>
      </c>
      <c r="F83" s="68">
        <f>'Digital Integrator'!O104</f>
        <v>0.29393678005581003</v>
      </c>
      <c r="G83" s="4">
        <f t="shared" si="4"/>
        <v>5.0079017947979317E-2</v>
      </c>
      <c r="H83" s="4">
        <f t="shared" si="5"/>
        <v>0.53972020421515154</v>
      </c>
      <c r="I83" s="4">
        <f t="shared" si="6"/>
        <v>8.7572692406115703E-7</v>
      </c>
      <c r="J83" s="4">
        <f t="shared" si="7"/>
        <v>8.6398830669577639E-2</v>
      </c>
    </row>
    <row r="84" spans="1:10" ht="14.5" x14ac:dyDescent="0.35">
      <c r="A84" s="61">
        <v>79</v>
      </c>
      <c r="B84" s="4">
        <f>'Digital Integrator'!B105*'Digital Integrator'!F105</f>
        <v>1.975E-2</v>
      </c>
      <c r="C84" s="68">
        <f>'Digital Integrator'!I105</f>
        <v>0.27168541750000003</v>
      </c>
      <c r="D84" s="68">
        <f>'Digital Integrator'!J105</f>
        <v>0.70787752124999992</v>
      </c>
      <c r="E84" s="68">
        <f>'Digital Integrator'!M105</f>
        <v>1.1127722035937492E-3</v>
      </c>
      <c r="F84" s="68">
        <f>'Digital Integrator'!O105</f>
        <v>0.34952307294081741</v>
      </c>
      <c r="G84" s="4">
        <f t="shared" si="4"/>
        <v>7.3812966082149323E-2</v>
      </c>
      <c r="H84" s="4">
        <f t="shared" si="5"/>
        <v>0.50109058509104409</v>
      </c>
      <c r="I84" s="4">
        <f t="shared" si="6"/>
        <v>1.2382619770908884E-6</v>
      </c>
      <c r="J84" s="4">
        <f t="shared" si="7"/>
        <v>0.12216637851799197</v>
      </c>
    </row>
    <row r="85" spans="1:10" ht="14.5" x14ac:dyDescent="0.35">
      <c r="A85" s="61">
        <v>80</v>
      </c>
      <c r="B85" s="4">
        <f>'Digital Integrator'!B106*'Digital Integrator'!F106</f>
        <v>0.02</v>
      </c>
      <c r="C85" s="68">
        <f>'Digital Integrator'!I106</f>
        <v>0.31645303875000003</v>
      </c>
      <c r="D85" s="68">
        <f>'Digital Integrator'!J106</f>
        <v>0.67440279000000003</v>
      </c>
      <c r="E85" s="68">
        <f>'Digital Integrator'!M106</f>
        <v>1.2811227637499999E-3</v>
      </c>
      <c r="F85" s="68">
        <f>'Digital Integrator'!O106</f>
        <v>0.40239382265510831</v>
      </c>
      <c r="G85" s="4">
        <f t="shared" si="4"/>
        <v>0.10014252573410902</v>
      </c>
      <c r="H85" s="4">
        <f t="shared" si="5"/>
        <v>0.45481912315978412</v>
      </c>
      <c r="I85" s="4">
        <f t="shared" si="6"/>
        <v>1.641275535798438E-6</v>
      </c>
      <c r="J85" s="4">
        <f t="shared" si="7"/>
        <v>0.16192078851099076</v>
      </c>
    </row>
    <row r="86" spans="1:10" ht="14.5" x14ac:dyDescent="0.35">
      <c r="A86" s="61">
        <v>81</v>
      </c>
      <c r="B86" s="4">
        <f>'Digital Integrator'!B107*'Digital Integrator'!F107</f>
        <v>2.0250000000000001E-2</v>
      </c>
      <c r="C86" s="68">
        <f>'Digital Integrator'!I107</f>
        <v>0.35980103875000002</v>
      </c>
      <c r="D86" s="68">
        <f>'Digital Integrator'!J107</f>
        <v>0.64007079</v>
      </c>
      <c r="E86" s="68">
        <f>'Digital Integrator'!M107</f>
        <v>1.44114046125E-3</v>
      </c>
      <c r="F86" s="68">
        <f>'Digital Integrator'!O107</f>
        <v>0.45265452741459306</v>
      </c>
      <c r="G86" s="4">
        <f t="shared" si="4"/>
        <v>0.12945678748557901</v>
      </c>
      <c r="H86" s="4">
        <f t="shared" si="5"/>
        <v>0.4096906162112241</v>
      </c>
      <c r="I86" s="4">
        <f t="shared" si="6"/>
        <v>2.0768858290518627E-6</v>
      </c>
      <c r="J86" s="4">
        <f t="shared" si="7"/>
        <v>0.20489612118892858</v>
      </c>
    </row>
    <row r="87" spans="1:10" ht="14.5" x14ac:dyDescent="0.35">
      <c r="A87" s="61">
        <v>82</v>
      </c>
      <c r="B87" s="4">
        <f>'Digital Integrator'!B108*'Digital Integrator'!F108</f>
        <v>2.0500000000000001E-2</v>
      </c>
      <c r="C87" s="68">
        <f>'Digital Integrator'!I108</f>
        <v>0.39916303875000003</v>
      </c>
      <c r="D87" s="68">
        <f>'Digital Integrator'!J108</f>
        <v>0.60709378999999997</v>
      </c>
      <c r="E87" s="68">
        <f>'Digital Integrator'!M108</f>
        <v>1.59291390875E-3</v>
      </c>
      <c r="F87" s="68">
        <f>'Digital Integrator'!O108</f>
        <v>0.50032575724919703</v>
      </c>
      <c r="G87" s="4">
        <f t="shared" si="4"/>
        <v>0.15933113150413403</v>
      </c>
      <c r="H87" s="4">
        <f t="shared" si="5"/>
        <v>0.36856286985656406</v>
      </c>
      <c r="I87" s="4">
        <f t="shared" si="6"/>
        <v>2.5373747206892034E-6</v>
      </c>
      <c r="J87" s="4">
        <f t="shared" si="7"/>
        <v>0.25032586336698243</v>
      </c>
    </row>
    <row r="88" spans="1:10" ht="14.5" x14ac:dyDescent="0.35">
      <c r="A88" s="61">
        <v>83</v>
      </c>
      <c r="B88" s="4">
        <f>'Digital Integrator'!B109*'Digital Integrator'!F109</f>
        <v>2.0750000000000001E-2</v>
      </c>
      <c r="C88" s="68">
        <f>'Digital Integrator'!I109</f>
        <v>0.43749603875000004</v>
      </c>
      <c r="D88" s="68">
        <f>'Digital Integrator'!J109</f>
        <v>0.57005878999999993</v>
      </c>
      <c r="E88" s="68">
        <f>'Digital Integrator'!M109</f>
        <v>1.7354286062500001E-3</v>
      </c>
      <c r="F88" s="68">
        <f>'Digital Integrator'!O109</f>
        <v>0.54508886312337557</v>
      </c>
      <c r="G88" s="4">
        <f t="shared" si="4"/>
        <v>0.19140278392194154</v>
      </c>
      <c r="H88" s="4">
        <f t="shared" si="5"/>
        <v>0.32496702405626404</v>
      </c>
      <c r="I88" s="4">
        <f t="shared" si="6"/>
        <v>3.0117124473908179E-6</v>
      </c>
      <c r="J88" s="4">
        <f t="shared" si="7"/>
        <v>0.29712186870113405</v>
      </c>
    </row>
    <row r="89" spans="1:10" ht="14.5" x14ac:dyDescent="0.35">
      <c r="A89" s="61">
        <v>84</v>
      </c>
      <c r="B89" s="4">
        <f>'Digital Integrator'!B110*'Digital Integrator'!F110</f>
        <v>2.1000000000000001E-2</v>
      </c>
      <c r="C89" s="68">
        <f>'Digital Integrator'!I110</f>
        <v>0.47216403875000001</v>
      </c>
      <c r="D89" s="68">
        <f>'Digital Integrator'!J110</f>
        <v>0.52479279000000001</v>
      </c>
      <c r="E89" s="68">
        <f>'Digital Integrator'!M110</f>
        <v>1.8666268037499999E-3</v>
      </c>
      <c r="F89" s="68">
        <f>'Digital Integrator'!O110</f>
        <v>0.58629751674447927</v>
      </c>
      <c r="G89" s="4">
        <f t="shared" si="4"/>
        <v>0.22293887948871152</v>
      </c>
      <c r="H89" s="4">
        <f t="shared" si="5"/>
        <v>0.27540747243598412</v>
      </c>
      <c r="I89" s="4">
        <f t="shared" si="6"/>
        <v>3.4842956244779405E-6</v>
      </c>
      <c r="J89" s="4">
        <f t="shared" si="7"/>
        <v>0.34374477814074295</v>
      </c>
    </row>
    <row r="90" spans="1:10" ht="14.5" x14ac:dyDescent="0.35">
      <c r="A90" s="61">
        <v>85</v>
      </c>
      <c r="B90" s="4">
        <f>'Digital Integrator'!B111*'Digital Integrator'!F111</f>
        <v>2.1250000000000002E-2</v>
      </c>
      <c r="C90" s="68">
        <f>'Digital Integrator'!I111</f>
        <v>0.50490803875000001</v>
      </c>
      <c r="D90" s="68">
        <f>'Digital Integrator'!J111</f>
        <v>0.47521879000000006</v>
      </c>
      <c r="E90" s="68">
        <f>'Digital Integrator'!M111</f>
        <v>1.98543150125E-3</v>
      </c>
      <c r="F90" s="68">
        <f>'Digital Integrator'!O111</f>
        <v>0.62361343816053016</v>
      </c>
      <c r="G90" s="4">
        <f t="shared" si="4"/>
        <v>0.2549321275943715</v>
      </c>
      <c r="H90" s="4">
        <f t="shared" si="5"/>
        <v>0.22583289836906414</v>
      </c>
      <c r="I90" s="4">
        <f t="shared" si="6"/>
        <v>3.941938246155829E-6</v>
      </c>
      <c r="J90" s="4">
        <f t="shared" si="7"/>
        <v>0.38889372025439739</v>
      </c>
    </row>
    <row r="91" spans="1:10" ht="14.5" x14ac:dyDescent="0.35">
      <c r="A91" s="61">
        <v>86</v>
      </c>
      <c r="B91" s="4">
        <f>'Digital Integrator'!B112*'Digital Integrator'!F112</f>
        <v>2.1500000000000002E-2</v>
      </c>
      <c r="C91" s="68">
        <f>'Digital Integrator'!I112</f>
        <v>0.53333403875000007</v>
      </c>
      <c r="D91" s="68">
        <f>'Digital Integrator'!J112</f>
        <v>0.42515179000000003</v>
      </c>
      <c r="E91" s="68">
        <f>'Digital Integrator'!M112</f>
        <v>2.09171944875E-3</v>
      </c>
      <c r="F91" s="68">
        <f>'Digital Integrator'!O112</f>
        <v>0.65699791520432149</v>
      </c>
      <c r="G91" s="4">
        <f t="shared" si="4"/>
        <v>0.28444519688938658</v>
      </c>
      <c r="H91" s="4">
        <f t="shared" si="5"/>
        <v>0.18075404454020413</v>
      </c>
      <c r="I91" s="4">
        <f t="shared" si="6"/>
        <v>4.3752902522790034E-6</v>
      </c>
      <c r="J91" s="4">
        <f t="shared" si="7"/>
        <v>0.43164626058282479</v>
      </c>
    </row>
    <row r="92" spans="1:10" ht="14.5" x14ac:dyDescent="0.35">
      <c r="A92" s="61">
        <v>87</v>
      </c>
      <c r="B92" s="4">
        <f>'Digital Integrator'!B113*'Digital Integrator'!F113</f>
        <v>2.1750000000000002E-2</v>
      </c>
      <c r="C92" s="68">
        <f>'Digital Integrator'!I113</f>
        <v>0.55849603875000009</v>
      </c>
      <c r="D92" s="68">
        <f>'Digital Integrator'!J113</f>
        <v>0.37525179000000003</v>
      </c>
      <c r="E92" s="68">
        <f>'Digital Integrator'!M113</f>
        <v>2.1855323962500003E-3</v>
      </c>
      <c r="F92" s="68">
        <f>'Digital Integrator'!O113</f>
        <v>0.68646406132803106</v>
      </c>
      <c r="G92" s="4">
        <f t="shared" si="4"/>
        <v>0.31191782529944162</v>
      </c>
      <c r="H92" s="4">
        <f t="shared" si="5"/>
        <v>0.14081390589820411</v>
      </c>
      <c r="I92" s="4">
        <f t="shared" si="6"/>
        <v>4.7765518550582679E-6</v>
      </c>
      <c r="J92" s="4">
        <f t="shared" si="7"/>
        <v>0.47123290749497476</v>
      </c>
    </row>
    <row r="93" spans="1:10" ht="14.5" x14ac:dyDescent="0.35">
      <c r="A93" s="61">
        <v>88</v>
      </c>
      <c r="B93" s="4">
        <f>'Digital Integrator'!B114*'Digital Integrator'!F114</f>
        <v>2.1999999999999999E-2</v>
      </c>
      <c r="C93" s="68">
        <f>'Digital Integrator'!I114</f>
        <v>0.58375003875000009</v>
      </c>
      <c r="D93" s="68">
        <f>'Digital Integrator'!J114</f>
        <v>0.32406479000000005</v>
      </c>
      <c r="E93" s="68">
        <f>'Digital Integrator'!M114</f>
        <v>2.2665485937499999E-3</v>
      </c>
      <c r="F93" s="68">
        <f>'Digital Integrator'!O114</f>
        <v>0.71191081657385991</v>
      </c>
      <c r="G93" s="4">
        <f t="shared" si="4"/>
        <v>0.3407641077406266</v>
      </c>
      <c r="H93" s="4">
        <f t="shared" si="5"/>
        <v>0.10501798811774413</v>
      </c>
      <c r="I93" s="4">
        <f t="shared" si="6"/>
        <v>5.1372425278301019E-6</v>
      </c>
      <c r="J93" s="4">
        <f t="shared" si="7"/>
        <v>0.50681701075485996</v>
      </c>
    </row>
    <row r="94" spans="1:10" ht="14.5" x14ac:dyDescent="0.35">
      <c r="A94" s="61">
        <v>89</v>
      </c>
      <c r="B94" s="4">
        <f>'Digital Integrator'!B115*'Digital Integrator'!F115</f>
        <v>2.2249999999999999E-2</v>
      </c>
      <c r="C94" s="68">
        <f>'Digital Integrator'!I115</f>
        <v>0.60034603875000003</v>
      </c>
      <c r="D94" s="68">
        <f>'Digital Integrator'!J115</f>
        <v>0.26759279000000002</v>
      </c>
      <c r="E94" s="68">
        <f>'Digital Integrator'!M115</f>
        <v>2.3334467912499999E-3</v>
      </c>
      <c r="F94" s="68">
        <f>'Digital Integrator'!O115</f>
        <v>0.732923183368409</v>
      </c>
      <c r="G94" s="4">
        <f t="shared" si="4"/>
        <v>0.36041536624281656</v>
      </c>
      <c r="H94" s="4">
        <f t="shared" si="5"/>
        <v>7.1605901259984117E-2</v>
      </c>
      <c r="I94" s="4">
        <f t="shared" si="6"/>
        <v>5.4449739275949207E-6</v>
      </c>
      <c r="J94" s="4">
        <f t="shared" si="7"/>
        <v>0.53717639271888251</v>
      </c>
    </row>
    <row r="95" spans="1:10" ht="14.5" x14ac:dyDescent="0.35">
      <c r="A95" s="61">
        <v>90</v>
      </c>
      <c r="B95" s="4">
        <f>'Digital Integrator'!B116*'Digital Integrator'!F116</f>
        <v>2.2499999999999999E-2</v>
      </c>
      <c r="C95" s="68">
        <f>'Digital Integrator'!I116</f>
        <v>0.61576103874999999</v>
      </c>
      <c r="D95" s="68">
        <f>'Digital Integrator'!J116</f>
        <v>0.21025779</v>
      </c>
      <c r="E95" s="68">
        <f>'Digital Integrator'!M116</f>
        <v>2.3860112387500002E-3</v>
      </c>
      <c r="F95" s="68">
        <f>'Digital Integrator'!O116</f>
        <v>0.74943339578815049</v>
      </c>
      <c r="G95" s="4">
        <f t="shared" si="4"/>
        <v>0.37916165684247899</v>
      </c>
      <c r="H95" s="4">
        <f t="shared" si="5"/>
        <v>4.4208338255684099E-2</v>
      </c>
      <c r="I95" s="4">
        <f t="shared" si="6"/>
        <v>5.6930496314413106E-6</v>
      </c>
      <c r="J95" s="4">
        <f t="shared" si="7"/>
        <v>0.56165041472255861</v>
      </c>
    </row>
    <row r="96" spans="1:10" ht="14.5" x14ac:dyDescent="0.35">
      <c r="A96" s="61">
        <v>91</v>
      </c>
      <c r="B96" s="4">
        <f>'Digital Integrator'!B117*'Digital Integrator'!F117</f>
        <v>2.2749999999999999E-2</v>
      </c>
      <c r="C96" s="68">
        <f>'Digital Integrator'!I117</f>
        <v>0.62736103875000004</v>
      </c>
      <c r="D96" s="68">
        <f>'Digital Integrator'!J117</f>
        <v>0.15179379000000001</v>
      </c>
      <c r="E96" s="68">
        <f>'Digital Integrator'!M117</f>
        <v>2.4239596862500002E-3</v>
      </c>
      <c r="F96" s="68">
        <f>'Digital Integrator'!O117</f>
        <v>0.76135280061447175</v>
      </c>
      <c r="G96" s="4">
        <f t="shared" si="4"/>
        <v>0.39358187294147906</v>
      </c>
      <c r="H96" s="4">
        <f t="shared" si="5"/>
        <v>2.3041354682564102E-2</v>
      </c>
      <c r="I96" s="4">
        <f t="shared" si="6"/>
        <v>5.8755805605651996E-6</v>
      </c>
      <c r="J96" s="4">
        <f t="shared" si="7"/>
        <v>0.57965808700349952</v>
      </c>
    </row>
    <row r="97" spans="1:10" ht="14.5" x14ac:dyDescent="0.35">
      <c r="A97" s="61">
        <v>92</v>
      </c>
      <c r="B97" s="4">
        <f>'Digital Integrator'!B118*'Digital Integrator'!F118</f>
        <v>2.3E-2</v>
      </c>
      <c r="C97" s="68">
        <f>'Digital Integrator'!I118</f>
        <v>0.63555803875000005</v>
      </c>
      <c r="D97" s="68">
        <f>'Digital Integrator'!J118</f>
        <v>9.1595490000000016E-2</v>
      </c>
      <c r="E97" s="68">
        <f>'Digital Integrator'!M118</f>
        <v>2.4468585587499999E-3</v>
      </c>
      <c r="F97" s="68">
        <f>'Digital Integrator'!O118</f>
        <v>0.76854521425389166</v>
      </c>
      <c r="G97" s="4">
        <f t="shared" si="4"/>
        <v>0.40393402061974659</v>
      </c>
      <c r="H97" s="4">
        <f t="shared" si="5"/>
        <v>8.3897337883401032E-3</v>
      </c>
      <c r="I97" s="4">
        <f t="shared" si="6"/>
        <v>5.9871168065281267E-6</v>
      </c>
      <c r="J97" s="4">
        <f t="shared" si="7"/>
        <v>0.59066174635256019</v>
      </c>
    </row>
    <row r="98" spans="1:10" ht="14.5" x14ac:dyDescent="0.35">
      <c r="A98" s="61">
        <v>93</v>
      </c>
      <c r="B98" s="4">
        <f>'Digital Integrator'!B119*'Digital Integrator'!F119</f>
        <v>2.325E-2</v>
      </c>
      <c r="C98" s="68">
        <f>'Digital Integrator'!I119</f>
        <v>0.63841903875000006</v>
      </c>
      <c r="D98" s="68">
        <f>'Digital Integrator'!J119</f>
        <v>3.0011990000000013E-2</v>
      </c>
      <c r="E98" s="68">
        <f>'Digital Integrator'!M119</f>
        <v>2.45436155625E-3</v>
      </c>
      <c r="F98" s="68">
        <f>'Digital Integrator'!O119</f>
        <v>0.77090186572463693</v>
      </c>
      <c r="G98" s="4">
        <f t="shared" si="4"/>
        <v>0.40757886903847407</v>
      </c>
      <c r="H98" s="4">
        <f t="shared" si="5"/>
        <v>9.0071954376010077E-4</v>
      </c>
      <c r="I98" s="4">
        <f t="shared" si="6"/>
        <v>6.023890648797922E-6</v>
      </c>
      <c r="J98" s="4">
        <f t="shared" si="7"/>
        <v>0.59428968657772618</v>
      </c>
    </row>
    <row r="99" spans="1:10" ht="14.5" x14ac:dyDescent="0.35">
      <c r="A99" s="61">
        <v>94</v>
      </c>
      <c r="B99" s="4">
        <f>'Digital Integrator'!B120*'Digital Integrator'!F120</f>
        <v>2.35E-2</v>
      </c>
      <c r="C99" s="68">
        <f>'Digital Integrator'!I120</f>
        <v>0.63504503875000007</v>
      </c>
      <c r="D99" s="68">
        <f>'Digital Integrator'!J120</f>
        <v>-3.0799609999999988E-2</v>
      </c>
      <c r="E99" s="68">
        <f>'Digital Integrator'!M120</f>
        <v>2.44666165375E-3</v>
      </c>
      <c r="F99" s="68">
        <f>'Digital Integrator'!O120</f>
        <v>0.76848336744428691</v>
      </c>
      <c r="G99" s="4">
        <f t="shared" si="4"/>
        <v>0.40328220124098907</v>
      </c>
      <c r="H99" s="4">
        <f t="shared" si="5"/>
        <v>9.4861597615209924E-4</v>
      </c>
      <c r="I99" s="4">
        <f t="shared" si="6"/>
        <v>5.986153247930685E-6</v>
      </c>
      <c r="J99" s="4">
        <f t="shared" si="7"/>
        <v>0.59056668603851092</v>
      </c>
    </row>
    <row r="100" spans="1:10" ht="14.5" x14ac:dyDescent="0.35">
      <c r="A100" s="61">
        <v>95</v>
      </c>
      <c r="B100" s="4">
        <f>'Digital Integrator'!B121*'Digital Integrator'!F121</f>
        <v>2.375E-2</v>
      </c>
      <c r="C100" s="68">
        <f>'Digital Integrator'!I121</f>
        <v>0.63109003875000003</v>
      </c>
      <c r="D100" s="68">
        <f>'Digital Integrator'!J121</f>
        <v>-9.1903309999999988E-2</v>
      </c>
      <c r="E100" s="68">
        <f>'Digital Integrator'!M121</f>
        <v>2.4236858262499999E-3</v>
      </c>
      <c r="F100" s="68">
        <f>'Digital Integrator'!O121</f>
        <v>0.76126678265008096</v>
      </c>
      <c r="G100" s="4">
        <f t="shared" si="4"/>
        <v>0.39827463700947652</v>
      </c>
      <c r="H100" s="4">
        <f t="shared" si="5"/>
        <v>8.4462183889560984E-3</v>
      </c>
      <c r="I100" s="4">
        <f t="shared" si="6"/>
        <v>5.8742529843651444E-6</v>
      </c>
      <c r="J100" s="4">
        <f t="shared" si="7"/>
        <v>0.57952711436640558</v>
      </c>
    </row>
    <row r="101" spans="1:10" ht="14.5" x14ac:dyDescent="0.35">
      <c r="A101" s="61">
        <v>96</v>
      </c>
      <c r="B101" s="4">
        <f>'Digital Integrator'!B122*'Digital Integrator'!F122</f>
        <v>2.4E-2</v>
      </c>
      <c r="C101" s="68">
        <f>'Digital Integrator'!I122</f>
        <v>0.62231003875000002</v>
      </c>
      <c r="D101" s="68">
        <f>'Digital Integrator'!J122</f>
        <v>-0.15266821</v>
      </c>
      <c r="E101" s="68">
        <f>'Digital Integrator'!M122</f>
        <v>2.3855187737500004E-3</v>
      </c>
      <c r="F101" s="68">
        <f>'Digital Integrator'!O122</f>
        <v>0.74927871515996958</v>
      </c>
      <c r="G101" s="4">
        <f t="shared" si="4"/>
        <v>0.38726978432902653</v>
      </c>
      <c r="H101" s="4">
        <f t="shared" si="5"/>
        <v>2.3307582344604099E-2</v>
      </c>
      <c r="I101" s="4">
        <f t="shared" si="6"/>
        <v>5.6906998199137053E-6</v>
      </c>
      <c r="J101" s="4">
        <f t="shared" si="7"/>
        <v>0.56141859299177488</v>
      </c>
    </row>
    <row r="102" spans="1:10" ht="14.5" x14ac:dyDescent="0.35">
      <c r="A102" s="61">
        <v>97</v>
      </c>
      <c r="B102" s="4">
        <f>'Digital Integrator'!B123*'Digital Integrator'!F123</f>
        <v>2.4250000000000001E-2</v>
      </c>
      <c r="C102" s="68">
        <f>'Digital Integrator'!I123</f>
        <v>0.60991603875</v>
      </c>
      <c r="D102" s="68">
        <f>'Digital Integrator'!J123</f>
        <v>-0.21158320999999999</v>
      </c>
      <c r="E102" s="68">
        <f>'Digital Integrator'!M123</f>
        <v>2.33262297125E-3</v>
      </c>
      <c r="F102" s="68">
        <f>'Digital Integrator'!O123</f>
        <v>0.73266442590319203</v>
      </c>
      <c r="G102" s="4">
        <f t="shared" si="4"/>
        <v>0.37199757432449149</v>
      </c>
      <c r="H102" s="4">
        <f t="shared" si="5"/>
        <v>4.4767454753904097E-2</v>
      </c>
      <c r="I102" s="4">
        <f t="shared" si="6"/>
        <v>5.4411299260031787E-6</v>
      </c>
      <c r="J102" s="4">
        <f t="shared" si="7"/>
        <v>0.53679716098405394</v>
      </c>
    </row>
    <row r="103" spans="1:10" ht="14.5" x14ac:dyDescent="0.35">
      <c r="A103" s="61">
        <v>98</v>
      </c>
      <c r="B103" s="4">
        <f>'Digital Integrator'!B124*'Digital Integrator'!F124</f>
        <v>2.4500000000000001E-2</v>
      </c>
      <c r="C103" s="68">
        <f>'Digital Integrator'!I124</f>
        <v>0.59489903875000005</v>
      </c>
      <c r="D103" s="68">
        <f>'Digital Integrator'!J124</f>
        <v>-0.26891120999999996</v>
      </c>
      <c r="E103" s="68">
        <f>'Digital Integrator'!M124</f>
        <v>2.26539516875E-3</v>
      </c>
      <c r="F103" s="68">
        <f>'Digital Integrator'!O124</f>
        <v>0.71154853193726708</v>
      </c>
      <c r="G103" s="4">
        <f t="shared" si="4"/>
        <v>0.35390486630567408</v>
      </c>
      <c r="H103" s="4">
        <f t="shared" si="5"/>
        <v>7.2313238863664073E-2</v>
      </c>
      <c r="I103" s="4">
        <f t="shared" si="6"/>
        <v>5.132015270595841E-6</v>
      </c>
      <c r="J103" s="4">
        <f t="shared" si="7"/>
        <v>0.50630131330207995</v>
      </c>
    </row>
    <row r="104" spans="1:10" ht="14.5" x14ac:dyDescent="0.35">
      <c r="A104" s="61">
        <v>99</v>
      </c>
      <c r="B104" s="4">
        <f>'Digital Integrator'!B125*'Digital Integrator'!F125</f>
        <v>2.4750000000000001E-2</v>
      </c>
      <c r="C104" s="68">
        <f>'Digital Integrator'!I125</f>
        <v>0.57255003874999999</v>
      </c>
      <c r="D104" s="68">
        <f>'Digital Integrator'!J125</f>
        <v>-0.32313820999999998</v>
      </c>
      <c r="E104" s="68">
        <f>'Digital Integrator'!M125</f>
        <v>2.1846106162500003E-3</v>
      </c>
      <c r="F104" s="68">
        <f>'Digital Integrator'!O125</f>
        <v>0.68617453514963322</v>
      </c>
      <c r="G104" s="4">
        <f t="shared" si="4"/>
        <v>0.32781354687262648</v>
      </c>
      <c r="H104" s="4">
        <f t="shared" si="5"/>
        <v>0.10441830276200409</v>
      </c>
      <c r="I104" s="4">
        <f t="shared" si="6"/>
        <v>4.7725235446322062E-6</v>
      </c>
      <c r="J104" s="4">
        <f t="shared" si="7"/>
        <v>0.47083549268781522</v>
      </c>
    </row>
    <row r="105" spans="1:10" ht="14.5" x14ac:dyDescent="0.35">
      <c r="A105" s="61">
        <v>100</v>
      </c>
      <c r="B105" s="4">
        <f>'Digital Integrator'!B126*'Digital Integrator'!F126</f>
        <v>2.5000000000000001E-2</v>
      </c>
      <c r="C105" s="68">
        <f>'Digital Integrator'!I126</f>
        <v>0.54876503875000004</v>
      </c>
      <c r="D105" s="68">
        <f>'Digital Integrator'!J126</f>
        <v>-0.37663820999999997</v>
      </c>
      <c r="E105" s="68">
        <f>'Digital Integrator'!M126</f>
        <v>2.0904510637500002E-3</v>
      </c>
      <c r="F105" s="68">
        <f>'Digital Integrator'!O126</f>
        <v>0.65659952224527807</v>
      </c>
      <c r="G105" s="4">
        <f t="shared" si="4"/>
        <v>0.30114306775428906</v>
      </c>
      <c r="H105" s="4">
        <f t="shared" si="5"/>
        <v>0.14185634123200408</v>
      </c>
      <c r="I105" s="4">
        <f t="shared" si="6"/>
        <v>4.369985649933507E-6</v>
      </c>
      <c r="J105" s="4">
        <f t="shared" si="7"/>
        <v>0.43112293261272738</v>
      </c>
    </row>
    <row r="106" spans="1:10" ht="14.5" x14ac:dyDescent="0.35">
      <c r="A106" s="61">
        <v>101</v>
      </c>
      <c r="B106" s="4">
        <f>'Digital Integrator'!B127*'Digital Integrator'!F127</f>
        <v>2.5250000000000002E-2</v>
      </c>
      <c r="C106" s="68">
        <f>'Digital Integrator'!I127</f>
        <v>0.52265703875000002</v>
      </c>
      <c r="D106" s="68">
        <f>'Digital Integrator'!J127</f>
        <v>-0.42685120999999998</v>
      </c>
      <c r="E106" s="68">
        <f>'Digital Integrator'!M127</f>
        <v>1.9837382612500004E-3</v>
      </c>
      <c r="F106" s="68">
        <f>'Digital Integrator'!O127</f>
        <v>0.62308160051346662</v>
      </c>
      <c r="G106" s="4">
        <f t="shared" si="4"/>
        <v>0.27317038015491901</v>
      </c>
      <c r="H106" s="4">
        <f t="shared" si="5"/>
        <v>0.18220195547846407</v>
      </c>
      <c r="I106" s="4">
        <f t="shared" si="6"/>
        <v>3.9352174891471748E-6</v>
      </c>
      <c r="J106" s="4">
        <f t="shared" si="7"/>
        <v>0.38823068089842322</v>
      </c>
    </row>
    <row r="107" spans="1:10" ht="14.5" x14ac:dyDescent="0.35">
      <c r="A107" s="61">
        <v>102</v>
      </c>
      <c r="B107" s="4">
        <f>'Digital Integrator'!B128*'Digital Integrator'!F128</f>
        <v>2.5500000000000002E-2</v>
      </c>
      <c r="C107" s="68">
        <f>'Digital Integrator'!I128</f>
        <v>0.49243603875000003</v>
      </c>
      <c r="D107" s="68">
        <f>'Digital Integrator'!J128</f>
        <v>-0.47444920999999995</v>
      </c>
      <c r="E107" s="68">
        <f>'Digital Integrator'!M128</f>
        <v>1.8651259587500002E-3</v>
      </c>
      <c r="F107" s="68">
        <f>'Digital Integrator'!O128</f>
        <v>0.58582610934009061</v>
      </c>
      <c r="G107" s="4">
        <f t="shared" si="4"/>
        <v>0.24249325225979154</v>
      </c>
      <c r="H107" s="4">
        <f t="shared" si="5"/>
        <v>0.22510205286962406</v>
      </c>
      <c r="I107" s="4">
        <f t="shared" si="6"/>
        <v>3.4786948420031073E-6</v>
      </c>
      <c r="J107" s="4">
        <f t="shared" si="7"/>
        <v>0.34319223038454777</v>
      </c>
    </row>
    <row r="108" spans="1:10" ht="14.5" x14ac:dyDescent="0.35">
      <c r="A108" s="61">
        <v>103</v>
      </c>
      <c r="B108" s="4">
        <f>'Digital Integrator'!B129*'Digital Integrator'!F129</f>
        <v>2.5750000000000002E-2</v>
      </c>
      <c r="C108" s="68">
        <f>'Digital Integrator'!I129</f>
        <v>0.46082603875000006</v>
      </c>
      <c r="D108" s="68">
        <f>'Digital Integrator'!J129</f>
        <v>-0.52171721000000004</v>
      </c>
      <c r="E108" s="68">
        <f>'Digital Integrator'!M129</f>
        <v>1.7346966562500001E-3</v>
      </c>
      <c r="F108" s="68">
        <f>'Digital Integrator'!O129</f>
        <v>0.54485896153484226</v>
      </c>
      <c r="G108" s="4">
        <f t="shared" si="4"/>
        <v>0.21236063799001656</v>
      </c>
      <c r="H108" s="4">
        <f t="shared" si="5"/>
        <v>0.27218884721018416</v>
      </c>
      <c r="I108" s="4">
        <f t="shared" si="6"/>
        <v>3.0091724892049307E-6</v>
      </c>
      <c r="J108" s="4">
        <f t="shared" si="7"/>
        <v>0.2968712879648267</v>
      </c>
    </row>
    <row r="109" spans="1:10" ht="14.5" x14ac:dyDescent="0.35">
      <c r="A109" s="61">
        <v>104</v>
      </c>
      <c r="B109" s="4">
        <f>'Digital Integrator'!B130*'Digital Integrator'!F130</f>
        <v>2.6000000000000002E-2</v>
      </c>
      <c r="C109" s="68">
        <f>'Digital Integrator'!I130</f>
        <v>0.42711903875000001</v>
      </c>
      <c r="D109" s="68">
        <f>'Digital Integrator'!J130</f>
        <v>-0.56752321000000006</v>
      </c>
      <c r="E109" s="68">
        <f>'Digital Integrator'!M130</f>
        <v>1.5928158537500002E-3</v>
      </c>
      <c r="F109" s="68">
        <f>'Digital Integrator'!O130</f>
        <v>0.50029495869702334</v>
      </c>
      <c r="G109" s="4">
        <f t="shared" si="4"/>
        <v>0.18243067326272402</v>
      </c>
      <c r="H109" s="4">
        <f t="shared" si="5"/>
        <v>0.32208259388870414</v>
      </c>
      <c r="I109" s="4">
        <f t="shared" si="6"/>
        <v>2.5370623439573422E-6</v>
      </c>
      <c r="J109" s="4">
        <f t="shared" si="7"/>
        <v>0.25029504569765632</v>
      </c>
    </row>
    <row r="110" spans="1:10" ht="14.5" x14ac:dyDescent="0.35">
      <c r="A110" s="61">
        <v>105</v>
      </c>
      <c r="B110" s="4">
        <f>'Digital Integrator'!B131*'Digital Integrator'!F131</f>
        <v>2.6249999999999999E-2</v>
      </c>
      <c r="C110" s="68">
        <f>'Digital Integrator'!I131</f>
        <v>0.38833503875000003</v>
      </c>
      <c r="D110" s="68">
        <f>'Digital Integrator'!J131</f>
        <v>-0.61026121</v>
      </c>
      <c r="E110" s="68">
        <f>'Digital Integrator'!M131</f>
        <v>1.4402505512500002E-3</v>
      </c>
      <c r="F110" s="68">
        <f>'Digital Integrator'!O131</f>
        <v>0.45237501143310288</v>
      </c>
      <c r="G110" s="4">
        <f t="shared" si="4"/>
        <v>0.15080410232096403</v>
      </c>
      <c r="H110" s="4">
        <f t="shared" si="5"/>
        <v>0.37241874443066408</v>
      </c>
      <c r="I110" s="4">
        <f t="shared" si="6"/>
        <v>2.0743216503759295E-6</v>
      </c>
      <c r="J110" s="4">
        <f t="shared" si="7"/>
        <v>0.20464315096909996</v>
      </c>
    </row>
    <row r="111" spans="1:10" ht="14.5" x14ac:dyDescent="0.35">
      <c r="A111" s="61">
        <v>106</v>
      </c>
      <c r="B111" s="4">
        <f>'Digital Integrator'!B132*'Digital Integrator'!F132</f>
        <v>2.6499999999999999E-2</v>
      </c>
      <c r="C111" s="68">
        <f>'Digital Integrator'!I132</f>
        <v>0.34675803875000005</v>
      </c>
      <c r="D111" s="68">
        <f>'Digital Integrator'!J132</f>
        <v>-0.64499121000000004</v>
      </c>
      <c r="E111" s="68">
        <f>'Digital Integrator'!M132</f>
        <v>1.2790027487500002E-3</v>
      </c>
      <c r="F111" s="68">
        <f>'Digital Integrator'!O132</f>
        <v>0.40172793725827172</v>
      </c>
      <c r="G111" s="4">
        <f t="shared" si="4"/>
        <v>0.12024113743774653</v>
      </c>
      <c r="H111" s="4">
        <f t="shared" si="5"/>
        <v>0.41601366097726417</v>
      </c>
      <c r="I111" s="4">
        <f t="shared" si="6"/>
        <v>1.6358480313100561E-6</v>
      </c>
      <c r="J111" s="4">
        <f t="shared" si="7"/>
        <v>0.1613853355737859</v>
      </c>
    </row>
    <row r="112" spans="1:10" ht="14.5" x14ac:dyDescent="0.35">
      <c r="A112" s="61">
        <v>107</v>
      </c>
      <c r="B112" s="4">
        <f>'Digital Integrator'!B133*'Digital Integrator'!F133</f>
        <v>2.6749999999999999E-2</v>
      </c>
      <c r="C112" s="68">
        <f>'Digital Integrator'!I133</f>
        <v>0.30542403875000002</v>
      </c>
      <c r="D112" s="68">
        <f>'Digital Integrator'!J133</f>
        <v>-0.67267920999999997</v>
      </c>
      <c r="E112" s="68">
        <f>'Digital Integrator'!M133</f>
        <v>1.1108329462500002E-3</v>
      </c>
      <c r="F112" s="68">
        <f>'Digital Integrator'!O133</f>
        <v>0.34890669982662237</v>
      </c>
      <c r="G112" s="4">
        <f t="shared" si="4"/>
        <v>9.3283843446361508E-2</v>
      </c>
      <c r="H112" s="4">
        <f t="shared" si="5"/>
        <v>0.45249731956622408</v>
      </c>
      <c r="I112" s="4">
        <f t="shared" si="6"/>
        <v>1.2339498344744559E-6</v>
      </c>
      <c r="J112" s="4">
        <f t="shared" si="7"/>
        <v>0.12173588518390477</v>
      </c>
    </row>
    <row r="113" spans="1:10" ht="14.5" x14ac:dyDescent="0.35">
      <c r="A113" s="61">
        <v>108</v>
      </c>
      <c r="B113" s="4">
        <f>'Digital Integrator'!B134*'Digital Integrator'!F134</f>
        <v>2.7E-2</v>
      </c>
      <c r="C113" s="68">
        <f>'Digital Integrator'!I134</f>
        <v>0.26124203875000002</v>
      </c>
      <c r="D113" s="68">
        <f>'Digital Integrator'!J134</f>
        <v>-0.70151121000000005</v>
      </c>
      <c r="E113" s="68">
        <f>'Digital Integrator'!M134</f>
        <v>9.3545514375000015E-4</v>
      </c>
      <c r="F113" s="68">
        <f>'Digital Integrator'!O134</f>
        <v>0.29382146806455611</v>
      </c>
      <c r="G113" s="4">
        <f t="shared" si="4"/>
        <v>6.8247402810256513E-2</v>
      </c>
      <c r="H113" s="4">
        <f t="shared" si="5"/>
        <v>0.49211797775566418</v>
      </c>
      <c r="I113" s="4">
        <f t="shared" si="6"/>
        <v>8.7507632596833345E-7</v>
      </c>
      <c r="J113" s="4">
        <f t="shared" si="7"/>
        <v>8.6331055095610967E-2</v>
      </c>
    </row>
    <row r="114" spans="1:10" ht="14.5" x14ac:dyDescent="0.35">
      <c r="A114" s="61">
        <v>109</v>
      </c>
      <c r="B114" s="4">
        <f>'Digital Integrator'!B135*'Digital Integrator'!F135</f>
        <v>2.725E-2</v>
      </c>
      <c r="C114" s="68">
        <f>'Digital Integrator'!I135</f>
        <v>0.21462703875000003</v>
      </c>
      <c r="D114" s="68">
        <f>'Digital Integrator'!J135</f>
        <v>-0.72390920999999997</v>
      </c>
      <c r="E114" s="68">
        <f>'Digital Integrator'!M135</f>
        <v>7.5447784125000014E-4</v>
      </c>
      <c r="F114" s="68">
        <f>'Digital Integrator'!O135</f>
        <v>0.23697746323739974</v>
      </c>
      <c r="G114" s="4">
        <f t="shared" si="4"/>
        <v>4.6064765762594016E-2</v>
      </c>
      <c r="H114" s="4">
        <f t="shared" si="5"/>
        <v>0.5240445443228241</v>
      </c>
      <c r="I114" s="4">
        <f t="shared" si="6"/>
        <v>5.6923681293726039E-7</v>
      </c>
      <c r="J114" s="4">
        <f t="shared" si="7"/>
        <v>5.6158318082433142E-2</v>
      </c>
    </row>
    <row r="115" spans="1:10" ht="14.5" x14ac:dyDescent="0.35">
      <c r="A115" s="61">
        <v>110</v>
      </c>
      <c r="B115" s="4">
        <f>'Digital Integrator'!B136*'Digital Integrator'!F136</f>
        <v>2.75E-2</v>
      </c>
      <c r="C115" s="68">
        <f>'Digital Integrator'!I136</f>
        <v>0.16717303875000003</v>
      </c>
      <c r="D115" s="68">
        <f>'Digital Integrator'!J136</f>
        <v>-0.73629221</v>
      </c>
      <c r="E115" s="68">
        <f>'Digital Integrator'!M136</f>
        <v>5.7040478875000026E-4</v>
      </c>
      <c r="F115" s="68">
        <f>'Digital Integrator'!O136</f>
        <v>0.17916109985747036</v>
      </c>
      <c r="G115" s="4">
        <f t="shared" si="4"/>
        <v>2.7946824884909013E-2</v>
      </c>
      <c r="H115" s="4">
        <f t="shared" si="5"/>
        <v>0.54212621850668408</v>
      </c>
      <c r="I115" s="4">
        <f t="shared" si="6"/>
        <v>3.2536162302893243E-7</v>
      </c>
      <c r="J115" s="4">
        <f t="shared" si="7"/>
        <v>3.2098699702138467E-2</v>
      </c>
    </row>
    <row r="116" spans="1:10" ht="14.5" x14ac:dyDescent="0.35">
      <c r="A116" s="61">
        <v>111</v>
      </c>
      <c r="B116" s="4">
        <f>'Digital Integrator'!B137*'Digital Integrator'!F137</f>
        <v>2.775E-2</v>
      </c>
      <c r="C116" s="68">
        <f>'Digital Integrator'!I137</f>
        <v>0.11749903875000002</v>
      </c>
      <c r="D116" s="68">
        <f>'Digital Integrator'!J137</f>
        <v>-0.75038321000000008</v>
      </c>
      <c r="E116" s="68">
        <f>'Digital Integrator'!M137</f>
        <v>3.8280898625000018E-4</v>
      </c>
      <c r="F116" s="68">
        <f>'Digital Integrator'!O137</f>
        <v>0.12023825950369574</v>
      </c>
      <c r="G116" s="4">
        <f t="shared" si="4"/>
        <v>1.3806024107174006E-2</v>
      </c>
      <c r="H116" s="4">
        <f t="shared" si="5"/>
        <v>0.56307496184990424</v>
      </c>
      <c r="I116" s="4">
        <f t="shared" si="6"/>
        <v>1.4654271995375283E-7</v>
      </c>
      <c r="J116" s="4">
        <f t="shared" si="7"/>
        <v>1.4457239048478078E-2</v>
      </c>
    </row>
    <row r="117" spans="1:10" ht="14.5" x14ac:dyDescent="0.35">
      <c r="A117" s="61">
        <v>112</v>
      </c>
      <c r="B117" s="4">
        <f>'Digital Integrator'!B138*'Digital Integrator'!F138</f>
        <v>2.8000000000000001E-2</v>
      </c>
      <c r="C117" s="68">
        <f>'Digital Integrator'!I138</f>
        <v>6.8922138750000028E-2</v>
      </c>
      <c r="D117" s="68">
        <f>'Digital Integrator'!J138</f>
        <v>-0.75317520999999998</v>
      </c>
      <c r="E117" s="68">
        <f>'Digital Integrator'!M138</f>
        <v>1.9451518375000016E-4</v>
      </c>
      <c r="F117" s="68">
        <f>'Digital Integrator'!O138</f>
        <v>6.1096181075194309E-2</v>
      </c>
      <c r="G117" s="4">
        <f t="shared" si="4"/>
        <v>4.7502612098742555E-3</v>
      </c>
      <c r="H117" s="4">
        <f t="shared" si="5"/>
        <v>0.5672728969585441</v>
      </c>
      <c r="I117" s="4">
        <f t="shared" si="6"/>
        <v>3.783615670929633E-8</v>
      </c>
      <c r="J117" s="4">
        <f t="shared" si="7"/>
        <v>3.732743341972931E-3</v>
      </c>
    </row>
    <row r="118" spans="1:10" ht="14.5" x14ac:dyDescent="0.35">
      <c r="A118" s="61">
        <v>113</v>
      </c>
      <c r="B118" s="4">
        <f>'Digital Integrator'!B139*'Digital Integrator'!F139</f>
        <v>2.8250000000000001E-2</v>
      </c>
      <c r="C118" s="68">
        <f>'Digital Integrator'!I139</f>
        <v>1.8581638750000025E-2</v>
      </c>
      <c r="D118" s="68">
        <f>'Digital Integrator'!J139</f>
        <v>-0.75093121000000007</v>
      </c>
      <c r="E118" s="68">
        <f>'Digital Integrator'!M139</f>
        <v>6.7823812500002016E-6</v>
      </c>
      <c r="F118" s="68">
        <f>'Digital Integrator'!O139</f>
        <v>2.1303097525979882E-3</v>
      </c>
      <c r="G118" s="4">
        <f t="shared" si="4"/>
        <v>3.4527729863550251E-4</v>
      </c>
      <c r="H118" s="4">
        <f t="shared" si="5"/>
        <v>0.56389768215206426</v>
      </c>
      <c r="I118" s="4">
        <f t="shared" si="6"/>
        <v>4.6000695420354295E-11</v>
      </c>
      <c r="J118" s="4">
        <f t="shared" si="7"/>
        <v>4.5382196420141013E-6</v>
      </c>
    </row>
    <row r="119" spans="1:10" ht="14.5" x14ac:dyDescent="0.35">
      <c r="A119" s="61">
        <v>114</v>
      </c>
      <c r="B119" s="4">
        <f>'Digital Integrator'!B140*'Digital Integrator'!F140</f>
        <v>2.8500000000000001E-2</v>
      </c>
      <c r="C119" s="68">
        <f>'Digital Integrator'!I140</f>
        <v>-3.1039361249999977E-2</v>
      </c>
      <c r="D119" s="68">
        <f>'Digital Integrator'!J140</f>
        <v>-0.75597221000000003</v>
      </c>
      <c r="E119" s="68">
        <f>'Digital Integrator'!M140</f>
        <v>-1.8221067124999974E-4</v>
      </c>
      <c r="F119" s="68">
        <f>'Digital Integrator'!O140</f>
        <v>-5.7231399368958914E-2</v>
      </c>
      <c r="G119" s="4">
        <f t="shared" si="4"/>
        <v>9.6344194680800016E-4</v>
      </c>
      <c r="H119" s="4">
        <f t="shared" si="5"/>
        <v>0.5714939822922841</v>
      </c>
      <c r="I119" s="4">
        <f t="shared" si="6"/>
        <v>3.3200728717375483E-8</v>
      </c>
      <c r="J119" s="4">
        <f t="shared" si="7"/>
        <v>3.2754330737292709E-3</v>
      </c>
    </row>
    <row r="120" spans="1:10" ht="14.5" x14ac:dyDescent="0.35">
      <c r="A120" s="61">
        <v>115</v>
      </c>
      <c r="B120" s="4">
        <f>'Digital Integrator'!B141*'Digital Integrator'!F141</f>
        <v>2.8750000000000001E-2</v>
      </c>
      <c r="C120" s="68">
        <f>'Digital Integrator'!I141</f>
        <v>-8.1431461249999976E-2</v>
      </c>
      <c r="D120" s="68">
        <f>'Digital Integrator'!J141</f>
        <v>-0.76403021000000004</v>
      </c>
      <c r="E120" s="68">
        <f>'Digital Integrator'!M141</f>
        <v>-3.7321822374999968E-4</v>
      </c>
      <c r="F120" s="68">
        <f>'Digital Integrator'!O141</f>
        <v>-0.11722585218899317</v>
      </c>
      <c r="G120" s="4">
        <f t="shared" si="4"/>
        <v>6.6310828813102478E-3</v>
      </c>
      <c r="H120" s="4">
        <f t="shared" si="5"/>
        <v>0.58374216179264415</v>
      </c>
      <c r="I120" s="4">
        <f t="shared" si="6"/>
        <v>1.3929184253910482E-7</v>
      </c>
      <c r="J120" s="4">
        <f t="shared" si="7"/>
        <v>1.3741900421435676E-2</v>
      </c>
    </row>
    <row r="121" spans="1:10" ht="14.5" x14ac:dyDescent="0.35">
      <c r="A121" s="61">
        <v>116</v>
      </c>
      <c r="B121" s="4">
        <f>'Digital Integrator'!B142*'Digital Integrator'!F142</f>
        <v>2.9000000000000001E-2</v>
      </c>
      <c r="C121" s="68">
        <f>'Digital Integrator'!I142</f>
        <v>-0.13000496124999997</v>
      </c>
      <c r="D121" s="68">
        <f>'Digital Integrator'!J142</f>
        <v>-0.76465720999999998</v>
      </c>
      <c r="E121" s="68">
        <f>'Digital Integrator'!M142</f>
        <v>-5.6438252624999973E-4</v>
      </c>
      <c r="F121" s="68">
        <f>'Digital Integrator'!O142</f>
        <v>-0.17726953934744213</v>
      </c>
      <c r="G121" s="4">
        <f t="shared" si="4"/>
        <v>1.6901289949613992E-2</v>
      </c>
      <c r="H121" s="4">
        <f t="shared" si="5"/>
        <v>0.58470064880498407</v>
      </c>
      <c r="I121" s="4">
        <f t="shared" si="6"/>
        <v>3.1852763593633164E-7</v>
      </c>
      <c r="J121" s="4">
        <f t="shared" si="7"/>
        <v>3.1424489580454337E-2</v>
      </c>
    </row>
    <row r="122" spans="1:10" ht="14.5" x14ac:dyDescent="0.35">
      <c r="A122" s="61">
        <v>117</v>
      </c>
      <c r="B122" s="4">
        <f>'Digital Integrator'!B143*'Digital Integrator'!F143</f>
        <v>2.9250000000000002E-2</v>
      </c>
      <c r="C122" s="68">
        <f>'Digital Integrator'!I143</f>
        <v>-0.17804696124999997</v>
      </c>
      <c r="D122" s="68">
        <f>'Digital Integrator'!J143</f>
        <v>-0.75316121000000003</v>
      </c>
      <c r="E122" s="68">
        <f>'Digital Integrator'!M143</f>
        <v>-7.5267282874999964E-4</v>
      </c>
      <c r="F122" s="68">
        <f>'Digital Integrator'!O143</f>
        <v>-0.23641051844462327</v>
      </c>
      <c r="G122" s="4">
        <f t="shared" si="4"/>
        <v>3.1700720410358992E-2</v>
      </c>
      <c r="H122" s="4">
        <f t="shared" si="5"/>
        <v>0.56725180824866417</v>
      </c>
      <c r="I122" s="4">
        <f t="shared" si="6"/>
        <v>5.6651638713852625E-7</v>
      </c>
      <c r="J122" s="4">
        <f t="shared" si="7"/>
        <v>5.5889933231255559E-2</v>
      </c>
    </row>
    <row r="123" spans="1:10" ht="14.5" x14ac:dyDescent="0.35">
      <c r="A123" s="61">
        <v>118</v>
      </c>
      <c r="B123" s="4">
        <f>'Digital Integrator'!B144*'Digital Integrator'!F144</f>
        <v>2.9500000000000002E-2</v>
      </c>
      <c r="C123" s="68">
        <f>'Digital Integrator'!I144</f>
        <v>-0.22633296124999996</v>
      </c>
      <c r="D123" s="68">
        <f>'Digital Integrator'!J144</f>
        <v>-0.74085920999999999</v>
      </c>
      <c r="E123" s="68">
        <f>'Digital Integrator'!M144</f>
        <v>-9.3788763124999963E-4</v>
      </c>
      <c r="F123" s="68">
        <f>'Digital Integrator'!O144</f>
        <v>-0.29458549940595574</v>
      </c>
      <c r="G123" s="4">
        <f t="shared" si="4"/>
        <v>5.1226609348193987E-2</v>
      </c>
      <c r="H123" s="4">
        <f t="shared" si="5"/>
        <v>0.54887236904182413</v>
      </c>
      <c r="I123" s="4">
        <f t="shared" si="6"/>
        <v>8.7963320885173524E-7</v>
      </c>
      <c r="J123" s="4">
        <f t="shared" si="7"/>
        <v>8.6780616460256352E-2</v>
      </c>
    </row>
    <row r="124" spans="1:10" ht="14.5" x14ac:dyDescent="0.35">
      <c r="A124" s="61">
        <v>119</v>
      </c>
      <c r="B124" s="4">
        <f>'Digital Integrator'!B145*'Digital Integrator'!F145</f>
        <v>2.9750000000000002E-2</v>
      </c>
      <c r="C124" s="68">
        <f>'Digital Integrator'!I145</f>
        <v>-0.27123596124999999</v>
      </c>
      <c r="D124" s="68">
        <f>'Digital Integrator'!J145</f>
        <v>-0.70783621000000008</v>
      </c>
      <c r="E124" s="68">
        <f>'Digital Integrator'!M145</f>
        <v>-1.1148466837499996E-3</v>
      </c>
      <c r="F124" s="68">
        <f>'Digital Integrator'!O145</f>
        <v>-0.35016739335378388</v>
      </c>
      <c r="G124" s="4">
        <f t="shared" si="4"/>
        <v>7.3568946675211494E-2</v>
      </c>
      <c r="H124" s="4">
        <f t="shared" si="5"/>
        <v>0.50103210018716415</v>
      </c>
      <c r="I124" s="4">
        <f t="shared" si="6"/>
        <v>1.2428831282683716E-6</v>
      </c>
      <c r="J124" s="4">
        <f t="shared" si="7"/>
        <v>0.12261720336818362</v>
      </c>
    </row>
    <row r="125" spans="1:10" ht="14.5" x14ac:dyDescent="0.35">
      <c r="A125" s="61">
        <v>120</v>
      </c>
      <c r="B125" s="4">
        <f>'Digital Integrator'!B146*'Digital Integrator'!F146</f>
        <v>0.03</v>
      </c>
      <c r="C125" s="68">
        <f>'Digital Integrator'!I146</f>
        <v>-0.31535396124999998</v>
      </c>
      <c r="D125" s="68">
        <f>'Digital Integrator'!J146</f>
        <v>-0.66956121000000002</v>
      </c>
      <c r="E125" s="68">
        <f>'Digital Integrator'!M146</f>
        <v>-1.2822369862499998E-3</v>
      </c>
      <c r="F125" s="68">
        <f>'Digital Integrator'!O146</f>
        <v>-0.4027437939956775</v>
      </c>
      <c r="G125" s="4">
        <f t="shared" si="4"/>
        <v>9.9448120876066484E-2</v>
      </c>
      <c r="H125" s="4">
        <f t="shared" si="5"/>
        <v>0.44831221393666415</v>
      </c>
      <c r="I125" s="4">
        <f t="shared" si="6"/>
        <v>1.6441316889074823E-6</v>
      </c>
      <c r="J125" s="4">
        <f t="shared" si="7"/>
        <v>0.16220256360203272</v>
      </c>
    </row>
    <row r="126" spans="1:10" ht="14.5" x14ac:dyDescent="0.35">
      <c r="A126" s="61">
        <v>121</v>
      </c>
      <c r="B126" s="4">
        <f>'Digital Integrator'!B147*'Digital Integrator'!F147</f>
        <v>3.0249999999999999E-2</v>
      </c>
      <c r="C126" s="68">
        <f>'Digital Integrator'!I147</f>
        <v>-0.35889696124999998</v>
      </c>
      <c r="D126" s="68">
        <f>'Digital Integrator'!J147</f>
        <v>-0.63517621000000002</v>
      </c>
      <c r="E126" s="68">
        <f>'Digital Integrator'!M147</f>
        <v>-1.4410310387499997E-3</v>
      </c>
      <c r="F126" s="68">
        <f>'Digital Integrator'!O147</f>
        <v>-0.45262015839133823</v>
      </c>
      <c r="G126" s="4">
        <f t="shared" si="4"/>
        <v>0.128807028794484</v>
      </c>
      <c r="H126" s="4">
        <f t="shared" si="5"/>
        <v>0.40344881774996411</v>
      </c>
      <c r="I126" s="4">
        <f t="shared" si="6"/>
        <v>2.0765704546409032E-6</v>
      </c>
      <c r="J126" s="4">
        <f t="shared" si="7"/>
        <v>0.2048650077822001</v>
      </c>
    </row>
    <row r="127" spans="1:10" ht="14.5" x14ac:dyDescent="0.35">
      <c r="A127" s="61">
        <v>122</v>
      </c>
      <c r="B127" s="4">
        <f>'Digital Integrator'!B148*'Digital Integrator'!F148</f>
        <v>3.0499999999999999E-2</v>
      </c>
      <c r="C127" s="68">
        <f>'Digital Integrator'!I148</f>
        <v>-0.40014896124999999</v>
      </c>
      <c r="D127" s="68">
        <f>'Digital Integrator'!J148</f>
        <v>-0.60338921000000001</v>
      </c>
      <c r="E127" s="68">
        <f>'Digital Integrator'!M148</f>
        <v>-1.5918783412499995E-3</v>
      </c>
      <c r="F127" s="68">
        <f>'Digital Integrator'!O148</f>
        <v>-0.50000049102434063</v>
      </c>
      <c r="G127" s="4">
        <f t="shared" si="4"/>
        <v>0.160119191189454</v>
      </c>
      <c r="H127" s="4">
        <f t="shared" si="5"/>
        <v>0.36407853874442409</v>
      </c>
      <c r="I127" s="4">
        <f t="shared" si="6"/>
        <v>2.5340766533408498E-6</v>
      </c>
      <c r="J127" s="4">
        <f t="shared" si="7"/>
        <v>0.25000049102458172</v>
      </c>
    </row>
    <row r="128" spans="1:10" ht="14.5" x14ac:dyDescent="0.35">
      <c r="A128" s="61">
        <v>123</v>
      </c>
      <c r="B128" s="4">
        <f>'Digital Integrator'!B149*'Digital Integrator'!F149</f>
        <v>3.075E-2</v>
      </c>
      <c r="C128" s="68">
        <f>'Digital Integrator'!I149</f>
        <v>-0.43900096124999999</v>
      </c>
      <c r="D128" s="68">
        <f>'Digital Integrator'!J149</f>
        <v>-0.56872421000000006</v>
      </c>
      <c r="E128" s="68">
        <f>'Digital Integrator'!M149</f>
        <v>-1.7340593937499994E-3</v>
      </c>
      <c r="F128" s="68">
        <f>'Digital Integrator'!O149</f>
        <v>-0.54465880078470508</v>
      </c>
      <c r="G128" s="4">
        <f t="shared" si="4"/>
        <v>0.19272184397842398</v>
      </c>
      <c r="H128" s="4">
        <f t="shared" si="5"/>
        <v>0.32344722704012419</v>
      </c>
      <c r="I128" s="4">
        <f t="shared" si="6"/>
        <v>3.0069619810526158E-6</v>
      </c>
      <c r="J128" s="4">
        <f t="shared" si="7"/>
        <v>0.29665320927223304</v>
      </c>
    </row>
    <row r="129" spans="1:10" ht="14.5" x14ac:dyDescent="0.35">
      <c r="A129" s="61">
        <v>124</v>
      </c>
      <c r="B129" s="4">
        <f>'Digital Integrator'!B150*'Digital Integrator'!F150</f>
        <v>3.1E-2</v>
      </c>
      <c r="C129" s="68">
        <f>'Digital Integrator'!I150</f>
        <v>-0.47336496124999994</v>
      </c>
      <c r="D129" s="68">
        <f>'Digital Integrator'!J150</f>
        <v>-0.52620721000000004</v>
      </c>
      <c r="E129" s="68">
        <f>'Digital Integrator'!M150</f>
        <v>-1.8656111962499996E-3</v>
      </c>
      <c r="F129" s="68">
        <f>'Digital Integrator'!O150</f>
        <v>-0.5859785198490951</v>
      </c>
      <c r="G129" s="4">
        <f t="shared" si="4"/>
        <v>0.22407438653921394</v>
      </c>
      <c r="H129" s="4">
        <f t="shared" si="5"/>
        <v>0.27689402785598416</v>
      </c>
      <c r="I129" s="4">
        <f t="shared" si="6"/>
        <v>3.4805051355733545E-6</v>
      </c>
      <c r="J129" s="4">
        <f t="shared" si="7"/>
        <v>0.34337082572453637</v>
      </c>
    </row>
    <row r="130" spans="1:10" ht="14.5" x14ac:dyDescent="0.35">
      <c r="A130" s="61">
        <v>125</v>
      </c>
      <c r="B130" s="4">
        <f>'Digital Integrator'!B151*'Digital Integrator'!F151</f>
        <v>3.125E-2</v>
      </c>
      <c r="C130" s="68">
        <f>'Digital Integrator'!I151</f>
        <v>-0.50617796124999992</v>
      </c>
      <c r="D130" s="68">
        <f>'Digital Integrator'!J151</f>
        <v>-0.47904020999999997</v>
      </c>
      <c r="E130" s="68">
        <f>'Digital Integrator'!M151</f>
        <v>-1.9853712487499994E-3</v>
      </c>
      <c r="F130" s="68">
        <f>'Digital Integrator'!O151</f>
        <v>-0.62359451317185155</v>
      </c>
      <c r="G130" s="4">
        <f t="shared" si="4"/>
        <v>0.25621612845520642</v>
      </c>
      <c r="H130" s="4">
        <f t="shared" si="5"/>
        <v>0.22947952279684405</v>
      </c>
      <c r="I130" s="4">
        <f t="shared" si="6"/>
        <v>3.9416989953631321E-6</v>
      </c>
      <c r="J130" s="4">
        <f t="shared" si="7"/>
        <v>0.38887011685803852</v>
      </c>
    </row>
    <row r="131" spans="1:10" ht="14.5" x14ac:dyDescent="0.35">
      <c r="A131" s="61">
        <v>126</v>
      </c>
      <c r="B131" s="4">
        <f>'Digital Integrator'!B152*'Digital Integrator'!F152</f>
        <v>3.15E-2</v>
      </c>
      <c r="C131" s="68">
        <f>'Digital Integrator'!I152</f>
        <v>-0.53535896124999993</v>
      </c>
      <c r="D131" s="68">
        <f>'Digital Integrator'!J152</f>
        <v>-0.42926820999999998</v>
      </c>
      <c r="E131" s="68">
        <f>'Digital Integrator'!M152</f>
        <v>-2.0926883012499994E-3</v>
      </c>
      <c r="F131" s="68">
        <f>'Digital Integrator'!O152</f>
        <v>-0.65730222660374005</v>
      </c>
      <c r="G131" s="4">
        <f t="shared" si="4"/>
        <v>0.28660921739067891</v>
      </c>
      <c r="H131" s="4">
        <f t="shared" si="5"/>
        <v>0.18427119611660409</v>
      </c>
      <c r="I131" s="4">
        <f t="shared" si="6"/>
        <v>4.3793443261886086E-6</v>
      </c>
      <c r="J131" s="4">
        <f t="shared" si="7"/>
        <v>0.43204621709823443</v>
      </c>
    </row>
    <row r="132" spans="1:10" ht="14.5" x14ac:dyDescent="0.35">
      <c r="A132" s="61">
        <v>127</v>
      </c>
      <c r="B132" s="4">
        <f>'Digital Integrator'!B153*'Digital Integrator'!F153</f>
        <v>3.175E-2</v>
      </c>
      <c r="C132" s="68">
        <f>'Digital Integrator'!I153</f>
        <v>-0.56091296125000001</v>
      </c>
      <c r="D132" s="68">
        <f>'Digital Integrator'!J153</f>
        <v>-0.37678020999999995</v>
      </c>
      <c r="E132" s="68">
        <f>'Digital Integrator'!M153</f>
        <v>-2.1868833537499995E-3</v>
      </c>
      <c r="F132" s="68">
        <f>'Digital Integrator'!O153</f>
        <v>-0.68688838986862932</v>
      </c>
      <c r="G132" s="4">
        <f t="shared" si="4"/>
        <v>0.31462335009824399</v>
      </c>
      <c r="H132" s="4">
        <f t="shared" si="5"/>
        <v>0.14196332664764405</v>
      </c>
      <c r="I132" s="4">
        <f t="shared" si="6"/>
        <v>4.7824588029088458E-6</v>
      </c>
      <c r="J132" s="4">
        <f t="shared" si="7"/>
        <v>0.47181566013631809</v>
      </c>
    </row>
    <row r="133" spans="1:10" ht="14.5" x14ac:dyDescent="0.35">
      <c r="A133" s="61">
        <v>128</v>
      </c>
      <c r="B133" s="4">
        <f>'Digital Integrator'!B154*'Digital Integrator'!F154</f>
        <v>3.2000000000000001E-2</v>
      </c>
      <c r="C133" s="68">
        <f>'Digital Integrator'!I154</f>
        <v>-0.58386596125000001</v>
      </c>
      <c r="D133" s="68">
        <f>'Digital Integrator'!J154</f>
        <v>-0.32279620999999997</v>
      </c>
      <c r="E133" s="68">
        <f>'Digital Integrator'!M154</f>
        <v>-2.2675824062499995E-3</v>
      </c>
      <c r="F133" s="68">
        <f>'Digital Integrator'!O154</f>
        <v>-0.71223553156258257</v>
      </c>
      <c r="G133" s="4">
        <f t="shared" si="4"/>
        <v>0.34089946070638649</v>
      </c>
      <c r="H133" s="4">
        <f t="shared" si="5"/>
        <v>0.10419739319036408</v>
      </c>
      <c r="I133" s="4">
        <f t="shared" si="6"/>
        <v>5.1419299691345381E-6</v>
      </c>
      <c r="J133" s="4">
        <f t="shared" si="7"/>
        <v>0.50727945242023453</v>
      </c>
    </row>
    <row r="134" spans="1:10" ht="14.5" x14ac:dyDescent="0.35">
      <c r="A134" s="61">
        <v>129</v>
      </c>
      <c r="B134" s="4">
        <f>'Digital Integrator'!B155*'Digital Integrator'!F155</f>
        <v>3.2250000000000001E-2</v>
      </c>
      <c r="C134" s="68">
        <f>'Digital Integrator'!I155</f>
        <v>-0.60237696124999995</v>
      </c>
      <c r="D134" s="68">
        <f>'Digital Integrator'!J155</f>
        <v>-0.26849820999999996</v>
      </c>
      <c r="E134" s="68">
        <f>'Digital Integrator'!M155</f>
        <v>-2.3347069587500002E-3</v>
      </c>
      <c r="F134" s="68">
        <f>'Digital Integrator'!O155</f>
        <v>-0.7333189952545599</v>
      </c>
      <c r="G134" s="4">
        <f t="shared" ref="G134:G197" si="8">C134^2</f>
        <v>0.36285800344478397</v>
      </c>
      <c r="H134" s="4">
        <f t="shared" ref="H134:H197" si="9">D134^2</f>
        <v>7.2091288773204074E-2</v>
      </c>
      <c r="I134" s="4">
        <f t="shared" ref="I134:I197" si="10">E134^2</f>
        <v>5.4508565832356746E-6</v>
      </c>
      <c r="J134" s="4">
        <f t="shared" ref="J134:J197" si="11">F134^2</f>
        <v>0.5377567488011572</v>
      </c>
    </row>
    <row r="135" spans="1:10" ht="14.5" x14ac:dyDescent="0.35">
      <c r="A135" s="61">
        <v>130</v>
      </c>
      <c r="B135" s="4">
        <f>'Digital Integrator'!B156*'Digital Integrator'!F156</f>
        <v>3.2500000000000001E-2</v>
      </c>
      <c r="C135" s="68">
        <f>'Digital Integrator'!I156</f>
        <v>-0.61696896125</v>
      </c>
      <c r="D135" s="68">
        <f>'Digital Integrator'!J156</f>
        <v>-0.21050321</v>
      </c>
      <c r="E135" s="68">
        <f>'Digital Integrator'!M156</f>
        <v>-2.3873327612500004E-3</v>
      </c>
      <c r="F135" s="68">
        <f>'Digital Integrator'!O156</f>
        <v>-0.74984847895234563</v>
      </c>
      <c r="G135" s="4">
        <f t="shared" si="8"/>
        <v>0.38065069914590399</v>
      </c>
      <c r="H135" s="4">
        <f t="shared" si="9"/>
        <v>4.4311601420304096E-2</v>
      </c>
      <c r="I135" s="4">
        <f t="shared" si="10"/>
        <v>5.6993577129375511E-6</v>
      </c>
      <c r="J135" s="4">
        <f t="shared" si="11"/>
        <v>0.56227274138714634</v>
      </c>
    </row>
    <row r="136" spans="1:10" ht="14.5" x14ac:dyDescent="0.35">
      <c r="A136" s="61">
        <v>131</v>
      </c>
      <c r="B136" s="4">
        <f>'Digital Integrator'!B157*'Digital Integrator'!F157</f>
        <v>3.2750000000000001E-2</v>
      </c>
      <c r="C136" s="68">
        <f>'Digital Integrator'!I157</f>
        <v>-0.62748496124999997</v>
      </c>
      <c r="D136" s="68">
        <f>'Digital Integrator'!J157</f>
        <v>-0.15114221</v>
      </c>
      <c r="E136" s="68">
        <f>'Digital Integrator'!M157</f>
        <v>-2.4251183137500004E-3</v>
      </c>
      <c r="F136" s="68">
        <f>'Digital Integrator'!O157</f>
        <v>-0.76171671932854845</v>
      </c>
      <c r="G136" s="4">
        <f t="shared" si="8"/>
        <v>0.39373737659491398</v>
      </c>
      <c r="H136" s="4">
        <f t="shared" si="9"/>
        <v>2.2843967643684099E-2</v>
      </c>
      <c r="I136" s="4">
        <f t="shared" si="10"/>
        <v>5.881198835685645E-6</v>
      </c>
      <c r="J136" s="4">
        <f t="shared" si="11"/>
        <v>0.58021236050464664</v>
      </c>
    </row>
    <row r="137" spans="1:10" ht="14.5" x14ac:dyDescent="0.35">
      <c r="A137" s="61">
        <v>132</v>
      </c>
      <c r="B137" s="4">
        <f>'Digital Integrator'!B158*'Digital Integrator'!F158</f>
        <v>3.3000000000000002E-2</v>
      </c>
      <c r="C137" s="68">
        <f>'Digital Integrator'!I158</f>
        <v>-0.63594996124999992</v>
      </c>
      <c r="D137" s="68">
        <f>'Digital Integrator'!J158</f>
        <v>-9.0414809999999984E-2</v>
      </c>
      <c r="E137" s="68">
        <f>'Digital Integrator'!M158</f>
        <v>-2.4477220162499999E-3</v>
      </c>
      <c r="F137" s="68">
        <f>'Digital Integrator'!O158</f>
        <v>-0.76881642164631059</v>
      </c>
      <c r="G137" s="4">
        <f t="shared" si="8"/>
        <v>0.40443235321387638</v>
      </c>
      <c r="H137" s="4">
        <f t="shared" si="9"/>
        <v>8.1748378673360978E-3</v>
      </c>
      <c r="I137" s="4">
        <f t="shared" si="10"/>
        <v>5.9913430688349649E-6</v>
      </c>
      <c r="J137" s="4">
        <f t="shared" si="11"/>
        <v>0.5910786901930376</v>
      </c>
    </row>
    <row r="138" spans="1:10" ht="14.5" x14ac:dyDescent="0.35">
      <c r="A138" s="61">
        <v>133</v>
      </c>
      <c r="B138" s="4">
        <f>'Digital Integrator'!B159*'Digital Integrator'!F159</f>
        <v>3.3250000000000002E-2</v>
      </c>
      <c r="C138" s="68">
        <f>'Digital Integrator'!I159</f>
        <v>-0.63831096124999998</v>
      </c>
      <c r="D138" s="68">
        <f>'Digital Integrator'!J159</f>
        <v>-2.8967409999999985E-2</v>
      </c>
      <c r="E138" s="68">
        <f>'Digital Integrator'!M159</f>
        <v>-2.45496386875E-3</v>
      </c>
      <c r="F138" s="68">
        <f>'Digital Integrator'!O159</f>
        <v>-0.77109104886630442</v>
      </c>
      <c r="G138" s="4">
        <f t="shared" si="8"/>
        <v>0.40744088325189898</v>
      </c>
      <c r="H138" s="4">
        <f t="shared" si="9"/>
        <v>8.3911084210809919E-4</v>
      </c>
      <c r="I138" s="4">
        <f t="shared" si="10"/>
        <v>6.0268475968679673E-6</v>
      </c>
      <c r="J138" s="4">
        <f t="shared" si="11"/>
        <v>0.59458140564173745</v>
      </c>
    </row>
    <row r="139" spans="1:10" ht="14.5" x14ac:dyDescent="0.35">
      <c r="A139" s="61">
        <v>134</v>
      </c>
      <c r="B139" s="4">
        <f>'Digital Integrator'!B160*'Digital Integrator'!F160</f>
        <v>3.3500000000000002E-2</v>
      </c>
      <c r="C139" s="68">
        <f>'Digital Integrator'!I160</f>
        <v>-0.63394396124999997</v>
      </c>
      <c r="D139" s="68">
        <f>'Digital Integrator'!J160</f>
        <v>3.0831090000000016E-2</v>
      </c>
      <c r="E139" s="68">
        <f>'Digital Integrator'!M160</f>
        <v>-2.4472560962500002E-3</v>
      </c>
      <c r="F139" s="68">
        <f>'Digital Integrator'!O160</f>
        <v>-0.76867007866095727</v>
      </c>
      <c r="G139" s="4">
        <f t="shared" si="8"/>
        <v>0.40188494600534147</v>
      </c>
      <c r="H139" s="4">
        <f t="shared" si="9"/>
        <v>9.5055611058810093E-4</v>
      </c>
      <c r="I139" s="4">
        <f t="shared" si="10"/>
        <v>5.9890624006327903E-6</v>
      </c>
      <c r="J139" s="4">
        <f t="shared" si="11"/>
        <v>0.59085368982864228</v>
      </c>
    </row>
    <row r="140" spans="1:10" ht="14.5" x14ac:dyDescent="0.35">
      <c r="A140" s="61">
        <v>135</v>
      </c>
      <c r="B140" s="4">
        <f>'Digital Integrator'!B161*'Digital Integrator'!F161</f>
        <v>3.3750000000000002E-2</v>
      </c>
      <c r="C140" s="68">
        <f>'Digital Integrator'!I161</f>
        <v>-0.62878996124999997</v>
      </c>
      <c r="D140" s="68">
        <f>'Digital Integrator'!J161</f>
        <v>9.0047690000000014E-2</v>
      </c>
      <c r="E140" s="68">
        <f>'Digital Integrator'!M161</f>
        <v>-2.42474417375E-3</v>
      </c>
      <c r="F140" s="68">
        <f>'Digital Integrator'!O161</f>
        <v>-0.76159920395135883</v>
      </c>
      <c r="G140" s="4">
        <f t="shared" si="8"/>
        <v>0.39537681536877645</v>
      </c>
      <c r="H140" s="4">
        <f t="shared" si="9"/>
        <v>8.1085864743361026E-3</v>
      </c>
      <c r="I140" s="4">
        <f t="shared" si="10"/>
        <v>5.8793843081345701E-6</v>
      </c>
      <c r="J140" s="4">
        <f t="shared" si="11"/>
        <v>0.58003334745934343</v>
      </c>
    </row>
    <row r="141" spans="1:10" ht="14.5" x14ac:dyDescent="0.35">
      <c r="A141" s="61">
        <v>136</v>
      </c>
      <c r="B141" s="4">
        <f>'Digital Integrator'!B162*'Digital Integrator'!F162</f>
        <v>3.4000000000000002E-2</v>
      </c>
      <c r="C141" s="68">
        <f>'Digital Integrator'!I162</f>
        <v>-0.62059796125</v>
      </c>
      <c r="D141" s="68">
        <f>'Digital Integrator'!J162</f>
        <v>0.15118779000000002</v>
      </c>
      <c r="E141" s="68">
        <f>'Digital Integrator'!M162</f>
        <v>-2.38694722625E-3</v>
      </c>
      <c r="F141" s="68">
        <f>'Digital Integrator'!O162</f>
        <v>-0.74972738446647191</v>
      </c>
      <c r="G141" s="4">
        <f t="shared" si="8"/>
        <v>0.38514182950765652</v>
      </c>
      <c r="H141" s="4">
        <f t="shared" si="9"/>
        <v>2.2857747845084105E-2</v>
      </c>
      <c r="I141" s="4">
        <f t="shared" si="10"/>
        <v>5.6975170609025684E-6</v>
      </c>
      <c r="J141" s="4">
        <f t="shared" si="11"/>
        <v>0.56209115101893703</v>
      </c>
    </row>
    <row r="142" spans="1:10" ht="14.5" x14ac:dyDescent="0.35">
      <c r="A142" s="61">
        <v>137</v>
      </c>
      <c r="B142" s="4">
        <f>'Digital Integrator'!B163*'Digital Integrator'!F163</f>
        <v>3.4250000000000003E-2</v>
      </c>
      <c r="C142" s="68">
        <f>'Digital Integrator'!I163</f>
        <v>-0.60886696124999995</v>
      </c>
      <c r="D142" s="68">
        <f>'Digital Integrator'!J163</f>
        <v>0.21063079000000001</v>
      </c>
      <c r="E142" s="68">
        <f>'Digital Integrator'!M163</f>
        <v>-2.3342895287500002E-3</v>
      </c>
      <c r="F142" s="68">
        <f>'Digital Integrator'!O163</f>
        <v>-0.73318788271941204</v>
      </c>
      <c r="G142" s="4">
        <f t="shared" si="8"/>
        <v>0.37071897650180896</v>
      </c>
      <c r="H142" s="4">
        <f t="shared" si="9"/>
        <v>4.4365329696024108E-2</v>
      </c>
      <c r="I142" s="4">
        <f t="shared" si="10"/>
        <v>5.4489076040318981E-6</v>
      </c>
      <c r="J142" s="4">
        <f t="shared" si="11"/>
        <v>0.53756447136657426</v>
      </c>
    </row>
    <row r="143" spans="1:10" ht="14.5" x14ac:dyDescent="0.35">
      <c r="A143" s="61">
        <v>138</v>
      </c>
      <c r="B143" s="4">
        <f>'Digital Integrator'!B164*'Digital Integrator'!F164</f>
        <v>3.4500000000000003E-2</v>
      </c>
      <c r="C143" s="68">
        <f>'Digital Integrator'!I164</f>
        <v>-0.59255596124999999</v>
      </c>
      <c r="D143" s="68">
        <f>'Digital Integrator'!J164</f>
        <v>0.26885979000000004</v>
      </c>
      <c r="E143" s="68">
        <f>'Digital Integrator'!M164</f>
        <v>-2.2670745812500004E-3</v>
      </c>
      <c r="F143" s="68">
        <f>'Digital Integrator'!O164</f>
        <v>-0.71207602644037926</v>
      </c>
      <c r="G143" s="4">
        <f t="shared" si="8"/>
        <v>0.35112256721291146</v>
      </c>
      <c r="H143" s="4">
        <f t="shared" si="9"/>
        <v>7.2285586678844119E-2</v>
      </c>
      <c r="I143" s="4">
        <f t="shared" si="10"/>
        <v>5.139627156949865E-6</v>
      </c>
      <c r="J143" s="4">
        <f t="shared" si="11"/>
        <v>0.50705226743111975</v>
      </c>
    </row>
    <row r="144" spans="1:10" ht="14.5" x14ac:dyDescent="0.35">
      <c r="A144" s="61">
        <v>139</v>
      </c>
      <c r="B144" s="4">
        <f>'Digital Integrator'!B165*'Digital Integrator'!F165</f>
        <v>3.4750000000000003E-2</v>
      </c>
      <c r="C144" s="68">
        <f>'Digital Integrator'!I165</f>
        <v>-0.57346396124999999</v>
      </c>
      <c r="D144" s="68">
        <f>'Digital Integrator'!J165</f>
        <v>0.32488779000000001</v>
      </c>
      <c r="E144" s="68">
        <f>'Digital Integrator'!M165</f>
        <v>-2.1858526337500007E-3</v>
      </c>
      <c r="F144" s="68">
        <f>'Digital Integrator'!O165</f>
        <v>-0.68656464621765201</v>
      </c>
      <c r="G144" s="4">
        <f t="shared" si="8"/>
        <v>0.32886091485254149</v>
      </c>
      <c r="H144" s="4">
        <f t="shared" si="9"/>
        <v>0.10555207609108411</v>
      </c>
      <c r="I144" s="4">
        <f t="shared" si="10"/>
        <v>4.7779517364718144E-6</v>
      </c>
      <c r="J144" s="4">
        <f t="shared" si="11"/>
        <v>0.47137101343596965</v>
      </c>
    </row>
    <row r="145" spans="1:10" ht="14.5" x14ac:dyDescent="0.35">
      <c r="A145" s="61">
        <v>140</v>
      </c>
      <c r="B145" s="4">
        <f>'Digital Integrator'!B166*'Digital Integrator'!F166</f>
        <v>3.5000000000000003E-2</v>
      </c>
      <c r="C145" s="68">
        <f>'Digital Integrator'!I166</f>
        <v>-0.54845196124999995</v>
      </c>
      <c r="D145" s="68">
        <f>'Digital Integrator'!J166</f>
        <v>0.37662879000000005</v>
      </c>
      <c r="E145" s="68">
        <f>'Digital Integrator'!M166</f>
        <v>-2.0916954362500007E-3</v>
      </c>
      <c r="F145" s="68">
        <f>'Digital Integrator'!O166</f>
        <v>-0.65699037300622809</v>
      </c>
      <c r="G145" s="4">
        <f t="shared" si="8"/>
        <v>0.30079955379897144</v>
      </c>
      <c r="H145" s="4">
        <f t="shared" si="9"/>
        <v>0.14184924545686414</v>
      </c>
      <c r="I145" s="4">
        <f t="shared" si="10"/>
        <v>4.3751897980290809E-6</v>
      </c>
      <c r="J145" s="4">
        <f t="shared" si="11"/>
        <v>0.43163635022286273</v>
      </c>
    </row>
    <row r="146" spans="1:10" ht="14.5" x14ac:dyDescent="0.35">
      <c r="A146" s="61">
        <v>141</v>
      </c>
      <c r="B146" s="4">
        <f>'Digital Integrator'!B167*'Digital Integrator'!F167</f>
        <v>3.5250000000000004E-2</v>
      </c>
      <c r="C146" s="68">
        <f>'Digital Integrator'!I167</f>
        <v>-0.52039196124999998</v>
      </c>
      <c r="D146" s="68">
        <f>'Digital Integrator'!J167</f>
        <v>0.42782079000000001</v>
      </c>
      <c r="E146" s="68">
        <f>'Digital Integrator'!M167</f>
        <v>-1.9847402387500003E-3</v>
      </c>
      <c r="F146" s="68">
        <f>'Digital Integrator'!O167</f>
        <v>-0.62339631629859493</v>
      </c>
      <c r="G146" s="4">
        <f t="shared" si="8"/>
        <v>0.27080779333362148</v>
      </c>
      <c r="H146" s="4">
        <f t="shared" si="9"/>
        <v>0.18303062835622411</v>
      </c>
      <c r="I146" s="4">
        <f t="shared" si="10"/>
        <v>3.9391938153134077E-6</v>
      </c>
      <c r="J146" s="4">
        <f t="shared" si="11"/>
        <v>0.38862296717465783</v>
      </c>
    </row>
    <row r="147" spans="1:10" ht="14.5" x14ac:dyDescent="0.35">
      <c r="A147" s="61">
        <v>142</v>
      </c>
      <c r="B147" s="4">
        <f>'Digital Integrator'!B168*'Digital Integrator'!F168</f>
        <v>3.5500000000000004E-2</v>
      </c>
      <c r="C147" s="68">
        <f>'Digital Integrator'!I168</f>
        <v>-0.49204796124999994</v>
      </c>
      <c r="D147" s="68">
        <f>'Digital Integrator'!J168</f>
        <v>0.47817079000000001</v>
      </c>
      <c r="E147" s="68">
        <f>'Digital Integrator'!M168</f>
        <v>-1.8651975412500006E-3</v>
      </c>
      <c r="F147" s="68">
        <f>'Digital Integrator'!O168</f>
        <v>-0.5858485930213001</v>
      </c>
      <c r="G147" s="4">
        <f t="shared" si="8"/>
        <v>0.24211119617028146</v>
      </c>
      <c r="H147" s="4">
        <f t="shared" si="9"/>
        <v>0.22864730440922412</v>
      </c>
      <c r="I147" s="4">
        <f t="shared" si="10"/>
        <v>3.4789618678850477E-6</v>
      </c>
      <c r="J147" s="4">
        <f t="shared" si="11"/>
        <v>0.34321857394503691</v>
      </c>
    </row>
    <row r="148" spans="1:10" ht="14.5" x14ac:dyDescent="0.35">
      <c r="A148" s="61">
        <v>143</v>
      </c>
      <c r="B148" s="4">
        <f>'Digital Integrator'!B169*'Digital Integrator'!F169</f>
        <v>3.5750000000000004E-2</v>
      </c>
      <c r="C148" s="68">
        <f>'Digital Integrator'!I169</f>
        <v>-0.45833596124999998</v>
      </c>
      <c r="D148" s="68">
        <f>'Digital Integrator'!J169</f>
        <v>0.52495879000000001</v>
      </c>
      <c r="E148" s="68">
        <f>'Digital Integrator'!M169</f>
        <v>-1.7339578437500006E-3</v>
      </c>
      <c r="F148" s="68">
        <f>'Digital Integrator'!O169</f>
        <v>-0.5446269044716846</v>
      </c>
      <c r="G148" s="4">
        <f t="shared" si="8"/>
        <v>0.21007185337496148</v>
      </c>
      <c r="H148" s="4">
        <f t="shared" si="9"/>
        <v>0.27558173119826412</v>
      </c>
      <c r="I148" s="4">
        <f t="shared" si="10"/>
        <v>3.0066098039021513E-6</v>
      </c>
      <c r="J148" s="4">
        <f t="shared" si="11"/>
        <v>0.29661846507440948</v>
      </c>
    </row>
    <row r="149" spans="1:10" ht="14.5" x14ac:dyDescent="0.35">
      <c r="A149" s="61">
        <v>144</v>
      </c>
      <c r="B149" s="4">
        <f>'Digital Integrator'!B170*'Digital Integrator'!F170</f>
        <v>3.6000000000000004E-2</v>
      </c>
      <c r="C149" s="68">
        <f>'Digital Integrator'!I170</f>
        <v>-0.42465496124999996</v>
      </c>
      <c r="D149" s="68">
        <f>'Digital Integrator'!J170</f>
        <v>0.56828478999999998</v>
      </c>
      <c r="E149" s="68">
        <f>'Digital Integrator'!M170</f>
        <v>-1.5918866462500006E-3</v>
      </c>
      <c r="F149" s="68">
        <f>'Digital Integrator'!O170</f>
        <v>-0.5000030995805167</v>
      </c>
      <c r="G149" s="4">
        <f t="shared" si="8"/>
        <v>0.18033183611423897</v>
      </c>
      <c r="H149" s="4">
        <f t="shared" si="9"/>
        <v>0.3229476025453441</v>
      </c>
      <c r="I149" s="4">
        <f t="shared" si="10"/>
        <v>2.5341030945090744E-6</v>
      </c>
      <c r="J149" s="4">
        <f t="shared" si="11"/>
        <v>0.25000309959012412</v>
      </c>
    </row>
    <row r="150" spans="1:10" ht="14.5" x14ac:dyDescent="0.35">
      <c r="A150" s="61">
        <v>145</v>
      </c>
      <c r="B150" s="4">
        <f>'Digital Integrator'!B171*'Digital Integrator'!F171</f>
        <v>3.6249999999999998E-2</v>
      </c>
      <c r="C150" s="68">
        <f>'Digital Integrator'!I171</f>
        <v>-0.38740596124999999</v>
      </c>
      <c r="D150" s="68">
        <f>'Digital Integrator'!J171</f>
        <v>0.60831478999999999</v>
      </c>
      <c r="E150" s="68">
        <f>'Digital Integrator'!M171</f>
        <v>-1.4398079487500006E-3</v>
      </c>
      <c r="F150" s="68">
        <f>'Digital Integrator'!O171</f>
        <v>-0.45223599235005252</v>
      </c>
      <c r="G150" s="4">
        <f t="shared" si="8"/>
        <v>0.15008337881203648</v>
      </c>
      <c r="H150" s="4">
        <f t="shared" si="9"/>
        <v>0.37004688373274408</v>
      </c>
      <c r="I150" s="4">
        <f t="shared" si="10"/>
        <v>2.0730469292836846E-6</v>
      </c>
      <c r="J150" s="4">
        <f t="shared" si="11"/>
        <v>0.20451739277683675</v>
      </c>
    </row>
    <row r="151" spans="1:10" ht="14.5" x14ac:dyDescent="0.35">
      <c r="A151" s="61">
        <v>146</v>
      </c>
      <c r="B151" s="4">
        <f>'Digital Integrator'!B172*'Digital Integrator'!F172</f>
        <v>3.6499999999999998E-2</v>
      </c>
      <c r="C151" s="68">
        <f>'Digital Integrator'!I172</f>
        <v>-0.34473796124999995</v>
      </c>
      <c r="D151" s="68">
        <f>'Digital Integrator'!J172</f>
        <v>0.64084279</v>
      </c>
      <c r="E151" s="68">
        <f>'Digital Integrator'!M172</f>
        <v>-1.2795972512500006E-3</v>
      </c>
      <c r="F151" s="68">
        <f>'Digital Integrator'!O172</f>
        <v>-0.40191466732062187</v>
      </c>
      <c r="G151" s="4">
        <f t="shared" si="8"/>
        <v>0.11884426192680647</v>
      </c>
      <c r="H151" s="4">
        <f t="shared" si="9"/>
        <v>0.41067948149498407</v>
      </c>
      <c r="I151" s="4">
        <f t="shared" si="10"/>
        <v>1.6373691254065571E-6</v>
      </c>
      <c r="J151" s="4">
        <f t="shared" si="11"/>
        <v>0.16153539980744616</v>
      </c>
    </row>
    <row r="152" spans="1:10" ht="14.5" x14ac:dyDescent="0.35">
      <c r="A152" s="61">
        <v>147</v>
      </c>
      <c r="B152" s="4">
        <f>'Digital Integrator'!B173*'Digital Integrator'!F173</f>
        <v>3.6749999999999998E-2</v>
      </c>
      <c r="C152" s="68">
        <f>'Digital Integrator'!I173</f>
        <v>-0.30486896124999996</v>
      </c>
      <c r="D152" s="68">
        <f>'Digital Integrator'!J173</f>
        <v>0.66986979000000002</v>
      </c>
      <c r="E152" s="68">
        <f>'Digital Integrator'!M173</f>
        <v>-1.1121298037500007E-3</v>
      </c>
      <c r="F152" s="68">
        <f>'Digital Integrator'!O173</f>
        <v>-0.34931403584595644</v>
      </c>
      <c r="G152" s="4">
        <f t="shared" si="8"/>
        <v>9.294508353365398E-2</v>
      </c>
      <c r="H152" s="4">
        <f t="shared" si="9"/>
        <v>0.44872553555464412</v>
      </c>
      <c r="I152" s="4">
        <f t="shared" si="10"/>
        <v>1.2368327003890151E-6</v>
      </c>
      <c r="J152" s="4">
        <f t="shared" si="11"/>
        <v>0.12202029563899014</v>
      </c>
    </row>
    <row r="153" spans="1:10" ht="14.5" x14ac:dyDescent="0.35">
      <c r="A153" s="61">
        <v>148</v>
      </c>
      <c r="B153" s="4">
        <f>'Digital Integrator'!B174*'Digital Integrator'!F174</f>
        <v>3.6999999999999998E-2</v>
      </c>
      <c r="C153" s="68">
        <f>'Digital Integrator'!I174</f>
        <v>-0.25939596124999997</v>
      </c>
      <c r="D153" s="68">
        <f>'Digital Integrator'!J174</f>
        <v>0.70171079000000003</v>
      </c>
      <c r="E153" s="68">
        <f>'Digital Integrator'!M174</f>
        <v>-9.3670210625000053E-4</v>
      </c>
      <c r="F153" s="68">
        <f>'Digital Integrator'!O174</f>
        <v>-0.29421313233068308</v>
      </c>
      <c r="G153" s="4">
        <f t="shared" si="8"/>
        <v>6.7286264712811489E-2</v>
      </c>
      <c r="H153" s="4">
        <f t="shared" si="9"/>
        <v>0.49239803280242411</v>
      </c>
      <c r="I153" s="4">
        <f t="shared" si="10"/>
        <v>8.7741083585318726E-7</v>
      </c>
      <c r="J153" s="4">
        <f t="shared" si="11"/>
        <v>8.6561367235832035E-2</v>
      </c>
    </row>
    <row r="154" spans="1:10" ht="14.5" x14ac:dyDescent="0.35">
      <c r="A154" s="61">
        <v>149</v>
      </c>
      <c r="B154" s="4">
        <f>'Digital Integrator'!B175*'Digital Integrator'!F175</f>
        <v>3.7249999999999998E-2</v>
      </c>
      <c r="C154" s="68">
        <f>'Digital Integrator'!I175</f>
        <v>-0.21269996124999996</v>
      </c>
      <c r="D154" s="68">
        <f>'Digital Integrator'!J175</f>
        <v>0.72713278999999997</v>
      </c>
      <c r="E154" s="68">
        <f>'Digital Integrator'!M175</f>
        <v>-7.5491890875000064E-4</v>
      </c>
      <c r="F154" s="68">
        <f>'Digital Integrator'!O175</f>
        <v>-0.23711600018514284</v>
      </c>
      <c r="G154" s="4">
        <f t="shared" si="8"/>
        <v>4.5241273515751482E-2</v>
      </c>
      <c r="H154" s="4">
        <f t="shared" si="9"/>
        <v>0.52872209429318406</v>
      </c>
      <c r="I154" s="4">
        <f t="shared" si="10"/>
        <v>5.6990255878829174E-7</v>
      </c>
      <c r="J154" s="4">
        <f t="shared" si="11"/>
        <v>5.6223997543800662E-2</v>
      </c>
    </row>
    <row r="155" spans="1:10" ht="14.5" x14ac:dyDescent="0.35">
      <c r="A155" s="61">
        <v>150</v>
      </c>
      <c r="B155" s="4">
        <f>'Digital Integrator'!B176*'Digital Integrator'!F176</f>
        <v>3.7499999999999999E-2</v>
      </c>
      <c r="C155" s="68">
        <f>'Digital Integrator'!I176</f>
        <v>-0.16410096124999995</v>
      </c>
      <c r="D155" s="68">
        <f>'Digital Integrator'!J176</f>
        <v>0.74294378999999999</v>
      </c>
      <c r="E155" s="68">
        <f>'Digital Integrator'!M176</f>
        <v>-5.6918296125000071E-4</v>
      </c>
      <c r="F155" s="68">
        <f>'Digital Integrator'!O176</f>
        <v>-0.17877733036069643</v>
      </c>
      <c r="G155" s="4">
        <f t="shared" si="8"/>
        <v>2.6929125483173985E-2</v>
      </c>
      <c r="H155" s="4">
        <f t="shared" si="9"/>
        <v>0.55196547509956406</v>
      </c>
      <c r="I155" s="4">
        <f t="shared" si="10"/>
        <v>3.2396924337731979E-7</v>
      </c>
      <c r="J155" s="4">
        <f t="shared" si="11"/>
        <v>3.196133385089759E-2</v>
      </c>
    </row>
    <row r="156" spans="1:10" ht="14.5" x14ac:dyDescent="0.35">
      <c r="A156" s="61">
        <v>151</v>
      </c>
      <c r="B156" s="4">
        <f>'Digital Integrator'!B177*'Digital Integrator'!F177</f>
        <v>3.7749999999999999E-2</v>
      </c>
      <c r="C156" s="68">
        <f>'Digital Integrator'!I177</f>
        <v>-0.11735496124999997</v>
      </c>
      <c r="D156" s="68">
        <f>'Digital Integrator'!J177</f>
        <v>0.75930178999999998</v>
      </c>
      <c r="E156" s="68">
        <f>'Digital Integrator'!M177</f>
        <v>-3.7935751375000075E-4</v>
      </c>
      <c r="F156" s="68">
        <f>'Digital Integrator'!O177</f>
        <v>-0.1191541704121879</v>
      </c>
      <c r="G156" s="4">
        <f t="shared" si="8"/>
        <v>1.3772186929988996E-2</v>
      </c>
      <c r="H156" s="4">
        <f t="shared" si="9"/>
        <v>0.57653920829720406</v>
      </c>
      <c r="I156" s="4">
        <f t="shared" si="10"/>
        <v>1.4391212323858202E-7</v>
      </c>
      <c r="J156" s="4">
        <f t="shared" si="11"/>
        <v>1.4197716326616714E-2</v>
      </c>
    </row>
    <row r="157" spans="1:10" ht="14.5" x14ac:dyDescent="0.35">
      <c r="A157" s="61">
        <v>152</v>
      </c>
      <c r="B157" s="4">
        <f>'Digital Integrator'!B178*'Digital Integrator'!F178</f>
        <v>3.7999999999999999E-2</v>
      </c>
      <c r="C157" s="68">
        <f>'Digital Integrator'!I178</f>
        <v>-6.980116124999998E-2</v>
      </c>
      <c r="D157" s="68">
        <f>'Digital Integrator'!J178</f>
        <v>0.75749179</v>
      </c>
      <c r="E157" s="68">
        <f>'Digital Integrator'!M178</f>
        <v>-1.8998456625000069E-4</v>
      </c>
      <c r="F157" s="68">
        <f>'Digital Integrator'!O178</f>
        <v>-5.9673138298656246E-2</v>
      </c>
      <c r="G157" s="4">
        <f t="shared" si="8"/>
        <v>4.8722021118484983E-3</v>
      </c>
      <c r="H157" s="4">
        <f t="shared" si="9"/>
        <v>0.57379381191740408</v>
      </c>
      <c r="I157" s="4">
        <f t="shared" si="10"/>
        <v>3.6094135413200902E-8</v>
      </c>
      <c r="J157" s="4">
        <f t="shared" si="11"/>
        <v>3.5608834344105548E-3</v>
      </c>
    </row>
    <row r="158" spans="1:10" ht="14.5" x14ac:dyDescent="0.35">
      <c r="A158" s="61">
        <v>153</v>
      </c>
      <c r="B158" s="4">
        <f>'Digital Integrator'!B179*'Digital Integrator'!F179</f>
        <v>3.8249999999999999E-2</v>
      </c>
      <c r="C158" s="68">
        <f>'Digital Integrator'!I179</f>
        <v>-2.0570661249999976E-2</v>
      </c>
      <c r="D158" s="68">
        <f>'Digital Integrator'!J179</f>
        <v>0.75282278999999996</v>
      </c>
      <c r="E158" s="68">
        <f>'Digital Integrator'!M179</f>
        <v>-1.7788687500007797E-6</v>
      </c>
      <c r="F158" s="68">
        <f>'Digital Integrator'!O179</f>
        <v>-5.5873318043251263E-4</v>
      </c>
      <c r="G158" s="4">
        <f t="shared" si="8"/>
        <v>4.2315210426225057E-4</v>
      </c>
      <c r="H158" s="4">
        <f t="shared" si="9"/>
        <v>0.56674215314338405</v>
      </c>
      <c r="I158" s="4">
        <f t="shared" si="10"/>
        <v>3.1643740297293362E-12</v>
      </c>
      <c r="J158" s="4">
        <f t="shared" si="11"/>
        <v>3.1218276691623073E-7</v>
      </c>
    </row>
    <row r="159" spans="1:10" ht="14.5" x14ac:dyDescent="0.35">
      <c r="A159" s="61">
        <v>154</v>
      </c>
      <c r="B159" s="4">
        <f>'Digital Integrator'!B180*'Digital Integrator'!F180</f>
        <v>3.85E-2</v>
      </c>
      <c r="C159" s="68">
        <f>'Digital Integrator'!I180</f>
        <v>2.7733738750000025E-2</v>
      </c>
      <c r="D159" s="68">
        <f>'Digital Integrator'!J180</f>
        <v>0.75471178999999999</v>
      </c>
      <c r="E159" s="68">
        <f>'Digital Integrator'!M180</f>
        <v>1.8689907874999928E-4</v>
      </c>
      <c r="F159" s="68">
        <f>'Digital Integrator'!O180</f>
        <v>5.8704003142361107E-2</v>
      </c>
      <c r="G159" s="4">
        <f t="shared" si="8"/>
        <v>7.6916026505325296E-4</v>
      </c>
      <c r="H159" s="4">
        <f t="shared" si="9"/>
        <v>0.56958988596500404</v>
      </c>
      <c r="I159" s="4">
        <f t="shared" si="10"/>
        <v>3.4931265637598432E-8</v>
      </c>
      <c r="J159" s="4">
        <f t="shared" si="11"/>
        <v>3.4461599849383425E-3</v>
      </c>
    </row>
    <row r="160" spans="1:10" ht="14.5" x14ac:dyDescent="0.35">
      <c r="A160" s="61">
        <v>155</v>
      </c>
      <c r="B160" s="4">
        <f>'Digital Integrator'!B181*'Digital Integrator'!F181</f>
        <v>3.875E-2</v>
      </c>
      <c r="C160" s="68">
        <f>'Digital Integrator'!I181</f>
        <v>7.8288338750000019E-2</v>
      </c>
      <c r="D160" s="68">
        <f>'Digital Integrator'!J181</f>
        <v>0.75695078999999998</v>
      </c>
      <c r="E160" s="68">
        <f>'Digital Integrator'!M181</f>
        <v>3.7613677624999929E-4</v>
      </c>
      <c r="F160" s="68">
        <f>'Digital Integrator'!O181</f>
        <v>0.11814255395273113</v>
      </c>
      <c r="G160" s="4">
        <f t="shared" si="8"/>
        <v>6.129063984234755E-3</v>
      </c>
      <c r="H160" s="4">
        <f t="shared" si="9"/>
        <v>0.57297449848162407</v>
      </c>
      <c r="I160" s="4">
        <f t="shared" si="10"/>
        <v>1.4147887444774202E-7</v>
      </c>
      <c r="J160" s="4">
        <f t="shared" si="11"/>
        <v>1.3957663054473985E-2</v>
      </c>
    </row>
    <row r="161" spans="1:10" ht="14.5" x14ac:dyDescent="0.35">
      <c r="A161" s="61">
        <v>156</v>
      </c>
      <c r="B161" s="4">
        <f>'Digital Integrator'!B182*'Digital Integrator'!F182</f>
        <v>3.9E-2</v>
      </c>
      <c r="C161" s="68">
        <f>'Digital Integrator'!I182</f>
        <v>0.12975003875000005</v>
      </c>
      <c r="D161" s="68">
        <f>'Digital Integrator'!J182</f>
        <v>0.75711678999999998</v>
      </c>
      <c r="E161" s="68">
        <f>'Digital Integrator'!M182</f>
        <v>5.6541597374999935E-4</v>
      </c>
      <c r="F161" s="68">
        <f>'Digital Integrator'!O182</f>
        <v>0.17759413969161286</v>
      </c>
      <c r="G161" s="4">
        <f t="shared" si="8"/>
        <v>1.6835072555626513E-2</v>
      </c>
      <c r="H161" s="4">
        <f t="shared" si="9"/>
        <v>0.5732258336999041</v>
      </c>
      <c r="I161" s="4">
        <f t="shared" si="10"/>
        <v>3.1969522337165997E-7</v>
      </c>
      <c r="J161" s="4">
        <f t="shared" si="11"/>
        <v>3.1539678452804101E-2</v>
      </c>
    </row>
    <row r="162" spans="1:10" ht="14.5" x14ac:dyDescent="0.35">
      <c r="A162" s="61">
        <v>157</v>
      </c>
      <c r="B162" s="4">
        <f>'Digital Integrator'!B183*'Digital Integrator'!F183</f>
        <v>3.925E-2</v>
      </c>
      <c r="C162" s="68">
        <f>'Digital Integrator'!I183</f>
        <v>0.17651803875000002</v>
      </c>
      <c r="D162" s="68">
        <f>'Digital Integrator'!J183</f>
        <v>0.74631378999999998</v>
      </c>
      <c r="E162" s="68">
        <f>'Digital Integrator'!M183</f>
        <v>7.5199442124999937E-4</v>
      </c>
      <c r="F162" s="68">
        <f>'Digital Integrator'!O183</f>
        <v>0.23619743426957984</v>
      </c>
      <c r="G162" s="4">
        <f t="shared" si="8"/>
        <v>3.1158618004146509E-2</v>
      </c>
      <c r="H162" s="4">
        <f t="shared" si="9"/>
        <v>0.5569842731441641</v>
      </c>
      <c r="I162" s="4">
        <f t="shared" si="10"/>
        <v>5.6549560959112151E-7</v>
      </c>
      <c r="J162" s="4">
        <f t="shared" si="11"/>
        <v>5.578922795553249E-2</v>
      </c>
    </row>
    <row r="163" spans="1:10" ht="14.5" x14ac:dyDescent="0.35">
      <c r="A163" s="61">
        <v>158</v>
      </c>
      <c r="B163" s="4">
        <f>'Digital Integrator'!B184*'Digital Integrator'!F184</f>
        <v>3.95E-2</v>
      </c>
      <c r="C163" s="68">
        <f>'Digital Integrator'!I184</f>
        <v>0.22328903875000003</v>
      </c>
      <c r="D163" s="68">
        <f>'Digital Integrator'!J184</f>
        <v>0.73435278999999998</v>
      </c>
      <c r="E163" s="68">
        <f>'Digital Integrator'!M184</f>
        <v>9.3558261874999939E-4</v>
      </c>
      <c r="F163" s="68">
        <f>'Digital Integrator'!O184</f>
        <v>0.29386150728171317</v>
      </c>
      <c r="G163" s="4">
        <f t="shared" si="8"/>
        <v>4.9857994825899012E-2</v>
      </c>
      <c r="H163" s="4">
        <f t="shared" si="9"/>
        <v>0.53927402018078407</v>
      </c>
      <c r="I163" s="4">
        <f t="shared" si="10"/>
        <v>8.753148365071067E-7</v>
      </c>
      <c r="J163" s="4">
        <f t="shared" si="11"/>
        <v>8.6354585461880365E-2</v>
      </c>
    </row>
    <row r="164" spans="1:10" ht="14.5" x14ac:dyDescent="0.35">
      <c r="A164" s="61">
        <v>159</v>
      </c>
      <c r="B164" s="4">
        <f>'Digital Integrator'!B185*'Digital Integrator'!F185</f>
        <v>3.9750000000000001E-2</v>
      </c>
      <c r="C164" s="68">
        <f>'Digital Integrator'!I185</f>
        <v>0.27053803875000004</v>
      </c>
      <c r="D164" s="68">
        <f>'Digital Integrator'!J185</f>
        <v>0.70775778999999994</v>
      </c>
      <c r="E164" s="68">
        <f>'Digital Integrator'!M185</f>
        <v>1.1125220662499993E-3</v>
      </c>
      <c r="F164" s="68">
        <f>'Digital Integrator'!O185</f>
        <v>0.34943724340367449</v>
      </c>
      <c r="G164" s="4">
        <f t="shared" si="8"/>
        <v>7.3190830410696531E-2</v>
      </c>
      <c r="H164" s="4">
        <f t="shared" si="9"/>
        <v>0.50092108930568402</v>
      </c>
      <c r="I164" s="4">
        <f t="shared" si="10"/>
        <v>1.2377053478931679E-6</v>
      </c>
      <c r="J164" s="4">
        <f t="shared" si="11"/>
        <v>0.12210638707755885</v>
      </c>
    </row>
    <row r="165" spans="1:10" ht="14.5" x14ac:dyDescent="0.35">
      <c r="A165" s="61">
        <v>160</v>
      </c>
      <c r="B165" s="4">
        <f>'Digital Integrator'!B186*'Digital Integrator'!F186</f>
        <v>0.04</v>
      </c>
      <c r="C165" s="68">
        <f>'Digital Integrator'!I186</f>
        <v>0.31664789500000001</v>
      </c>
      <c r="D165" s="68">
        <f>'Digital Integrator'!J186</f>
        <v>0.67451207874999997</v>
      </c>
      <c r="E165" s="68">
        <f>'Digital Integrator'!M186</f>
        <v>1.2812669860937508E-3</v>
      </c>
      <c r="F165" s="68">
        <f>'Digital Integrator'!O186</f>
        <v>0.402438620189776</v>
      </c>
      <c r="G165" s="4">
        <f t="shared" si="8"/>
        <v>0.10026588940793103</v>
      </c>
      <c r="H165" s="4">
        <f t="shared" si="9"/>
        <v>0.45496654437964618</v>
      </c>
      <c r="I165" s="4">
        <f t="shared" si="10"/>
        <v>1.6416450896537638E-6</v>
      </c>
      <c r="J165" s="4">
        <f t="shared" si="11"/>
        <v>0.16195684302025079</v>
      </c>
    </row>
    <row r="166" spans="1:10" ht="14.5" x14ac:dyDescent="0.35">
      <c r="A166" s="61">
        <v>161</v>
      </c>
      <c r="B166" s="4">
        <f>'Digital Integrator'!B187*'Digital Integrator'!F187</f>
        <v>4.0250000000000001E-2</v>
      </c>
      <c r="C166" s="68">
        <f>'Digital Integrator'!I187</f>
        <v>0.36029989500000004</v>
      </c>
      <c r="D166" s="68">
        <f>'Digital Integrator'!J187</f>
        <v>0.64001507874999997</v>
      </c>
      <c r="E166" s="68">
        <f>'Digital Integrator'!M187</f>
        <v>1.4412707557812507E-3</v>
      </c>
      <c r="F166" s="68">
        <f>'Digital Integrator'!O187</f>
        <v>0.45269488761653115</v>
      </c>
      <c r="G166" s="4">
        <f t="shared" si="8"/>
        <v>0.12981601433701107</v>
      </c>
      <c r="H166" s="4">
        <f t="shared" si="9"/>
        <v>0.40961930102736865</v>
      </c>
      <c r="I166" s="4">
        <f t="shared" si="10"/>
        <v>2.0772613914702573E-6</v>
      </c>
      <c r="J166" s="4">
        <f t="shared" si="11"/>
        <v>0.20493266127414378</v>
      </c>
    </row>
    <row r="167" spans="1:10" ht="14.5" x14ac:dyDescent="0.35">
      <c r="A167" s="61">
        <v>162</v>
      </c>
      <c r="B167" s="4">
        <f>'Digital Integrator'!B188*'Digital Integrator'!F188</f>
        <v>4.0500000000000001E-2</v>
      </c>
      <c r="C167" s="68">
        <f>'Digital Integrator'!I188</f>
        <v>0.39940889500000004</v>
      </c>
      <c r="D167" s="68">
        <f>'Digital Integrator'!J188</f>
        <v>0.60734407874999996</v>
      </c>
      <c r="E167" s="68">
        <f>'Digital Integrator'!M188</f>
        <v>1.5931067754687508E-3</v>
      </c>
      <c r="F167" s="68">
        <f>'Digital Integrator'!O188</f>
        <v>0.50038571155981992</v>
      </c>
      <c r="G167" s="4">
        <f t="shared" si="8"/>
        <v>0.15952746540512105</v>
      </c>
      <c r="H167" s="4">
        <f t="shared" si="9"/>
        <v>0.36886682999268616</v>
      </c>
      <c r="I167" s="4">
        <f t="shared" si="10"/>
        <v>2.5379891980444409E-6</v>
      </c>
      <c r="J167" s="4">
        <f t="shared" si="11"/>
        <v>0.25038586033322729</v>
      </c>
    </row>
    <row r="168" spans="1:10" ht="14.5" x14ac:dyDescent="0.35">
      <c r="A168" s="61">
        <v>163</v>
      </c>
      <c r="B168" s="4">
        <f>'Digital Integrator'!B189*'Digital Integrator'!F189</f>
        <v>4.0750000000000001E-2</v>
      </c>
      <c r="C168" s="68">
        <f>'Digital Integrator'!I189</f>
        <v>0.43783589500000003</v>
      </c>
      <c r="D168" s="68">
        <f>'Digital Integrator'!J189</f>
        <v>0.57049207874999996</v>
      </c>
      <c r="E168" s="68">
        <f>'Digital Integrator'!M189</f>
        <v>1.7357297951562508E-3</v>
      </c>
      <c r="F168" s="68">
        <f>'Digital Integrator'!O189</f>
        <v>0.54518278498268646</v>
      </c>
      <c r="G168" s="4">
        <f t="shared" si="8"/>
        <v>0.19170027095045106</v>
      </c>
      <c r="H168" s="4">
        <f t="shared" si="9"/>
        <v>0.32546121191649618</v>
      </c>
      <c r="I168" s="4">
        <f t="shared" si="10"/>
        <v>3.0127579217931603E-6</v>
      </c>
      <c r="J168" s="4">
        <f t="shared" si="11"/>
        <v>0.29722426904147814</v>
      </c>
    </row>
    <row r="169" spans="1:10" ht="14.5" x14ac:dyDescent="0.35">
      <c r="A169" s="61">
        <v>164</v>
      </c>
      <c r="B169" s="4">
        <f>'Digital Integrator'!B190*'Digital Integrator'!F190</f>
        <v>4.1000000000000002E-2</v>
      </c>
      <c r="C169" s="68">
        <f>'Digital Integrator'!I190</f>
        <v>0.47232089500000002</v>
      </c>
      <c r="D169" s="68">
        <f>'Digital Integrator'!J190</f>
        <v>0.52462607875</v>
      </c>
      <c r="E169" s="68">
        <f>'Digital Integrator'!M190</f>
        <v>1.8668863148437508E-3</v>
      </c>
      <c r="F169" s="68">
        <f>'Digital Integrator'!O190</f>
        <v>0.58637829644501693</v>
      </c>
      <c r="G169" s="4">
        <f t="shared" si="8"/>
        <v>0.22308702785360104</v>
      </c>
      <c r="H169" s="4">
        <f t="shared" si="9"/>
        <v>0.27523252250460123</v>
      </c>
      <c r="I169" s="4">
        <f t="shared" si="10"/>
        <v>3.4852645125508801E-6</v>
      </c>
      <c r="J169" s="4">
        <f t="shared" si="11"/>
        <v>0.34383950654176015</v>
      </c>
    </row>
    <row r="170" spans="1:10" ht="14.5" x14ac:dyDescent="0.35">
      <c r="A170" s="61">
        <v>165</v>
      </c>
      <c r="B170" s="4">
        <f>'Digital Integrator'!B191*'Digital Integrator'!F191</f>
        <v>4.1250000000000002E-2</v>
      </c>
      <c r="C170" s="68">
        <f>'Digital Integrator'!I191</f>
        <v>0.50503589500000012</v>
      </c>
      <c r="D170" s="68">
        <f>'Digital Integrator'!J191</f>
        <v>0.47462007874999995</v>
      </c>
      <c r="E170" s="68">
        <f>'Digital Integrator'!M191</f>
        <v>1.9855413345312507E-3</v>
      </c>
      <c r="F170" s="68">
        <f>'Digital Integrator'!O191</f>
        <v>0.62364715837613527</v>
      </c>
      <c r="G170" s="4">
        <f t="shared" si="8"/>
        <v>0.25506125523845113</v>
      </c>
      <c r="H170" s="4">
        <f t="shared" si="9"/>
        <v>0.22526421915265615</v>
      </c>
      <c r="I170" s="4">
        <f t="shared" si="10"/>
        <v>3.9423743911321402E-6</v>
      </c>
      <c r="J170" s="4">
        <f t="shared" si="11"/>
        <v>0.38893577815062835</v>
      </c>
    </row>
    <row r="171" spans="1:10" ht="14.5" x14ac:dyDescent="0.35">
      <c r="A171" s="61">
        <v>166</v>
      </c>
      <c r="B171" s="4">
        <f>'Digital Integrator'!B192*'Digital Integrator'!F192</f>
        <v>4.1500000000000002E-2</v>
      </c>
      <c r="C171" s="68">
        <f>'Digital Integrator'!I192</f>
        <v>0.53350889500000009</v>
      </c>
      <c r="D171" s="68">
        <f>'Digital Integrator'!J192</f>
        <v>0.42483207874999995</v>
      </c>
      <c r="E171" s="68">
        <f>'Digital Integrator'!M192</f>
        <v>2.0917493542187506E-3</v>
      </c>
      <c r="F171" s="68">
        <f>'Digital Integrator'!O192</f>
        <v>0.65700648891382118</v>
      </c>
      <c r="G171" s="4">
        <f t="shared" si="8"/>
        <v>0.28463174104412114</v>
      </c>
      <c r="H171" s="4">
        <f t="shared" si="9"/>
        <v>0.18048229513504616</v>
      </c>
      <c r="I171" s="4">
        <f t="shared" si="10"/>
        <v>4.3754153608745601E-6</v>
      </c>
      <c r="J171" s="4">
        <f t="shared" si="11"/>
        <v>0.43165752647486705</v>
      </c>
    </row>
    <row r="172" spans="1:10" ht="14.5" x14ac:dyDescent="0.35">
      <c r="A172" s="61">
        <v>167</v>
      </c>
      <c r="B172" s="4">
        <f>'Digital Integrator'!B193*'Digital Integrator'!F193</f>
        <v>4.1750000000000002E-2</v>
      </c>
      <c r="C172" s="68">
        <f>'Digital Integrator'!I193</f>
        <v>0.5587748950000001</v>
      </c>
      <c r="D172" s="68">
        <f>'Digital Integrator'!J193</f>
        <v>0.37563207874999993</v>
      </c>
      <c r="E172" s="68">
        <f>'Digital Integrator'!M193</f>
        <v>2.1856573739062507E-3</v>
      </c>
      <c r="F172" s="68">
        <f>'Digital Integrator'!O193</f>
        <v>0.68650245991593872</v>
      </c>
      <c r="G172" s="4">
        <f t="shared" si="8"/>
        <v>0.31222938328226113</v>
      </c>
      <c r="H172" s="4">
        <f t="shared" si="9"/>
        <v>0.14109945858604614</v>
      </c>
      <c r="I172" s="4">
        <f t="shared" si="10"/>
        <v>4.7770981561107682E-6</v>
      </c>
      <c r="J172" s="4">
        <f t="shared" si="11"/>
        <v>0.47128562747063507</v>
      </c>
    </row>
    <row r="173" spans="1:10" ht="14.5" x14ac:dyDescent="0.35">
      <c r="A173" s="61">
        <v>168</v>
      </c>
      <c r="B173" s="4">
        <f>'Digital Integrator'!B194*'Digital Integrator'!F194</f>
        <v>4.2000000000000003E-2</v>
      </c>
      <c r="C173" s="68">
        <f>'Digital Integrator'!I194</f>
        <v>0.58245389500000011</v>
      </c>
      <c r="D173" s="68">
        <f>'Digital Integrator'!J194</f>
        <v>0.32306807874999993</v>
      </c>
      <c r="E173" s="68">
        <f>'Digital Integrator'!M194</f>
        <v>2.2664243935937509E-3</v>
      </c>
      <c r="F173" s="68">
        <f>'Digital Integrator'!O194</f>
        <v>0.71187091810042191</v>
      </c>
      <c r="G173" s="4">
        <f t="shared" si="8"/>
        <v>0.33925253980067116</v>
      </c>
      <c r="H173" s="4">
        <f t="shared" si="9"/>
        <v>0.10437298350721616</v>
      </c>
      <c r="I173" s="4">
        <f t="shared" si="10"/>
        <v>5.1366795318768009E-6</v>
      </c>
      <c r="J173" s="4">
        <f t="shared" si="11"/>
        <v>0.50676020403713762</v>
      </c>
    </row>
    <row r="174" spans="1:10" ht="14.5" x14ac:dyDescent="0.35">
      <c r="A174" s="61">
        <v>169</v>
      </c>
      <c r="B174" s="4">
        <f>'Digital Integrator'!B195*'Digital Integrator'!F195</f>
        <v>4.2250000000000003E-2</v>
      </c>
      <c r="C174" s="68">
        <f>'Digital Integrator'!I195</f>
        <v>0.59961389500000006</v>
      </c>
      <c r="D174" s="68">
        <f>'Digital Integrator'!J195</f>
        <v>0.26679807874999995</v>
      </c>
      <c r="E174" s="68">
        <f>'Digital Integrator'!M195</f>
        <v>2.3331239132812504E-3</v>
      </c>
      <c r="F174" s="68">
        <f>'Digital Integrator'!O195</f>
        <v>0.73282085512501804</v>
      </c>
      <c r="G174" s="4">
        <f t="shared" si="8"/>
        <v>0.35953682307707108</v>
      </c>
      <c r="H174" s="4">
        <f t="shared" si="9"/>
        <v>7.1181214824691169E-2</v>
      </c>
      <c r="I174" s="4">
        <f t="shared" si="10"/>
        <v>5.4434671947248161E-6</v>
      </c>
      <c r="J174" s="4">
        <f t="shared" si="11"/>
        <v>0.53702640570616267</v>
      </c>
    </row>
    <row r="175" spans="1:10" ht="14.5" x14ac:dyDescent="0.35">
      <c r="A175" s="61">
        <v>170</v>
      </c>
      <c r="B175" s="4">
        <f>'Digital Integrator'!B196*'Digital Integrator'!F196</f>
        <v>4.2500000000000003E-2</v>
      </c>
      <c r="C175" s="68">
        <f>'Digital Integrator'!I196</f>
        <v>0.61586689500000003</v>
      </c>
      <c r="D175" s="68">
        <f>'Digital Integrator'!J196</f>
        <v>0.21076107874999997</v>
      </c>
      <c r="E175" s="68">
        <f>'Digital Integrator'!M196</f>
        <v>2.3858141829687504E-3</v>
      </c>
      <c r="F175" s="68">
        <f>'Digital Integrator'!O196</f>
        <v>0.74937056698102389</v>
      </c>
      <c r="G175" s="4">
        <f t="shared" si="8"/>
        <v>0.37929203235694103</v>
      </c>
      <c r="H175" s="4">
        <f t="shared" si="9"/>
        <v>4.4420232315863686E-2</v>
      </c>
      <c r="I175" s="4">
        <f t="shared" si="10"/>
        <v>5.6921093156548455E-6</v>
      </c>
      <c r="J175" s="4">
        <f t="shared" si="11"/>
        <v>0.56155624665746118</v>
      </c>
    </row>
    <row r="176" spans="1:10" ht="14.5" x14ac:dyDescent="0.35">
      <c r="A176" s="61">
        <v>171</v>
      </c>
      <c r="B176" s="4">
        <f>'Digital Integrator'!B197*'Digital Integrator'!F197</f>
        <v>4.2750000000000003E-2</v>
      </c>
      <c r="C176" s="68">
        <f>'Digital Integrator'!I197</f>
        <v>0.6273208950000001</v>
      </c>
      <c r="D176" s="68">
        <f>'Digital Integrator'!J197</f>
        <v>0.15229707874999995</v>
      </c>
      <c r="E176" s="68">
        <f>'Digital Integrator'!M197</f>
        <v>2.4238884526562505E-3</v>
      </c>
      <c r="F176" s="68">
        <f>'Digital Integrator'!O197</f>
        <v>0.76132947696939834</v>
      </c>
      <c r="G176" s="4">
        <f t="shared" si="8"/>
        <v>0.39353150530360115</v>
      </c>
      <c r="H176" s="4">
        <f t="shared" si="9"/>
        <v>2.3194400195783688E-2</v>
      </c>
      <c r="I176" s="4">
        <f t="shared" si="10"/>
        <v>5.8752352309203125E-6</v>
      </c>
      <c r="J176" s="4">
        <f t="shared" si="11"/>
        <v>0.5796225725024976</v>
      </c>
    </row>
    <row r="177" spans="1:10" ht="14.5" x14ac:dyDescent="0.35">
      <c r="A177" s="61">
        <v>172</v>
      </c>
      <c r="B177" s="4">
        <f>'Digital Integrator'!B198*'Digital Integrator'!F198</f>
        <v>4.3000000000000003E-2</v>
      </c>
      <c r="C177" s="68">
        <f>'Digital Integrator'!I198</f>
        <v>0.63543889500000006</v>
      </c>
      <c r="D177" s="68">
        <f>'Digital Integrator'!J198</f>
        <v>9.1485778749999969E-2</v>
      </c>
      <c r="E177" s="68">
        <f>'Digital Integrator'!M198</f>
        <v>2.4467598973437503E-3</v>
      </c>
      <c r="F177" s="68">
        <f>'Digital Integrator'!O198</f>
        <v>0.7685132667194533</v>
      </c>
      <c r="G177" s="4">
        <f t="shared" si="8"/>
        <v>0.4037825892788211</v>
      </c>
      <c r="H177" s="4">
        <f t="shared" si="9"/>
        <v>8.3696477134939454E-3</v>
      </c>
      <c r="I177" s="4">
        <f t="shared" si="10"/>
        <v>5.9866339952495996E-6</v>
      </c>
      <c r="J177" s="4">
        <f t="shared" si="11"/>
        <v>0.59061264112380563</v>
      </c>
    </row>
    <row r="178" spans="1:10" ht="14.5" x14ac:dyDescent="0.35">
      <c r="A178" s="61">
        <v>173</v>
      </c>
      <c r="B178" s="4">
        <f>'Digital Integrator'!B199*'Digital Integrator'!F199</f>
        <v>4.3250000000000004E-2</v>
      </c>
      <c r="C178" s="68">
        <f>'Digital Integrator'!I199</f>
        <v>0.6378108950000001</v>
      </c>
      <c r="D178" s="68">
        <f>'Digital Integrator'!J199</f>
        <v>2.967477874999996E-2</v>
      </c>
      <c r="E178" s="68">
        <f>'Digital Integrator'!M199</f>
        <v>2.4541785920312504E-3</v>
      </c>
      <c r="F178" s="68">
        <f>'Digital Integrator'!O199</f>
        <v>0.77084343622046347</v>
      </c>
      <c r="G178" s="4">
        <f t="shared" si="8"/>
        <v>0.40680273778070114</v>
      </c>
      <c r="H178" s="4">
        <f t="shared" si="9"/>
        <v>8.8059249386144916E-4</v>
      </c>
      <c r="I178" s="4">
        <f t="shared" si="10"/>
        <v>6.0229925615844911E-6</v>
      </c>
      <c r="J178" s="4">
        <f t="shared" si="11"/>
        <v>0.59419960316417175</v>
      </c>
    </row>
    <row r="179" spans="1:10" ht="14.5" x14ac:dyDescent="0.35">
      <c r="A179" s="61">
        <v>174</v>
      </c>
      <c r="B179" s="4">
        <f>'Digital Integrator'!B200*'Digital Integrator'!F200</f>
        <v>4.3500000000000004E-2</v>
      </c>
      <c r="C179" s="68">
        <f>'Digital Integrator'!I200</f>
        <v>0.63482189500000008</v>
      </c>
      <c r="D179" s="68">
        <f>'Digital Integrator'!J200</f>
        <v>-3.1109621250000039E-2</v>
      </c>
      <c r="E179" s="68">
        <f>'Digital Integrator'!M200</f>
        <v>2.4464011867187507E-3</v>
      </c>
      <c r="F179" s="68">
        <f>'Digital Integrator'!O200</f>
        <v>0.76840059776712799</v>
      </c>
      <c r="G179" s="4">
        <f t="shared" si="8"/>
        <v>0.40299883837139111</v>
      </c>
      <c r="H179" s="4">
        <f t="shared" si="9"/>
        <v>9.6780853431845397E-4</v>
      </c>
      <c r="I179" s="4">
        <f t="shared" si="10"/>
        <v>5.9848787663789112E-6</v>
      </c>
      <c r="J179" s="4">
        <f t="shared" si="11"/>
        <v>0.59043947864887958</v>
      </c>
    </row>
    <row r="180" spans="1:10" ht="14.5" x14ac:dyDescent="0.35">
      <c r="A180" s="61">
        <v>175</v>
      </c>
      <c r="B180" s="4">
        <f>'Digital Integrator'!B201*'Digital Integrator'!F201</f>
        <v>4.3750000000000004E-2</v>
      </c>
      <c r="C180" s="68">
        <f>'Digital Integrator'!I201</f>
        <v>0.63077089500000005</v>
      </c>
      <c r="D180" s="68">
        <f>'Digital Integrator'!J201</f>
        <v>-9.199452125000003E-2</v>
      </c>
      <c r="E180" s="68">
        <f>'Digital Integrator'!M201</f>
        <v>2.4234025564062503E-3</v>
      </c>
      <c r="F180" s="68">
        <f>'Digital Integrator'!O201</f>
        <v>0.76117685974088323</v>
      </c>
      <c r="G180" s="4">
        <f t="shared" si="8"/>
        <v>0.3978719219791011</v>
      </c>
      <c r="H180" s="4">
        <f t="shared" si="9"/>
        <v>8.4629919400167064E-3</v>
      </c>
      <c r="I180" s="4">
        <f t="shared" si="10"/>
        <v>5.8728799503963492E-6</v>
      </c>
      <c r="J180" s="4">
        <f t="shared" si="11"/>
        <v>0.57939021180499217</v>
      </c>
    </row>
    <row r="181" spans="1:10" ht="14.5" x14ac:dyDescent="0.35">
      <c r="A181" s="61">
        <v>176</v>
      </c>
      <c r="B181" s="4">
        <f>'Digital Integrator'!B202*'Digital Integrator'!F202</f>
        <v>4.3999999999999997E-2</v>
      </c>
      <c r="C181" s="68">
        <f>'Digital Integrator'!I202</f>
        <v>0.62189289500000011</v>
      </c>
      <c r="D181" s="68">
        <f>'Digital Integrator'!J202</f>
        <v>-0.15233192125000003</v>
      </c>
      <c r="E181" s="68">
        <f>'Digital Integrator'!M202</f>
        <v>2.3853195760937503E-3</v>
      </c>
      <c r="F181" s="68">
        <f>'Digital Integrator'!O202</f>
        <v>0.74921521379509792</v>
      </c>
      <c r="G181" s="4">
        <f t="shared" si="8"/>
        <v>0.38675077285148118</v>
      </c>
      <c r="H181" s="4">
        <f t="shared" si="9"/>
        <v>2.3205014231716212E-2</v>
      </c>
      <c r="I181" s="4">
        <f t="shared" si="10"/>
        <v>5.6897494800960686E-6</v>
      </c>
      <c r="J181" s="4">
        <f t="shared" si="11"/>
        <v>0.56132343658203432</v>
      </c>
    </row>
    <row r="182" spans="1:10" ht="14.5" x14ac:dyDescent="0.35">
      <c r="A182" s="61">
        <v>177</v>
      </c>
      <c r="B182" s="4">
        <f>'Digital Integrator'!B203*'Digital Integrator'!F203</f>
        <v>4.4249999999999998E-2</v>
      </c>
      <c r="C182" s="68">
        <f>'Digital Integrator'!I203</f>
        <v>0.60958089500000012</v>
      </c>
      <c r="D182" s="68">
        <f>'Digital Integrator'!J203</f>
        <v>-0.21173592125000004</v>
      </c>
      <c r="E182" s="68">
        <f>'Digital Integrator'!M203</f>
        <v>2.33238559578125E-3</v>
      </c>
      <c r="F182" s="68">
        <f>'Digital Integrator'!O203</f>
        <v>0.73258895382795264</v>
      </c>
      <c r="G182" s="4">
        <f t="shared" si="8"/>
        <v>0.37158886754900117</v>
      </c>
      <c r="H182" s="4">
        <f t="shared" si="9"/>
        <v>4.4832100347586216E-2</v>
      </c>
      <c r="I182" s="4">
        <f t="shared" si="10"/>
        <v>5.4400225674078563E-6</v>
      </c>
      <c r="J182" s="4">
        <f t="shared" si="11"/>
        <v>0.53668657527073416</v>
      </c>
    </row>
    <row r="183" spans="1:10" ht="14.5" x14ac:dyDescent="0.35">
      <c r="A183" s="61">
        <v>178</v>
      </c>
      <c r="B183" s="4">
        <f>'Digital Integrator'!B204*'Digital Integrator'!F204</f>
        <v>4.4499999999999998E-2</v>
      </c>
      <c r="C183" s="68">
        <f>'Digital Integrator'!I204</f>
        <v>0.59466989500000011</v>
      </c>
      <c r="D183" s="68">
        <f>'Digital Integrator'!J204</f>
        <v>-0.26934192125000006</v>
      </c>
      <c r="E183" s="68">
        <f>'Digital Integrator'!M204</f>
        <v>2.2650501154687502E-3</v>
      </c>
      <c r="F183" s="68">
        <f>'Digital Integrator'!O204</f>
        <v>0.71143926521434508</v>
      </c>
      <c r="G183" s="4">
        <f t="shared" si="8"/>
        <v>0.35363228401931118</v>
      </c>
      <c r="H183" s="4">
        <f t="shared" si="9"/>
        <v>7.2545070542641241E-2</v>
      </c>
      <c r="I183" s="4">
        <f t="shared" si="10"/>
        <v>5.1304520255849984E-6</v>
      </c>
      <c r="J183" s="4">
        <f t="shared" si="11"/>
        <v>0.50614582808872721</v>
      </c>
    </row>
    <row r="184" spans="1:10" ht="14.5" x14ac:dyDescent="0.35">
      <c r="A184" s="61">
        <v>179</v>
      </c>
      <c r="B184" s="4">
        <f>'Digital Integrator'!B205*'Digital Integrator'!F205</f>
        <v>4.4749999999999998E-2</v>
      </c>
      <c r="C184" s="68">
        <f>'Digital Integrator'!I205</f>
        <v>0.57293989500000009</v>
      </c>
      <c r="D184" s="68">
        <f>'Digital Integrator'!J205</f>
        <v>-0.32315592125000009</v>
      </c>
      <c r="E184" s="68">
        <f>'Digital Integrator'!M205</f>
        <v>2.1842611351562502E-3</v>
      </c>
      <c r="F184" s="68">
        <f>'Digital Integrator'!O205</f>
        <v>0.68606390932335792</v>
      </c>
      <c r="G184" s="4">
        <f t="shared" si="8"/>
        <v>0.32826012328261112</v>
      </c>
      <c r="H184" s="4">
        <f t="shared" si="9"/>
        <v>0.10442974943893626</v>
      </c>
      <c r="I184" s="4">
        <f t="shared" si="10"/>
        <v>4.7709967065540708E-6</v>
      </c>
      <c r="J184" s="4">
        <f t="shared" si="11"/>
        <v>0.47068368767604868</v>
      </c>
    </row>
    <row r="185" spans="1:10" ht="14.5" x14ac:dyDescent="0.35">
      <c r="A185" s="61">
        <v>180</v>
      </c>
      <c r="B185" s="4">
        <f>'Digital Integrator'!B206*'Digital Integrator'!F206</f>
        <v>4.4999999999999998E-2</v>
      </c>
      <c r="C185" s="68">
        <f>'Digital Integrator'!I206</f>
        <v>0.54833189500000012</v>
      </c>
      <c r="D185" s="68">
        <f>'Digital Integrator'!J206</f>
        <v>-0.37615292125000005</v>
      </c>
      <c r="E185" s="68">
        <f>'Digital Integrator'!M206</f>
        <v>2.0902229048437504E-3</v>
      </c>
      <c r="F185" s="68">
        <f>'Digital Integrator'!O206</f>
        <v>0.65652703990988059</v>
      </c>
      <c r="G185" s="4">
        <f t="shared" si="8"/>
        <v>0.30066786707429116</v>
      </c>
      <c r="H185" s="4">
        <f t="shared" si="9"/>
        <v>0.14149102016490875</v>
      </c>
      <c r="I185" s="4">
        <f t="shared" si="10"/>
        <v>4.3690317919334462E-6</v>
      </c>
      <c r="J185" s="4">
        <f t="shared" si="11"/>
        <v>0.43102775413282995</v>
      </c>
    </row>
    <row r="186" spans="1:10" ht="14.5" x14ac:dyDescent="0.35">
      <c r="A186" s="61">
        <v>181</v>
      </c>
      <c r="B186" s="4">
        <f>'Digital Integrator'!B207*'Digital Integrator'!F207</f>
        <v>4.5249999999999999E-2</v>
      </c>
      <c r="C186" s="68">
        <f>'Digital Integrator'!I207</f>
        <v>0.52218089500000009</v>
      </c>
      <c r="D186" s="68">
        <f>'Digital Integrator'!J207</f>
        <v>-0.42620192125000006</v>
      </c>
      <c r="E186" s="68">
        <f>'Digital Integrator'!M207</f>
        <v>1.9836724245312501E-3</v>
      </c>
      <c r="F186" s="68">
        <f>'Digital Integrator'!O207</f>
        <v>0.62306014445177582</v>
      </c>
      <c r="G186" s="4">
        <f t="shared" si="8"/>
        <v>0.27267288710300114</v>
      </c>
      <c r="H186" s="4">
        <f t="shared" si="9"/>
        <v>0.18164807767719124</v>
      </c>
      <c r="I186" s="4">
        <f t="shared" si="10"/>
        <v>3.9349562878456878E-6</v>
      </c>
      <c r="J186" s="4">
        <f t="shared" si="11"/>
        <v>0.38820394360426774</v>
      </c>
    </row>
    <row r="187" spans="1:10" ht="14.5" x14ac:dyDescent="0.35">
      <c r="A187" s="61">
        <v>182</v>
      </c>
      <c r="B187" s="4">
        <f>'Digital Integrator'!B208*'Digital Integrator'!F208</f>
        <v>4.5499999999999999E-2</v>
      </c>
      <c r="C187" s="68">
        <f>'Digital Integrator'!I208</f>
        <v>0.49294189500000002</v>
      </c>
      <c r="D187" s="68">
        <f>'Digital Integrator'!J208</f>
        <v>-0.47388192125000006</v>
      </c>
      <c r="E187" s="68">
        <f>'Digital Integrator'!M208</f>
        <v>1.86520194421875E-3</v>
      </c>
      <c r="F187" s="68">
        <f>'Digital Integrator'!O208</f>
        <v>0.5858492452811529</v>
      </c>
      <c r="G187" s="4">
        <f t="shared" si="8"/>
        <v>0.24299171184619103</v>
      </c>
      <c r="H187" s="4">
        <f t="shared" si="9"/>
        <v>0.22456407528759126</v>
      </c>
      <c r="I187" s="4">
        <f t="shared" si="10"/>
        <v>3.4789782927174048E-6</v>
      </c>
      <c r="J187" s="4">
        <f t="shared" si="11"/>
        <v>0.34321933819649647</v>
      </c>
    </row>
    <row r="188" spans="1:10" ht="14.5" x14ac:dyDescent="0.35">
      <c r="A188" s="61">
        <v>183</v>
      </c>
      <c r="B188" s="4">
        <f>'Digital Integrator'!B209*'Digital Integrator'!F209</f>
        <v>4.5749999999999999E-2</v>
      </c>
      <c r="C188" s="68">
        <f>'Digital Integrator'!I209</f>
        <v>0.46057189500000001</v>
      </c>
      <c r="D188" s="68">
        <f>'Digital Integrator'!J209</f>
        <v>-0.52174892125000005</v>
      </c>
      <c r="E188" s="68">
        <f>'Digital Integrator'!M209</f>
        <v>1.7347647139062501E-3</v>
      </c>
      <c r="F188" s="68">
        <f>'Digital Integrator'!O209</f>
        <v>0.54487965849083375</v>
      </c>
      <c r="G188" s="4">
        <f t="shared" si="8"/>
        <v>0.21212647046389102</v>
      </c>
      <c r="H188" s="4">
        <f t="shared" si="9"/>
        <v>0.27222193682553875</v>
      </c>
      <c r="I188" s="4">
        <f t="shared" si="10"/>
        <v>3.0094086126142334E-6</v>
      </c>
      <c r="J188" s="4">
        <f t="shared" si="11"/>
        <v>0.29689384223708759</v>
      </c>
    </row>
    <row r="189" spans="1:10" ht="14.5" x14ac:dyDescent="0.35">
      <c r="A189" s="61">
        <v>184</v>
      </c>
      <c r="B189" s="4">
        <f>'Digital Integrator'!B210*'Digital Integrator'!F210</f>
        <v>4.5999999999999999E-2</v>
      </c>
      <c r="C189" s="68">
        <f>'Digital Integrator'!I210</f>
        <v>0.42553289500000002</v>
      </c>
      <c r="D189" s="68">
        <f>'Digital Integrator'!J210</f>
        <v>-0.56777792125000004</v>
      </c>
      <c r="E189" s="68">
        <f>'Digital Integrator'!M210</f>
        <v>1.59282023359375E-3</v>
      </c>
      <c r="F189" s="68">
        <f>'Digital Integrator'!O210</f>
        <v>0.50029571039842768</v>
      </c>
      <c r="G189" s="4">
        <f t="shared" si="8"/>
        <v>0.18107824472708103</v>
      </c>
      <c r="H189" s="4">
        <f t="shared" si="9"/>
        <v>0.32237176785897126</v>
      </c>
      <c r="I189" s="4">
        <f t="shared" si="10"/>
        <v>2.5370762965456483E-6</v>
      </c>
      <c r="J189" s="4">
        <f t="shared" si="11"/>
        <v>0.25029579784306744</v>
      </c>
    </row>
    <row r="190" spans="1:10" ht="14.5" x14ac:dyDescent="0.35">
      <c r="A190" s="61">
        <v>185</v>
      </c>
      <c r="B190" s="4">
        <f>'Digital Integrator'!B211*'Digital Integrator'!F211</f>
        <v>4.6249999999999999E-2</v>
      </c>
      <c r="C190" s="68">
        <f>'Digital Integrator'!I211</f>
        <v>0.389125895</v>
      </c>
      <c r="D190" s="68">
        <f>'Digital Integrator'!J211</f>
        <v>-0.61032292124999998</v>
      </c>
      <c r="E190" s="68">
        <f>'Digital Integrator'!M211</f>
        <v>1.4402395032812501E-3</v>
      </c>
      <c r="F190" s="68">
        <f>'Digital Integrator'!O211</f>
        <v>0.45237097711413637</v>
      </c>
      <c r="G190" s="4">
        <f t="shared" si="8"/>
        <v>0.15141896215955103</v>
      </c>
      <c r="H190" s="4">
        <f t="shared" si="9"/>
        <v>0.37249406820313369</v>
      </c>
      <c r="I190" s="4">
        <f t="shared" si="10"/>
        <v>2.0742898268118217E-6</v>
      </c>
      <c r="J190" s="4">
        <f t="shared" si="11"/>
        <v>0.2046395009351985</v>
      </c>
    </row>
    <row r="191" spans="1:10" ht="14.5" x14ac:dyDescent="0.35">
      <c r="A191" s="61">
        <v>186</v>
      </c>
      <c r="B191" s="4">
        <f>'Digital Integrator'!B212*'Digital Integrator'!F212</f>
        <v>4.65E-2</v>
      </c>
      <c r="C191" s="68">
        <f>'Digital Integrator'!I212</f>
        <v>0.34820489500000001</v>
      </c>
      <c r="D191" s="68">
        <f>'Digital Integrator'!J212</f>
        <v>-0.64490992125000002</v>
      </c>
      <c r="E191" s="68">
        <f>'Digital Integrator'!M212</f>
        <v>1.2790120229687501E-3</v>
      </c>
      <c r="F191" s="68">
        <f>'Digital Integrator'!O212</f>
        <v>0.40173034919048117</v>
      </c>
      <c r="G191" s="4">
        <f t="shared" si="8"/>
        <v>0.12124664890196103</v>
      </c>
      <c r="H191" s="4">
        <f t="shared" si="9"/>
        <v>0.41590880652668122</v>
      </c>
      <c r="I191" s="4">
        <f t="shared" si="10"/>
        <v>1.6358717548986146E-6</v>
      </c>
      <c r="J191" s="4">
        <f t="shared" si="11"/>
        <v>0.16138727346070594</v>
      </c>
    </row>
    <row r="192" spans="1:10" ht="14.5" x14ac:dyDescent="0.35">
      <c r="A192" s="61">
        <v>187</v>
      </c>
      <c r="B192" s="4">
        <f>'Digital Integrator'!B213*'Digital Integrator'!F213</f>
        <v>4.675E-2</v>
      </c>
      <c r="C192" s="68">
        <f>'Digital Integrator'!I213</f>
        <v>0.30496289500000001</v>
      </c>
      <c r="D192" s="68">
        <f>'Digital Integrator'!J213</f>
        <v>-0.67288092124999999</v>
      </c>
      <c r="E192" s="68">
        <f>'Digital Integrator'!M213</f>
        <v>1.11079179265625E-3</v>
      </c>
      <c r="F192" s="68">
        <f>'Digital Integrator'!O213</f>
        <v>0.348893338552001</v>
      </c>
      <c r="G192" s="4">
        <f t="shared" si="8"/>
        <v>9.3002367326781035E-2</v>
      </c>
      <c r="H192" s="4">
        <f t="shared" si="9"/>
        <v>0.45276873418224867</v>
      </c>
      <c r="I192" s="4">
        <f t="shared" si="10"/>
        <v>1.2338584066324855E-6</v>
      </c>
      <c r="J192" s="4">
        <f t="shared" si="11"/>
        <v>0.12172656168596119</v>
      </c>
    </row>
    <row r="193" spans="1:10" ht="14.5" x14ac:dyDescent="0.35">
      <c r="A193" s="61">
        <v>188</v>
      </c>
      <c r="B193" s="4">
        <f>'Digital Integrator'!B214*'Digital Integrator'!F214</f>
        <v>4.7E-2</v>
      </c>
      <c r="C193" s="68">
        <f>'Digital Integrator'!I214</f>
        <v>0.26133989499999999</v>
      </c>
      <c r="D193" s="68">
        <f>'Digital Integrator'!J214</f>
        <v>-0.70154592125000004</v>
      </c>
      <c r="E193" s="68">
        <f>'Digital Integrator'!M214</f>
        <v>9.3540531234375009E-4</v>
      </c>
      <c r="F193" s="68">
        <f>'Digital Integrator'!O214</f>
        <v>0.29380544984264562</v>
      </c>
      <c r="G193" s="4">
        <f t="shared" si="8"/>
        <v>6.8298540718611023E-2</v>
      </c>
      <c r="H193" s="4">
        <f t="shared" si="9"/>
        <v>0.49216667962251126</v>
      </c>
      <c r="I193" s="4">
        <f t="shared" si="10"/>
        <v>8.7498309836090865E-7</v>
      </c>
      <c r="J193" s="4">
        <f t="shared" si="11"/>
        <v>8.6321642357239353E-2</v>
      </c>
    </row>
    <row r="194" spans="1:10" ht="14.5" x14ac:dyDescent="0.35">
      <c r="A194" s="61">
        <v>189</v>
      </c>
      <c r="B194" s="4">
        <f>'Digital Integrator'!B215*'Digital Integrator'!F215</f>
        <v>4.725E-2</v>
      </c>
      <c r="C194" s="68">
        <f>'Digital Integrator'!I215</f>
        <v>0.21510989500000005</v>
      </c>
      <c r="D194" s="68">
        <f>'Digital Integrator'!J215</f>
        <v>-0.72416292125000004</v>
      </c>
      <c r="E194" s="68">
        <f>'Digital Integrator'!M215</f>
        <v>7.5436458203125001E-4</v>
      </c>
      <c r="F194" s="68">
        <f>'Digital Integrator'!O215</f>
        <v>0.23694159360044564</v>
      </c>
      <c r="G194" s="4">
        <f t="shared" si="8"/>
        <v>4.6272266926911047E-2</v>
      </c>
      <c r="H194" s="4">
        <f t="shared" si="9"/>
        <v>0.52441193651333373</v>
      </c>
      <c r="I194" s="4">
        <f t="shared" si="10"/>
        <v>5.690659226231825E-7</v>
      </c>
      <c r="J194" s="4">
        <f t="shared" si="11"/>
        <v>5.6141318777918746E-2</v>
      </c>
    </row>
    <row r="195" spans="1:10" ht="14.5" x14ac:dyDescent="0.35">
      <c r="A195" s="61">
        <v>190</v>
      </c>
      <c r="B195" s="4">
        <f>'Digital Integrator'!B216*'Digital Integrator'!F216</f>
        <v>4.7500000000000001E-2</v>
      </c>
      <c r="C195" s="68">
        <f>'Digital Integrator'!I216</f>
        <v>0.16677489500000003</v>
      </c>
      <c r="D195" s="68">
        <f>'Digital Integrator'!J216</f>
        <v>-0.73580792125000005</v>
      </c>
      <c r="E195" s="68">
        <f>'Digital Integrator'!M216</f>
        <v>5.7041260171874998E-4</v>
      </c>
      <c r="F195" s="68">
        <f>'Digital Integrator'!O216</f>
        <v>0.17916333041126004</v>
      </c>
      <c r="G195" s="4">
        <f t="shared" si="8"/>
        <v>2.7813865602261036E-2</v>
      </c>
      <c r="H195" s="4">
        <f t="shared" si="9"/>
        <v>0.54141329697424623</v>
      </c>
      <c r="I195" s="4">
        <f t="shared" si="10"/>
        <v>3.2537053619955328E-7</v>
      </c>
      <c r="J195" s="4">
        <f t="shared" si="11"/>
        <v>3.2099498964054334E-2</v>
      </c>
    </row>
    <row r="196" spans="1:10" ht="14.5" x14ac:dyDescent="0.35">
      <c r="A196" s="61">
        <v>191</v>
      </c>
      <c r="B196" s="4">
        <f>'Digital Integrator'!B217*'Digital Integrator'!F217</f>
        <v>4.7750000000000001E-2</v>
      </c>
      <c r="C196" s="68">
        <f>'Digital Integrator'!I217</f>
        <v>0.11744689500000002</v>
      </c>
      <c r="D196" s="68">
        <f>'Digital Integrator'!J217</f>
        <v>-0.74979092125000002</v>
      </c>
      <c r="E196" s="68">
        <f>'Digital Integrator'!M217</f>
        <v>3.8296487140624996E-4</v>
      </c>
      <c r="F196" s="68">
        <f>'Digital Integrator'!O217</f>
        <v>0.12028707217358149</v>
      </c>
      <c r="G196" s="4">
        <f t="shared" si="8"/>
        <v>1.379377314514103E-2</v>
      </c>
      <c r="H196" s="4">
        <f t="shared" si="9"/>
        <v>0.56218642558892373</v>
      </c>
      <c r="I196" s="4">
        <f t="shared" si="10"/>
        <v>1.4666209273120557E-7</v>
      </c>
      <c r="J196" s="4">
        <f t="shared" si="11"/>
        <v>1.4468979732092402E-2</v>
      </c>
    </row>
    <row r="197" spans="1:10" ht="14.5" x14ac:dyDescent="0.35">
      <c r="A197" s="61">
        <v>192</v>
      </c>
      <c r="B197" s="4">
        <f>'Digital Integrator'!B218*'Digital Integrator'!F218</f>
        <v>4.8000000000000001E-2</v>
      </c>
      <c r="C197" s="68">
        <f>'Digital Integrator'!I218</f>
        <v>6.9168995000000025E-2</v>
      </c>
      <c r="D197" s="68">
        <f>'Digital Integrator'!J218</f>
        <v>-0.75303992124999997</v>
      </c>
      <c r="E197" s="68">
        <f>'Digital Integrator'!M218</f>
        <v>1.9470489109374997E-4</v>
      </c>
      <c r="F197" s="68">
        <f>'Digital Integrator'!O218</f>
        <v>6.1155690864133409E-2</v>
      </c>
      <c r="G197" s="4">
        <f t="shared" si="8"/>
        <v>4.7843498693100287E-3</v>
      </c>
      <c r="H197" s="4">
        <f t="shared" si="9"/>
        <v>0.56706912299620615</v>
      </c>
      <c r="I197" s="4">
        <f t="shared" si="10"/>
        <v>3.7909994615829036E-8</v>
      </c>
      <c r="J197" s="4">
        <f t="shared" si="11"/>
        <v>3.7400185250694505E-3</v>
      </c>
    </row>
    <row r="198" spans="1:10" ht="14.5" x14ac:dyDescent="0.35">
      <c r="A198" s="61">
        <v>193</v>
      </c>
      <c r="B198" s="4">
        <f>'Digital Integrator'!B219*'Digital Integrator'!F219</f>
        <v>4.8250000000000001E-2</v>
      </c>
      <c r="C198" s="68">
        <f>'Digital Integrator'!I219</f>
        <v>1.9324595000000031E-2</v>
      </c>
      <c r="D198" s="68">
        <f>'Digital Integrator'!J219</f>
        <v>-0.75141792124999995</v>
      </c>
      <c r="E198" s="68">
        <f>'Digital Integrator'!M219</f>
        <v>6.8504107812500294E-6</v>
      </c>
      <c r="F198" s="68">
        <f>'Digital Integrator'!O219</f>
        <v>2.1516747816506263E-3</v>
      </c>
      <c r="G198" s="4">
        <f t="shared" ref="G198:G261" si="12">C198^2</f>
        <v>3.7343997191402619E-4</v>
      </c>
      <c r="H198" s="4">
        <f t="shared" ref="H198:H261" si="13">D198^2</f>
        <v>0.56462889237567115</v>
      </c>
      <c r="I198" s="4">
        <f t="shared" ref="I198:I261" si="14">E198^2</f>
        <v>4.6928127871866639E-11</v>
      </c>
      <c r="J198" s="4">
        <f t="shared" ref="J198:J261" si="15">F198^2</f>
        <v>4.6297043659912703E-6</v>
      </c>
    </row>
    <row r="199" spans="1:10" ht="14.5" x14ac:dyDescent="0.35">
      <c r="A199" s="61">
        <v>194</v>
      </c>
      <c r="B199" s="4">
        <f>'Digital Integrator'!B220*'Digital Integrator'!F220</f>
        <v>4.8500000000000001E-2</v>
      </c>
      <c r="C199" s="68">
        <f>'Digital Integrator'!I220</f>
        <v>-3.0981104999999967E-2</v>
      </c>
      <c r="D199" s="68">
        <f>'Digital Integrator'!J220</f>
        <v>-0.75674592124999995</v>
      </c>
      <c r="E199" s="68">
        <f>'Digital Integrator'!M220</f>
        <v>-1.8233606953124985E-4</v>
      </c>
      <c r="F199" s="68">
        <f>'Digital Integrator'!O220</f>
        <v>-5.727071487004979E-2</v>
      </c>
      <c r="G199" s="4">
        <f t="shared" si="12"/>
        <v>9.5982886702102293E-4</v>
      </c>
      <c r="H199" s="4">
        <f t="shared" si="13"/>
        <v>0.57266438932851116</v>
      </c>
      <c r="I199" s="4">
        <f t="shared" si="14"/>
        <v>3.3246442252104779E-8</v>
      </c>
      <c r="J199" s="4">
        <f t="shared" si="15"/>
        <v>3.279934781726542E-3</v>
      </c>
    </row>
    <row r="200" spans="1:10" ht="14.5" x14ac:dyDescent="0.35">
      <c r="A200" s="61">
        <v>195</v>
      </c>
      <c r="B200" s="4">
        <f>'Digital Integrator'!B221*'Digital Integrator'!F221</f>
        <v>4.8750000000000002E-2</v>
      </c>
      <c r="C200" s="68">
        <f>'Digital Integrator'!I221</f>
        <v>-8.137490499999997E-2</v>
      </c>
      <c r="D200" s="68">
        <f>'Digital Integrator'!J221</f>
        <v>-0.76420992124999998</v>
      </c>
      <c r="E200" s="68">
        <f>'Digital Integrator'!M221</f>
        <v>-3.7338854984374985E-4</v>
      </c>
      <c r="F200" s="68">
        <f>'Digital Integrator'!O221</f>
        <v>-0.11727920443178036</v>
      </c>
      <c r="G200" s="4">
        <f t="shared" si="12"/>
        <v>6.6218751637590204E-3</v>
      </c>
      <c r="H200" s="4">
        <f t="shared" si="13"/>
        <v>0.58401680373693121</v>
      </c>
      <c r="I200" s="4">
        <f t="shared" si="14"/>
        <v>1.3941900915441847E-7</v>
      </c>
      <c r="J200" s="4">
        <f t="shared" si="15"/>
        <v>1.375441179215133E-2</v>
      </c>
    </row>
    <row r="201" spans="1:10" ht="14.5" x14ac:dyDescent="0.35">
      <c r="A201" s="61">
        <v>196</v>
      </c>
      <c r="B201" s="4">
        <f>'Digital Integrator'!B222*'Digital Integrator'!F222</f>
        <v>4.9000000000000002E-2</v>
      </c>
      <c r="C201" s="68">
        <f>'Digital Integrator'!I222</f>
        <v>-0.129993105</v>
      </c>
      <c r="D201" s="68">
        <f>'Digital Integrator'!J222</f>
        <v>-0.76403492125000005</v>
      </c>
      <c r="E201" s="68">
        <f>'Digital Integrator'!M222</f>
        <v>-5.6439728015624988E-4</v>
      </c>
      <c r="F201" s="68">
        <f>'Digital Integrator'!O222</f>
        <v>-0.17727395236914664</v>
      </c>
      <c r="G201" s="4">
        <f t="shared" si="12"/>
        <v>1.6898207347541026E-2</v>
      </c>
      <c r="H201" s="4">
        <f t="shared" si="13"/>
        <v>0.58374936088949381</v>
      </c>
      <c r="I201" s="4">
        <f t="shared" si="14"/>
        <v>3.1854428984777239E-7</v>
      </c>
      <c r="J201" s="4">
        <f t="shared" si="15"/>
        <v>3.1426054188578474E-2</v>
      </c>
    </row>
    <row r="202" spans="1:10" ht="14.5" x14ac:dyDescent="0.35">
      <c r="A202" s="61">
        <v>197</v>
      </c>
      <c r="B202" s="4">
        <f>'Digital Integrator'!B223*'Digital Integrator'!F223</f>
        <v>4.9250000000000002E-2</v>
      </c>
      <c r="C202" s="68">
        <f>'Digital Integrator'!I223</f>
        <v>-0.17779010499999998</v>
      </c>
      <c r="D202" s="68">
        <f>'Digital Integrator'!J223</f>
        <v>-0.75272092125000001</v>
      </c>
      <c r="E202" s="68">
        <f>'Digital Integrator'!M223</f>
        <v>-7.5257751046874989E-4</v>
      </c>
      <c r="F202" s="68">
        <f>'Digital Integrator'!O223</f>
        <v>-0.23638028466046776</v>
      </c>
      <c r="G202" s="4">
        <f t="shared" si="12"/>
        <v>3.1609321435911018E-2</v>
      </c>
      <c r="H202" s="4">
        <f t="shared" si="13"/>
        <v>0.56658878528744872</v>
      </c>
      <c r="I202" s="4">
        <f t="shared" si="14"/>
        <v>5.6637290926334135E-7</v>
      </c>
      <c r="J202" s="4">
        <f t="shared" si="15"/>
        <v>5.5875638976163773E-2</v>
      </c>
    </row>
    <row r="203" spans="1:10" ht="14.5" x14ac:dyDescent="0.35">
      <c r="A203" s="61">
        <v>198</v>
      </c>
      <c r="B203" s="4">
        <f>'Digital Integrator'!B224*'Digital Integrator'!F224</f>
        <v>4.9500000000000002E-2</v>
      </c>
      <c r="C203" s="68">
        <f>'Digital Integrator'!I224</f>
        <v>-0.22594110499999998</v>
      </c>
      <c r="D203" s="68">
        <f>'Digital Integrator'!J224</f>
        <v>-0.74120292124999998</v>
      </c>
      <c r="E203" s="68">
        <f>'Digital Integrator'!M224</f>
        <v>-9.3787824078124982E-4</v>
      </c>
      <c r="F203" s="68">
        <f>'Digital Integrator'!O224</f>
        <v>-0.29458218249791335</v>
      </c>
      <c r="G203" s="4">
        <f t="shared" si="12"/>
        <v>5.1049382928621011E-2</v>
      </c>
      <c r="H203" s="4">
        <f t="shared" si="13"/>
        <v>0.54938177046953363</v>
      </c>
      <c r="I203" s="4">
        <f t="shared" si="14"/>
        <v>8.7961559453093205E-7</v>
      </c>
      <c r="J203" s="4">
        <f t="shared" si="15"/>
        <v>8.6778662245233923E-2</v>
      </c>
    </row>
    <row r="204" spans="1:10" ht="14.5" x14ac:dyDescent="0.35">
      <c r="A204" s="61">
        <v>199</v>
      </c>
      <c r="B204" s="4">
        <f>'Digital Integrator'!B225*'Digital Integrator'!F225</f>
        <v>4.9750000000000003E-2</v>
      </c>
      <c r="C204" s="68">
        <f>'Digital Integrator'!I225</f>
        <v>-0.27109010499999997</v>
      </c>
      <c r="D204" s="68">
        <f>'Digital Integrator'!J225</f>
        <v>-0.70867892124999998</v>
      </c>
      <c r="E204" s="68">
        <f>'Digital Integrator'!M225</f>
        <v>-1.11504797109375E-3</v>
      </c>
      <c r="F204" s="68">
        <f>'Digital Integrator'!O225</f>
        <v>-0.35023017981635846</v>
      </c>
      <c r="G204" s="4">
        <f t="shared" si="12"/>
        <v>7.3489845028911011E-2</v>
      </c>
      <c r="H204" s="4">
        <f t="shared" si="13"/>
        <v>0.50222581342406369</v>
      </c>
      <c r="I204" s="4">
        <f t="shared" si="14"/>
        <v>1.2433319778402883E-6</v>
      </c>
      <c r="J204" s="4">
        <f t="shared" si="15"/>
        <v>0.12266117885419878</v>
      </c>
    </row>
    <row r="205" spans="1:10" ht="14.5" x14ac:dyDescent="0.35">
      <c r="A205" s="61">
        <v>200</v>
      </c>
      <c r="B205" s="4">
        <f>'Digital Integrator'!B226*'Digital Integrator'!F226</f>
        <v>0.05</v>
      </c>
      <c r="C205" s="68">
        <f>'Digital Integrator'!I226</f>
        <v>-0.31509310499999998</v>
      </c>
      <c r="D205" s="68">
        <f>'Digital Integrator'!J226</f>
        <v>-0.67004692124999998</v>
      </c>
      <c r="E205" s="68">
        <f>'Digital Integrator'!M226</f>
        <v>-1.2825597014062501E-3</v>
      </c>
      <c r="F205" s="68">
        <f>'Digital Integrator'!O226</f>
        <v>-0.40284465466370439</v>
      </c>
      <c r="G205" s="4">
        <f t="shared" si="12"/>
        <v>9.928366481854102E-2</v>
      </c>
      <c r="H205" s="4">
        <f t="shared" si="13"/>
        <v>0.44896287667660367</v>
      </c>
      <c r="I205" s="4">
        <f t="shared" si="14"/>
        <v>1.6449593876712894E-6</v>
      </c>
      <c r="J205" s="4">
        <f t="shared" si="15"/>
        <v>0.16228381579111925</v>
      </c>
    </row>
    <row r="206" spans="1:10" ht="14.5" x14ac:dyDescent="0.35">
      <c r="A206" s="61">
        <v>201</v>
      </c>
      <c r="B206" s="4">
        <f>'Digital Integrator'!B227*'Digital Integrator'!F227</f>
        <v>5.0250000000000003E-2</v>
      </c>
      <c r="C206" s="68">
        <f>'Digital Integrator'!I227</f>
        <v>-0.35865910499999998</v>
      </c>
      <c r="D206" s="68">
        <f>'Digital Integrator'!J227</f>
        <v>-0.63487392124999997</v>
      </c>
      <c r="E206" s="68">
        <f>'Digital Integrator'!M227</f>
        <v>-1.4412781817187499E-3</v>
      </c>
      <c r="F206" s="68">
        <f>'Digital Integrator'!O227</f>
        <v>-0.45269722006095786</v>
      </c>
      <c r="G206" s="4">
        <f t="shared" si="12"/>
        <v>0.12863635359940101</v>
      </c>
      <c r="H206" s="4">
        <f t="shared" si="13"/>
        <v>0.40306489588335115</v>
      </c>
      <c r="I206" s="4">
        <f t="shared" si="14"/>
        <v>2.0772827970985059E-6</v>
      </c>
      <c r="J206" s="4">
        <f t="shared" si="15"/>
        <v>0.20493477305091931</v>
      </c>
    </row>
    <row r="207" spans="1:10" ht="14.5" x14ac:dyDescent="0.35">
      <c r="A207" s="61">
        <v>202</v>
      </c>
      <c r="B207" s="4">
        <f>'Digital Integrator'!B228*'Digital Integrator'!F228</f>
        <v>5.0500000000000003E-2</v>
      </c>
      <c r="C207" s="68">
        <f>'Digital Integrator'!I228</f>
        <v>-0.40005010499999999</v>
      </c>
      <c r="D207" s="68">
        <f>'Digital Integrator'!J228</f>
        <v>-0.60317992124999997</v>
      </c>
      <c r="E207" s="68">
        <f>'Digital Integrator'!M228</f>
        <v>-1.59207316203125E-3</v>
      </c>
      <c r="F207" s="68">
        <f>'Digital Integrator'!O228</f>
        <v>-0.50006105950048163</v>
      </c>
      <c r="G207" s="4">
        <f t="shared" si="12"/>
        <v>0.16004008651051102</v>
      </c>
      <c r="H207" s="4">
        <f t="shared" si="13"/>
        <v>0.36382601739915615</v>
      </c>
      <c r="I207" s="4">
        <f t="shared" si="14"/>
        <v>2.534696953260183E-6</v>
      </c>
      <c r="J207" s="4">
        <f t="shared" si="15"/>
        <v>0.25006106322874422</v>
      </c>
    </row>
    <row r="208" spans="1:10" ht="14.5" x14ac:dyDescent="0.35">
      <c r="A208" s="61">
        <v>203</v>
      </c>
      <c r="B208" s="4">
        <f>'Digital Integrator'!B229*'Digital Integrator'!F229</f>
        <v>5.0750000000000003E-2</v>
      </c>
      <c r="C208" s="68">
        <f>'Digital Integrator'!I229</f>
        <v>-0.43873910499999996</v>
      </c>
      <c r="D208" s="68">
        <f>'Digital Integrator'!J229</f>
        <v>-0.56879392125000006</v>
      </c>
      <c r="E208" s="68">
        <f>'Digital Integrator'!M229</f>
        <v>-1.7342716423437499E-3</v>
      </c>
      <c r="F208" s="68">
        <f>'Digital Integrator'!O229</f>
        <v>-0.54472478753776854</v>
      </c>
      <c r="G208" s="4">
        <f t="shared" si="12"/>
        <v>0.192492002256201</v>
      </c>
      <c r="H208" s="4">
        <f t="shared" si="13"/>
        <v>0.32352652485095129</v>
      </c>
      <c r="I208" s="4">
        <f t="shared" si="14"/>
        <v>3.0076981294376877E-6</v>
      </c>
      <c r="J208" s="4">
        <f t="shared" si="15"/>
        <v>0.29672509415806708</v>
      </c>
    </row>
    <row r="209" spans="1:10" ht="14.5" x14ac:dyDescent="0.35">
      <c r="A209" s="61">
        <v>204</v>
      </c>
      <c r="B209" s="4">
        <f>'Digital Integrator'!B230*'Digital Integrator'!F230</f>
        <v>5.1000000000000004E-2</v>
      </c>
      <c r="C209" s="68">
        <f>'Digital Integrator'!I230</f>
        <v>-0.47293510499999997</v>
      </c>
      <c r="D209" s="68">
        <f>'Digital Integrator'!J230</f>
        <v>-0.52634092124999998</v>
      </c>
      <c r="E209" s="68">
        <f>'Digital Integrator'!M230</f>
        <v>-1.8658568726562499E-3</v>
      </c>
      <c r="F209" s="68">
        <f>'Digital Integrator'!O230</f>
        <v>-0.58605495455140733</v>
      </c>
      <c r="G209" s="4">
        <f t="shared" si="12"/>
        <v>0.223667613541361</v>
      </c>
      <c r="H209" s="4">
        <f t="shared" si="13"/>
        <v>0.27703476538229871</v>
      </c>
      <c r="I209" s="4">
        <f t="shared" si="14"/>
        <v>3.4814218692385612E-6</v>
      </c>
      <c r="J209" s="4">
        <f t="shared" si="15"/>
        <v>0.34346040975425213</v>
      </c>
    </row>
    <row r="210" spans="1:10" ht="14.5" x14ac:dyDescent="0.35">
      <c r="A210" s="61">
        <v>205</v>
      </c>
      <c r="B210" s="4">
        <f>'Digital Integrator'!B231*'Digital Integrator'!F231</f>
        <v>5.1250000000000004E-2</v>
      </c>
      <c r="C210" s="68">
        <f>'Digital Integrator'!I231</f>
        <v>-0.50570510499999988</v>
      </c>
      <c r="D210" s="68">
        <f>'Digital Integrator'!J231</f>
        <v>-0.47828292125000005</v>
      </c>
      <c r="E210" s="68">
        <f>'Digital Integrator'!M231</f>
        <v>-1.9854276029687501E-3</v>
      </c>
      <c r="F210" s="68">
        <f>'Digital Integrator'!O231</f>
        <v>-0.623611435943901</v>
      </c>
      <c r="G210" s="4">
        <f t="shared" si="12"/>
        <v>0.25573765322306091</v>
      </c>
      <c r="H210" s="4">
        <f t="shared" si="13"/>
        <v>0.22875455275943374</v>
      </c>
      <c r="I210" s="4">
        <f t="shared" si="14"/>
        <v>3.9419227666302367E-6</v>
      </c>
      <c r="J210" s="4">
        <f t="shared" si="15"/>
        <v>0.38889122304001417</v>
      </c>
    </row>
    <row r="211" spans="1:10" ht="14.5" x14ac:dyDescent="0.35">
      <c r="A211" s="61">
        <v>206</v>
      </c>
      <c r="B211" s="4">
        <f>'Digital Integrator'!B232*'Digital Integrator'!F232</f>
        <v>5.1500000000000004E-2</v>
      </c>
      <c r="C211" s="68">
        <f>'Digital Integrator'!I232</f>
        <v>-0.53501610499999996</v>
      </c>
      <c r="D211" s="68">
        <f>'Digital Integrator'!J232</f>
        <v>-0.42855392125000008</v>
      </c>
      <c r="E211" s="68">
        <f>'Digital Integrator'!M232</f>
        <v>-2.0925660832812496E-3</v>
      </c>
      <c r="F211" s="68">
        <f>'Digital Integrator'!O232</f>
        <v>-0.65726301883346194</v>
      </c>
      <c r="G211" s="4">
        <f t="shared" si="12"/>
        <v>0.28624223260937098</v>
      </c>
      <c r="H211" s="4">
        <f t="shared" si="13"/>
        <v>0.18365846341875128</v>
      </c>
      <c r="I211" s="4">
        <f t="shared" si="14"/>
        <v>4.3788328128990301E-6</v>
      </c>
      <c r="J211" s="4">
        <f t="shared" si="15"/>
        <v>0.43199467592607577</v>
      </c>
    </row>
    <row r="212" spans="1:10" ht="14.5" x14ac:dyDescent="0.35">
      <c r="A212" s="61">
        <v>207</v>
      </c>
      <c r="B212" s="4">
        <f>'Digital Integrator'!B233*'Digital Integrator'!F233</f>
        <v>5.1750000000000004E-2</v>
      </c>
      <c r="C212" s="68">
        <f>'Digital Integrator'!I233</f>
        <v>-0.56052410499999994</v>
      </c>
      <c r="D212" s="68">
        <f>'Digital Integrator'!J233</f>
        <v>-0.37666792125000004</v>
      </c>
      <c r="E212" s="68">
        <f>'Digital Integrator'!M233</f>
        <v>-2.1867330635937498E-3</v>
      </c>
      <c r="F212" s="68">
        <f>'Digital Integrator'!O233</f>
        <v>-0.68684032788435445</v>
      </c>
      <c r="G212" s="4">
        <f t="shared" si="12"/>
        <v>0.31418727228605098</v>
      </c>
      <c r="H212" s="4">
        <f t="shared" si="13"/>
        <v>0.14187872289879622</v>
      </c>
      <c r="I212" s="4">
        <f t="shared" si="14"/>
        <v>4.7818014914141069E-6</v>
      </c>
      <c r="J212" s="4">
        <f t="shared" si="15"/>
        <v>0.47174963600828751</v>
      </c>
    </row>
    <row r="213" spans="1:10" ht="14.5" x14ac:dyDescent="0.35">
      <c r="A213" s="61">
        <v>208</v>
      </c>
      <c r="B213" s="4">
        <f>'Digital Integrator'!B234*'Digital Integrator'!F234</f>
        <v>5.2000000000000005E-2</v>
      </c>
      <c r="C213" s="68">
        <f>'Digital Integrator'!I234</f>
        <v>-0.58361910499999992</v>
      </c>
      <c r="D213" s="68">
        <f>'Digital Integrator'!J234</f>
        <v>-0.32268392125000006</v>
      </c>
      <c r="E213" s="68">
        <f>'Digital Integrator'!M234</f>
        <v>-2.2674040439062499E-3</v>
      </c>
      <c r="F213" s="68">
        <f>'Digital Integrator'!O234</f>
        <v>-0.71217862065134185</v>
      </c>
      <c r="G213" s="4">
        <f t="shared" si="12"/>
        <v>0.34061125972100093</v>
      </c>
      <c r="H213" s="4">
        <f t="shared" si="13"/>
        <v>0.10412491303327624</v>
      </c>
      <c r="I213" s="4">
        <f t="shared" si="14"/>
        <v>5.1411210983224153E-6</v>
      </c>
      <c r="J213" s="4">
        <f t="shared" si="15"/>
        <v>0.50719838771284786</v>
      </c>
    </row>
    <row r="214" spans="1:10" ht="14.5" x14ac:dyDescent="0.35">
      <c r="A214" s="61">
        <v>209</v>
      </c>
      <c r="B214" s="4">
        <f>'Digital Integrator'!B235*'Digital Integrator'!F235</f>
        <v>5.2249999999999998E-2</v>
      </c>
      <c r="C214" s="68">
        <f>'Digital Integrator'!I235</f>
        <v>-0.60198210499999993</v>
      </c>
      <c r="D214" s="68">
        <f>'Digital Integrator'!J235</f>
        <v>-0.26818692125000004</v>
      </c>
      <c r="E214" s="68">
        <f>'Digital Integrator'!M235</f>
        <v>-2.3344507742187499E-3</v>
      </c>
      <c r="F214" s="68">
        <f>'Digital Integrator'!O235</f>
        <v>-0.73323761454414493</v>
      </c>
      <c r="G214" s="4">
        <f t="shared" si="12"/>
        <v>0.36238245474023095</v>
      </c>
      <c r="H214" s="4">
        <f t="shared" si="13"/>
        <v>7.1924224729553718E-2</v>
      </c>
      <c r="I214" s="4">
        <f t="shared" si="14"/>
        <v>5.4496604172505214E-6</v>
      </c>
      <c r="J214" s="4">
        <f t="shared" si="15"/>
        <v>0.53763739938238808</v>
      </c>
    </row>
    <row r="215" spans="1:10" ht="14.5" x14ac:dyDescent="0.35">
      <c r="A215" s="61">
        <v>210</v>
      </c>
      <c r="B215" s="4">
        <f>'Digital Integrator'!B236*'Digital Integrator'!F236</f>
        <v>5.2499999999999998E-2</v>
      </c>
      <c r="C215" s="68">
        <f>'Digital Integrator'!I236</f>
        <v>-0.61694810499999997</v>
      </c>
      <c r="D215" s="68">
        <f>'Digital Integrator'!J236</f>
        <v>-0.21046492125000005</v>
      </c>
      <c r="E215" s="68">
        <f>'Digital Integrator'!M236</f>
        <v>-2.38706700453125E-3</v>
      </c>
      <c r="F215" s="68">
        <f>'Digital Integrator'!O236</f>
        <v>-0.74976407105662135</v>
      </c>
      <c r="G215" s="4">
        <f t="shared" si="12"/>
        <v>0.380624964263091</v>
      </c>
      <c r="H215" s="4">
        <f t="shared" si="13"/>
        <v>4.429548307676872E-2</v>
      </c>
      <c r="I215" s="4">
        <f t="shared" si="14"/>
        <v>5.6980888841217945E-6</v>
      </c>
      <c r="J215" s="4">
        <f t="shared" si="15"/>
        <v>0.56214616224739833</v>
      </c>
    </row>
    <row r="216" spans="1:10" ht="14.5" x14ac:dyDescent="0.35">
      <c r="A216" s="61">
        <v>211</v>
      </c>
      <c r="B216" s="4">
        <f>'Digital Integrator'!B237*'Digital Integrator'!F237</f>
        <v>5.2749999999999998E-2</v>
      </c>
      <c r="C216" s="68">
        <f>'Digital Integrator'!I237</f>
        <v>-0.62735010499999988</v>
      </c>
      <c r="D216" s="68">
        <f>'Digital Integrator'!J237</f>
        <v>-0.15093292125000005</v>
      </c>
      <c r="E216" s="68">
        <f>'Digital Integrator'!M237</f>
        <v>-2.4248002348437499E-3</v>
      </c>
      <c r="F216" s="68">
        <f>'Digital Integrator'!O237</f>
        <v>-0.76161586253105984</v>
      </c>
      <c r="G216" s="4">
        <f t="shared" si="12"/>
        <v>0.39356815424351088</v>
      </c>
      <c r="H216" s="4">
        <f t="shared" si="13"/>
        <v>2.2780746717058716E-2</v>
      </c>
      <c r="I216" s="4">
        <f t="shared" si="14"/>
        <v>5.8796561788983046E-6</v>
      </c>
      <c r="J216" s="4">
        <f t="shared" si="15"/>
        <v>0.58005872205893028</v>
      </c>
    </row>
    <row r="217" spans="1:10" ht="14.5" x14ac:dyDescent="0.35">
      <c r="A217" s="61">
        <v>212</v>
      </c>
      <c r="B217" s="4">
        <f>'Digital Integrator'!B238*'Digital Integrator'!F238</f>
        <v>5.2999999999999999E-2</v>
      </c>
      <c r="C217" s="68">
        <f>'Digital Integrator'!I238</f>
        <v>-0.63587510499999989</v>
      </c>
      <c r="D217" s="68">
        <f>'Digital Integrator'!J238</f>
        <v>-9.041782125000003E-2</v>
      </c>
      <c r="E217" s="68">
        <f>'Digital Integrator'!M238</f>
        <v>-2.4474046901562501E-3</v>
      </c>
      <c r="F217" s="68">
        <f>'Digital Integrator'!O238</f>
        <v>-0.7687157924479604</v>
      </c>
      <c r="G217" s="4">
        <f t="shared" si="12"/>
        <v>0.4043371491587609</v>
      </c>
      <c r="H217" s="4">
        <f t="shared" si="13"/>
        <v>8.1753823995969564E-3</v>
      </c>
      <c r="I217" s="4">
        <f t="shared" si="14"/>
        <v>5.9897897173988107E-6</v>
      </c>
      <c r="J217" s="4">
        <f t="shared" si="15"/>
        <v>0.5909239695588957</v>
      </c>
    </row>
    <row r="218" spans="1:10" ht="14.5" x14ac:dyDescent="0.35">
      <c r="A218" s="61">
        <v>213</v>
      </c>
      <c r="B218" s="4">
        <f>'Digital Integrator'!B239*'Digital Integrator'!F239</f>
        <v>5.3249999999999999E-2</v>
      </c>
      <c r="C218" s="68">
        <f>'Digital Integrator'!I239</f>
        <v>-0.63844010499999992</v>
      </c>
      <c r="D218" s="68">
        <f>'Digital Integrator'!J239</f>
        <v>-2.889232125000004E-2</v>
      </c>
      <c r="E218" s="68">
        <f>'Digital Integrator'!M239</f>
        <v>-2.4546277704687496E-3</v>
      </c>
      <c r="F218" s="68">
        <f>'Digital Integrator'!O239</f>
        <v>-0.77098452059442146</v>
      </c>
      <c r="G218" s="4">
        <f t="shared" si="12"/>
        <v>0.40760576767241091</v>
      </c>
      <c r="H218" s="4">
        <f t="shared" si="13"/>
        <v>8.347662272132039E-4</v>
      </c>
      <c r="I218" s="4">
        <f t="shared" si="14"/>
        <v>6.0251974915563844E-6</v>
      </c>
      <c r="J218" s="4">
        <f t="shared" si="15"/>
        <v>0.59441713099620985</v>
      </c>
    </row>
    <row r="219" spans="1:10" ht="14.5" x14ac:dyDescent="0.35">
      <c r="A219" s="61">
        <v>214</v>
      </c>
      <c r="B219" s="4">
        <f>'Digital Integrator'!B240*'Digital Integrator'!F240</f>
        <v>5.3499999999999999E-2</v>
      </c>
      <c r="C219" s="68">
        <f>'Digital Integrator'!I240</f>
        <v>-0.63228010499999998</v>
      </c>
      <c r="D219" s="68">
        <f>'Digital Integrator'!J240</f>
        <v>3.0818878749999962E-2</v>
      </c>
      <c r="E219" s="68">
        <f>'Digital Integrator'!M240</f>
        <v>-2.44692305078125E-3</v>
      </c>
      <c r="F219" s="68">
        <f>'Digital Integrator'!O240</f>
        <v>-0.76856451227949607</v>
      </c>
      <c r="G219" s="4">
        <f t="shared" si="12"/>
        <v>0.399778131178811</v>
      </c>
      <c r="H219" s="4">
        <f t="shared" si="13"/>
        <v>9.4980328740719921E-4</v>
      </c>
      <c r="I219" s="4">
        <f t="shared" si="14"/>
        <v>5.9874324164446198E-6</v>
      </c>
      <c r="J219" s="4">
        <f t="shared" si="15"/>
        <v>0.59069140953541965</v>
      </c>
    </row>
    <row r="220" spans="1:10" ht="14.5" x14ac:dyDescent="0.35">
      <c r="A220" s="61">
        <v>215</v>
      </c>
      <c r="B220" s="4">
        <f>'Digital Integrator'!B241*'Digital Integrator'!F241</f>
        <v>5.3749999999999999E-2</v>
      </c>
      <c r="C220" s="68">
        <f>'Digital Integrator'!I241</f>
        <v>-0.62909610499999991</v>
      </c>
      <c r="D220" s="68">
        <f>'Digital Integrator'!J241</f>
        <v>8.997717874999997E-2</v>
      </c>
      <c r="E220" s="68">
        <f>'Digital Integrator'!M241</f>
        <v>-2.4244287560937494E-3</v>
      </c>
      <c r="F220" s="68">
        <f>'Digital Integrator'!O241</f>
        <v>-0.76149918318381793</v>
      </c>
      <c r="G220" s="4">
        <f t="shared" si="12"/>
        <v>0.39576190932617089</v>
      </c>
      <c r="H220" s="4">
        <f t="shared" si="13"/>
        <v>8.0958926958094469E-3</v>
      </c>
      <c r="I220" s="4">
        <f t="shared" si="14"/>
        <v>5.8778547933742851E-6</v>
      </c>
      <c r="J220" s="4">
        <f t="shared" si="15"/>
        <v>0.57988100598962189</v>
      </c>
    </row>
    <row r="221" spans="1:10" ht="14.5" x14ac:dyDescent="0.35">
      <c r="A221" s="61">
        <v>216</v>
      </c>
      <c r="B221" s="4">
        <f>'Digital Integrator'!B242*'Digital Integrator'!F242</f>
        <v>5.3999999999999999E-2</v>
      </c>
      <c r="C221" s="68">
        <f>'Digital Integrator'!I242</f>
        <v>-0.62014710499999992</v>
      </c>
      <c r="D221" s="68">
        <f>'Digital Integrator'!J242</f>
        <v>0.15119607874999996</v>
      </c>
      <c r="E221" s="68">
        <f>'Digital Integrator'!M242</f>
        <v>-2.3866297364062497E-3</v>
      </c>
      <c r="F221" s="68">
        <f>'Digital Integrator'!O242</f>
        <v>-0.74962672764358718</v>
      </c>
      <c r="G221" s="4">
        <f t="shared" si="12"/>
        <v>0.38458243183988094</v>
      </c>
      <c r="H221" s="4">
        <f t="shared" si="13"/>
        <v>2.2860254229376192E-2</v>
      </c>
      <c r="I221" s="4">
        <f t="shared" si="14"/>
        <v>5.6960014986985653E-6</v>
      </c>
      <c r="J221" s="4">
        <f t="shared" si="15"/>
        <v>0.56194023079763278</v>
      </c>
    </row>
    <row r="222" spans="1:10" ht="14.5" x14ac:dyDescent="0.35">
      <c r="A222" s="61">
        <v>217</v>
      </c>
      <c r="B222" s="4">
        <f>'Digital Integrator'!B243*'Digital Integrator'!F243</f>
        <v>5.425E-2</v>
      </c>
      <c r="C222" s="68">
        <f>'Digital Integrator'!I243</f>
        <v>-0.60876110499999991</v>
      </c>
      <c r="D222" s="68">
        <f>'Digital Integrator'!J243</f>
        <v>0.21073507874999997</v>
      </c>
      <c r="E222" s="68">
        <f>'Digital Integrator'!M243</f>
        <v>-2.3339459667187498E-3</v>
      </c>
      <c r="F222" s="68">
        <f>'Digital Integrator'!O243</f>
        <v>-0.73307905740034396</v>
      </c>
      <c r="G222" s="4">
        <f t="shared" si="12"/>
        <v>0.37059008296082091</v>
      </c>
      <c r="H222" s="4">
        <f t="shared" si="13"/>
        <v>4.4409273415768689E-2</v>
      </c>
      <c r="I222" s="4">
        <f t="shared" si="14"/>
        <v>5.4473037755627197E-6</v>
      </c>
      <c r="J222" s="4">
        <f t="shared" si="15"/>
        <v>0.53740490439897681</v>
      </c>
    </row>
    <row r="223" spans="1:10" ht="14.5" x14ac:dyDescent="0.35">
      <c r="A223" s="61">
        <v>218</v>
      </c>
      <c r="B223" s="4">
        <f>'Digital Integrator'!B244*'Digital Integrator'!F244</f>
        <v>5.45E-2</v>
      </c>
      <c r="C223" s="68">
        <f>'Digital Integrator'!I244</f>
        <v>-0.5927881049999999</v>
      </c>
      <c r="D223" s="68">
        <f>'Digital Integrator'!J244</f>
        <v>0.26840707874999992</v>
      </c>
      <c r="E223" s="68">
        <f>'Digital Integrator'!M244</f>
        <v>-2.2668441970312495E-3</v>
      </c>
      <c r="F223" s="68">
        <f>'Digital Integrator'!O244</f>
        <v>-0.7120027759551637</v>
      </c>
      <c r="G223" s="4">
        <f t="shared" si="12"/>
        <v>0.35139773742949093</v>
      </c>
      <c r="H223" s="4">
        <f t="shared" si="13"/>
        <v>7.2042359923108659E-2</v>
      </c>
      <c r="I223" s="4">
        <f t="shared" si="14"/>
        <v>5.1385826136142502E-6</v>
      </c>
      <c r="J223" s="4">
        <f t="shared" si="15"/>
        <v>0.50694795296785899</v>
      </c>
    </row>
    <row r="224" spans="1:10" ht="14.5" x14ac:dyDescent="0.35">
      <c r="A224" s="61">
        <v>219</v>
      </c>
      <c r="B224" s="4">
        <f>'Digital Integrator'!B245*'Digital Integrator'!F245</f>
        <v>5.475E-2</v>
      </c>
      <c r="C224" s="68">
        <f>'Digital Integrator'!I245</f>
        <v>-0.57261210499999993</v>
      </c>
      <c r="D224" s="68">
        <f>'Digital Integrator'!J245</f>
        <v>0.32430807874999995</v>
      </c>
      <c r="E224" s="68">
        <f>'Digital Integrator'!M245</f>
        <v>-2.1857671773437498E-3</v>
      </c>
      <c r="F224" s="68">
        <f>'Digital Integrator'!O245</f>
        <v>-0.68653694854661362</v>
      </c>
      <c r="G224" s="4">
        <f t="shared" si="12"/>
        <v>0.32788462279253094</v>
      </c>
      <c r="H224" s="4">
        <f t="shared" si="13"/>
        <v>0.10517572994251617</v>
      </c>
      <c r="I224" s="4">
        <f t="shared" si="14"/>
        <v>4.7775781535532638E-6</v>
      </c>
      <c r="J224" s="4">
        <f t="shared" si="15"/>
        <v>0.47133298171969562</v>
      </c>
    </row>
    <row r="225" spans="1:10" ht="14.5" x14ac:dyDescent="0.35">
      <c r="A225" s="61">
        <v>220</v>
      </c>
      <c r="B225" s="4">
        <f>'Digital Integrator'!B246*'Digital Integrator'!F246</f>
        <v>5.5E-2</v>
      </c>
      <c r="C225" s="68">
        <f>'Digital Integrator'!I246</f>
        <v>-0.54805710499999993</v>
      </c>
      <c r="D225" s="68">
        <f>'Digital Integrator'!J246</f>
        <v>0.37668207874999993</v>
      </c>
      <c r="E225" s="68">
        <f>'Digital Integrator'!M246</f>
        <v>-2.09159665765625E-3</v>
      </c>
      <c r="F225" s="68">
        <f>'Digital Integrator'!O246</f>
        <v>-0.65695852779831021</v>
      </c>
      <c r="G225" s="4">
        <f t="shared" si="12"/>
        <v>0.30036659034098095</v>
      </c>
      <c r="H225" s="4">
        <f t="shared" si="13"/>
        <v>0.14188938845142116</v>
      </c>
      <c r="I225" s="4">
        <f t="shared" si="14"/>
        <v>4.3747765783187965E-6</v>
      </c>
      <c r="J225" s="4">
        <f t="shared" si="15"/>
        <v>0.43159450724692311</v>
      </c>
    </row>
    <row r="226" spans="1:10" ht="14.5" x14ac:dyDescent="0.35">
      <c r="A226" s="61">
        <v>221</v>
      </c>
      <c r="B226" s="4">
        <f>'Digital Integrator'!B247*'Digital Integrator'!F247</f>
        <v>5.525E-2</v>
      </c>
      <c r="C226" s="68">
        <f>'Digital Integrator'!I247</f>
        <v>-0.5194391049999999</v>
      </c>
      <c r="D226" s="68">
        <f>'Digital Integrator'!J247</f>
        <v>0.42792507874999991</v>
      </c>
      <c r="E226" s="68">
        <f>'Digital Integrator'!M247</f>
        <v>-1.9846153879687495E-3</v>
      </c>
      <c r="F226" s="68">
        <f>'Digital Integrator'!O247</f>
        <v>-0.62335632386543072</v>
      </c>
      <c r="G226" s="4">
        <f t="shared" si="12"/>
        <v>0.2698169838032009</v>
      </c>
      <c r="H226" s="4">
        <f t="shared" si="13"/>
        <v>0.18311987302319363</v>
      </c>
      <c r="I226" s="4">
        <f t="shared" si="14"/>
        <v>3.9386982381623498E-6</v>
      </c>
      <c r="J226" s="4">
        <f t="shared" si="15"/>
        <v>0.38857310650302374</v>
      </c>
    </row>
    <row r="227" spans="1:10" ht="14.5" x14ac:dyDescent="0.35">
      <c r="A227" s="61">
        <v>222</v>
      </c>
      <c r="B227" s="4">
        <f>'Digital Integrator'!B248*'Digital Integrator'!F248</f>
        <v>5.5500000000000001E-2</v>
      </c>
      <c r="C227" s="68">
        <f>'Digital Integrator'!I248</f>
        <v>-0.49165210500000001</v>
      </c>
      <c r="D227" s="68">
        <f>'Digital Integrator'!J248</f>
        <v>0.47814807874999993</v>
      </c>
      <c r="E227" s="68">
        <f>'Digital Integrator'!M248</f>
        <v>-1.8650783682812495E-3</v>
      </c>
      <c r="F227" s="68">
        <f>'Digital Integrator'!O248</f>
        <v>-0.58581043078712769</v>
      </c>
      <c r="G227" s="4">
        <f t="shared" si="12"/>
        <v>0.24172179235093103</v>
      </c>
      <c r="H227" s="4">
        <f t="shared" si="13"/>
        <v>0.22862558521231613</v>
      </c>
      <c r="I227" s="4">
        <f t="shared" si="14"/>
        <v>3.478517319830648E-6</v>
      </c>
      <c r="J227" s="4">
        <f t="shared" si="15"/>
        <v>0.34317386081900014</v>
      </c>
    </row>
    <row r="228" spans="1:10" ht="14.5" x14ac:dyDescent="0.35">
      <c r="A228" s="61">
        <v>223</v>
      </c>
      <c r="B228" s="4">
        <f>'Digital Integrator'!B249*'Digital Integrator'!F249</f>
        <v>5.5750000000000001E-2</v>
      </c>
      <c r="C228" s="68">
        <f>'Digital Integrator'!I249</f>
        <v>-0.459203105</v>
      </c>
      <c r="D228" s="68">
        <f>'Digital Integrator'!J249</f>
        <v>0.52482107874999995</v>
      </c>
      <c r="E228" s="68">
        <f>'Digital Integrator'!M249</f>
        <v>-1.7338730985937496E-3</v>
      </c>
      <c r="F228" s="68">
        <f>'Digital Integrator'!O249</f>
        <v>-0.54459960722907708</v>
      </c>
      <c r="G228" s="4">
        <f t="shared" si="12"/>
        <v>0.21086749164164104</v>
      </c>
      <c r="H228" s="4">
        <f t="shared" si="13"/>
        <v>0.27543716470031365</v>
      </c>
      <c r="I228" s="4">
        <f t="shared" si="14"/>
        <v>3.0063159220270905E-6</v>
      </c>
      <c r="J228" s="4">
        <f t="shared" si="15"/>
        <v>0.29658873219406501</v>
      </c>
    </row>
    <row r="229" spans="1:10" ht="14.5" x14ac:dyDescent="0.35">
      <c r="A229" s="61">
        <v>224</v>
      </c>
      <c r="B229" s="4">
        <f>'Digital Integrator'!B250*'Digital Integrator'!F250</f>
        <v>5.6000000000000001E-2</v>
      </c>
      <c r="C229" s="68">
        <f>'Digital Integrator'!I250</f>
        <v>-0.42382910499999998</v>
      </c>
      <c r="D229" s="68">
        <f>'Digital Integrator'!J250</f>
        <v>0.56836407874999995</v>
      </c>
      <c r="E229" s="68">
        <f>'Digital Integrator'!M250</f>
        <v>-1.5917820789062497E-3</v>
      </c>
      <c r="F229" s="68">
        <f>'Digital Integrator'!O250</f>
        <v>-0.4999696319584806</v>
      </c>
      <c r="G229" s="4">
        <f t="shared" si="12"/>
        <v>0.17963111024510101</v>
      </c>
      <c r="H229" s="4">
        <f t="shared" si="13"/>
        <v>0.32303772601333614</v>
      </c>
      <c r="I229" s="4">
        <f t="shared" si="14"/>
        <v>2.5337701867271022E-6</v>
      </c>
      <c r="J229" s="4">
        <f t="shared" si="15"/>
        <v>0.24996963288069854</v>
      </c>
    </row>
    <row r="230" spans="1:10" ht="14.5" x14ac:dyDescent="0.35">
      <c r="A230" s="61">
        <v>225</v>
      </c>
      <c r="B230" s="4">
        <f>'Digital Integrator'!B251*'Digital Integrator'!F251</f>
        <v>5.6250000000000001E-2</v>
      </c>
      <c r="C230" s="68">
        <f>'Digital Integrator'!I251</f>
        <v>-0.38719410500000001</v>
      </c>
      <c r="D230" s="68">
        <f>'Digital Integrator'!J251</f>
        <v>0.60852207874999997</v>
      </c>
      <c r="E230" s="68">
        <f>'Digital Integrator'!M251</f>
        <v>-1.4396515592187498E-3</v>
      </c>
      <c r="F230" s="68">
        <f>'Digital Integrator'!O251</f>
        <v>-0.45218630725232811</v>
      </c>
      <c r="G230" s="4">
        <f t="shared" si="12"/>
        <v>0.14991927494675103</v>
      </c>
      <c r="H230" s="4">
        <f t="shared" si="13"/>
        <v>0.37029912032622114</v>
      </c>
      <c r="I230" s="4">
        <f t="shared" si="14"/>
        <v>2.0725966119609775E-6</v>
      </c>
      <c r="J230" s="4">
        <f t="shared" si="15"/>
        <v>0.20447245646649689</v>
      </c>
    </row>
    <row r="231" spans="1:10" ht="14.5" x14ac:dyDescent="0.35">
      <c r="A231" s="61">
        <v>226</v>
      </c>
      <c r="B231" s="4">
        <f>'Digital Integrator'!B252*'Digital Integrator'!F252</f>
        <v>5.6500000000000002E-2</v>
      </c>
      <c r="C231" s="68">
        <f>'Digital Integrator'!I252</f>
        <v>-0.34617410500000001</v>
      </c>
      <c r="D231" s="68">
        <f>'Digital Integrator'!J252</f>
        <v>0.64101207874999999</v>
      </c>
      <c r="E231" s="68">
        <f>'Digital Integrator'!M252</f>
        <v>-1.2793985395312499E-3</v>
      </c>
      <c r="F231" s="68">
        <f>'Digital Integrator'!O252</f>
        <v>-0.40185175182848026</v>
      </c>
      <c r="G231" s="4">
        <f t="shared" si="12"/>
        <v>0.11983651097255103</v>
      </c>
      <c r="H231" s="4">
        <f t="shared" si="13"/>
        <v>0.41089648510339621</v>
      </c>
      <c r="I231" s="4">
        <f t="shared" si="14"/>
        <v>1.6368606229546953E-6</v>
      </c>
      <c r="J231" s="4">
        <f t="shared" si="15"/>
        <v>0.16148483044761849</v>
      </c>
    </row>
    <row r="232" spans="1:10" ht="14.5" x14ac:dyDescent="0.35">
      <c r="A232" s="61">
        <v>227</v>
      </c>
      <c r="B232" s="4">
        <f>'Digital Integrator'!B253*'Digital Integrator'!F253</f>
        <v>5.6750000000000002E-2</v>
      </c>
      <c r="C232" s="68">
        <f>'Digital Integrator'!I253</f>
        <v>-0.30519510499999997</v>
      </c>
      <c r="D232" s="68">
        <f>'Digital Integrator'!J253</f>
        <v>0.66957307874999994</v>
      </c>
      <c r="E232" s="68">
        <f>'Digital Integrator'!M253</f>
        <v>-1.1120052698437501E-3</v>
      </c>
      <c r="F232" s="68">
        <f>'Digital Integrator'!O253</f>
        <v>-0.34927448478480783</v>
      </c>
      <c r="G232" s="4">
        <f t="shared" si="12"/>
        <v>9.314405211596101E-2</v>
      </c>
      <c r="H232" s="4">
        <f t="shared" si="13"/>
        <v>0.44832810778675364</v>
      </c>
      <c r="I232" s="4">
        <f t="shared" si="14"/>
        <v>1.2365557201602714E-6</v>
      </c>
      <c r="J232" s="4">
        <f t="shared" si="15"/>
        <v>0.12199266572169296</v>
      </c>
    </row>
    <row r="233" spans="1:10" ht="14.5" x14ac:dyDescent="0.35">
      <c r="A233" s="61">
        <v>228</v>
      </c>
      <c r="B233" s="4">
        <f>'Digital Integrator'!B254*'Digital Integrator'!F254</f>
        <v>5.7000000000000002E-2</v>
      </c>
      <c r="C233" s="68">
        <f>'Digital Integrator'!I254</f>
        <v>-0.26130210500000001</v>
      </c>
      <c r="D233" s="68">
        <f>'Digital Integrator'!J254</f>
        <v>0.69972807874999998</v>
      </c>
      <c r="E233" s="68">
        <f>'Digital Integrator'!M254</f>
        <v>-9.3707325015625017E-4</v>
      </c>
      <c r="F233" s="68">
        <f>'Digital Integrator'!O254</f>
        <v>-0.29432933955424379</v>
      </c>
      <c r="G233" s="4">
        <f t="shared" si="12"/>
        <v>6.8278790077431026E-2</v>
      </c>
      <c r="H233" s="4">
        <f t="shared" si="13"/>
        <v>0.48961938419116618</v>
      </c>
      <c r="I233" s="4">
        <f t="shared" si="14"/>
        <v>8.7810627615839824E-7</v>
      </c>
      <c r="J233" s="4">
        <f t="shared" si="15"/>
        <v>8.6629760122437338E-2</v>
      </c>
    </row>
    <row r="234" spans="1:10" ht="14.5" x14ac:dyDescent="0.35">
      <c r="A234" s="61">
        <v>229</v>
      </c>
      <c r="B234" s="4">
        <f>'Digital Integrator'!B255*'Digital Integrator'!F255</f>
        <v>5.7250000000000002E-2</v>
      </c>
      <c r="C234" s="68">
        <f>'Digital Integrator'!I255</f>
        <v>-0.21415310499999995</v>
      </c>
      <c r="D234" s="68">
        <f>'Digital Integrator'!J255</f>
        <v>0.72622807874999995</v>
      </c>
      <c r="E234" s="68">
        <f>'Digital Integrator'!M255</f>
        <v>-7.5551623046875012E-4</v>
      </c>
      <c r="F234" s="68">
        <f>'Digital Integrator'!O255</f>
        <v>-0.23730331977708291</v>
      </c>
      <c r="G234" s="4">
        <f t="shared" si="12"/>
        <v>4.5861552381141008E-2</v>
      </c>
      <c r="H234" s="4">
        <f t="shared" si="13"/>
        <v>0.52740722236491611</v>
      </c>
      <c r="I234" s="4">
        <f t="shared" si="14"/>
        <v>5.7080477450170954E-7</v>
      </c>
      <c r="J234" s="4">
        <f t="shared" si="15"/>
        <v>5.6312865577224466E-2</v>
      </c>
    </row>
    <row r="235" spans="1:10" ht="14.5" x14ac:dyDescent="0.35">
      <c r="A235" s="61">
        <v>230</v>
      </c>
      <c r="B235" s="4">
        <f>'Digital Integrator'!B256*'Digital Integrator'!F256</f>
        <v>5.7500000000000002E-2</v>
      </c>
      <c r="C235" s="68">
        <f>'Digital Integrator'!I256</f>
        <v>-0.16657910499999995</v>
      </c>
      <c r="D235" s="68">
        <f>'Digital Integrator'!J256</f>
        <v>0.74261807874999997</v>
      </c>
      <c r="E235" s="68">
        <f>'Digital Integrator'!M256</f>
        <v>-5.6986171078125011E-4</v>
      </c>
      <c r="F235" s="68">
        <f>'Digital Integrator'!O256</f>
        <v>-0.17899029872374392</v>
      </c>
      <c r="G235" s="4">
        <f t="shared" si="12"/>
        <v>2.774859822260101E-2</v>
      </c>
      <c r="H235" s="4">
        <f t="shared" si="13"/>
        <v>0.55148161088634118</v>
      </c>
      <c r="I235" s="4">
        <f t="shared" si="14"/>
        <v>3.2474236941453316E-7</v>
      </c>
      <c r="J235" s="4">
        <f t="shared" si="15"/>
        <v>3.2037527037215081E-2</v>
      </c>
    </row>
    <row r="236" spans="1:10" ht="14.5" x14ac:dyDescent="0.35">
      <c r="A236" s="61">
        <v>231</v>
      </c>
      <c r="B236" s="4">
        <f>'Digital Integrator'!B257*'Digital Integrator'!F257</f>
        <v>5.7750000000000003E-2</v>
      </c>
      <c r="C236" s="68">
        <f>'Digital Integrator'!I257</f>
        <v>-0.11989810499999998</v>
      </c>
      <c r="D236" s="68">
        <f>'Digital Integrator'!J257</f>
        <v>0.75941107875000002</v>
      </c>
      <c r="E236" s="68">
        <f>'Digital Integrator'!M257</f>
        <v>-3.8000894109375006E-4</v>
      </c>
      <c r="F236" s="68">
        <f>'Digital Integrator'!O257</f>
        <v>-0.1193586313964049</v>
      </c>
      <c r="G236" s="4">
        <f t="shared" si="12"/>
        <v>1.4375555582591019E-2</v>
      </c>
      <c r="H236" s="4">
        <f t="shared" si="13"/>
        <v>0.57670518652823877</v>
      </c>
      <c r="I236" s="4">
        <f t="shared" si="14"/>
        <v>1.4440679531119321E-7</v>
      </c>
      <c r="J236" s="4">
        <f t="shared" si="15"/>
        <v>1.4246482888822853E-2</v>
      </c>
    </row>
    <row r="237" spans="1:10" ht="14.5" x14ac:dyDescent="0.35">
      <c r="A237" s="61">
        <v>232</v>
      </c>
      <c r="B237" s="4">
        <f>'Digital Integrator'!B258*'Digital Integrator'!F258</f>
        <v>5.8000000000000003E-2</v>
      </c>
      <c r="C237" s="68">
        <f>'Digital Integrator'!I258</f>
        <v>-6.9697304999999973E-2</v>
      </c>
      <c r="D237" s="68">
        <f>'Digital Integrator'!J258</f>
        <v>0.75990507875000002</v>
      </c>
      <c r="E237" s="68">
        <f>'Digital Integrator'!M258</f>
        <v>-1.9003267140624996E-4</v>
      </c>
      <c r="F237" s="68">
        <f>'Digital Integrator'!O258</f>
        <v>-5.9688173426574592E-2</v>
      </c>
      <c r="G237" s="4">
        <f t="shared" si="12"/>
        <v>4.8577143242630209E-3</v>
      </c>
      <c r="H237" s="4">
        <f t="shared" si="13"/>
        <v>0.57745572871004369</v>
      </c>
      <c r="I237" s="4">
        <f t="shared" si="14"/>
        <v>3.6112416201795772E-8</v>
      </c>
      <c r="J237" s="4">
        <f t="shared" si="15"/>
        <v>3.5626780470008452E-3</v>
      </c>
    </row>
    <row r="238" spans="1:10" ht="14.5" x14ac:dyDescent="0.35">
      <c r="A238" s="61">
        <v>233</v>
      </c>
      <c r="B238" s="4">
        <f>'Digital Integrator'!B259*'Digital Integrator'!F259</f>
        <v>5.8250000000000003E-2</v>
      </c>
      <c r="C238" s="68">
        <f>'Digital Integrator'!I259</f>
        <v>-2.0083704999999969E-2</v>
      </c>
      <c r="D238" s="68">
        <f>'Digital Integrator'!J259</f>
        <v>0.75439607875000003</v>
      </c>
      <c r="E238" s="68">
        <f>'Digital Integrator'!M259</f>
        <v>-1.4336517187498333E-6</v>
      </c>
      <c r="F238" s="68">
        <f>'Digital Integrator'!O259</f>
        <v>-4.5030179173302101E-4</v>
      </c>
      <c r="G238" s="4">
        <f t="shared" si="12"/>
        <v>4.0335520652702377E-4</v>
      </c>
      <c r="H238" s="4">
        <f t="shared" si="13"/>
        <v>0.56911344363337624</v>
      </c>
      <c r="I238" s="4">
        <f t="shared" si="14"/>
        <v>2.0553572506743512E-12</v>
      </c>
      <c r="J238" s="4">
        <f t="shared" si="15"/>
        <v>2.0277170363796904E-7</v>
      </c>
    </row>
    <row r="239" spans="1:10" ht="14.5" x14ac:dyDescent="0.35">
      <c r="A239" s="61">
        <v>234</v>
      </c>
      <c r="B239" s="4">
        <f>'Digital Integrator'!B260*'Digital Integrator'!F260</f>
        <v>5.8500000000000003E-2</v>
      </c>
      <c r="C239" s="68">
        <f>'Digital Integrator'!I260</f>
        <v>2.8182895000000031E-2</v>
      </c>
      <c r="D239" s="68">
        <f>'Digital Integrator'!J260</f>
        <v>0.75436207874999994</v>
      </c>
      <c r="E239" s="68">
        <f>'Digital Integrator'!M260</f>
        <v>1.8715686796875021E-4</v>
      </c>
      <c r="F239" s="68">
        <f>'Digital Integrator'!O260</f>
        <v>5.8784900041803458E-2</v>
      </c>
      <c r="G239" s="4">
        <f t="shared" si="12"/>
        <v>7.9427557058102676E-4</v>
      </c>
      <c r="H239" s="4">
        <f t="shared" si="13"/>
        <v>0.56906214585602111</v>
      </c>
      <c r="I239" s="4">
        <f t="shared" si="14"/>
        <v>3.5027693227872197E-8</v>
      </c>
      <c r="J239" s="4">
        <f t="shared" si="15"/>
        <v>3.4556644729248241E-3</v>
      </c>
    </row>
    <row r="240" spans="1:10" ht="14.5" x14ac:dyDescent="0.35">
      <c r="A240" s="61">
        <v>235</v>
      </c>
      <c r="B240" s="4">
        <f>'Digital Integrator'!B261*'Digital Integrator'!F261</f>
        <v>5.8750000000000004E-2</v>
      </c>
      <c r="C240" s="68">
        <f>'Digital Integrator'!I261</f>
        <v>7.8683095000000036E-2</v>
      </c>
      <c r="D240" s="68">
        <f>'Digital Integrator'!J261</f>
        <v>0.75631407875000001</v>
      </c>
      <c r="E240" s="68">
        <f>'Digital Integrator'!M261</f>
        <v>3.7623538765625025E-4</v>
      </c>
      <c r="F240" s="68">
        <f>'Digital Integrator'!O261</f>
        <v>0.11817337987967792</v>
      </c>
      <c r="G240" s="4">
        <f t="shared" si="12"/>
        <v>6.1910294387790303E-3</v>
      </c>
      <c r="H240" s="4">
        <f t="shared" si="13"/>
        <v>0.57201098571546116</v>
      </c>
      <c r="I240" s="4">
        <f t="shared" si="14"/>
        <v>1.4155306692484891E-7</v>
      </c>
      <c r="J240" s="4">
        <f t="shared" si="15"/>
        <v>1.3964947712186667E-2</v>
      </c>
    </row>
    <row r="241" spans="1:10" ht="14.5" x14ac:dyDescent="0.35">
      <c r="A241" s="61">
        <v>236</v>
      </c>
      <c r="B241" s="4">
        <f>'Digital Integrator'!B262*'Digital Integrator'!F262</f>
        <v>5.9000000000000004E-2</v>
      </c>
      <c r="C241" s="68">
        <f>'Digital Integrator'!I262</f>
        <v>0.13002489500000003</v>
      </c>
      <c r="D241" s="68">
        <f>'Digital Integrator'!J262</f>
        <v>0.75659507874999998</v>
      </c>
      <c r="E241" s="68">
        <f>'Digital Integrator'!M262</f>
        <v>5.6538415734375027E-4</v>
      </c>
      <c r="F241" s="68">
        <f>'Digital Integrator'!O262</f>
        <v>0.1775839248401031</v>
      </c>
      <c r="G241" s="4">
        <f t="shared" si="12"/>
        <v>1.6906473319761032E-2</v>
      </c>
      <c r="H241" s="4">
        <f t="shared" si="13"/>
        <v>0.57243611318871868</v>
      </c>
      <c r="I241" s="4">
        <f t="shared" si="14"/>
        <v>3.1965924537530257E-7</v>
      </c>
      <c r="J241" s="4">
        <f t="shared" si="15"/>
        <v>3.1536050361615386E-2</v>
      </c>
    </row>
    <row r="242" spans="1:10" ht="14.5" x14ac:dyDescent="0.35">
      <c r="A242" s="61">
        <v>237</v>
      </c>
      <c r="B242" s="4">
        <f>'Digital Integrator'!B263*'Digital Integrator'!F263</f>
        <v>5.9250000000000004E-2</v>
      </c>
      <c r="C242" s="68">
        <f>'Digital Integrator'!I263</f>
        <v>0.17663889500000002</v>
      </c>
      <c r="D242" s="68">
        <f>'Digital Integrator'!J263</f>
        <v>0.74617407874999997</v>
      </c>
      <c r="E242" s="68">
        <f>'Digital Integrator'!M263</f>
        <v>7.5192767703125029E-4</v>
      </c>
      <c r="F242" s="68">
        <f>'Digital Integrator'!O263</f>
        <v>0.23617617570052507</v>
      </c>
      <c r="G242" s="4">
        <f t="shared" si="12"/>
        <v>3.1201299226821032E-2</v>
      </c>
      <c r="H242" s="4">
        <f t="shared" si="13"/>
        <v>0.55677575579841121</v>
      </c>
      <c r="I242" s="4">
        <f t="shared" si="14"/>
        <v>5.6539523148561223E-7</v>
      </c>
      <c r="J242" s="4">
        <f t="shared" si="15"/>
        <v>5.577918596852529E-2</v>
      </c>
    </row>
    <row r="243" spans="1:10" ht="14.5" x14ac:dyDescent="0.35">
      <c r="A243" s="61">
        <v>238</v>
      </c>
      <c r="B243" s="4">
        <f>'Digital Integrator'!B264*'Digital Integrator'!F264</f>
        <v>5.9500000000000004E-2</v>
      </c>
      <c r="C243" s="68">
        <f>'Digital Integrator'!I264</f>
        <v>0.22356589500000001</v>
      </c>
      <c r="D243" s="68">
        <f>'Digital Integrator'!J264</f>
        <v>0.73478207875000001</v>
      </c>
      <c r="E243" s="68">
        <f>'Digital Integrator'!M264</f>
        <v>9.3562319671875024E-4</v>
      </c>
      <c r="F243" s="68">
        <f>'Digital Integrator'!O264</f>
        <v>0.29387388607661374</v>
      </c>
      <c r="G243" s="4">
        <f t="shared" si="12"/>
        <v>4.9981709407151034E-2</v>
      </c>
      <c r="H243" s="4">
        <f t="shared" si="13"/>
        <v>0.53990470325217121</v>
      </c>
      <c r="I243" s="4">
        <f t="shared" si="14"/>
        <v>8.7539076623821317E-7</v>
      </c>
      <c r="J243" s="4">
        <f t="shared" si="15"/>
        <v>8.6361860917770553E-2</v>
      </c>
    </row>
    <row r="244" spans="1:10" ht="14.5" x14ac:dyDescent="0.35">
      <c r="A244" s="61">
        <v>239</v>
      </c>
      <c r="B244" s="4">
        <f>'Digital Integrator'!B265*'Digital Integrator'!F265</f>
        <v>5.9750000000000004E-2</v>
      </c>
      <c r="C244" s="68">
        <f>'Digital Integrator'!I265</f>
        <v>0.271119895</v>
      </c>
      <c r="D244" s="68">
        <f>'Digital Integrator'!J265</f>
        <v>0.70806307874999996</v>
      </c>
      <c r="E244" s="68">
        <f>'Digital Integrator'!M265</f>
        <v>1.1126389664062504E-3</v>
      </c>
      <c r="F244" s="68">
        <f>'Digital Integrator'!O265</f>
        <v>0.34947352524475839</v>
      </c>
      <c r="G244" s="4">
        <f t="shared" si="12"/>
        <v>7.3505997464811026E-2</v>
      </c>
      <c r="H244" s="4">
        <f t="shared" si="13"/>
        <v>0.50135332348892869</v>
      </c>
      <c r="I244" s="4">
        <f t="shared" si="14"/>
        <v>1.2379654695655692E-6</v>
      </c>
      <c r="J244" s="4">
        <f t="shared" si="15"/>
        <v>0.12213174484699878</v>
      </c>
    </row>
    <row r="245" spans="1:10" ht="14.5" x14ac:dyDescent="0.35">
      <c r="A245" s="61">
        <v>240</v>
      </c>
      <c r="B245" s="4">
        <f>'Digital Integrator'!B266*'Digital Integrator'!F266</f>
        <v>0.06</v>
      </c>
      <c r="C245" s="68">
        <f>'Digital Integrator'!I266</f>
        <v>0.31689018000000008</v>
      </c>
      <c r="D245" s="68">
        <f>'Digital Integrator'!J266</f>
        <v>0.67464041124999996</v>
      </c>
      <c r="E245" s="68">
        <f>'Digital Integrator'!M266</f>
        <v>1.2813440367187507E-3</v>
      </c>
      <c r="F245" s="68">
        <f>'Digital Integrator'!O266</f>
        <v>0.4024629321553464</v>
      </c>
      <c r="G245" s="4">
        <f t="shared" si="12"/>
        <v>0.10041938618043245</v>
      </c>
      <c r="H245" s="4">
        <f t="shared" si="13"/>
        <v>0.45513968449156905</v>
      </c>
      <c r="I245" s="4">
        <f t="shared" si="14"/>
        <v>1.6418425404347031E-6</v>
      </c>
      <c r="J245" s="4">
        <f t="shared" si="15"/>
        <v>0.16197641175907895</v>
      </c>
    </row>
    <row r="246" spans="1:10" ht="14.5" x14ac:dyDescent="0.35">
      <c r="A246" s="61">
        <v>241</v>
      </c>
      <c r="B246" s="4">
        <f>'Digital Integrator'!B267*'Digital Integrator'!F267</f>
        <v>6.0249999999999998E-2</v>
      </c>
      <c r="C246" s="68">
        <f>'Digital Integrator'!I267</f>
        <v>0.36001218000000007</v>
      </c>
      <c r="D246" s="68">
        <f>'Digital Integrator'!J267</f>
        <v>0.64052341125000001</v>
      </c>
      <c r="E246" s="68">
        <f>'Digital Integrator'!M267</f>
        <v>1.4414748895312506E-3</v>
      </c>
      <c r="F246" s="68">
        <f>'Digital Integrator'!O267</f>
        <v>0.4527591295111239</v>
      </c>
      <c r="G246" s="4">
        <f t="shared" si="12"/>
        <v>0.12960876974835245</v>
      </c>
      <c r="H246" s="4">
        <f t="shared" si="13"/>
        <v>0.41027024035933662</v>
      </c>
      <c r="I246" s="4">
        <f t="shared" si="14"/>
        <v>2.0778498571491313E-6</v>
      </c>
      <c r="J246" s="4">
        <f t="shared" si="15"/>
        <v>0.20499082935567067</v>
      </c>
    </row>
    <row r="247" spans="1:10" ht="14.5" x14ac:dyDescent="0.35">
      <c r="A247" s="61">
        <v>242</v>
      </c>
      <c r="B247" s="4">
        <f>'Digital Integrator'!B268*'Digital Integrator'!F268</f>
        <v>6.0499999999999998E-2</v>
      </c>
      <c r="C247" s="68">
        <f>'Digital Integrator'!I268</f>
        <v>0.39922718000000007</v>
      </c>
      <c r="D247" s="68">
        <f>'Digital Integrator'!J268</f>
        <v>0.60774541124999992</v>
      </c>
      <c r="E247" s="68">
        <f>'Digital Integrator'!M268</f>
        <v>1.5934112423437506E-3</v>
      </c>
      <c r="F247" s="68">
        <f>'Digital Integrator'!O268</f>
        <v>0.50048148065305209</v>
      </c>
      <c r="G247" s="4">
        <f t="shared" si="12"/>
        <v>0.15938234125075246</v>
      </c>
      <c r="H247" s="4">
        <f t="shared" si="13"/>
        <v>0.36935448489543155</v>
      </c>
      <c r="I247" s="4">
        <f t="shared" si="14"/>
        <v>2.5389593872274549E-6</v>
      </c>
      <c r="J247" s="4">
        <f t="shared" si="15"/>
        <v>0.25048171247667134</v>
      </c>
    </row>
    <row r="248" spans="1:10" ht="14.5" x14ac:dyDescent="0.35">
      <c r="A248" s="61">
        <v>243</v>
      </c>
      <c r="B248" s="4">
        <f>'Digital Integrator'!B269*'Digital Integrator'!F269</f>
        <v>6.0749999999999998E-2</v>
      </c>
      <c r="C248" s="68">
        <f>'Digital Integrator'!I269</f>
        <v>0.43760018000000006</v>
      </c>
      <c r="D248" s="68">
        <f>'Digital Integrator'!J269</f>
        <v>0.57048341125000002</v>
      </c>
      <c r="E248" s="68">
        <f>'Digital Integrator'!M269</f>
        <v>1.7360320951562507E-3</v>
      </c>
      <c r="F248" s="68">
        <f>'Digital Integrator'!O269</f>
        <v>0.54527788580619352</v>
      </c>
      <c r="G248" s="4">
        <f t="shared" si="12"/>
        <v>0.19149391753603245</v>
      </c>
      <c r="H248" s="4">
        <f t="shared" si="13"/>
        <v>0.32545132251143666</v>
      </c>
      <c r="I248" s="4">
        <f t="shared" si="14"/>
        <v>3.0138074354126014E-6</v>
      </c>
      <c r="J248" s="4">
        <f t="shared" si="15"/>
        <v>0.2973279727492722</v>
      </c>
    </row>
    <row r="249" spans="1:10" ht="14.5" x14ac:dyDescent="0.35">
      <c r="A249" s="61">
        <v>244</v>
      </c>
      <c r="B249" s="4">
        <f>'Digital Integrator'!B270*'Digital Integrator'!F270</f>
        <v>6.0999999999999999E-2</v>
      </c>
      <c r="C249" s="68">
        <f>'Digital Integrator'!I270</f>
        <v>0.47224418000000007</v>
      </c>
      <c r="D249" s="68">
        <f>'Digital Integrator'!J270</f>
        <v>0.52424841124999999</v>
      </c>
      <c r="E249" s="68">
        <f>'Digital Integrator'!M270</f>
        <v>1.8670941979687505E-3</v>
      </c>
      <c r="F249" s="68">
        <f>'Digital Integrator'!O270</f>
        <v>0.58644375280272598</v>
      </c>
      <c r="G249" s="4">
        <f t="shared" si="12"/>
        <v>0.22301456554387247</v>
      </c>
      <c r="H249" s="4">
        <f t="shared" si="13"/>
        <v>0.27483639669814913</v>
      </c>
      <c r="I249" s="4">
        <f t="shared" si="14"/>
        <v>3.4860407440885714E-6</v>
      </c>
      <c r="J249" s="4">
        <f t="shared" si="15"/>
        <v>0.34391627520134477</v>
      </c>
    </row>
    <row r="250" spans="1:10" ht="14.5" x14ac:dyDescent="0.35">
      <c r="A250" s="61">
        <v>245</v>
      </c>
      <c r="B250" s="4">
        <f>'Digital Integrator'!B271*'Digital Integrator'!F271</f>
        <v>6.1249999999999999E-2</v>
      </c>
      <c r="C250" s="68">
        <f>'Digital Integrator'!I271</f>
        <v>0.50491717999999997</v>
      </c>
      <c r="D250" s="68">
        <f>'Digital Integrator'!J271</f>
        <v>0.47478441124999998</v>
      </c>
      <c r="E250" s="68">
        <f>'Digital Integrator'!M271</f>
        <v>1.9857903007812505E-3</v>
      </c>
      <c r="F250" s="68">
        <f>'Digital Integrator'!O271</f>
        <v>0.62372552897242828</v>
      </c>
      <c r="G250" s="4">
        <f t="shared" si="12"/>
        <v>0.25494135865915235</v>
      </c>
      <c r="H250" s="4">
        <f t="shared" si="13"/>
        <v>0.22542023716600912</v>
      </c>
      <c r="I250" s="4">
        <f t="shared" si="14"/>
        <v>3.9433631186768891E-6</v>
      </c>
      <c r="J250" s="4">
        <f t="shared" si="15"/>
        <v>0.38903353549193548</v>
      </c>
    </row>
    <row r="251" spans="1:10" ht="14.5" x14ac:dyDescent="0.35">
      <c r="A251" s="61">
        <v>246</v>
      </c>
      <c r="B251" s="4">
        <f>'Digital Integrator'!B272*'Digital Integrator'!F272</f>
        <v>6.1499999999999999E-2</v>
      </c>
      <c r="C251" s="68">
        <f>'Digital Integrator'!I272</f>
        <v>0.53333118000000002</v>
      </c>
      <c r="D251" s="68">
        <f>'Digital Integrator'!J272</f>
        <v>0.42522141124999996</v>
      </c>
      <c r="E251" s="68">
        <f>'Digital Integrator'!M272</f>
        <v>2.0920956535937507E-3</v>
      </c>
      <c r="F251" s="68">
        <f>'Digital Integrator'!O272</f>
        <v>0.65711544047994819</v>
      </c>
      <c r="G251" s="4">
        <f t="shared" si="12"/>
        <v>0.28444214756019243</v>
      </c>
      <c r="H251" s="4">
        <f t="shared" si="13"/>
        <v>0.18081324858544159</v>
      </c>
      <c r="I251" s="4">
        <f t="shared" si="14"/>
        <v>4.3768642237858627E-6</v>
      </c>
      <c r="J251" s="4">
        <f t="shared" si="15"/>
        <v>0.43180070211715632</v>
      </c>
    </row>
    <row r="252" spans="1:10" ht="14.5" x14ac:dyDescent="0.35">
      <c r="A252" s="61">
        <v>247</v>
      </c>
      <c r="B252" s="4">
        <f>'Digital Integrator'!B273*'Digital Integrator'!F273</f>
        <v>6.1749999999999999E-2</v>
      </c>
      <c r="C252" s="68">
        <f>'Digital Integrator'!I273</f>
        <v>0.55944417999999996</v>
      </c>
      <c r="D252" s="68">
        <f>'Digital Integrator'!J273</f>
        <v>0.37626041124999998</v>
      </c>
      <c r="E252" s="68">
        <f>'Digital Integrator'!M273</f>
        <v>2.1861607564062505E-3</v>
      </c>
      <c r="F252" s="68">
        <f>'Digital Integrator'!O273</f>
        <v>0.68666075852611352</v>
      </c>
      <c r="G252" s="4">
        <f t="shared" si="12"/>
        <v>0.31297779053587238</v>
      </c>
      <c r="H252" s="4">
        <f t="shared" si="13"/>
        <v>0.14157189707401913</v>
      </c>
      <c r="I252" s="4">
        <f t="shared" si="14"/>
        <v>4.7792988528507495E-6</v>
      </c>
      <c r="J252" s="4">
        <f t="shared" si="15"/>
        <v>0.47150299729965761</v>
      </c>
    </row>
    <row r="253" spans="1:10" ht="14.5" x14ac:dyDescent="0.35">
      <c r="A253" s="61">
        <v>248</v>
      </c>
      <c r="B253" s="4">
        <f>'Digital Integrator'!B274*'Digital Integrator'!F274</f>
        <v>6.2E-2</v>
      </c>
      <c r="C253" s="68">
        <f>'Digital Integrator'!I274</f>
        <v>0.58469618000000001</v>
      </c>
      <c r="D253" s="68">
        <f>'Digital Integrator'!J274</f>
        <v>0.32470741124999997</v>
      </c>
      <c r="E253" s="68">
        <f>'Digital Integrator'!M274</f>
        <v>2.2673376092187504E-3</v>
      </c>
      <c r="F253" s="68">
        <f>'Digital Integrator'!O274</f>
        <v>0.71215794996716031</v>
      </c>
      <c r="G253" s="4">
        <f t="shared" si="12"/>
        <v>0.3418696229065924</v>
      </c>
      <c r="H253" s="4">
        <f t="shared" si="13"/>
        <v>0.1054349029206766</v>
      </c>
      <c r="I253" s="4">
        <f t="shared" si="14"/>
        <v>5.1408198341777987E-6</v>
      </c>
      <c r="J253" s="4">
        <f t="shared" si="15"/>
        <v>0.50716894570142845</v>
      </c>
    </row>
    <row r="254" spans="1:10" ht="14.5" x14ac:dyDescent="0.35">
      <c r="A254" s="61">
        <v>249</v>
      </c>
      <c r="B254" s="4">
        <f>'Digital Integrator'!B275*'Digital Integrator'!F275</f>
        <v>6.225E-2</v>
      </c>
      <c r="C254" s="68">
        <f>'Digital Integrator'!I275</f>
        <v>0.60189018000000005</v>
      </c>
      <c r="D254" s="68">
        <f>'Digital Integrator'!J275</f>
        <v>0.26739841124999997</v>
      </c>
      <c r="E254" s="68">
        <f>'Digital Integrator'!M275</f>
        <v>2.3341872120312504E-3</v>
      </c>
      <c r="F254" s="68">
        <f>'Digital Integrator'!O275</f>
        <v>0.73315503302241503</v>
      </c>
      <c r="G254" s="4">
        <f t="shared" si="12"/>
        <v>0.36227178878043248</v>
      </c>
      <c r="H254" s="4">
        <f t="shared" si="13"/>
        <v>7.1501910339024116E-2</v>
      </c>
      <c r="I254" s="4">
        <f t="shared" si="14"/>
        <v>5.4484299408102209E-6</v>
      </c>
      <c r="J254" s="4">
        <f t="shared" si="15"/>
        <v>0.53751630244609849</v>
      </c>
    </row>
    <row r="255" spans="1:10" ht="14.5" x14ac:dyDescent="0.35">
      <c r="A255" s="61">
        <v>250</v>
      </c>
      <c r="B255" s="4">
        <f>'Digital Integrator'!B276*'Digital Integrator'!F276</f>
        <v>6.25E-2</v>
      </c>
      <c r="C255" s="68">
        <f>'Digital Integrator'!I276</f>
        <v>0.61821917999999998</v>
      </c>
      <c r="D255" s="68">
        <f>'Digital Integrator'!J276</f>
        <v>0.21075941124999997</v>
      </c>
      <c r="E255" s="68">
        <f>'Digital Integrator'!M276</f>
        <v>2.3868770648437501E-3</v>
      </c>
      <c r="F255" s="68">
        <f>'Digital Integrator'!O276</f>
        <v>0.74970461849678582</v>
      </c>
      <c r="G255" s="4">
        <f t="shared" si="12"/>
        <v>0.3821949545198724</v>
      </c>
      <c r="H255" s="4">
        <f t="shared" si="13"/>
        <v>4.4419529430446615E-2</v>
      </c>
      <c r="I255" s="4">
        <f t="shared" si="14"/>
        <v>5.6971821226771152E-6</v>
      </c>
      <c r="J255" s="4">
        <f t="shared" si="15"/>
        <v>0.56205701499541116</v>
      </c>
    </row>
    <row r="256" spans="1:10" ht="14.5" x14ac:dyDescent="0.35">
      <c r="A256" s="61">
        <v>251</v>
      </c>
      <c r="B256" s="4">
        <f>'Digital Integrator'!B277*'Digital Integrator'!F277</f>
        <v>6.275E-2</v>
      </c>
      <c r="C256" s="68">
        <f>'Digital Integrator'!I277</f>
        <v>0.62929917999999996</v>
      </c>
      <c r="D256" s="68">
        <f>'Digital Integrator'!J277</f>
        <v>0.15141241124999999</v>
      </c>
      <c r="E256" s="68">
        <f>'Digital Integrator'!M277</f>
        <v>2.4247301676562504E-3</v>
      </c>
      <c r="F256" s="68">
        <f>'Digital Integrator'!O277</f>
        <v>0.76159406451013667</v>
      </c>
      <c r="G256" s="4">
        <f t="shared" si="12"/>
        <v>0.39601745794867232</v>
      </c>
      <c r="H256" s="4">
        <f t="shared" si="13"/>
        <v>2.2925718280539124E-2</v>
      </c>
      <c r="I256" s="4">
        <f t="shared" si="14"/>
        <v>5.8793163859423083E-6</v>
      </c>
      <c r="J256" s="4">
        <f t="shared" si="15"/>
        <v>0.58002551909707023</v>
      </c>
    </row>
    <row r="257" spans="1:10" ht="14.5" x14ac:dyDescent="0.35">
      <c r="A257" s="61">
        <v>252</v>
      </c>
      <c r="B257" s="4">
        <f>'Digital Integrator'!B278*'Digital Integrator'!F278</f>
        <v>6.3E-2</v>
      </c>
      <c r="C257" s="68">
        <f>'Digital Integrator'!I278</f>
        <v>0.63501017999999998</v>
      </c>
      <c r="D257" s="68">
        <f>'Digital Integrator'!J278</f>
        <v>8.895661124999997E-2</v>
      </c>
      <c r="E257" s="68">
        <f>'Digital Integrator'!M278</f>
        <v>2.4469693204687503E-3</v>
      </c>
      <c r="F257" s="68">
        <f>'Digital Integrator'!O278</f>
        <v>0.76857925692769358</v>
      </c>
      <c r="G257" s="4">
        <f t="shared" si="12"/>
        <v>0.4032379287036324</v>
      </c>
      <c r="H257" s="4">
        <f t="shared" si="13"/>
        <v>7.9132786850836211E-3</v>
      </c>
      <c r="I257" s="4">
        <f t="shared" si="14"/>
        <v>5.9876588553152976E-6</v>
      </c>
      <c r="J257" s="4">
        <f t="shared" si="15"/>
        <v>0.59071407417952559</v>
      </c>
    </row>
    <row r="258" spans="1:10" ht="14.5" x14ac:dyDescent="0.35">
      <c r="A258" s="61">
        <v>253</v>
      </c>
      <c r="B258" s="4">
        <f>'Digital Integrator'!B279*'Digital Integrator'!F279</f>
        <v>6.3250000000000001E-2</v>
      </c>
      <c r="C258" s="68">
        <f>'Digital Integrator'!I279</f>
        <v>0.63754418000000002</v>
      </c>
      <c r="D258" s="68">
        <f>'Digital Integrator'!J279</f>
        <v>2.8856011249999983E-2</v>
      </c>
      <c r="E258" s="68">
        <f>'Digital Integrator'!M279</f>
        <v>2.4541833232812503E-3</v>
      </c>
      <c r="F258" s="68">
        <f>'Digital Integrator'!O279</f>
        <v>0.77084513450724712</v>
      </c>
      <c r="G258" s="4">
        <f t="shared" si="12"/>
        <v>0.40646258145187242</v>
      </c>
      <c r="H258" s="4">
        <f t="shared" si="13"/>
        <v>8.3266938526012563E-4</v>
      </c>
      <c r="I258" s="4">
        <f t="shared" si="14"/>
        <v>6.0230157842718021E-6</v>
      </c>
      <c r="J258" s="4">
        <f t="shared" si="15"/>
        <v>0.59420222139349588</v>
      </c>
    </row>
    <row r="259" spans="1:10" ht="14.5" x14ac:dyDescent="0.35">
      <c r="A259" s="61">
        <v>254</v>
      </c>
      <c r="B259" s="4">
        <f>'Digital Integrator'!B280*'Digital Integrator'!F280</f>
        <v>6.3500000000000001E-2</v>
      </c>
      <c r="C259" s="68">
        <f>'Digital Integrator'!I280</f>
        <v>0.63451617999999999</v>
      </c>
      <c r="D259" s="68">
        <f>'Digital Integrator'!J280</f>
        <v>-3.0432988750000018E-2</v>
      </c>
      <c r="E259" s="68">
        <f>'Digital Integrator'!M280</f>
        <v>2.4465750760937505E-3</v>
      </c>
      <c r="F259" s="68">
        <f>'Digital Integrator'!O280</f>
        <v>0.76845542699396674</v>
      </c>
      <c r="G259" s="4">
        <f t="shared" si="12"/>
        <v>0.4026107826817924</v>
      </c>
      <c r="H259" s="4">
        <f t="shared" si="13"/>
        <v>9.2616680425762769E-4</v>
      </c>
      <c r="I259" s="4">
        <f t="shared" si="14"/>
        <v>5.9857296029631414E-6</v>
      </c>
      <c r="J259" s="4">
        <f t="shared" si="15"/>
        <v>0.59052374327647972</v>
      </c>
    </row>
    <row r="260" spans="1:10" ht="14.5" x14ac:dyDescent="0.35">
      <c r="A260" s="61">
        <v>255</v>
      </c>
      <c r="B260" s="4">
        <f>'Digital Integrator'!B281*'Digital Integrator'!F281</f>
        <v>6.3750000000000001E-2</v>
      </c>
      <c r="C260" s="68">
        <f>'Digital Integrator'!I281</f>
        <v>0.63041917999999997</v>
      </c>
      <c r="D260" s="68">
        <f>'Digital Integrator'!J281</f>
        <v>-9.1351588750000018E-2</v>
      </c>
      <c r="E260" s="68">
        <f>'Digital Integrator'!M281</f>
        <v>2.4237371789062505E-3</v>
      </c>
      <c r="F260" s="68">
        <f>'Digital Integrator'!O281</f>
        <v>0.76128217234654139</v>
      </c>
      <c r="G260" s="4">
        <f t="shared" si="12"/>
        <v>0.39742834251187237</v>
      </c>
      <c r="H260" s="4">
        <f t="shared" si="13"/>
        <v>8.3451127671491307E-3</v>
      </c>
      <c r="I260" s="4">
        <f t="shared" si="14"/>
        <v>5.8745019124124301E-6</v>
      </c>
      <c r="J260" s="4">
        <f t="shared" si="15"/>
        <v>0.57955054593266919</v>
      </c>
    </row>
    <row r="261" spans="1:10" ht="14.5" x14ac:dyDescent="0.35">
      <c r="A261" s="61">
        <v>256</v>
      </c>
      <c r="B261" s="4">
        <f>'Digital Integrator'!B282*'Digital Integrator'!F282</f>
        <v>6.4000000000000001E-2</v>
      </c>
      <c r="C261" s="68">
        <f>'Digital Integrator'!I282</f>
        <v>0.62141318000000001</v>
      </c>
      <c r="D261" s="68">
        <f>'Digital Integrator'!J282</f>
        <v>-0.15248958875000002</v>
      </c>
      <c r="E261" s="68">
        <f>'Digital Integrator'!M282</f>
        <v>2.3856147817187504E-3</v>
      </c>
      <c r="F261" s="68">
        <f>'Digital Integrator'!O282</f>
        <v>0.74930814248945332</v>
      </c>
      <c r="G261" s="4">
        <f t="shared" si="12"/>
        <v>0.38615434027771239</v>
      </c>
      <c r="H261" s="4">
        <f t="shared" si="13"/>
        <v>2.3253074677144131E-2</v>
      </c>
      <c r="I261" s="4">
        <f t="shared" si="14"/>
        <v>5.6911578867550009E-6</v>
      </c>
      <c r="J261" s="4">
        <f t="shared" si="15"/>
        <v>0.56146269240099489</v>
      </c>
    </row>
    <row r="262" spans="1:10" ht="14.5" x14ac:dyDescent="0.35">
      <c r="A262" s="61">
        <v>257</v>
      </c>
      <c r="B262" s="4">
        <f>'Digital Integrator'!B283*'Digital Integrator'!F283</f>
        <v>6.4250000000000002E-2</v>
      </c>
      <c r="C262" s="68">
        <f>'Digital Integrator'!I283</f>
        <v>0.60931617999999999</v>
      </c>
      <c r="D262" s="68">
        <f>'Digital Integrator'!J283</f>
        <v>-0.21184758875000001</v>
      </c>
      <c r="E262" s="68">
        <f>'Digital Integrator'!M283</f>
        <v>2.3326528845312505E-3</v>
      </c>
      <c r="F262" s="68">
        <f>'Digital Integrator'!O283</f>
        <v>0.7326731094118617</v>
      </c>
      <c r="G262" s="4">
        <f t="shared" ref="G262:G325" si="16">C262^2</f>
        <v>0.37126620720979236</v>
      </c>
      <c r="H262" s="4">
        <f t="shared" ref="H262:H325" si="17">D262^2</f>
        <v>4.4879400859189129E-2</v>
      </c>
      <c r="I262" s="4">
        <f t="shared" ref="I262:I325" si="18">E262^2</f>
        <v>5.4412694797119632E-6</v>
      </c>
      <c r="J262" s="4">
        <f t="shared" ref="J262:J325" si="19">F262^2</f>
        <v>0.53680988525524587</v>
      </c>
    </row>
    <row r="263" spans="1:10" ht="14.5" x14ac:dyDescent="0.35">
      <c r="A263" s="61">
        <v>258</v>
      </c>
      <c r="B263" s="4">
        <f>'Digital Integrator'!B284*'Digital Integrator'!F284</f>
        <v>6.4500000000000002E-2</v>
      </c>
      <c r="C263" s="68">
        <f>'Digital Integrator'!I284</f>
        <v>0.59425218000000002</v>
      </c>
      <c r="D263" s="68">
        <f>'Digital Integrator'!J284</f>
        <v>-0.26897258875000002</v>
      </c>
      <c r="E263" s="68">
        <f>'Digital Integrator'!M284</f>
        <v>2.2654097373437502E-3</v>
      </c>
      <c r="F263" s="68">
        <f>'Digital Integrator'!O284</f>
        <v>0.71155241628893029</v>
      </c>
      <c r="G263" s="4">
        <f t="shared" si="16"/>
        <v>0.35313565343475239</v>
      </c>
      <c r="H263" s="4">
        <f t="shared" si="17"/>
        <v>7.2346253498876634E-2</v>
      </c>
      <c r="I263" s="4">
        <f t="shared" si="18"/>
        <v>5.1320812780518795E-6</v>
      </c>
      <c r="J263" s="4">
        <f t="shared" si="19"/>
        <v>0.50630684112661517</v>
      </c>
    </row>
    <row r="264" spans="1:10" ht="14.5" x14ac:dyDescent="0.35">
      <c r="A264" s="61">
        <v>259</v>
      </c>
      <c r="B264" s="4">
        <f>'Digital Integrator'!B285*'Digital Integrator'!F285</f>
        <v>6.4750000000000002E-2</v>
      </c>
      <c r="C264" s="68">
        <f>'Digital Integrator'!I285</f>
        <v>0.57276218000000001</v>
      </c>
      <c r="D264" s="68">
        <f>'Digital Integrator'!J285</f>
        <v>-0.32340658875</v>
      </c>
      <c r="E264" s="68">
        <f>'Digital Integrator'!M285</f>
        <v>2.1845580901562502E-3</v>
      </c>
      <c r="F264" s="68">
        <f>'Digital Integrator'!O285</f>
        <v>0.6861573700997754</v>
      </c>
      <c r="G264" s="4">
        <f t="shared" si="16"/>
        <v>0.32805651483835241</v>
      </c>
      <c r="H264" s="4">
        <f t="shared" si="17"/>
        <v>0.10459182164691162</v>
      </c>
      <c r="I264" s="4">
        <f t="shared" si="18"/>
        <v>4.7722940492671228E-6</v>
      </c>
      <c r="J264" s="4">
        <f t="shared" si="19"/>
        <v>0.47081193654224013</v>
      </c>
    </row>
    <row r="265" spans="1:10" ht="14.5" x14ac:dyDescent="0.35">
      <c r="A265" s="61">
        <v>260</v>
      </c>
      <c r="B265" s="4">
        <f>'Digital Integrator'!B286*'Digital Integrator'!F286</f>
        <v>6.5000000000000002E-2</v>
      </c>
      <c r="C265" s="68">
        <f>'Digital Integrator'!I286</f>
        <v>0.54876818000000005</v>
      </c>
      <c r="D265" s="68">
        <f>'Digital Integrator'!J286</f>
        <v>-0.37635958875000003</v>
      </c>
      <c r="E265" s="68">
        <f>'Digital Integrator'!M286</f>
        <v>2.0904681929687502E-3</v>
      </c>
      <c r="F265" s="68">
        <f>'Digital Integrator'!O286</f>
        <v>0.65660426428032082</v>
      </c>
      <c r="G265" s="4">
        <f t="shared" si="16"/>
        <v>0.30114651538051246</v>
      </c>
      <c r="H265" s="4">
        <f t="shared" si="17"/>
        <v>0.14164654004406915</v>
      </c>
      <c r="I265" s="4">
        <f t="shared" si="18"/>
        <v>4.3700572658140319E-6</v>
      </c>
      <c r="J265" s="4">
        <f t="shared" si="19"/>
        <v>0.4311291598711014</v>
      </c>
    </row>
    <row r="266" spans="1:10" ht="14.5" x14ac:dyDescent="0.35">
      <c r="A266" s="61">
        <v>261</v>
      </c>
      <c r="B266" s="4">
        <f>'Digital Integrator'!B287*'Digital Integrator'!F287</f>
        <v>6.5250000000000002E-2</v>
      </c>
      <c r="C266" s="68">
        <f>'Digital Integrator'!I287</f>
        <v>0.52180618000000001</v>
      </c>
      <c r="D266" s="68">
        <f>'Digital Integrator'!J287</f>
        <v>-0.42640158875</v>
      </c>
      <c r="E266" s="68">
        <f>'Digital Integrator'!M287</f>
        <v>1.9838677957812502E-3</v>
      </c>
      <c r="F266" s="68">
        <f>'Digital Integrator'!O287</f>
        <v>0.62312168099935406</v>
      </c>
      <c r="G266" s="4">
        <f t="shared" si="16"/>
        <v>0.27228168948619241</v>
      </c>
      <c r="H266" s="4">
        <f t="shared" si="17"/>
        <v>0.18181831488852412</v>
      </c>
      <c r="I266" s="4">
        <f t="shared" si="18"/>
        <v>3.9357314311379559E-6</v>
      </c>
      <c r="J266" s="4">
        <f t="shared" si="19"/>
        <v>0.38828062933146074</v>
      </c>
    </row>
    <row r="267" spans="1:10" ht="14.5" x14ac:dyDescent="0.35">
      <c r="A267" s="61">
        <v>262</v>
      </c>
      <c r="B267" s="4">
        <f>'Digital Integrator'!B288*'Digital Integrator'!F288</f>
        <v>6.5500000000000003E-2</v>
      </c>
      <c r="C267" s="68">
        <f>'Digital Integrator'!I288</f>
        <v>0.49224918000000006</v>
      </c>
      <c r="D267" s="68">
        <f>'Digital Integrator'!J288</f>
        <v>-0.47420358875000002</v>
      </c>
      <c r="E267" s="68">
        <f>'Digital Integrator'!M288</f>
        <v>1.8653168985937503E-3</v>
      </c>
      <c r="F267" s="68">
        <f>'Digital Integrator'!O288</f>
        <v>0.58588551309716486</v>
      </c>
      <c r="G267" s="4">
        <f t="shared" si="16"/>
        <v>0.24230925521067245</v>
      </c>
      <c r="H267" s="4">
        <f t="shared" si="17"/>
        <v>0.22486904358337914</v>
      </c>
      <c r="I267" s="4">
        <f t="shared" si="18"/>
        <v>3.4794071321794072E-6</v>
      </c>
      <c r="J267" s="4">
        <f t="shared" si="19"/>
        <v>0.34326183445712816</v>
      </c>
    </row>
    <row r="268" spans="1:10" ht="14.5" x14ac:dyDescent="0.35">
      <c r="A268" s="61">
        <v>263</v>
      </c>
      <c r="B268" s="4">
        <f>'Digital Integrator'!B289*'Digital Integrator'!F289</f>
        <v>6.5750000000000003E-2</v>
      </c>
      <c r="C268" s="68">
        <f>'Digital Integrator'!I289</f>
        <v>0.46040318000000008</v>
      </c>
      <c r="D268" s="68">
        <f>'Digital Integrator'!J289</f>
        <v>-0.52197358874999999</v>
      </c>
      <c r="E268" s="68">
        <f>'Digital Integrator'!M289</f>
        <v>1.7348235014062502E-3</v>
      </c>
      <c r="F268" s="68">
        <f>'Digital Integrator'!O289</f>
        <v>0.54489827332861462</v>
      </c>
      <c r="G268" s="4">
        <f t="shared" si="16"/>
        <v>0.21197108815411247</v>
      </c>
      <c r="H268" s="4">
        <f t="shared" si="17"/>
        <v>0.2724564273525541</v>
      </c>
      <c r="I268" s="4">
        <f t="shared" si="18"/>
        <v>3.0096125810314416E-6</v>
      </c>
      <c r="J268" s="4">
        <f t="shared" si="19"/>
        <v>0.2969141282765056</v>
      </c>
    </row>
    <row r="269" spans="1:10" ht="14.5" x14ac:dyDescent="0.35">
      <c r="A269" s="61">
        <v>264</v>
      </c>
      <c r="B269" s="4">
        <f>'Digital Integrator'!B290*'Digital Integrator'!F290</f>
        <v>6.6000000000000003E-2</v>
      </c>
      <c r="C269" s="68">
        <f>'Digital Integrator'!I290</f>
        <v>0.42659418000000005</v>
      </c>
      <c r="D269" s="68">
        <f>'Digital Integrator'!J290</f>
        <v>-0.56771158875000005</v>
      </c>
      <c r="E269" s="68">
        <f>'Digital Integrator'!M290</f>
        <v>1.5928956042187501E-3</v>
      </c>
      <c r="F269" s="68">
        <f>'Digital Integrator'!O290</f>
        <v>0.50031952162739479</v>
      </c>
      <c r="G269" s="4">
        <f t="shared" si="16"/>
        <v>0.18198259440987244</v>
      </c>
      <c r="H269" s="4">
        <f t="shared" si="17"/>
        <v>0.32229644800104917</v>
      </c>
      <c r="I269" s="4">
        <f t="shared" si="18"/>
        <v>2.5373164059394171E-6</v>
      </c>
      <c r="J269" s="4">
        <f t="shared" si="19"/>
        <v>0.25031962372146516</v>
      </c>
    </row>
    <row r="270" spans="1:10" ht="14.5" x14ac:dyDescent="0.35">
      <c r="A270" s="61">
        <v>265</v>
      </c>
      <c r="B270" s="4">
        <f>'Digital Integrator'!B291*'Digital Integrator'!F291</f>
        <v>6.6250000000000003E-2</v>
      </c>
      <c r="C270" s="68">
        <f>'Digital Integrator'!I291</f>
        <v>0.38903918000000004</v>
      </c>
      <c r="D270" s="68">
        <f>'Digital Integrator'!J291</f>
        <v>-0.60992758874999997</v>
      </c>
      <c r="E270" s="68">
        <f>'Digital Integrator'!M291</f>
        <v>1.4404137070312501E-3</v>
      </c>
      <c r="F270" s="68">
        <f>'Digital Integrator'!O291</f>
        <v>0.45242581807542565</v>
      </c>
      <c r="G270" s="4">
        <f t="shared" si="16"/>
        <v>0.15135148357507244</v>
      </c>
      <c r="H270" s="4">
        <f t="shared" si="17"/>
        <v>0.3720116635183891</v>
      </c>
      <c r="I270" s="4">
        <f t="shared" si="18"/>
        <v>2.0747916474035082E-6</v>
      </c>
      <c r="J270" s="4">
        <f t="shared" si="19"/>
        <v>0.20468912086121815</v>
      </c>
    </row>
    <row r="271" spans="1:10" ht="14.5" x14ac:dyDescent="0.35">
      <c r="A271" s="61">
        <v>266</v>
      </c>
      <c r="B271" s="4">
        <f>'Digital Integrator'!B292*'Digital Integrator'!F292</f>
        <v>6.6500000000000004E-2</v>
      </c>
      <c r="C271" s="68">
        <f>'Digital Integrator'!I292</f>
        <v>0.34728318000000008</v>
      </c>
      <c r="D271" s="68">
        <f>'Digital Integrator'!J292</f>
        <v>-0.64467058875000005</v>
      </c>
      <c r="E271" s="68">
        <f>'Digital Integrator'!M292</f>
        <v>1.2792460598437501E-3</v>
      </c>
      <c r="F271" s="68">
        <f>'Digital Integrator'!O292</f>
        <v>0.4018039694564064</v>
      </c>
      <c r="G271" s="4">
        <f t="shared" si="16"/>
        <v>0.12060560711091245</v>
      </c>
      <c r="H271" s="4">
        <f t="shared" si="17"/>
        <v>0.41560016799927169</v>
      </c>
      <c r="I271" s="4">
        <f t="shared" si="18"/>
        <v>1.6364704816257594E-6</v>
      </c>
      <c r="J271" s="4">
        <f t="shared" si="19"/>
        <v>0.16144642987092475</v>
      </c>
    </row>
    <row r="272" spans="1:10" ht="14.5" x14ac:dyDescent="0.35">
      <c r="A272" s="61">
        <v>267</v>
      </c>
      <c r="B272" s="4">
        <f>'Digital Integrator'!B293*'Digital Integrator'!F293</f>
        <v>6.6750000000000004E-2</v>
      </c>
      <c r="C272" s="68">
        <f>'Digital Integrator'!I293</f>
        <v>0.30491918000000007</v>
      </c>
      <c r="D272" s="68">
        <f>'Digital Integrator'!J293</f>
        <v>-0.67325658875000005</v>
      </c>
      <c r="E272" s="68">
        <f>'Digital Integrator'!M293</f>
        <v>1.1109319126562502E-3</v>
      </c>
      <c r="F272" s="68">
        <f>'Digital Integrator'!O293</f>
        <v>0.3489374455103661</v>
      </c>
      <c r="G272" s="4">
        <f t="shared" si="16"/>
        <v>9.2975706331872437E-2</v>
      </c>
      <c r="H272" s="4">
        <f t="shared" si="17"/>
        <v>0.45327443429528669</v>
      </c>
      <c r="I272" s="4">
        <f t="shared" si="18"/>
        <v>1.2341697145580742E-6</v>
      </c>
      <c r="J272" s="4">
        <f t="shared" si="19"/>
        <v>0.12175734087929971</v>
      </c>
    </row>
    <row r="273" spans="1:10" ht="14.5" x14ac:dyDescent="0.35">
      <c r="A273" s="61">
        <v>268</v>
      </c>
      <c r="B273" s="4">
        <f>'Digital Integrator'!B294*'Digital Integrator'!F294</f>
        <v>6.7000000000000004E-2</v>
      </c>
      <c r="C273" s="68">
        <f>'Digital Integrator'!I294</f>
        <v>0.26117918000000007</v>
      </c>
      <c r="D273" s="68">
        <f>'Digital Integrator'!J294</f>
        <v>-0.70144158875000007</v>
      </c>
      <c r="E273" s="68">
        <f>'Digital Integrator'!M294</f>
        <v>9.3557151546875021E-4</v>
      </c>
      <c r="F273" s="68">
        <f>'Digital Integrator'!O294</f>
        <v>0.29385773419666017</v>
      </c>
      <c r="G273" s="4">
        <f t="shared" si="16"/>
        <v>6.8214564065472438E-2</v>
      </c>
      <c r="H273" s="4">
        <f t="shared" si="17"/>
        <v>0.49202030242812422</v>
      </c>
      <c r="I273" s="4">
        <f t="shared" si="18"/>
        <v>8.7529406055649393E-7</v>
      </c>
      <c r="J273" s="4">
        <f t="shared" si="19"/>
        <v>8.6352367947194975E-2</v>
      </c>
    </row>
    <row r="274" spans="1:10" ht="14.5" x14ac:dyDescent="0.35">
      <c r="A274" s="61">
        <v>269</v>
      </c>
      <c r="B274" s="4">
        <f>'Digital Integrator'!B295*'Digital Integrator'!F295</f>
        <v>6.7250000000000004E-2</v>
      </c>
      <c r="C274" s="68">
        <f>'Digital Integrator'!I295</f>
        <v>0.21474318000000006</v>
      </c>
      <c r="D274" s="68">
        <f>'Digital Integrator'!J295</f>
        <v>-0.72422858875000007</v>
      </c>
      <c r="E274" s="68">
        <f>'Digital Integrator'!M295</f>
        <v>7.5451436828125019E-4</v>
      </c>
      <c r="F274" s="68">
        <f>'Digital Integrator'!O295</f>
        <v>0.23698870585095153</v>
      </c>
      <c r="G274" s="4">
        <f t="shared" si="16"/>
        <v>4.6114633356512426E-2</v>
      </c>
      <c r="H274" s="4">
        <f t="shared" si="17"/>
        <v>0.52450704876281673</v>
      </c>
      <c r="I274" s="4">
        <f t="shared" si="18"/>
        <v>5.6929193194285403E-7</v>
      </c>
      <c r="J274" s="4">
        <f t="shared" si="19"/>
        <v>5.6163646700908829E-2</v>
      </c>
    </row>
    <row r="275" spans="1:10" ht="14.5" x14ac:dyDescent="0.35">
      <c r="A275" s="61">
        <v>270</v>
      </c>
      <c r="B275" s="4">
        <f>'Digital Integrator'!B296*'Digital Integrator'!F296</f>
        <v>6.7500000000000004E-2</v>
      </c>
      <c r="C275" s="68">
        <f>'Digital Integrator'!I296</f>
        <v>0.16713318000000005</v>
      </c>
      <c r="D275" s="68">
        <f>'Digital Integrator'!J296</f>
        <v>-0.73595058875000008</v>
      </c>
      <c r="E275" s="68">
        <f>'Digital Integrator'!M296</f>
        <v>5.7052672109375016E-4</v>
      </c>
      <c r="F275" s="68">
        <f>'Digital Integrator'!O296</f>
        <v>0.17919922399011864</v>
      </c>
      <c r="G275" s="4">
        <f t="shared" si="16"/>
        <v>2.7933499856912417E-2</v>
      </c>
      <c r="H275" s="4">
        <f t="shared" si="17"/>
        <v>0.54162326908147174</v>
      </c>
      <c r="I275" s="4">
        <f t="shared" si="18"/>
        <v>3.2550073948198576E-7</v>
      </c>
      <c r="J275" s="4">
        <f t="shared" si="19"/>
        <v>3.2112361878660713E-2</v>
      </c>
    </row>
    <row r="276" spans="1:10" ht="14.5" x14ac:dyDescent="0.35">
      <c r="A276" s="61">
        <v>271</v>
      </c>
      <c r="B276" s="4">
        <f>'Digital Integrator'!B297*'Digital Integrator'!F297</f>
        <v>6.7750000000000005E-2</v>
      </c>
      <c r="C276" s="68">
        <f>'Digital Integrator'!I297</f>
        <v>0.11726818000000006</v>
      </c>
      <c r="D276" s="68">
        <f>'Digital Integrator'!J297</f>
        <v>-0.74993058875000007</v>
      </c>
      <c r="E276" s="68">
        <f>'Digital Integrator'!M297</f>
        <v>3.8304407390625018E-4</v>
      </c>
      <c r="F276" s="68">
        <f>'Digital Integrator'!O297</f>
        <v>0.12031198234926216</v>
      </c>
      <c r="G276" s="4">
        <f t="shared" si="16"/>
        <v>1.3751826040512413E-2</v>
      </c>
      <c r="H276" s="4">
        <f t="shared" si="17"/>
        <v>0.56239588794292172</v>
      </c>
      <c r="I276" s="4">
        <f t="shared" si="18"/>
        <v>1.4672276255469686E-7</v>
      </c>
      <c r="J276" s="4">
        <f t="shared" si="19"/>
        <v>1.4474973096809169E-2</v>
      </c>
    </row>
    <row r="277" spans="1:10" ht="14.5" x14ac:dyDescent="0.35">
      <c r="A277" s="61">
        <v>272</v>
      </c>
      <c r="B277" s="4">
        <f>'Digital Integrator'!B298*'Digital Integrator'!F298</f>
        <v>6.8000000000000005E-2</v>
      </c>
      <c r="C277" s="68">
        <f>'Digital Integrator'!I298</f>
        <v>6.9346680000000049E-2</v>
      </c>
      <c r="D277" s="68">
        <f>'Digital Integrator'!J298</f>
        <v>-0.75273158875000001</v>
      </c>
      <c r="E277" s="68">
        <f>'Digital Integrator'!M298</f>
        <v>1.9486117671875015E-4</v>
      </c>
      <c r="F277" s="68">
        <f>'Digital Integrator'!O298</f>
        <v>6.120479613445387E-2</v>
      </c>
      <c r="G277" s="4">
        <f t="shared" si="16"/>
        <v>4.8089620270224068E-3</v>
      </c>
      <c r="H277" s="4">
        <f t="shared" si="17"/>
        <v>0.56660484470209915</v>
      </c>
      <c r="I277" s="4">
        <f t="shared" si="18"/>
        <v>3.7970878192215973E-8</v>
      </c>
      <c r="J277" s="4">
        <f t="shared" si="19"/>
        <v>3.7460270698600594E-3</v>
      </c>
    </row>
    <row r="278" spans="1:10" ht="14.5" x14ac:dyDescent="0.35">
      <c r="A278" s="61">
        <v>273</v>
      </c>
      <c r="B278" s="4">
        <f>'Digital Integrator'!B299*'Digital Integrator'!F299</f>
        <v>6.8250000000000005E-2</v>
      </c>
      <c r="C278" s="68">
        <f>'Digital Integrator'!I299</f>
        <v>1.9198380000000053E-2</v>
      </c>
      <c r="D278" s="68">
        <f>'Digital Integrator'!J299</f>
        <v>-0.75107558875000002</v>
      </c>
      <c r="E278" s="68">
        <f>'Digital Integrator'!M299</f>
        <v>7.0922795312501358E-6</v>
      </c>
      <c r="F278" s="68">
        <f>'Digital Integrator'!O299</f>
        <v>2.2276449837170462E-3</v>
      </c>
      <c r="G278" s="4">
        <f t="shared" si="16"/>
        <v>3.6857779462440201E-4</v>
      </c>
      <c r="H278" s="4">
        <f t="shared" si="17"/>
        <v>0.56411454001615913</v>
      </c>
      <c r="I278" s="4">
        <f t="shared" si="18"/>
        <v>5.0300428949389645E-11</v>
      </c>
      <c r="J278" s="4">
        <f t="shared" si="19"/>
        <v>4.9624021734797191E-6</v>
      </c>
    </row>
    <row r="279" spans="1:10" ht="14.5" x14ac:dyDescent="0.35">
      <c r="A279" s="61">
        <v>274</v>
      </c>
      <c r="B279" s="4">
        <f>'Digital Integrator'!B300*'Digital Integrator'!F300</f>
        <v>6.8500000000000005E-2</v>
      </c>
      <c r="C279" s="68">
        <f>'Digital Integrator'!I300</f>
        <v>-3.115911999999995E-2</v>
      </c>
      <c r="D279" s="68">
        <f>'Digital Integrator'!J300</f>
        <v>-0.75619658875000006</v>
      </c>
      <c r="E279" s="68">
        <f>'Digital Integrator'!M300</f>
        <v>-1.8195686765624984E-4</v>
      </c>
      <c r="F279" s="68">
        <f>'Digital Integrator'!O300</f>
        <v>-5.715162546841468E-2</v>
      </c>
      <c r="G279" s="4">
        <f t="shared" si="16"/>
        <v>9.7089075917439693E-4</v>
      </c>
      <c r="H279" s="4">
        <f t="shared" si="17"/>
        <v>0.57183328083713669</v>
      </c>
      <c r="I279" s="4">
        <f t="shared" si="18"/>
        <v>3.3108301687274018E-8</v>
      </c>
      <c r="J279" s="4">
        <f t="shared" si="19"/>
        <v>3.2663082936819454E-3</v>
      </c>
    </row>
    <row r="280" spans="1:10" ht="14.5" x14ac:dyDescent="0.35">
      <c r="A280" s="61">
        <v>275</v>
      </c>
      <c r="B280" s="4">
        <f>'Digital Integrator'!B301*'Digital Integrator'!F301</f>
        <v>6.8750000000000006E-2</v>
      </c>
      <c r="C280" s="68">
        <f>'Digital Integrator'!I301</f>
        <v>-8.1567719999999941E-2</v>
      </c>
      <c r="D280" s="68">
        <f>'Digital Integrator'!J301</f>
        <v>-0.76421658874999998</v>
      </c>
      <c r="E280" s="68">
        <f>'Digital Integrator'!M301</f>
        <v>-3.7301101484374984E-4</v>
      </c>
      <c r="F280" s="68">
        <f>'Digital Integrator'!O301</f>
        <v>-0.1171606551076558</v>
      </c>
      <c r="G280" s="4">
        <f t="shared" si="16"/>
        <v>6.6532929459983906E-3</v>
      </c>
      <c r="H280" s="4">
        <f t="shared" si="17"/>
        <v>0.58402699452068663</v>
      </c>
      <c r="I280" s="4">
        <f t="shared" si="18"/>
        <v>1.3913721719476417E-7</v>
      </c>
      <c r="J280" s="4">
        <f t="shared" si="19"/>
        <v>1.3726619105255074E-2</v>
      </c>
    </row>
    <row r="281" spans="1:10" ht="14.5" x14ac:dyDescent="0.35">
      <c r="A281" s="61">
        <v>276</v>
      </c>
      <c r="B281" s="4">
        <f>'Digital Integrator'!B302*'Digital Integrator'!F302</f>
        <v>6.9000000000000006E-2</v>
      </c>
      <c r="C281" s="68">
        <f>'Digital Integrator'!I302</f>
        <v>-0.13009081999999994</v>
      </c>
      <c r="D281" s="68">
        <f>'Digital Integrator'!J302</f>
        <v>-0.76465858875000003</v>
      </c>
      <c r="E281" s="68">
        <f>'Digital Integrator'!M302</f>
        <v>-5.6417566203124979E-4</v>
      </c>
      <c r="F281" s="68">
        <f>'Digital Integrator'!O302</f>
        <v>-0.17720439217341841</v>
      </c>
      <c r="G281" s="4">
        <f t="shared" si="16"/>
        <v>1.6923621448272384E-2</v>
      </c>
      <c r="H281" s="4">
        <f t="shared" si="17"/>
        <v>0.58470275734914168</v>
      </c>
      <c r="I281" s="4">
        <f t="shared" si="18"/>
        <v>3.1829417762839901E-7</v>
      </c>
      <c r="J281" s="4">
        <f t="shared" si="19"/>
        <v>3.140139660555067E-2</v>
      </c>
    </row>
    <row r="282" spans="1:10" ht="14.5" x14ac:dyDescent="0.35">
      <c r="A282" s="61">
        <v>277</v>
      </c>
      <c r="B282" s="4">
        <f>'Digital Integrator'!B303*'Digital Integrator'!F303</f>
        <v>6.9250000000000006E-2</v>
      </c>
      <c r="C282" s="68">
        <f>'Digital Integrator'!I303</f>
        <v>-0.17829281999999994</v>
      </c>
      <c r="D282" s="68">
        <f>'Digital Integrator'!J303</f>
        <v>-0.75309858875000002</v>
      </c>
      <c r="E282" s="68">
        <f>'Digital Integrator'!M303</f>
        <v>-7.5245030921874977E-4</v>
      </c>
      <c r="F282" s="68">
        <f>'Digital Integrator'!O303</f>
        <v>-0.23634039654554204</v>
      </c>
      <c r="G282" s="4">
        <f t="shared" si="16"/>
        <v>3.1788329663552377E-2</v>
      </c>
      <c r="H282" s="4">
        <f t="shared" si="17"/>
        <v>0.56715748437724167</v>
      </c>
      <c r="I282" s="4">
        <f t="shared" si="18"/>
        <v>5.6618146784339217E-7</v>
      </c>
      <c r="J282" s="4">
        <f t="shared" si="19"/>
        <v>5.585678303930406E-2</v>
      </c>
    </row>
    <row r="283" spans="1:10" ht="14.5" x14ac:dyDescent="0.35">
      <c r="A283" s="61">
        <v>278</v>
      </c>
      <c r="B283" s="4">
        <f>'Digital Integrator'!B304*'Digital Integrator'!F304</f>
        <v>6.9500000000000006E-2</v>
      </c>
      <c r="C283" s="68">
        <f>'Digital Integrator'!I304</f>
        <v>-0.22623281999999995</v>
      </c>
      <c r="D283" s="68">
        <f>'Digital Integrator'!J304</f>
        <v>-0.74081958874999998</v>
      </c>
      <c r="E283" s="68">
        <f>'Digital Integrator'!M304</f>
        <v>-9.3765520640624964E-4</v>
      </c>
      <c r="F283" s="68">
        <f>'Digital Integrator'!O304</f>
        <v>-0.29451220976323716</v>
      </c>
      <c r="G283" s="4">
        <f t="shared" si="16"/>
        <v>5.1181288845152377E-2</v>
      </c>
      <c r="H283" s="4">
        <f t="shared" si="17"/>
        <v>0.5488136630757191</v>
      </c>
      <c r="I283" s="4">
        <f t="shared" si="18"/>
        <v>8.7919728610074661E-7</v>
      </c>
      <c r="J283" s="4">
        <f t="shared" si="19"/>
        <v>8.6737441699625009E-2</v>
      </c>
    </row>
    <row r="284" spans="1:10" ht="14.5" x14ac:dyDescent="0.35">
      <c r="A284" s="61">
        <v>279</v>
      </c>
      <c r="B284" s="4">
        <f>'Digital Integrator'!B305*'Digital Integrator'!F305</f>
        <v>6.9750000000000006E-2</v>
      </c>
      <c r="C284" s="68">
        <f>'Digital Integrator'!I305</f>
        <v>-0.27129381999999996</v>
      </c>
      <c r="D284" s="68">
        <f>'Digital Integrator'!J305</f>
        <v>-0.70845558875000003</v>
      </c>
      <c r="E284" s="68">
        <f>'Digital Integrator'!M305</f>
        <v>-1.1147691035937497E-3</v>
      </c>
      <c r="F284" s="68">
        <f>'Digital Integrator'!O305</f>
        <v>-0.35014268553310091</v>
      </c>
      <c r="G284" s="4">
        <f t="shared" si="16"/>
        <v>7.3600336770192384E-2</v>
      </c>
      <c r="H284" s="4">
        <f t="shared" si="17"/>
        <v>0.50190932123110921</v>
      </c>
      <c r="I284" s="4">
        <f t="shared" si="18"/>
        <v>1.2427101543272124E-6</v>
      </c>
      <c r="J284" s="4">
        <f t="shared" si="19"/>
        <v>0.12259990023233198</v>
      </c>
    </row>
    <row r="285" spans="1:10" ht="14.5" x14ac:dyDescent="0.35">
      <c r="A285" s="61">
        <v>280</v>
      </c>
      <c r="B285" s="4">
        <f>'Digital Integrator'!B306*'Digital Integrator'!F306</f>
        <v>7.0000000000000007E-2</v>
      </c>
      <c r="C285" s="68">
        <f>'Digital Integrator'!I306</f>
        <v>-0.31512281999999997</v>
      </c>
      <c r="D285" s="68">
        <f>'Digital Integrator'!J306</f>
        <v>-0.67016358875000004</v>
      </c>
      <c r="E285" s="68">
        <f>'Digital Integrator'!M306</f>
        <v>-1.2823100007812497E-3</v>
      </c>
      <c r="F285" s="68">
        <f>'Digital Integrator'!O306</f>
        <v>-0.40276633601708017</v>
      </c>
      <c r="G285" s="4">
        <f t="shared" si="16"/>
        <v>9.9302391684752384E-2</v>
      </c>
      <c r="H285" s="4">
        <f t="shared" si="17"/>
        <v>0.44911923568627921</v>
      </c>
      <c r="I285" s="4">
        <f t="shared" si="18"/>
        <v>1.6443189381036086E-6</v>
      </c>
      <c r="J285" s="4">
        <f t="shared" si="19"/>
        <v>0.16222072142862354</v>
      </c>
    </row>
    <row r="286" spans="1:10" ht="14.5" x14ac:dyDescent="0.35">
      <c r="A286" s="61">
        <v>281</v>
      </c>
      <c r="B286" s="4">
        <f>'Digital Integrator'!B307*'Digital Integrator'!F307</f>
        <v>7.0250000000000007E-2</v>
      </c>
      <c r="C286" s="68">
        <f>'Digital Integrator'!I307</f>
        <v>-0.35901381999999993</v>
      </c>
      <c r="D286" s="68">
        <f>'Digital Integrator'!J307</f>
        <v>-0.63485458875</v>
      </c>
      <c r="E286" s="68">
        <f>'Digital Integrator'!M307</f>
        <v>-1.4410236479687499E-3</v>
      </c>
      <c r="F286" s="68">
        <f>'Digital Integrator'!O307</f>
        <v>-0.45261739708240051</v>
      </c>
      <c r="G286" s="4">
        <f t="shared" si="16"/>
        <v>0.12889092295099236</v>
      </c>
      <c r="H286" s="4">
        <f t="shared" si="17"/>
        <v>0.40304034885693163</v>
      </c>
      <c r="I286" s="4">
        <f t="shared" si="18"/>
        <v>2.0765491540051637E-6</v>
      </c>
      <c r="J286" s="4">
        <f t="shared" si="19"/>
        <v>0.20486250814164741</v>
      </c>
    </row>
    <row r="287" spans="1:10" ht="14.5" x14ac:dyDescent="0.35">
      <c r="A287" s="61">
        <v>282</v>
      </c>
      <c r="B287" s="4">
        <f>'Digital Integrator'!B308*'Digital Integrator'!F308</f>
        <v>7.0500000000000007E-2</v>
      </c>
      <c r="C287" s="68">
        <f>'Digital Integrator'!I308</f>
        <v>-0.40002981999999992</v>
      </c>
      <c r="D287" s="68">
        <f>'Digital Integrator'!J308</f>
        <v>-0.60343758874999998</v>
      </c>
      <c r="E287" s="68">
        <f>'Digital Integrator'!M308</f>
        <v>-1.5918830451562499E-3</v>
      </c>
      <c r="F287" s="68">
        <f>'Digital Integrator'!O308</f>
        <v>-0.5000014825390654</v>
      </c>
      <c r="G287" s="4">
        <f t="shared" si="16"/>
        <v>0.16002385688923235</v>
      </c>
      <c r="H287" s="4">
        <f t="shared" si="17"/>
        <v>0.36413692351641408</v>
      </c>
      <c r="I287" s="4">
        <f t="shared" si="18"/>
        <v>2.5340916294559354E-6</v>
      </c>
      <c r="J287" s="4">
        <f t="shared" si="19"/>
        <v>0.25000148254126331</v>
      </c>
    </row>
    <row r="288" spans="1:10" ht="14.5" x14ac:dyDescent="0.35">
      <c r="A288" s="61">
        <v>283</v>
      </c>
      <c r="B288" s="4">
        <f>'Digital Integrator'!B309*'Digital Integrator'!F309</f>
        <v>7.0750000000000007E-2</v>
      </c>
      <c r="C288" s="68">
        <f>'Digital Integrator'!I309</f>
        <v>-0.43897381999999996</v>
      </c>
      <c r="D288" s="68">
        <f>'Digital Integrator'!J309</f>
        <v>-0.56915058875000002</v>
      </c>
      <c r="E288" s="68">
        <f>'Digital Integrator'!M309</f>
        <v>-1.7341706923437498E-3</v>
      </c>
      <c r="F288" s="68">
        <f>'Digital Integrator'!O309</f>
        <v>-0.54469322968545353</v>
      </c>
      <c r="G288" s="4">
        <f t="shared" si="16"/>
        <v>0.19269801464539235</v>
      </c>
      <c r="H288" s="4">
        <f t="shared" si="17"/>
        <v>0.32393239267447166</v>
      </c>
      <c r="I288" s="4">
        <f t="shared" si="18"/>
        <v>3.0073479901840003E-6</v>
      </c>
      <c r="J288" s="4">
        <f t="shared" si="19"/>
        <v>0.29669071446517026</v>
      </c>
    </row>
    <row r="289" spans="1:10" ht="14.5" x14ac:dyDescent="0.35">
      <c r="A289" s="61">
        <v>284</v>
      </c>
      <c r="B289" s="4">
        <f>'Digital Integrator'!B310*'Digital Integrator'!F310</f>
        <v>7.1000000000000008E-2</v>
      </c>
      <c r="C289" s="68">
        <f>'Digital Integrator'!I310</f>
        <v>-0.47272881999999994</v>
      </c>
      <c r="D289" s="68">
        <f>'Digital Integrator'!J310</f>
        <v>-0.52595958875000004</v>
      </c>
      <c r="E289" s="68">
        <f>'Digital Integrator'!M310</f>
        <v>-1.8656605895312497E-3</v>
      </c>
      <c r="F289" s="68">
        <f>'Digital Integrator'!O310</f>
        <v>-0.58599346448141243</v>
      </c>
      <c r="G289" s="4">
        <f t="shared" si="16"/>
        <v>0.22347253725859234</v>
      </c>
      <c r="H289" s="4">
        <f t="shared" si="17"/>
        <v>0.27663348899806917</v>
      </c>
      <c r="I289" s="4">
        <f t="shared" si="18"/>
        <v>3.4806894353300899E-6</v>
      </c>
      <c r="J289" s="4">
        <f t="shared" si="19"/>
        <v>0.34338834041492838</v>
      </c>
    </row>
    <row r="290" spans="1:10" ht="14.5" x14ac:dyDescent="0.35">
      <c r="A290" s="61">
        <v>285</v>
      </c>
      <c r="B290" s="4">
        <f>'Digital Integrator'!B311*'Digital Integrator'!F311</f>
        <v>7.1250000000000008E-2</v>
      </c>
      <c r="C290" s="68">
        <f>'Digital Integrator'!I311</f>
        <v>-0.50415282000000006</v>
      </c>
      <c r="D290" s="68">
        <f>'Digital Integrator'!J311</f>
        <v>-0.47703658875000005</v>
      </c>
      <c r="E290" s="68">
        <f>'Digital Integrator'!M311</f>
        <v>-1.9849197367187497E-3</v>
      </c>
      <c r="F290" s="68">
        <f>'Digital Integrator'!O311</f>
        <v>-0.62345208971241473</v>
      </c>
      <c r="G290" s="4">
        <f t="shared" si="16"/>
        <v>0.25417006591395247</v>
      </c>
      <c r="H290" s="4">
        <f t="shared" si="17"/>
        <v>0.22756390700623666</v>
      </c>
      <c r="I290" s="4">
        <f t="shared" si="18"/>
        <v>3.9399063612156307E-6</v>
      </c>
      <c r="J290" s="4">
        <f t="shared" si="19"/>
        <v>0.38869250816677681</v>
      </c>
    </row>
    <row r="291" spans="1:10" ht="14.5" x14ac:dyDescent="0.35">
      <c r="A291" s="61">
        <v>286</v>
      </c>
      <c r="B291" s="4">
        <f>'Digital Integrator'!B312*'Digital Integrator'!F312</f>
        <v>7.1500000000000008E-2</v>
      </c>
      <c r="C291" s="68">
        <f>'Digital Integrator'!I312</f>
        <v>-0.53496182000000003</v>
      </c>
      <c r="D291" s="68">
        <f>'Digital Integrator'!J312</f>
        <v>-0.42931158875000003</v>
      </c>
      <c r="E291" s="68">
        <f>'Digital Integrator'!M312</f>
        <v>-2.0922476339062497E-3</v>
      </c>
      <c r="F291" s="68">
        <f>'Digital Integrator'!O312</f>
        <v>-0.65716317663857959</v>
      </c>
      <c r="G291" s="4">
        <f t="shared" si="16"/>
        <v>0.28618414885771243</v>
      </c>
      <c r="H291" s="4">
        <f t="shared" si="17"/>
        <v>0.18430844023504916</v>
      </c>
      <c r="I291" s="4">
        <f t="shared" si="18"/>
        <v>4.3775001615863002E-6</v>
      </c>
      <c r="J291" s="4">
        <f t="shared" si="19"/>
        <v>0.43186344072970895</v>
      </c>
    </row>
    <row r="292" spans="1:10" ht="14.5" x14ac:dyDescent="0.35">
      <c r="A292" s="61">
        <v>287</v>
      </c>
      <c r="B292" s="4">
        <f>'Digital Integrator'!B313*'Digital Integrator'!F313</f>
        <v>7.1750000000000008E-2</v>
      </c>
      <c r="C292" s="68">
        <f>'Digital Integrator'!I313</f>
        <v>-0.56132682</v>
      </c>
      <c r="D292" s="68">
        <f>'Digital Integrator'!J313</f>
        <v>-0.37839058875000003</v>
      </c>
      <c r="E292" s="68">
        <f>'Digital Integrator'!M313</f>
        <v>-2.1868452810937496E-3</v>
      </c>
      <c r="F292" s="68">
        <f>'Digital Integrator'!O313</f>
        <v>-0.68687576386813631</v>
      </c>
      <c r="G292" s="4">
        <f t="shared" si="16"/>
        <v>0.31508779885131238</v>
      </c>
      <c r="H292" s="4">
        <f t="shared" si="17"/>
        <v>0.14317943765457164</v>
      </c>
      <c r="I292" s="4">
        <f t="shared" si="18"/>
        <v>4.7822922834420004E-6</v>
      </c>
      <c r="J292" s="4">
        <f t="shared" si="19"/>
        <v>0.47179831498943575</v>
      </c>
    </row>
    <row r="293" spans="1:10" ht="14.5" x14ac:dyDescent="0.35">
      <c r="A293" s="61">
        <v>288</v>
      </c>
      <c r="B293" s="4">
        <f>'Digital Integrator'!B314*'Digital Integrator'!F314</f>
        <v>7.2000000000000008E-2</v>
      </c>
      <c r="C293" s="68">
        <f>'Digital Integrator'!I314</f>
        <v>-0.58361081999999997</v>
      </c>
      <c r="D293" s="68">
        <f>'Digital Integrator'!J314</f>
        <v>-0.32322358875000001</v>
      </c>
      <c r="E293" s="68">
        <f>'Digital Integrator'!M314</f>
        <v>-2.2676511782812494E-3</v>
      </c>
      <c r="F293" s="68">
        <f>'Digital Integrator'!O314</f>
        <v>-0.71225644024042811</v>
      </c>
      <c r="G293" s="4">
        <f t="shared" si="16"/>
        <v>0.34060158922107237</v>
      </c>
      <c r="H293" s="4">
        <f t="shared" si="17"/>
        <v>0.10447348832442914</v>
      </c>
      <c r="I293" s="4">
        <f t="shared" si="18"/>
        <v>5.1422418663603385E-6</v>
      </c>
      <c r="J293" s="4">
        <f t="shared" si="19"/>
        <v>0.50730923666396655</v>
      </c>
    </row>
    <row r="294" spans="1:10" ht="14.5" x14ac:dyDescent="0.35">
      <c r="A294" s="61">
        <v>289</v>
      </c>
      <c r="B294" s="4">
        <f>'Digital Integrator'!B315*'Digital Integrator'!F315</f>
        <v>7.2249999999999995E-2</v>
      </c>
      <c r="C294" s="68">
        <f>'Digital Integrator'!I315</f>
        <v>-0.60231582000000006</v>
      </c>
      <c r="D294" s="68">
        <f>'Digital Integrator'!J315</f>
        <v>-0.26822558875000002</v>
      </c>
      <c r="E294" s="68">
        <f>'Digital Integrator'!M315</f>
        <v>-2.3347075754687496E-3</v>
      </c>
      <c r="F294" s="68">
        <f>'Digital Integrator'!O315</f>
        <v>-0.73331847624206636</v>
      </c>
      <c r="G294" s="4">
        <f t="shared" si="16"/>
        <v>0.36278434702227247</v>
      </c>
      <c r="H294" s="4">
        <f t="shared" si="17"/>
        <v>7.1944966460284143E-2</v>
      </c>
      <c r="I294" s="4">
        <f t="shared" si="18"/>
        <v>5.4508594629511666E-6</v>
      </c>
      <c r="J294" s="4">
        <f t="shared" si="19"/>
        <v>0.53775598759798604</v>
      </c>
    </row>
    <row r="295" spans="1:10" ht="14.5" x14ac:dyDescent="0.35">
      <c r="A295" s="61">
        <v>290</v>
      </c>
      <c r="B295" s="4">
        <f>'Digital Integrator'!B316*'Digital Integrator'!F316</f>
        <v>7.2499999999999995E-2</v>
      </c>
      <c r="C295" s="68">
        <f>'Digital Integrator'!I316</f>
        <v>-0.61712582000000005</v>
      </c>
      <c r="D295" s="68">
        <f>'Digital Integrator'!J316</f>
        <v>-0.21047158875000002</v>
      </c>
      <c r="E295" s="68">
        <f>'Digital Integrator'!M316</f>
        <v>-2.3873254726562497E-3</v>
      </c>
      <c r="F295" s="68">
        <f>'Digital Integrator'!O316</f>
        <v>-0.74984546086062287</v>
      </c>
      <c r="G295" s="4">
        <f t="shared" si="16"/>
        <v>0.38084427771067247</v>
      </c>
      <c r="H295" s="4">
        <f t="shared" si="17"/>
        <v>4.4298289670949134E-2</v>
      </c>
      <c r="I295" s="4">
        <f t="shared" si="18"/>
        <v>5.6993229123933857E-6</v>
      </c>
      <c r="J295" s="4">
        <f t="shared" si="19"/>
        <v>0.56226821517327985</v>
      </c>
    </row>
    <row r="296" spans="1:10" ht="14.5" x14ac:dyDescent="0.35">
      <c r="A296" s="61">
        <v>291</v>
      </c>
      <c r="B296" s="4">
        <f>'Digital Integrator'!B317*'Digital Integrator'!F317</f>
        <v>7.2749999999999995E-2</v>
      </c>
      <c r="C296" s="68">
        <f>'Digital Integrator'!I317</f>
        <v>-0.62737582000000003</v>
      </c>
      <c r="D296" s="68">
        <f>'Digital Integrator'!J317</f>
        <v>-0.15123558875000001</v>
      </c>
      <c r="E296" s="68">
        <f>'Digital Integrator'!M317</f>
        <v>-2.4251343698437496E-3</v>
      </c>
      <c r="F296" s="68">
        <f>'Digital Integrator'!O317</f>
        <v>-0.76172102213658432</v>
      </c>
      <c r="G296" s="4">
        <f t="shared" si="16"/>
        <v>0.39360041952067243</v>
      </c>
      <c r="H296" s="4">
        <f t="shared" si="17"/>
        <v>2.2872203304559129E-2</v>
      </c>
      <c r="I296" s="4">
        <f t="shared" si="18"/>
        <v>5.8812767117974407E-6</v>
      </c>
      <c r="J296" s="4">
        <f t="shared" si="19"/>
        <v>0.58021891556480276</v>
      </c>
    </row>
    <row r="297" spans="1:10" ht="14.5" x14ac:dyDescent="0.35">
      <c r="A297" s="61">
        <v>292</v>
      </c>
      <c r="B297" s="4">
        <f>'Digital Integrator'!B318*'Digital Integrator'!F318</f>
        <v>7.2999999999999995E-2</v>
      </c>
      <c r="C297" s="68">
        <f>'Digital Integrator'!I318</f>
        <v>-0.63608482</v>
      </c>
      <c r="D297" s="68">
        <f>'Digital Integrator'!J318</f>
        <v>-9.0652688750000029E-2</v>
      </c>
      <c r="E297" s="68">
        <f>'Digital Integrator'!M318</f>
        <v>-2.4477975420312496E-3</v>
      </c>
      <c r="F297" s="68">
        <f>'Digital Integrator'!O318</f>
        <v>-0.76883939664736745</v>
      </c>
      <c r="G297" s="4">
        <f t="shared" si="16"/>
        <v>0.40460389823443238</v>
      </c>
      <c r="H297" s="4">
        <f t="shared" si="17"/>
        <v>8.2179099776043818E-3</v>
      </c>
      <c r="I297" s="4">
        <f t="shared" si="18"/>
        <v>5.9917128067742269E-6</v>
      </c>
      <c r="J297" s="4">
        <f t="shared" si="19"/>
        <v>0.59111401783708806</v>
      </c>
    </row>
    <row r="298" spans="1:10" ht="14.5" x14ac:dyDescent="0.35">
      <c r="A298" s="61">
        <v>293</v>
      </c>
      <c r="B298" s="4">
        <f>'Digital Integrator'!B319*'Digital Integrator'!F319</f>
        <v>7.3249999999999996E-2</v>
      </c>
      <c r="C298" s="68">
        <f>'Digital Integrator'!I319</f>
        <v>-0.63821981999999999</v>
      </c>
      <c r="D298" s="68">
        <f>'Digital Integrator'!J319</f>
        <v>-2.9304288750000018E-2</v>
      </c>
      <c r="E298" s="68">
        <f>'Digital Integrator'!M319</f>
        <v>-2.4551236142187497E-3</v>
      </c>
      <c r="F298" s="68">
        <f>'Digital Integrator'!O319</f>
        <v>-0.77114047458527502</v>
      </c>
      <c r="G298" s="4">
        <f t="shared" si="16"/>
        <v>0.4073245386408324</v>
      </c>
      <c r="H298" s="4">
        <f t="shared" si="17"/>
        <v>8.5874133914337766E-4</v>
      </c>
      <c r="I298" s="4">
        <f t="shared" si="18"/>
        <v>6.0276319610945364E-6</v>
      </c>
      <c r="J298" s="4">
        <f t="shared" si="19"/>
        <v>0.59465763154360318</v>
      </c>
    </row>
    <row r="299" spans="1:10" ht="14.5" x14ac:dyDescent="0.35">
      <c r="A299" s="61">
        <v>294</v>
      </c>
      <c r="B299" s="4">
        <f>'Digital Integrator'!B320*'Digital Integrator'!F320</f>
        <v>7.3499999999999996E-2</v>
      </c>
      <c r="C299" s="68">
        <f>'Digital Integrator'!I320</f>
        <v>-0.63267881999999998</v>
      </c>
      <c r="D299" s="68">
        <f>'Digital Integrator'!J320</f>
        <v>3.0788911249999981E-2</v>
      </c>
      <c r="E299" s="68">
        <f>'Digital Integrator'!M320</f>
        <v>-2.4474263864062498E-3</v>
      </c>
      <c r="F299" s="68">
        <f>'Digital Integrator'!O320</f>
        <v>-0.76872281875974102</v>
      </c>
      <c r="G299" s="4">
        <f t="shared" si="16"/>
        <v>0.40028248927659238</v>
      </c>
      <c r="H299" s="4">
        <f t="shared" si="17"/>
        <v>9.4795705596037536E-4</v>
      </c>
      <c r="I299" s="4">
        <f t="shared" si="18"/>
        <v>5.9898959168775541E-6</v>
      </c>
      <c r="J299" s="4">
        <f t="shared" si="19"/>
        <v>0.59093477208192169</v>
      </c>
    </row>
    <row r="300" spans="1:10" ht="14.5" x14ac:dyDescent="0.35">
      <c r="A300" s="61">
        <v>295</v>
      </c>
      <c r="B300" s="4">
        <f>'Digital Integrator'!B321*'Digital Integrator'!F321</f>
        <v>7.3749999999999996E-2</v>
      </c>
      <c r="C300" s="68">
        <f>'Digital Integrator'!I321</f>
        <v>-0.62964481999999999</v>
      </c>
      <c r="D300" s="68">
        <f>'Digital Integrator'!J321</f>
        <v>9.0944411249999982E-2</v>
      </c>
      <c r="E300" s="68">
        <f>'Digital Integrator'!M321</f>
        <v>-2.4246902835937498E-3</v>
      </c>
      <c r="F300" s="68">
        <f>'Digital Integrator'!O321</f>
        <v>-0.76158153715114474</v>
      </c>
      <c r="G300" s="4">
        <f t="shared" si="16"/>
        <v>0.39645259935283239</v>
      </c>
      <c r="H300" s="4">
        <f t="shared" si="17"/>
        <v>8.2708859376091227E-3</v>
      </c>
      <c r="I300" s="4">
        <f t="shared" si="18"/>
        <v>5.8791229713539384E-6</v>
      </c>
      <c r="J300" s="4">
        <f t="shared" si="19"/>
        <v>0.58000643772950045</v>
      </c>
    </row>
    <row r="301" spans="1:10" ht="14.5" x14ac:dyDescent="0.35">
      <c r="A301" s="61">
        <v>296</v>
      </c>
      <c r="B301" s="4">
        <f>'Digital Integrator'!B322*'Digital Integrator'!F322</f>
        <v>7.3999999999999996E-2</v>
      </c>
      <c r="C301" s="68">
        <f>'Digital Integrator'!I322</f>
        <v>-0.62011282000000001</v>
      </c>
      <c r="D301" s="68">
        <f>'Digital Integrator'!J322</f>
        <v>0.15117841124999998</v>
      </c>
      <c r="E301" s="68">
        <f>'Digital Integrator'!M322</f>
        <v>-2.3868956807812499E-3</v>
      </c>
      <c r="F301" s="68">
        <f>'Digital Integrator'!O322</f>
        <v>-0.74971046565771715</v>
      </c>
      <c r="G301" s="4">
        <f t="shared" si="16"/>
        <v>0.38453990952835243</v>
      </c>
      <c r="H301" s="4">
        <f t="shared" si="17"/>
        <v>2.2854912028074121E-2</v>
      </c>
      <c r="I301" s="4">
        <f t="shared" si="18"/>
        <v>5.6972709909321865E-6</v>
      </c>
      <c r="J301" s="4">
        <f t="shared" si="19"/>
        <v>0.56206578231671112</v>
      </c>
    </row>
    <row r="302" spans="1:10" ht="14.5" x14ac:dyDescent="0.35">
      <c r="A302" s="61">
        <v>297</v>
      </c>
      <c r="B302" s="4">
        <f>'Digital Integrator'!B323*'Digital Integrator'!F323</f>
        <v>7.4249999999999997E-2</v>
      </c>
      <c r="C302" s="68">
        <f>'Digital Integrator'!I323</f>
        <v>-0.60789482000000006</v>
      </c>
      <c r="D302" s="68">
        <f>'Digital Integrator'!J323</f>
        <v>0.21037441124999998</v>
      </c>
      <c r="E302" s="68">
        <f>'Digital Integrator'!M323</f>
        <v>-2.3343020779687499E-3</v>
      </c>
      <c r="F302" s="68">
        <f>'Digital Integrator'!O323</f>
        <v>-0.73319111176527108</v>
      </c>
      <c r="G302" s="4">
        <f t="shared" si="16"/>
        <v>0.36953611218283244</v>
      </c>
      <c r="H302" s="4">
        <f t="shared" si="17"/>
        <v>4.4257392908784117E-2</v>
      </c>
      <c r="I302" s="4">
        <f t="shared" si="18"/>
        <v>5.4489661912092236E-6</v>
      </c>
      <c r="J302" s="4">
        <f t="shared" si="19"/>
        <v>0.53756920637159422</v>
      </c>
    </row>
    <row r="303" spans="1:10" ht="14.5" x14ac:dyDescent="0.35">
      <c r="A303" s="61">
        <v>298</v>
      </c>
      <c r="B303" s="4">
        <f>'Digital Integrator'!B324*'Digital Integrator'!F324</f>
        <v>7.4499999999999997E-2</v>
      </c>
      <c r="C303" s="68">
        <f>'Digital Integrator'!I324</f>
        <v>-0.59374881999999995</v>
      </c>
      <c r="D303" s="68">
        <f>'Digital Integrator'!J324</f>
        <v>0.26820441125</v>
      </c>
      <c r="E303" s="68">
        <f>'Digital Integrator'!M324</f>
        <v>-2.2672509751562498E-3</v>
      </c>
      <c r="F303" s="68">
        <f>'Digital Integrator'!O324</f>
        <v>-0.71213073869694765</v>
      </c>
      <c r="G303" s="4">
        <f t="shared" si="16"/>
        <v>0.35253766125139235</v>
      </c>
      <c r="H303" s="4">
        <f t="shared" si="17"/>
        <v>7.1933606213959125E-2</v>
      </c>
      <c r="I303" s="4">
        <f t="shared" si="18"/>
        <v>5.1404269843469654E-6</v>
      </c>
      <c r="J303" s="4">
        <f t="shared" si="19"/>
        <v>0.5071301889970603</v>
      </c>
    </row>
    <row r="304" spans="1:10" ht="14.5" x14ac:dyDescent="0.35">
      <c r="A304" s="61">
        <v>299</v>
      </c>
      <c r="B304" s="4">
        <f>'Digital Integrator'!B325*'Digital Integrator'!F325</f>
        <v>7.4749999999999997E-2</v>
      </c>
      <c r="C304" s="68">
        <f>'Digital Integrator'!I325</f>
        <v>-0.57419381999999997</v>
      </c>
      <c r="D304" s="68">
        <f>'Digital Integrator'!J325</f>
        <v>0.32413641124999998</v>
      </c>
      <c r="E304" s="68">
        <f>'Digital Integrator'!M325</f>
        <v>-2.1862168723437497E-3</v>
      </c>
      <c r="F304" s="68">
        <f>'Digital Integrator'!O325</f>
        <v>-0.68667838422545679</v>
      </c>
      <c r="G304" s="4">
        <f t="shared" si="16"/>
        <v>0.32969854292619238</v>
      </c>
      <c r="H304" s="4">
        <f t="shared" si="17"/>
        <v>0.10506441309802911</v>
      </c>
      <c r="I304" s="4">
        <f t="shared" si="18"/>
        <v>4.7795442129204872E-6</v>
      </c>
      <c r="J304" s="4">
        <f t="shared" si="19"/>
        <v>0.47152720336248405</v>
      </c>
    </row>
    <row r="305" spans="1:10" ht="14.5" x14ac:dyDescent="0.35">
      <c r="A305" s="61">
        <v>300</v>
      </c>
      <c r="B305" s="4">
        <f>'Digital Integrator'!B326*'Digital Integrator'!F326</f>
        <v>7.4999999999999997E-2</v>
      </c>
      <c r="C305" s="68">
        <f>'Digital Integrator'!I326</f>
        <v>-0.54834081999999995</v>
      </c>
      <c r="D305" s="68">
        <f>'Digital Integrator'!J326</f>
        <v>0.37649041124999999</v>
      </c>
      <c r="E305" s="68">
        <f>'Digital Integrator'!M326</f>
        <v>-2.0920942695312498E-3</v>
      </c>
      <c r="F305" s="68">
        <f>'Digital Integrator'!O326</f>
        <v>-0.65711500575372606</v>
      </c>
      <c r="G305" s="4">
        <f t="shared" si="16"/>
        <v>0.30067765487827236</v>
      </c>
      <c r="H305" s="4">
        <f t="shared" si="17"/>
        <v>0.14174502976319411</v>
      </c>
      <c r="I305" s="4">
        <f t="shared" si="18"/>
        <v>4.3768584326054934E-6</v>
      </c>
      <c r="J305" s="4">
        <f t="shared" si="19"/>
        <v>0.43180013078671942</v>
      </c>
    </row>
    <row r="306" spans="1:10" ht="14.5" x14ac:dyDescent="0.35">
      <c r="A306" s="61">
        <v>301</v>
      </c>
      <c r="B306" s="4">
        <f>'Digital Integrator'!B327*'Digital Integrator'!F327</f>
        <v>7.5249999999999997E-2</v>
      </c>
      <c r="C306" s="68">
        <f>'Digital Integrator'!I327</f>
        <v>-0.51812882000000005</v>
      </c>
      <c r="D306" s="68">
        <f>'Digital Integrator'!J327</f>
        <v>0.42798741124999995</v>
      </c>
      <c r="E306" s="68">
        <f>'Digital Integrator'!M327</f>
        <v>-1.9850974167187497E-3</v>
      </c>
      <c r="F306" s="68">
        <f>'Digital Integrator'!O327</f>
        <v>-0.62350789799788386</v>
      </c>
      <c r="G306" s="4">
        <f t="shared" si="16"/>
        <v>0.26845747411459242</v>
      </c>
      <c r="H306" s="4">
        <f t="shared" si="17"/>
        <v>0.18317322418847659</v>
      </c>
      <c r="I306" s="4">
        <f t="shared" si="18"/>
        <v>3.9406117538634533E-6</v>
      </c>
      <c r="J306" s="4">
        <f t="shared" si="19"/>
        <v>0.38876209886573954</v>
      </c>
    </row>
    <row r="307" spans="1:10" ht="14.5" x14ac:dyDescent="0.35">
      <c r="A307" s="61">
        <v>302</v>
      </c>
      <c r="B307" s="4">
        <f>'Digital Integrator'!B328*'Digital Integrator'!F328</f>
        <v>7.5499999999999998E-2</v>
      </c>
      <c r="C307" s="68">
        <f>'Digital Integrator'!I328</f>
        <v>-0.49271781999999997</v>
      </c>
      <c r="D307" s="68">
        <f>'Digital Integrator'!J328</f>
        <v>0.47789841124999999</v>
      </c>
      <c r="E307" s="68">
        <f>'Digital Integrator'!M328</f>
        <v>-1.8656228139062496E-3</v>
      </c>
      <c r="F307" s="68">
        <f>'Digital Integrator'!O328</f>
        <v>-0.5859815993707429</v>
      </c>
      <c r="G307" s="4">
        <f t="shared" si="16"/>
        <v>0.24277085014555239</v>
      </c>
      <c r="H307" s="4">
        <f t="shared" si="17"/>
        <v>0.22838689147527411</v>
      </c>
      <c r="I307" s="4">
        <f t="shared" si="18"/>
        <v>3.480548483767473E-6</v>
      </c>
      <c r="J307" s="4">
        <f t="shared" si="19"/>
        <v>0.34337443480109386</v>
      </c>
    </row>
    <row r="308" spans="1:10" ht="14.5" x14ac:dyDescent="0.35">
      <c r="A308" s="61">
        <v>303</v>
      </c>
      <c r="B308" s="4">
        <f>'Digital Integrator'!B329*'Digital Integrator'!F329</f>
        <v>7.5749999999999998E-2</v>
      </c>
      <c r="C308" s="68">
        <f>'Digital Integrator'!I329</f>
        <v>-0.45968981999999997</v>
      </c>
      <c r="D308" s="68">
        <f>'Digital Integrator'!J329</f>
        <v>0.52480641124999994</v>
      </c>
      <c r="E308" s="68">
        <f>'Digital Integrator'!M329</f>
        <v>-1.7344212110937496E-3</v>
      </c>
      <c r="F308" s="68">
        <f>'Digital Integrator'!O329</f>
        <v>-0.5447719162113166</v>
      </c>
      <c r="G308" s="4">
        <f t="shared" si="16"/>
        <v>0.21131473061163236</v>
      </c>
      <c r="H308" s="4">
        <f t="shared" si="17"/>
        <v>0.27542176928910406</v>
      </c>
      <c r="I308" s="4">
        <f t="shared" si="18"/>
        <v>3.0082169374919091E-6</v>
      </c>
      <c r="J308" s="4">
        <f t="shared" si="19"/>
        <v>0.29677644069254977</v>
      </c>
    </row>
    <row r="309" spans="1:10" ht="14.5" x14ac:dyDescent="0.35">
      <c r="A309" s="61">
        <v>304</v>
      </c>
      <c r="B309" s="4">
        <f>'Digital Integrator'!B330*'Digital Integrator'!F330</f>
        <v>7.5999999999999998E-2</v>
      </c>
      <c r="C309" s="68">
        <f>'Digital Integrator'!I330</f>
        <v>-0.42254181999999996</v>
      </c>
      <c r="D309" s="68">
        <f>'Digital Integrator'!J330</f>
        <v>0.56854541125000002</v>
      </c>
      <c r="E309" s="68">
        <f>'Digital Integrator'!M330</f>
        <v>-1.5922848582812497E-3</v>
      </c>
      <c r="F309" s="68">
        <f>'Digital Integrator'!O330</f>
        <v>-0.50012768977446187</v>
      </c>
      <c r="G309" s="4">
        <f t="shared" si="16"/>
        <v>0.17854158964891237</v>
      </c>
      <c r="H309" s="4">
        <f t="shared" si="17"/>
        <v>0.32324388465343162</v>
      </c>
      <c r="I309" s="4">
        <f t="shared" si="18"/>
        <v>2.5353710699117394E-6</v>
      </c>
      <c r="J309" s="4">
        <f t="shared" si="19"/>
        <v>0.25012770607914037</v>
      </c>
    </row>
    <row r="310" spans="1:10" ht="14.5" x14ac:dyDescent="0.35">
      <c r="A310" s="61">
        <v>305</v>
      </c>
      <c r="B310" s="4">
        <f>'Digital Integrator'!B331*'Digital Integrator'!F331</f>
        <v>7.6249999999999998E-2</v>
      </c>
      <c r="C310" s="68">
        <f>'Digital Integrator'!I331</f>
        <v>-0.38715781999999993</v>
      </c>
      <c r="D310" s="68">
        <f>'Digital Integrator'!J331</f>
        <v>0.60828541125000002</v>
      </c>
      <c r="E310" s="68">
        <f>'Digital Integrator'!M331</f>
        <v>-1.4402135054687498E-3</v>
      </c>
      <c r="F310" s="68">
        <f>'Digital Integrator'!O331</f>
        <v>-0.45236293589424947</v>
      </c>
      <c r="G310" s="4">
        <f t="shared" si="16"/>
        <v>0.14989117758715234</v>
      </c>
      <c r="H310" s="4">
        <f t="shared" si="17"/>
        <v>0.37001114153958164</v>
      </c>
      <c r="I310" s="4">
        <f t="shared" si="18"/>
        <v>2.0742149413345847E-6</v>
      </c>
      <c r="J310" s="4">
        <f t="shared" si="19"/>
        <v>0.20463222577086487</v>
      </c>
    </row>
    <row r="311" spans="1:10" ht="14.5" x14ac:dyDescent="0.35">
      <c r="A311" s="61">
        <v>306</v>
      </c>
      <c r="B311" s="4">
        <f>'Digital Integrator'!B332*'Digital Integrator'!F332</f>
        <v>7.6499999999999999E-2</v>
      </c>
      <c r="C311" s="68">
        <f>'Digital Integrator'!I332</f>
        <v>-0.34590881999999995</v>
      </c>
      <c r="D311" s="68">
        <f>'Digital Integrator'!J332</f>
        <v>0.64035541124999995</v>
      </c>
      <c r="E311" s="68">
        <f>'Digital Integrator'!M332</f>
        <v>-1.2801246526562499E-3</v>
      </c>
      <c r="F311" s="68">
        <f>'Digital Integrator'!O332</f>
        <v>-0.40207993050149371</v>
      </c>
      <c r="G311" s="4">
        <f t="shared" si="16"/>
        <v>0.11965291175379236</v>
      </c>
      <c r="H311" s="4">
        <f t="shared" si="17"/>
        <v>0.41005505271715659</v>
      </c>
      <c r="I311" s="4">
        <f t="shared" si="18"/>
        <v>1.6387191263382844E-6</v>
      </c>
      <c r="J311" s="4">
        <f t="shared" si="19"/>
        <v>0.16166827051208602</v>
      </c>
    </row>
    <row r="312" spans="1:10" ht="14.5" x14ac:dyDescent="0.35">
      <c r="A312" s="61">
        <v>307</v>
      </c>
      <c r="B312" s="4">
        <f>'Digital Integrator'!B333*'Digital Integrator'!F333</f>
        <v>7.6749999999999999E-2</v>
      </c>
      <c r="C312" s="68">
        <f>'Digital Integrator'!I333</f>
        <v>-0.30575481999999993</v>
      </c>
      <c r="D312" s="68">
        <f>'Digital Integrator'!J333</f>
        <v>0.66931241124999996</v>
      </c>
      <c r="E312" s="68">
        <f>'Digital Integrator'!M333</f>
        <v>-1.1127965498437501E-3</v>
      </c>
      <c r="F312" s="68">
        <f>'Digital Integrator'!O333</f>
        <v>-0.34952311753004384</v>
      </c>
      <c r="G312" s="4">
        <f t="shared" si="16"/>
        <v>9.3486009953232349E-2</v>
      </c>
      <c r="H312" s="4">
        <f t="shared" si="17"/>
        <v>0.4479791038532891</v>
      </c>
      <c r="I312" s="4">
        <f t="shared" si="18"/>
        <v>1.2383161613441537E-6</v>
      </c>
      <c r="J312" s="4">
        <f t="shared" si="19"/>
        <v>0.12216640968792083</v>
      </c>
    </row>
    <row r="313" spans="1:10" ht="14.5" x14ac:dyDescent="0.35">
      <c r="A313" s="61">
        <v>308</v>
      </c>
      <c r="B313" s="4">
        <f>'Digital Integrator'!B334*'Digital Integrator'!F334</f>
        <v>7.6999999999999999E-2</v>
      </c>
      <c r="C313" s="68">
        <f>'Digital Integrator'!I334</f>
        <v>-0.26144981999999994</v>
      </c>
      <c r="D313" s="68">
        <f>'Digital Integrator'!J334</f>
        <v>0.69961841125000002</v>
      </c>
      <c r="E313" s="68">
        <f>'Digital Integrator'!M334</f>
        <v>-9.3789194703125002E-4</v>
      </c>
      <c r="F313" s="68">
        <f>'Digital Integrator'!O334</f>
        <v>-0.29458656865777882</v>
      </c>
      <c r="G313" s="4">
        <f t="shared" si="16"/>
        <v>6.8356008378032365E-2</v>
      </c>
      <c r="H313" s="4">
        <f t="shared" si="17"/>
        <v>0.48946592135997413</v>
      </c>
      <c r="I313" s="4">
        <f t="shared" si="18"/>
        <v>8.7964130430606913E-7</v>
      </c>
      <c r="J313" s="4">
        <f t="shared" si="19"/>
        <v>8.6781246433564233E-2</v>
      </c>
    </row>
    <row r="314" spans="1:10" ht="14.5" x14ac:dyDescent="0.35">
      <c r="A314" s="61">
        <v>309</v>
      </c>
      <c r="B314" s="4">
        <f>'Digital Integrator'!B335*'Digital Integrator'!F335</f>
        <v>7.7249999999999999E-2</v>
      </c>
      <c r="C314" s="68">
        <f>'Digital Integrator'!I335</f>
        <v>-0.21455081999999995</v>
      </c>
      <c r="D314" s="68">
        <f>'Digital Integrator'!J335</f>
        <v>0.72632041125000002</v>
      </c>
      <c r="E314" s="68">
        <f>'Digital Integrator'!M335</f>
        <v>-7.5631184421874999E-4</v>
      </c>
      <c r="F314" s="68">
        <f>'Digital Integrator'!O335</f>
        <v>-0.23755328290095082</v>
      </c>
      <c r="G314" s="4">
        <f t="shared" si="16"/>
        <v>4.6032054362672374E-2</v>
      </c>
      <c r="H314" s="4">
        <f t="shared" si="17"/>
        <v>0.52754133979836915</v>
      </c>
      <c r="I314" s="4">
        <f t="shared" si="18"/>
        <v>5.7200760570556674E-7</v>
      </c>
      <c r="J314" s="4">
        <f t="shared" si="19"/>
        <v>5.6431562217019171E-2</v>
      </c>
    </row>
    <row r="315" spans="1:10" ht="14.5" x14ac:dyDescent="0.35">
      <c r="A315" s="61">
        <v>310</v>
      </c>
      <c r="B315" s="4">
        <f>'Digital Integrator'!B336*'Digital Integrator'!F336</f>
        <v>7.7499999999999999E-2</v>
      </c>
      <c r="C315" s="68">
        <f>'Digital Integrator'!I336</f>
        <v>-0.16771381999999996</v>
      </c>
      <c r="D315" s="68">
        <f>'Digital Integrator'!J336</f>
        <v>0.74304941125000001</v>
      </c>
      <c r="E315" s="68">
        <f>'Digital Integrator'!M336</f>
        <v>-5.7054949140624995E-4</v>
      </c>
      <c r="F315" s="68">
        <f>'Digital Integrator'!O336</f>
        <v>-0.17920637601679698</v>
      </c>
      <c r="G315" s="4">
        <f t="shared" si="16"/>
        <v>2.8127925418992387E-2</v>
      </c>
      <c r="H315" s="4">
        <f t="shared" si="17"/>
        <v>0.55212242755897167</v>
      </c>
      <c r="I315" s="4">
        <f t="shared" si="18"/>
        <v>3.2552672214393048E-7</v>
      </c>
      <c r="J315" s="4">
        <f t="shared" si="19"/>
        <v>3.2114925205073627E-2</v>
      </c>
    </row>
    <row r="316" spans="1:10" ht="14.5" x14ac:dyDescent="0.35">
      <c r="A316" s="61">
        <v>311</v>
      </c>
      <c r="B316" s="4">
        <f>'Digital Integrator'!B337*'Digital Integrator'!F337</f>
        <v>7.775E-2</v>
      </c>
      <c r="C316" s="68">
        <f>'Digital Integrator'!I337</f>
        <v>-0.11900681999999994</v>
      </c>
      <c r="D316" s="68">
        <f>'Digital Integrator'!J337</f>
        <v>0.75980341124999995</v>
      </c>
      <c r="E316" s="68">
        <f>'Digital Integrator'!M337</f>
        <v>-3.8059863859374993E-4</v>
      </c>
      <c r="F316" s="68">
        <f>'Digital Integrator'!O337</f>
        <v>-0.11954388491558197</v>
      </c>
      <c r="G316" s="4">
        <f t="shared" si="16"/>
        <v>1.4162623206512386E-2</v>
      </c>
      <c r="H316" s="4">
        <f t="shared" si="17"/>
        <v>0.57730122374713655</v>
      </c>
      <c r="I316" s="4">
        <f t="shared" si="18"/>
        <v>1.4485532369941587E-7</v>
      </c>
      <c r="J316" s="4">
        <f t="shared" si="19"/>
        <v>1.4290740420709908E-2</v>
      </c>
    </row>
    <row r="317" spans="1:10" ht="14.5" x14ac:dyDescent="0.35">
      <c r="A317" s="61">
        <v>312</v>
      </c>
      <c r="B317" s="4">
        <f>'Digital Integrator'!B338*'Digital Integrator'!F338</f>
        <v>7.8E-2</v>
      </c>
      <c r="C317" s="68">
        <f>'Digital Integrator'!I338</f>
        <v>-6.9588319999999954E-2</v>
      </c>
      <c r="D317" s="68">
        <f>'Digital Integrator'!J338</f>
        <v>0.76030141124999995</v>
      </c>
      <c r="E317" s="68">
        <f>'Digital Integrator'!M338</f>
        <v>-1.9052328578124996E-4</v>
      </c>
      <c r="F317" s="68">
        <f>'Digital Integrator'!O338</f>
        <v>-5.9842289066838243E-2</v>
      </c>
      <c r="G317" s="4">
        <f t="shared" si="16"/>
        <v>4.8425342804223935E-3</v>
      </c>
      <c r="H317" s="4">
        <f t="shared" si="17"/>
        <v>0.57805823594874151</v>
      </c>
      <c r="I317" s="4">
        <f t="shared" si="18"/>
        <v>3.6299122424883842E-8</v>
      </c>
      <c r="J317" s="4">
        <f t="shared" si="19"/>
        <v>3.5810995607590281E-3</v>
      </c>
    </row>
    <row r="318" spans="1:10" ht="14.5" x14ac:dyDescent="0.35">
      <c r="A318" s="61">
        <v>313</v>
      </c>
      <c r="B318" s="4">
        <f>'Digital Integrator'!B339*'Digital Integrator'!F339</f>
        <v>7.825E-2</v>
      </c>
      <c r="C318" s="68">
        <f>'Digital Integrator'!I339</f>
        <v>-2.0583919999999947E-2</v>
      </c>
      <c r="D318" s="68">
        <f>'Digital Integrator'!J339</f>
        <v>0.75475241124999992</v>
      </c>
      <c r="E318" s="68">
        <f>'Digital Integrator'!M339</f>
        <v>-1.8351829687499044E-6</v>
      </c>
      <c r="F318" s="68">
        <f>'Digital Integrator'!O339</f>
        <v>-5.7642061575907417E-4</v>
      </c>
      <c r="G318" s="4">
        <f t="shared" si="16"/>
        <v>4.2369776256639778E-4</v>
      </c>
      <c r="H318" s="4">
        <f t="shared" si="17"/>
        <v>0.56965120228768906</v>
      </c>
      <c r="I318" s="4">
        <f t="shared" si="18"/>
        <v>3.3678965287897125E-12</v>
      </c>
      <c r="J318" s="4">
        <f t="shared" si="19"/>
        <v>3.3226072627207024E-7</v>
      </c>
    </row>
    <row r="319" spans="1:10" ht="14.5" x14ac:dyDescent="0.35">
      <c r="A319" s="61">
        <v>314</v>
      </c>
      <c r="B319" s="4">
        <f>'Digital Integrator'!B340*'Digital Integrator'!F340</f>
        <v>7.85E-2</v>
      </c>
      <c r="C319" s="68">
        <f>'Digital Integrator'!I340</f>
        <v>2.7866380000000052E-2</v>
      </c>
      <c r="D319" s="68">
        <f>'Digital Integrator'!J340</f>
        <v>0.75473041124999996</v>
      </c>
      <c r="E319" s="68">
        <f>'Digital Integrator'!M340</f>
        <v>1.8684741984375012E-4</v>
      </c>
      <c r="F319" s="68">
        <f>'Digital Integrator'!O340</f>
        <v>5.8687720316352956E-2</v>
      </c>
      <c r="G319" s="4">
        <f t="shared" si="16"/>
        <v>7.7653513430440285E-4</v>
      </c>
      <c r="H319" s="4">
        <f t="shared" si="17"/>
        <v>0.56961799366559407</v>
      </c>
      <c r="I319" s="4">
        <f t="shared" si="18"/>
        <v>3.4911958302266627E-8</v>
      </c>
      <c r="J319" s="4">
        <f t="shared" si="19"/>
        <v>3.4442485159304676E-3</v>
      </c>
    </row>
    <row r="320" spans="1:10" ht="14.5" x14ac:dyDescent="0.35">
      <c r="A320" s="61">
        <v>315</v>
      </c>
      <c r="B320" s="4">
        <f>'Digital Integrator'!B341*'Digital Integrator'!F341</f>
        <v>7.8750000000000001E-2</v>
      </c>
      <c r="C320" s="68">
        <f>'Digital Integrator'!I341</f>
        <v>7.896368000000005E-2</v>
      </c>
      <c r="D320" s="68">
        <f>'Digital Integrator'!J341</f>
        <v>0.75641141125</v>
      </c>
      <c r="E320" s="68">
        <f>'Digital Integrator'!M341</f>
        <v>3.7595027265625012E-4</v>
      </c>
      <c r="F320" s="68">
        <f>'Digital Integrator'!O341</f>
        <v>0.11808385940227181</v>
      </c>
      <c r="G320" s="4">
        <f t="shared" si="16"/>
        <v>6.2352627591424079E-3</v>
      </c>
      <c r="H320" s="4">
        <f t="shared" si="17"/>
        <v>0.5721582230692166</v>
      </c>
      <c r="I320" s="4">
        <f t="shared" si="18"/>
        <v>1.4133860751030881E-7</v>
      </c>
      <c r="J320" s="4">
        <f t="shared" si="19"/>
        <v>1.3943797851335498E-2</v>
      </c>
    </row>
    <row r="321" spans="1:10" ht="14.5" x14ac:dyDescent="0.35">
      <c r="A321" s="61">
        <v>316</v>
      </c>
      <c r="B321" s="4">
        <f>'Digital Integrator'!B342*'Digital Integrator'!F342</f>
        <v>7.9000000000000001E-2</v>
      </c>
      <c r="C321" s="68">
        <f>'Digital Integrator'!I342</f>
        <v>0.12969918000000005</v>
      </c>
      <c r="D321" s="68">
        <f>'Digital Integrator'!J342</f>
        <v>0.75690241125000002</v>
      </c>
      <c r="E321" s="68">
        <f>'Digital Integrator'!M342</f>
        <v>5.6517587546875013E-4</v>
      </c>
      <c r="F321" s="68">
        <f>'Digital Integrator'!O342</f>
        <v>0.17751855357059351</v>
      </c>
      <c r="G321" s="4">
        <f t="shared" si="16"/>
        <v>1.6821877292672413E-2</v>
      </c>
      <c r="H321" s="4">
        <f t="shared" si="17"/>
        <v>0.57290126015606413</v>
      </c>
      <c r="I321" s="4">
        <f t="shared" si="18"/>
        <v>3.1942377021186814E-7</v>
      </c>
      <c r="J321" s="4">
        <f t="shared" si="19"/>
        <v>3.1512836861795679E-2</v>
      </c>
    </row>
    <row r="322" spans="1:10" ht="14.5" x14ac:dyDescent="0.35">
      <c r="A322" s="61">
        <v>317</v>
      </c>
      <c r="B322" s="4">
        <f>'Digital Integrator'!B343*'Digital Integrator'!F343</f>
        <v>7.9250000000000001E-2</v>
      </c>
      <c r="C322" s="68">
        <f>'Digital Integrator'!I343</f>
        <v>0.17668118000000005</v>
      </c>
      <c r="D322" s="68">
        <f>'Digital Integrator'!J343</f>
        <v>0.74678841124999995</v>
      </c>
      <c r="E322" s="68">
        <f>'Digital Integrator'!M343</f>
        <v>7.5187297828125006E-4</v>
      </c>
      <c r="F322" s="68">
        <f>'Digital Integrator'!O343</f>
        <v>0.2361590601555705</v>
      </c>
      <c r="G322" s="4">
        <f t="shared" si="16"/>
        <v>3.1216239366192416E-2</v>
      </c>
      <c r="H322" s="4">
        <f t="shared" si="17"/>
        <v>0.55769293117729901</v>
      </c>
      <c r="I322" s="4">
        <f t="shared" si="18"/>
        <v>5.653129754695171E-7</v>
      </c>
      <c r="J322" s="4">
        <f t="shared" si="19"/>
        <v>5.5771101693562371E-2</v>
      </c>
    </row>
    <row r="323" spans="1:10" ht="14.5" x14ac:dyDescent="0.35">
      <c r="A323" s="61">
        <v>318</v>
      </c>
      <c r="B323" s="4">
        <f>'Digital Integrator'!B344*'Digital Integrator'!F344</f>
        <v>7.9500000000000001E-2</v>
      </c>
      <c r="C323" s="68">
        <f>'Digital Integrator'!I344</f>
        <v>0.22404418000000006</v>
      </c>
      <c r="D323" s="68">
        <f>'Digital Integrator'!J344</f>
        <v>0.73501441125</v>
      </c>
      <c r="E323" s="68">
        <f>'Digital Integrator'!M344</f>
        <v>9.3562658109375011E-4</v>
      </c>
      <c r="F323" s="68">
        <f>'Digital Integrator'!O344</f>
        <v>0.29387502999877368</v>
      </c>
      <c r="G323" s="4">
        <f t="shared" si="16"/>
        <v>5.0195794591872428E-2</v>
      </c>
      <c r="H323" s="4">
        <f t="shared" si="17"/>
        <v>0.54024618474518415</v>
      </c>
      <c r="I323" s="4">
        <f t="shared" si="18"/>
        <v>8.753970992491797E-7</v>
      </c>
      <c r="J323" s="4">
        <f t="shared" si="19"/>
        <v>8.636253325678013E-2</v>
      </c>
    </row>
    <row r="324" spans="1:10" ht="14.5" x14ac:dyDescent="0.35">
      <c r="A324" s="61">
        <v>319</v>
      </c>
      <c r="B324" s="4">
        <f>'Digital Integrator'!B345*'Digital Integrator'!F345</f>
        <v>7.9750000000000001E-2</v>
      </c>
      <c r="C324" s="68">
        <f>'Digital Integrator'!I345</f>
        <v>0.27089818000000004</v>
      </c>
      <c r="D324" s="68">
        <f>'Digital Integrator'!J345</f>
        <v>0.70822941124999994</v>
      </c>
      <c r="E324" s="68">
        <f>'Digital Integrator'!M345</f>
        <v>1.11268393390625E-3</v>
      </c>
      <c r="F324" s="68">
        <f>'Digital Integrator'!O345</f>
        <v>0.34948774549949246</v>
      </c>
      <c r="G324" s="4">
        <f t="shared" si="16"/>
        <v>7.3385823927312424E-2</v>
      </c>
      <c r="H324" s="4">
        <f t="shared" si="17"/>
        <v>0.50158889895952152</v>
      </c>
      <c r="I324" s="4">
        <f t="shared" si="18"/>
        <v>1.2380655367730882E-6</v>
      </c>
      <c r="J324" s="4">
        <f t="shared" si="19"/>
        <v>0.12214168425431801</v>
      </c>
    </row>
    <row r="325" spans="1:10" ht="14.5" x14ac:dyDescent="0.35">
      <c r="A325" s="61">
        <v>320</v>
      </c>
      <c r="B325" s="4">
        <f>'Digital Integrator'!B346*'Digital Integrator'!F346</f>
        <v>0.08</v>
      </c>
      <c r="C325" s="68">
        <f>'Digital Integrator'!I346</f>
        <v>0.31639411625000002</v>
      </c>
      <c r="D325" s="68">
        <f>'Digital Integrator'!J346</f>
        <v>0.67437899374999999</v>
      </c>
      <c r="E325" s="68">
        <f>'Digital Integrator'!M346</f>
        <v>1.2815393098437504E-3</v>
      </c>
      <c r="F325" s="68">
        <f>'Digital Integrator'!O346</f>
        <v>0.40252433276007471</v>
      </c>
      <c r="G325" s="4">
        <f t="shared" si="16"/>
        <v>0.10010523679761853</v>
      </c>
      <c r="H325" s="4">
        <f t="shared" si="17"/>
        <v>0.45478702721126252</v>
      </c>
      <c r="I325" s="4">
        <f t="shared" si="18"/>
        <v>1.6423430026747961E-6</v>
      </c>
      <c r="J325" s="4">
        <f t="shared" si="19"/>
        <v>0.16202583846394336</v>
      </c>
    </row>
    <row r="326" spans="1:10" ht="14.5" x14ac:dyDescent="0.35">
      <c r="A326" s="61">
        <v>321</v>
      </c>
      <c r="B326" s="4">
        <f>'Digital Integrator'!B347*'Digital Integrator'!F347</f>
        <v>8.0250000000000002E-2</v>
      </c>
      <c r="C326" s="68">
        <f>'Digital Integrator'!I347</f>
        <v>0.36059211625000004</v>
      </c>
      <c r="D326" s="68">
        <f>'Digital Integrator'!J347</f>
        <v>0.64035499374999993</v>
      </c>
      <c r="E326" s="68">
        <f>'Digital Integrator'!M347</f>
        <v>1.4416280582812504E-3</v>
      </c>
      <c r="F326" s="68">
        <f>'Digital Integrator'!O347</f>
        <v>0.45280731366610466</v>
      </c>
      <c r="G326" s="4">
        <f t="shared" ref="G326:G389" si="20">C326^2</f>
        <v>0.13002667430165354</v>
      </c>
      <c r="H326" s="4">
        <f t="shared" ref="H326:H389" si="21">D326^2</f>
        <v>0.41005451802056248</v>
      </c>
      <c r="I326" s="4">
        <f t="shared" ref="I326:I389" si="22">E326^2</f>
        <v>2.0782914584237683E-6</v>
      </c>
      <c r="J326" s="4">
        <f t="shared" ref="J326:J389" si="23">F326^2</f>
        <v>0.20503446330951408</v>
      </c>
    </row>
    <row r="327" spans="1:10" ht="14.5" x14ac:dyDescent="0.35">
      <c r="A327" s="61">
        <v>322</v>
      </c>
      <c r="B327" s="4">
        <f>'Digital Integrator'!B348*'Digital Integrator'!F348</f>
        <v>8.0500000000000002E-2</v>
      </c>
      <c r="C327" s="68">
        <f>'Digital Integrator'!I348</f>
        <v>0.40016811625000004</v>
      </c>
      <c r="D327" s="68">
        <f>'Digital Integrator'!J348</f>
        <v>0.60789899375000001</v>
      </c>
      <c r="E327" s="68">
        <f>'Digital Integrator'!M348</f>
        <v>1.5936028067187503E-3</v>
      </c>
      <c r="F327" s="68">
        <f>'Digital Integrator'!O348</f>
        <v>0.50054173253355505</v>
      </c>
      <c r="G327" s="4">
        <f t="shared" si="20"/>
        <v>0.16013452126307354</v>
      </c>
      <c r="H327" s="4">
        <f t="shared" si="21"/>
        <v>0.36954118660226254</v>
      </c>
      <c r="I327" s="4">
        <f t="shared" si="22"/>
        <v>2.5395699055818788E-6</v>
      </c>
      <c r="J327" s="4">
        <f t="shared" si="23"/>
        <v>0.25054202600769299</v>
      </c>
    </row>
    <row r="328" spans="1:10" ht="14.5" x14ac:dyDescent="0.35">
      <c r="A328" s="61">
        <v>323</v>
      </c>
      <c r="B328" s="4">
        <f>'Digital Integrator'!B349*'Digital Integrator'!F349</f>
        <v>8.0750000000000002E-2</v>
      </c>
      <c r="C328" s="68">
        <f>'Digital Integrator'!I349</f>
        <v>0.43942211625000005</v>
      </c>
      <c r="D328" s="68">
        <f>'Digital Integrator'!J349</f>
        <v>0.57159499375</v>
      </c>
      <c r="E328" s="68">
        <f>'Digital Integrator'!M349</f>
        <v>1.7365015551562503E-3</v>
      </c>
      <c r="F328" s="68">
        <f>'Digital Integrator'!O349</f>
        <v>0.54542543054049919</v>
      </c>
      <c r="G328" s="4">
        <f t="shared" si="20"/>
        <v>0.19309179624962855</v>
      </c>
      <c r="H328" s="4">
        <f t="shared" si="21"/>
        <v>0.32672083688006254</v>
      </c>
      <c r="I328" s="4">
        <f t="shared" si="22"/>
        <v>3.0154376510600757E-6</v>
      </c>
      <c r="J328" s="4">
        <f t="shared" si="23"/>
        <v>0.2974889002802889</v>
      </c>
    </row>
    <row r="329" spans="1:10" ht="14.5" x14ac:dyDescent="0.35">
      <c r="A329" s="61">
        <v>324</v>
      </c>
      <c r="B329" s="4">
        <f>'Digital Integrator'!B350*'Digital Integrator'!F350</f>
        <v>8.1000000000000003E-2</v>
      </c>
      <c r="C329" s="68">
        <f>'Digital Integrator'!I350</f>
        <v>0.47171811625000004</v>
      </c>
      <c r="D329" s="68">
        <f>'Digital Integrator'!J350</f>
        <v>0.52303499374999995</v>
      </c>
      <c r="E329" s="68">
        <f>'Digital Integrator'!M350</f>
        <v>1.8672603035937503E-3</v>
      </c>
      <c r="F329" s="68">
        <f>'Digital Integrator'!O350</f>
        <v>0.58649602241626797</v>
      </c>
      <c r="G329" s="4">
        <f t="shared" si="20"/>
        <v>0.22251798119844857</v>
      </c>
      <c r="H329" s="4">
        <f t="shared" si="21"/>
        <v>0.27356560468706248</v>
      </c>
      <c r="I329" s="4">
        <f t="shared" si="22"/>
        <v>3.4866610413770246E-6</v>
      </c>
      <c r="J329" s="4">
        <f t="shared" si="23"/>
        <v>0.3439775843101035</v>
      </c>
    </row>
    <row r="330" spans="1:10" ht="14.5" x14ac:dyDescent="0.35">
      <c r="A330" s="61">
        <v>325</v>
      </c>
      <c r="B330" s="4">
        <f>'Digital Integrator'!B351*'Digital Integrator'!F351</f>
        <v>8.1250000000000003E-2</v>
      </c>
      <c r="C330" s="68">
        <f>'Digital Integrator'!I351</f>
        <v>0.50553811625</v>
      </c>
      <c r="D330" s="68">
        <f>'Digital Integrator'!J351</f>
        <v>0.47394999374999996</v>
      </c>
      <c r="E330" s="68">
        <f>'Digital Integrator'!M351</f>
        <v>1.9857478020312504E-3</v>
      </c>
      <c r="F330" s="68">
        <f>'Digital Integrator'!O351</f>
        <v>0.62371228326961647</v>
      </c>
      <c r="G330" s="4">
        <f t="shared" si="20"/>
        <v>0.25556878698159852</v>
      </c>
      <c r="H330" s="4">
        <f t="shared" si="21"/>
        <v>0.22462859657562501</v>
      </c>
      <c r="I330" s="4">
        <f t="shared" si="22"/>
        <v>3.9431943332719419E-6</v>
      </c>
      <c r="J330" s="4">
        <f t="shared" si="23"/>
        <v>0.38901701230139829</v>
      </c>
    </row>
    <row r="331" spans="1:10" ht="14.5" x14ac:dyDescent="0.35">
      <c r="A331" s="61">
        <v>326</v>
      </c>
      <c r="B331" s="4">
        <f>'Digital Integrator'!B352*'Digital Integrator'!F352</f>
        <v>8.1500000000000003E-2</v>
      </c>
      <c r="C331" s="68">
        <f>'Digital Integrator'!I352</f>
        <v>0.53382611624999998</v>
      </c>
      <c r="D331" s="68">
        <f>'Digital Integrator'!J352</f>
        <v>0.42552899374999997</v>
      </c>
      <c r="E331" s="68">
        <f>'Digital Integrator'!M352</f>
        <v>2.09213005046875E-3</v>
      </c>
      <c r="F331" s="68">
        <f>'Digital Integrator'!O352</f>
        <v>0.65712635277251918</v>
      </c>
      <c r="G331" s="4">
        <f t="shared" si="20"/>
        <v>0.28497032239055847</v>
      </c>
      <c r="H331" s="4">
        <f t="shared" si="21"/>
        <v>0.1810749245218875</v>
      </c>
      <c r="I331" s="4">
        <f t="shared" si="22"/>
        <v>4.3770081480743747E-6</v>
      </c>
      <c r="J331" s="4">
        <f t="shared" si="23"/>
        <v>0.43181504350811334</v>
      </c>
    </row>
    <row r="332" spans="1:10" ht="14.5" x14ac:dyDescent="0.35">
      <c r="A332" s="61">
        <v>327</v>
      </c>
      <c r="B332" s="4">
        <f>'Digital Integrator'!B353*'Digital Integrator'!F353</f>
        <v>8.1750000000000003E-2</v>
      </c>
      <c r="C332" s="68">
        <f>'Digital Integrator'!I353</f>
        <v>0.55894711625000004</v>
      </c>
      <c r="D332" s="68">
        <f>'Digital Integrator'!J353</f>
        <v>0.37570599374999997</v>
      </c>
      <c r="E332" s="68">
        <f>'Digital Integrator'!M353</f>
        <v>2.1860565489062503E-3</v>
      </c>
      <c r="F332" s="68">
        <f>'Digital Integrator'!O353</f>
        <v>0.68662814083445123</v>
      </c>
      <c r="G332" s="4">
        <f t="shared" si="20"/>
        <v>0.31242187876419109</v>
      </c>
      <c r="H332" s="4">
        <f t="shared" si="21"/>
        <v>0.14115499373967502</v>
      </c>
      <c r="I332" s="4">
        <f t="shared" si="22"/>
        <v>4.7788432350159049E-6</v>
      </c>
      <c r="J332" s="4">
        <f t="shared" si="23"/>
        <v>0.47145820378577497</v>
      </c>
    </row>
    <row r="333" spans="1:10" ht="14.5" x14ac:dyDescent="0.35">
      <c r="A333" s="61">
        <v>328</v>
      </c>
      <c r="B333" s="4">
        <f>'Digital Integrator'!B354*'Digital Integrator'!F354</f>
        <v>8.2000000000000003E-2</v>
      </c>
      <c r="C333" s="68">
        <f>'Digital Integrator'!I354</f>
        <v>0.58231711625000004</v>
      </c>
      <c r="D333" s="68">
        <f>'Digital Integrator'!J354</f>
        <v>0.32243299374999995</v>
      </c>
      <c r="E333" s="68">
        <f>'Digital Integrator'!M354</f>
        <v>2.2666647973437503E-3</v>
      </c>
      <c r="F333" s="68">
        <f>'Digital Integrator'!O354</f>
        <v>0.71194674102722955</v>
      </c>
      <c r="G333" s="4">
        <f t="shared" si="20"/>
        <v>0.33909322387771607</v>
      </c>
      <c r="H333" s="4">
        <f t="shared" si="21"/>
        <v>0.10396303545858751</v>
      </c>
      <c r="I333" s="4">
        <f t="shared" si="22"/>
        <v>5.137769303517385E-6</v>
      </c>
      <c r="J333" s="4">
        <f t="shared" si="23"/>
        <v>0.50686816205929308</v>
      </c>
    </row>
    <row r="334" spans="1:10" ht="14.5" x14ac:dyDescent="0.35">
      <c r="A334" s="61">
        <v>329</v>
      </c>
      <c r="B334" s="4">
        <f>'Digital Integrator'!B355*'Digital Integrator'!F355</f>
        <v>8.2250000000000004E-2</v>
      </c>
      <c r="C334" s="68">
        <f>'Digital Integrator'!I355</f>
        <v>0.59948211625000003</v>
      </c>
      <c r="D334" s="68">
        <f>'Digital Integrator'!J355</f>
        <v>0.26726199374999993</v>
      </c>
      <c r="E334" s="68">
        <f>'Digital Integrator'!M355</f>
        <v>2.3334802957812504E-3</v>
      </c>
      <c r="F334" s="68">
        <f>'Digital Integrator'!O355</f>
        <v>0.73293311555355256</v>
      </c>
      <c r="G334" s="4">
        <f t="shared" si="20"/>
        <v>0.35937880770357855</v>
      </c>
      <c r="H334" s="4">
        <f t="shared" si="21"/>
        <v>7.1428973303224993E-2</v>
      </c>
      <c r="I334" s="4">
        <f t="shared" si="22"/>
        <v>5.4451302907993519E-6</v>
      </c>
      <c r="J334" s="4">
        <f t="shared" si="23"/>
        <v>0.53719095187503718</v>
      </c>
    </row>
    <row r="335" spans="1:10" ht="14.5" x14ac:dyDescent="0.35">
      <c r="A335" s="61">
        <v>330</v>
      </c>
      <c r="B335" s="4">
        <f>'Digital Integrator'!B356*'Digital Integrator'!F356</f>
        <v>8.2500000000000004E-2</v>
      </c>
      <c r="C335" s="68">
        <f>'Digital Integrator'!I356</f>
        <v>0.61578911624999999</v>
      </c>
      <c r="D335" s="68">
        <f>'Digital Integrator'!J356</f>
        <v>0.21135599374999994</v>
      </c>
      <c r="E335" s="68">
        <f>'Digital Integrator'!M356</f>
        <v>2.3863192942187505E-3</v>
      </c>
      <c r="F335" s="68">
        <f>'Digital Integrator'!O356</f>
        <v>0.74952954956567708</v>
      </c>
      <c r="G335" s="4">
        <f t="shared" si="20"/>
        <v>0.37919623569195599</v>
      </c>
      <c r="H335" s="4">
        <f t="shared" si="21"/>
        <v>4.4671356094050013E-2</v>
      </c>
      <c r="I335" s="4">
        <f t="shared" si="22"/>
        <v>5.6945197739606759E-6</v>
      </c>
      <c r="J335" s="4">
        <f t="shared" si="23"/>
        <v>0.56179454567212672</v>
      </c>
    </row>
    <row r="336" spans="1:10" ht="14.5" x14ac:dyDescent="0.35">
      <c r="A336" s="61">
        <v>331</v>
      </c>
      <c r="B336" s="4">
        <f>'Digital Integrator'!B357*'Digital Integrator'!F357</f>
        <v>8.2750000000000004E-2</v>
      </c>
      <c r="C336" s="68">
        <f>'Digital Integrator'!I357</f>
        <v>0.62732311625000003</v>
      </c>
      <c r="D336" s="68">
        <f>'Digital Integrator'!J357</f>
        <v>0.15234899374999994</v>
      </c>
      <c r="E336" s="68">
        <f>'Digital Integrator'!M357</f>
        <v>2.4244065426562503E-3</v>
      </c>
      <c r="F336" s="68">
        <f>'Digital Integrator'!O357</f>
        <v>0.76149254137264788</v>
      </c>
      <c r="G336" s="4">
        <f t="shared" si="20"/>
        <v>0.39353429218161107</v>
      </c>
      <c r="H336" s="4">
        <f t="shared" si="21"/>
        <v>2.321021589663752E-2</v>
      </c>
      <c r="I336" s="4">
        <f t="shared" si="22"/>
        <v>5.8777470840744328E-6</v>
      </c>
      <c r="J336" s="4">
        <f t="shared" si="23"/>
        <v>0.5798708905661738</v>
      </c>
    </row>
    <row r="337" spans="1:10" ht="14.5" x14ac:dyDescent="0.35">
      <c r="A337" s="61">
        <v>332</v>
      </c>
      <c r="B337" s="4">
        <f>'Digital Integrator'!B358*'Digital Integrator'!F358</f>
        <v>8.3000000000000004E-2</v>
      </c>
      <c r="C337" s="68">
        <f>'Digital Integrator'!I358</f>
        <v>0.63532211625000001</v>
      </c>
      <c r="D337" s="68">
        <f>'Digital Integrator'!J358</f>
        <v>9.1504893749999955E-2</v>
      </c>
      <c r="E337" s="68">
        <f>'Digital Integrator'!M358</f>
        <v>2.4472827660937503E-3</v>
      </c>
      <c r="F337" s="68">
        <f>'Digital Integrator'!O358</f>
        <v>0.76867783526454792</v>
      </c>
      <c r="G337" s="4">
        <f t="shared" si="20"/>
        <v>0.40363419139637852</v>
      </c>
      <c r="H337" s="4">
        <f t="shared" si="21"/>
        <v>8.3731455801987816E-3</v>
      </c>
      <c r="I337" s="4">
        <f t="shared" si="22"/>
        <v>5.9891929372194784E-6</v>
      </c>
      <c r="J337" s="4">
        <f t="shared" si="23"/>
        <v>0.59086561442699148</v>
      </c>
    </row>
    <row r="338" spans="1:10" ht="14.5" x14ac:dyDescent="0.35">
      <c r="A338" s="61">
        <v>333</v>
      </c>
      <c r="B338" s="4">
        <f>'Digital Integrator'!B359*'Digital Integrator'!F359</f>
        <v>8.3250000000000005E-2</v>
      </c>
      <c r="C338" s="68">
        <f>'Digital Integrator'!I359</f>
        <v>0.63758011625</v>
      </c>
      <c r="D338" s="68">
        <f>'Digital Integrator'!J359</f>
        <v>2.9880193749999957E-2</v>
      </c>
      <c r="E338" s="68">
        <f>'Digital Integrator'!M359</f>
        <v>2.4547528145312503E-3</v>
      </c>
      <c r="F338" s="68">
        <f>'Digital Integrator'!O359</f>
        <v>0.77102413571736572</v>
      </c>
      <c r="G338" s="4">
        <f t="shared" si="20"/>
        <v>0.40650840463736349</v>
      </c>
      <c r="H338" s="4">
        <f t="shared" si="21"/>
        <v>8.9282597853753646E-4</v>
      </c>
      <c r="I338" s="4">
        <f t="shared" si="22"/>
        <v>6.0258113804490953E-6</v>
      </c>
      <c r="J338" s="4">
        <f t="shared" si="23"/>
        <v>0.5944782178587108</v>
      </c>
    </row>
    <row r="339" spans="1:10" ht="14.5" x14ac:dyDescent="0.35">
      <c r="A339" s="61">
        <v>334</v>
      </c>
      <c r="B339" s="4">
        <f>'Digital Integrator'!B360*'Digital Integrator'!F360</f>
        <v>8.3500000000000005E-2</v>
      </c>
      <c r="C339" s="68">
        <f>'Digital Integrator'!I360</f>
        <v>0.63474611624999999</v>
      </c>
      <c r="D339" s="68">
        <f>'Digital Integrator'!J360</f>
        <v>-3.1043306250000041E-2</v>
      </c>
      <c r="E339" s="68">
        <f>'Digital Integrator'!M360</f>
        <v>2.4469919879687501E-3</v>
      </c>
      <c r="F339" s="68">
        <f>'Digital Integrator'!O360</f>
        <v>0.76858650348108415</v>
      </c>
      <c r="G339" s="4">
        <f t="shared" si="20"/>
        <v>0.40290263209445848</v>
      </c>
      <c r="H339" s="4">
        <f t="shared" si="21"/>
        <v>9.6368686293129158E-4</v>
      </c>
      <c r="I339" s="4">
        <f t="shared" si="22"/>
        <v>5.9877697891832557E-6</v>
      </c>
      <c r="J339" s="4">
        <f t="shared" si="23"/>
        <v>0.59072521333327854</v>
      </c>
    </row>
    <row r="340" spans="1:10" ht="14.5" x14ac:dyDescent="0.35">
      <c r="A340" s="61">
        <v>335</v>
      </c>
      <c r="B340" s="4">
        <f>'Digital Integrator'!B361*'Digital Integrator'!F361</f>
        <v>8.3750000000000005E-2</v>
      </c>
      <c r="C340" s="68">
        <f>'Digital Integrator'!I361</f>
        <v>0.63047211624999999</v>
      </c>
      <c r="D340" s="68">
        <f>'Digital Integrator'!J361</f>
        <v>-9.2028006250000044E-2</v>
      </c>
      <c r="E340" s="68">
        <f>'Digital Integrator'!M361</f>
        <v>2.4239849864062506E-3</v>
      </c>
      <c r="F340" s="68">
        <f>'Digital Integrator'!O361</f>
        <v>0.76136013291123861</v>
      </c>
      <c r="G340" s="4">
        <f t="shared" si="20"/>
        <v>0.3974950893687535</v>
      </c>
      <c r="H340" s="4">
        <f t="shared" si="21"/>
        <v>8.4691539343500471E-3</v>
      </c>
      <c r="I340" s="4">
        <f t="shared" si="22"/>
        <v>5.8757032143229113E-6</v>
      </c>
      <c r="J340" s="4">
        <f t="shared" si="23"/>
        <v>0.57966925198661889</v>
      </c>
    </row>
    <row r="341" spans="1:10" ht="14.5" x14ac:dyDescent="0.35">
      <c r="A341" s="61">
        <v>336</v>
      </c>
      <c r="B341" s="4">
        <f>'Digital Integrator'!B362*'Digital Integrator'!F362</f>
        <v>8.4000000000000005E-2</v>
      </c>
      <c r="C341" s="68">
        <f>'Digital Integrator'!I362</f>
        <v>0.62180211625000004</v>
      </c>
      <c r="D341" s="68">
        <f>'Digital Integrator'!J362</f>
        <v>-0.15285700625000004</v>
      </c>
      <c r="E341" s="68">
        <f>'Digital Integrator'!M362</f>
        <v>2.3857707348437507E-3</v>
      </c>
      <c r="F341" s="68">
        <f>'Digital Integrator'!O362</f>
        <v>0.74935725013271781</v>
      </c>
      <c r="G341" s="4">
        <f t="shared" si="20"/>
        <v>0.38663787177297854</v>
      </c>
      <c r="H341" s="4">
        <f t="shared" si="21"/>
        <v>2.3365264359712552E-2</v>
      </c>
      <c r="I341" s="4">
        <f t="shared" si="22"/>
        <v>5.6919019992368904E-6</v>
      </c>
      <c r="J341" s="4">
        <f t="shared" si="23"/>
        <v>0.56153628832646862</v>
      </c>
    </row>
    <row r="342" spans="1:10" ht="14.5" x14ac:dyDescent="0.35">
      <c r="A342" s="61">
        <v>337</v>
      </c>
      <c r="B342" s="4">
        <f>'Digital Integrator'!B363*'Digital Integrator'!F363</f>
        <v>8.4250000000000005E-2</v>
      </c>
      <c r="C342" s="68">
        <f>'Digital Integrator'!I363</f>
        <v>0.61005711625000003</v>
      </c>
      <c r="D342" s="68">
        <f>'Digital Integrator'!J363</f>
        <v>-0.21179100625000005</v>
      </c>
      <c r="E342" s="68">
        <f>'Digital Integrator'!M363</f>
        <v>2.3328229832812507E-3</v>
      </c>
      <c r="F342" s="68">
        <f>'Digital Integrator'!O363</f>
        <v>0.73272665737201659</v>
      </c>
      <c r="G342" s="4">
        <f t="shared" si="20"/>
        <v>0.37216968508726606</v>
      </c>
      <c r="H342" s="4">
        <f t="shared" si="21"/>
        <v>4.4855430328387562E-2</v>
      </c>
      <c r="I342" s="4">
        <f t="shared" si="22"/>
        <v>5.4420630713252347E-6</v>
      </c>
      <c r="J342" s="4">
        <f t="shared" si="23"/>
        <v>0.53688835442356864</v>
      </c>
    </row>
    <row r="343" spans="1:10" ht="14.5" x14ac:dyDescent="0.35">
      <c r="A343" s="61">
        <v>338</v>
      </c>
      <c r="B343" s="4">
        <f>'Digital Integrator'!B364*'Digital Integrator'!F364</f>
        <v>8.4500000000000006E-2</v>
      </c>
      <c r="C343" s="68">
        <f>'Digital Integrator'!I364</f>
        <v>0.59364111625000004</v>
      </c>
      <c r="D343" s="68">
        <f>'Digital Integrator'!J364</f>
        <v>-0.26890600625000005</v>
      </c>
      <c r="E343" s="68">
        <f>'Digital Integrator'!M364</f>
        <v>2.2655964817187508E-3</v>
      </c>
      <c r="F343" s="68">
        <f>'Digital Integrator'!O364</f>
        <v>0.71161118906184928</v>
      </c>
      <c r="G343" s="4">
        <f t="shared" si="20"/>
        <v>0.35240977490254605</v>
      </c>
      <c r="H343" s="4">
        <f t="shared" si="21"/>
        <v>7.2310440197325063E-2</v>
      </c>
      <c r="I343" s="4">
        <f t="shared" si="22"/>
        <v>5.1329274179763819E-6</v>
      </c>
      <c r="J343" s="4">
        <f t="shared" si="23"/>
        <v>0.50639048439801904</v>
      </c>
    </row>
    <row r="344" spans="1:10" ht="14.5" x14ac:dyDescent="0.35">
      <c r="A344" s="61">
        <v>339</v>
      </c>
      <c r="B344" s="4">
        <f>'Digital Integrator'!B365*'Digital Integrator'!F365</f>
        <v>8.4750000000000006E-2</v>
      </c>
      <c r="C344" s="68">
        <f>'Digital Integrator'!I365</f>
        <v>0.57326111624999998</v>
      </c>
      <c r="D344" s="68">
        <f>'Digital Integrator'!J365</f>
        <v>-0.32339900625000007</v>
      </c>
      <c r="E344" s="68">
        <f>'Digital Integrator'!M365</f>
        <v>2.1847467301562506E-3</v>
      </c>
      <c r="F344" s="68">
        <f>'Digital Integrator'!O365</f>
        <v>0.68621673408763473</v>
      </c>
      <c r="G344" s="4">
        <f t="shared" si="20"/>
        <v>0.32862830740419602</v>
      </c>
      <c r="H344" s="4">
        <f t="shared" si="21"/>
        <v>0.10458691724348758</v>
      </c>
      <c r="I344" s="4">
        <f t="shared" si="22"/>
        <v>4.7731182749284287E-6</v>
      </c>
      <c r="J344" s="4">
        <f t="shared" si="23"/>
        <v>0.47089340614189956</v>
      </c>
    </row>
    <row r="345" spans="1:10" ht="14.5" x14ac:dyDescent="0.35">
      <c r="A345" s="61">
        <v>340</v>
      </c>
      <c r="B345" s="4">
        <f>'Digital Integrator'!B366*'Digital Integrator'!F366</f>
        <v>8.5000000000000006E-2</v>
      </c>
      <c r="C345" s="68">
        <f>'Digital Integrator'!I366</f>
        <v>0.54816311625000003</v>
      </c>
      <c r="D345" s="68">
        <f>'Digital Integrator'!J366</f>
        <v>-0.37697300625000008</v>
      </c>
      <c r="E345" s="68">
        <f>'Digital Integrator'!M366</f>
        <v>2.0905034785937506E-3</v>
      </c>
      <c r="F345" s="68">
        <f>'Digital Integrator'!O366</f>
        <v>0.65661545563995261</v>
      </c>
      <c r="G345" s="4">
        <f t="shared" si="20"/>
        <v>0.30048280201691102</v>
      </c>
      <c r="H345" s="4">
        <f t="shared" si="21"/>
        <v>0.14210864744116258</v>
      </c>
      <c r="I345" s="4">
        <f t="shared" si="22"/>
        <v>4.370204794012572E-6</v>
      </c>
      <c r="J345" s="4">
        <f t="shared" si="23"/>
        <v>0.43114385658526255</v>
      </c>
    </row>
    <row r="346" spans="1:10" ht="14.5" x14ac:dyDescent="0.35">
      <c r="A346" s="61">
        <v>341</v>
      </c>
      <c r="B346" s="4">
        <f>'Digital Integrator'!B367*'Digital Integrator'!F367</f>
        <v>8.5250000000000006E-2</v>
      </c>
      <c r="C346" s="68">
        <f>'Digital Integrator'!I367</f>
        <v>0.52184411625000005</v>
      </c>
      <c r="D346" s="68">
        <f>'Digital Integrator'!J367</f>
        <v>-0.42717500625000004</v>
      </c>
      <c r="E346" s="68">
        <f>'Digital Integrator'!M367</f>
        <v>1.9837097270312505E-3</v>
      </c>
      <c r="F346" s="68">
        <f>'Digital Integrator'!O367</f>
        <v>0.6230721353060007</v>
      </c>
      <c r="G346" s="4">
        <f t="shared" si="20"/>
        <v>0.27232128166474356</v>
      </c>
      <c r="H346" s="4">
        <f t="shared" si="21"/>
        <v>0.18247848596468758</v>
      </c>
      <c r="I346" s="4">
        <f t="shared" si="22"/>
        <v>3.9351042811183987E-6</v>
      </c>
      <c r="J346" s="4">
        <f t="shared" si="23"/>
        <v>0.38821888579477926</v>
      </c>
    </row>
    <row r="347" spans="1:10" ht="14.5" x14ac:dyDescent="0.35">
      <c r="A347" s="61">
        <v>342</v>
      </c>
      <c r="B347" s="4">
        <f>'Digital Integrator'!B368*'Digital Integrator'!F368</f>
        <v>8.5500000000000007E-2</v>
      </c>
      <c r="C347" s="68">
        <f>'Digital Integrator'!I368</f>
        <v>0.49318011625000002</v>
      </c>
      <c r="D347" s="68">
        <f>'Digital Integrator'!J368</f>
        <v>-0.47428000625000005</v>
      </c>
      <c r="E347" s="68">
        <f>'Digital Integrator'!M368</f>
        <v>1.8651397254687506E-3</v>
      </c>
      <c r="F347" s="68">
        <f>'Digital Integrator'!O368</f>
        <v>0.58582996068232462</v>
      </c>
      <c r="G347" s="4">
        <f t="shared" si="20"/>
        <v>0.24322662706436354</v>
      </c>
      <c r="H347" s="4">
        <f t="shared" si="21"/>
        <v>0.22494152432850009</v>
      </c>
      <c r="I347" s="4">
        <f t="shared" si="22"/>
        <v>3.4787461955216467E-6</v>
      </c>
      <c r="J347" s="4">
        <f t="shared" si="23"/>
        <v>0.34319674283305401</v>
      </c>
    </row>
    <row r="348" spans="1:10" ht="14.5" x14ac:dyDescent="0.35">
      <c r="A348" s="61">
        <v>343</v>
      </c>
      <c r="B348" s="4">
        <f>'Digital Integrator'!B369*'Digital Integrator'!F369</f>
        <v>8.5750000000000007E-2</v>
      </c>
      <c r="C348" s="68">
        <f>'Digital Integrator'!I369</f>
        <v>0.46058711625000004</v>
      </c>
      <c r="D348" s="68">
        <f>'Digital Integrator'!J369</f>
        <v>-0.52191900625000009</v>
      </c>
      <c r="E348" s="68">
        <f>'Digital Integrator'!M369</f>
        <v>1.7346599739062505E-3</v>
      </c>
      <c r="F348" s="68">
        <f>'Digital Integrator'!O369</f>
        <v>0.54484700016525767</v>
      </c>
      <c r="G348" s="4">
        <f t="shared" si="20"/>
        <v>0.21214049165549104</v>
      </c>
      <c r="H348" s="4">
        <f t="shared" si="21"/>
        <v>0.27239944908498764</v>
      </c>
      <c r="I348" s="4">
        <f t="shared" si="22"/>
        <v>3.0090452250724336E-6</v>
      </c>
      <c r="J348" s="4">
        <f t="shared" si="23"/>
        <v>0.2968582535890803</v>
      </c>
    </row>
    <row r="349" spans="1:10" ht="14.5" x14ac:dyDescent="0.35">
      <c r="A349" s="61">
        <v>344</v>
      </c>
      <c r="B349" s="4">
        <f>'Digital Integrator'!B370*'Digital Integrator'!F370</f>
        <v>8.6000000000000007E-2</v>
      </c>
      <c r="C349" s="68">
        <f>'Digital Integrator'!I370</f>
        <v>0.42661511625000004</v>
      </c>
      <c r="D349" s="68">
        <f>'Digital Integrator'!J370</f>
        <v>-0.56767000625000008</v>
      </c>
      <c r="E349" s="68">
        <f>'Digital Integrator'!M370</f>
        <v>1.5927424723437503E-3</v>
      </c>
      <c r="F349" s="68">
        <f>'Digital Integrator'!O370</f>
        <v>0.50027150631607786</v>
      </c>
      <c r="G349" s="4">
        <f t="shared" si="20"/>
        <v>0.18200045741300105</v>
      </c>
      <c r="H349" s="4">
        <f t="shared" si="21"/>
        <v>0.32224923599587513</v>
      </c>
      <c r="I349" s="4">
        <f t="shared" si="22"/>
        <v>2.5368285832076823E-6</v>
      </c>
      <c r="J349" s="4">
        <f t="shared" si="23"/>
        <v>0.25027158003175753</v>
      </c>
    </row>
    <row r="350" spans="1:10" ht="14.5" x14ac:dyDescent="0.35">
      <c r="A350" s="61">
        <v>345</v>
      </c>
      <c r="B350" s="4">
        <f>'Digital Integrator'!B371*'Digital Integrator'!F371</f>
        <v>8.6250000000000007E-2</v>
      </c>
      <c r="C350" s="68">
        <f>'Digital Integrator'!I371</f>
        <v>0.38847911625000003</v>
      </c>
      <c r="D350" s="68">
        <f>'Digital Integrator'!J371</f>
        <v>-0.61039500625000009</v>
      </c>
      <c r="E350" s="68">
        <f>'Digital Integrator'!M371</f>
        <v>1.4401437207812503E-3</v>
      </c>
      <c r="F350" s="68">
        <f>'Digital Integrator'!O371</f>
        <v>0.45234109155556235</v>
      </c>
      <c r="G350" s="4">
        <f t="shared" si="20"/>
        <v>0.15091602376238103</v>
      </c>
      <c r="H350" s="4">
        <f t="shared" si="21"/>
        <v>0.37258206365493768</v>
      </c>
      <c r="I350" s="4">
        <f t="shared" si="22"/>
        <v>2.074013936505664E-6</v>
      </c>
      <c r="J350" s="4">
        <f t="shared" si="23"/>
        <v>0.20461246310967765</v>
      </c>
    </row>
    <row r="351" spans="1:10" ht="14.5" x14ac:dyDescent="0.35">
      <c r="A351" s="61">
        <v>346</v>
      </c>
      <c r="B351" s="4">
        <f>'Digital Integrator'!B372*'Digital Integrator'!F372</f>
        <v>8.6500000000000007E-2</v>
      </c>
      <c r="C351" s="68">
        <f>'Digital Integrator'!I372</f>
        <v>0.34778611625000005</v>
      </c>
      <c r="D351" s="68">
        <f>'Digital Integrator'!J372</f>
        <v>-0.64533000625000003</v>
      </c>
      <c r="E351" s="68">
        <f>'Digital Integrator'!M372</f>
        <v>1.2788112192187503E-3</v>
      </c>
      <c r="F351" s="68">
        <f>'Digital Integrator'!O372</f>
        <v>0.40166745474618759</v>
      </c>
      <c r="G351" s="4">
        <f t="shared" si="20"/>
        <v>0.12095518265625856</v>
      </c>
      <c r="H351" s="4">
        <f t="shared" si="21"/>
        <v>0.41645081696662506</v>
      </c>
      <c r="I351" s="4">
        <f t="shared" si="22"/>
        <v>1.6353581343997466E-6</v>
      </c>
      <c r="J351" s="4">
        <f t="shared" si="23"/>
        <v>0.16133674420228067</v>
      </c>
    </row>
    <row r="352" spans="1:10" ht="14.5" x14ac:dyDescent="0.35">
      <c r="A352" s="61">
        <v>347</v>
      </c>
      <c r="B352" s="4">
        <f>'Digital Integrator'!B373*'Digital Integrator'!F373</f>
        <v>8.6750000000000008E-2</v>
      </c>
      <c r="C352" s="68">
        <f>'Digital Integrator'!I373</f>
        <v>0.30518911625000006</v>
      </c>
      <c r="D352" s="68">
        <f>'Digital Integrator'!J373</f>
        <v>-0.67322500625000004</v>
      </c>
      <c r="E352" s="68">
        <f>'Digital Integrator'!M373</f>
        <v>1.1105049676562503E-3</v>
      </c>
      <c r="F352" s="68">
        <f>'Digital Integrator'!O373</f>
        <v>0.34880340204865107</v>
      </c>
      <c r="G352" s="4">
        <f t="shared" si="20"/>
        <v>9.314039667745605E-2</v>
      </c>
      <c r="H352" s="4">
        <f t="shared" si="21"/>
        <v>0.45323190904031257</v>
      </c>
      <c r="I352" s="4">
        <f t="shared" si="22"/>
        <v>1.2332212831892095E-6</v>
      </c>
      <c r="J352" s="4">
        <f t="shared" si="23"/>
        <v>0.12166381328071292</v>
      </c>
    </row>
    <row r="353" spans="1:10" ht="14.5" x14ac:dyDescent="0.35">
      <c r="A353" s="61">
        <v>348</v>
      </c>
      <c r="B353" s="4">
        <f>'Digital Integrator'!B374*'Digital Integrator'!F374</f>
        <v>8.7000000000000008E-2</v>
      </c>
      <c r="C353" s="68">
        <f>'Digital Integrator'!I374</f>
        <v>0.26211711625000006</v>
      </c>
      <c r="D353" s="68">
        <f>'Digital Integrator'!J374</f>
        <v>-0.70137000625000001</v>
      </c>
      <c r="E353" s="68">
        <f>'Digital Integrator'!M374</f>
        <v>9.3516246609375042E-4</v>
      </c>
      <c r="F353" s="68">
        <f>'Digital Integrator'!O374</f>
        <v>0.29372930256235991</v>
      </c>
      <c r="G353" s="4">
        <f t="shared" si="20"/>
        <v>6.8705382631216047E-2</v>
      </c>
      <c r="H353" s="4">
        <f t="shared" si="21"/>
        <v>0.49191988566712508</v>
      </c>
      <c r="I353" s="4">
        <f t="shared" si="22"/>
        <v>8.7452883799054495E-7</v>
      </c>
      <c r="J353" s="4">
        <f t="shared" si="23"/>
        <v>8.6276903183770376E-2</v>
      </c>
    </row>
    <row r="354" spans="1:10" ht="14.5" x14ac:dyDescent="0.35">
      <c r="A354" s="61">
        <v>349</v>
      </c>
      <c r="B354" s="4">
        <f>'Digital Integrator'!B375*'Digital Integrator'!F375</f>
        <v>8.7250000000000008E-2</v>
      </c>
      <c r="C354" s="68">
        <f>'Digital Integrator'!I375</f>
        <v>0.21445711625000005</v>
      </c>
      <c r="D354" s="68">
        <f>'Digital Integrator'!J375</f>
        <v>-0.72390600625000001</v>
      </c>
      <c r="E354" s="68">
        <f>'Digital Integrator'!M375</f>
        <v>7.5418596453125032E-4</v>
      </c>
      <c r="F354" s="68">
        <f>'Digital Integrator'!O375</f>
        <v>0.23688559517301749</v>
      </c>
      <c r="G354" s="4">
        <f t="shared" si="20"/>
        <v>4.5991854710266039E-2</v>
      </c>
      <c r="H354" s="4">
        <f t="shared" si="21"/>
        <v>0.52403990588482507</v>
      </c>
      <c r="I354" s="4">
        <f t="shared" si="22"/>
        <v>5.6879646909593237E-7</v>
      </c>
      <c r="J354" s="4">
        <f t="shared" si="23"/>
        <v>5.6114785200474727E-2</v>
      </c>
    </row>
    <row r="355" spans="1:10" ht="14.5" x14ac:dyDescent="0.35">
      <c r="A355" s="61">
        <v>350</v>
      </c>
      <c r="B355" s="4">
        <f>'Digital Integrator'!B376*'Digital Integrator'!F376</f>
        <v>8.7500000000000008E-2</v>
      </c>
      <c r="C355" s="68">
        <f>'Digital Integrator'!I376</f>
        <v>0.16613011625000004</v>
      </c>
      <c r="D355" s="68">
        <f>'Digital Integrator'!J376</f>
        <v>-0.73601200625000007</v>
      </c>
      <c r="E355" s="68">
        <f>'Digital Integrator'!M376</f>
        <v>5.7018296296875034E-4</v>
      </c>
      <c r="F355" s="68">
        <f>'Digital Integrator'!O376</f>
        <v>0.17909128105336194</v>
      </c>
      <c r="G355" s="4">
        <f t="shared" si="20"/>
        <v>2.759921552523853E-2</v>
      </c>
      <c r="H355" s="4">
        <f t="shared" si="21"/>
        <v>0.5417136733441501</v>
      </c>
      <c r="I355" s="4">
        <f t="shared" si="22"/>
        <v>3.251086112598233E-7</v>
      </c>
      <c r="J355" s="4">
        <f t="shared" si="23"/>
        <v>3.2073686949334282E-2</v>
      </c>
    </row>
    <row r="356" spans="1:10" ht="14.5" x14ac:dyDescent="0.35">
      <c r="A356" s="61">
        <v>351</v>
      </c>
      <c r="B356" s="4">
        <f>'Digital Integrator'!B377*'Digital Integrator'!F377</f>
        <v>8.7750000000000009E-2</v>
      </c>
      <c r="C356" s="68">
        <f>'Digital Integrator'!I377</f>
        <v>0.11860811625000003</v>
      </c>
      <c r="D356" s="68">
        <f>'Digital Integrator'!J377</f>
        <v>-0.75021400625000001</v>
      </c>
      <c r="E356" s="68">
        <f>'Digital Integrator'!M377</f>
        <v>3.8262946140625034E-4</v>
      </c>
      <c r="F356" s="68">
        <f>'Digital Integrator'!O377</f>
        <v>0.12018177473282191</v>
      </c>
      <c r="G356" s="4">
        <f t="shared" si="20"/>
        <v>1.4067885240373522E-2</v>
      </c>
      <c r="H356" s="4">
        <f t="shared" si="21"/>
        <v>0.56282105517367509</v>
      </c>
      <c r="I356" s="4">
        <f t="shared" si="22"/>
        <v>1.464053047360372E-7</v>
      </c>
      <c r="J356" s="4">
        <f t="shared" si="23"/>
        <v>1.444365897793075E-2</v>
      </c>
    </row>
    <row r="357" spans="1:10" ht="14.5" x14ac:dyDescent="0.35">
      <c r="A357" s="61">
        <v>352</v>
      </c>
      <c r="B357" s="4">
        <f>'Digital Integrator'!B378*'Digital Integrator'!F378</f>
        <v>8.7999999999999995E-2</v>
      </c>
      <c r="C357" s="68">
        <f>'Digital Integrator'!I378</f>
        <v>6.9264616250000036E-2</v>
      </c>
      <c r="D357" s="68">
        <f>'Digital Integrator'!J378</f>
        <v>-0.75330600624999999</v>
      </c>
      <c r="E357" s="68">
        <f>'Digital Integrator'!M378</f>
        <v>1.9430295984375031E-4</v>
      </c>
      <c r="F357" s="68">
        <f>'Digital Integrator'!O378</f>
        <v>6.1029473433748212E-2</v>
      </c>
      <c r="G357" s="4">
        <f t="shared" si="20"/>
        <v>4.7975870642597692E-3</v>
      </c>
      <c r="H357" s="4">
        <f t="shared" si="21"/>
        <v>0.56746993905232501</v>
      </c>
      <c r="I357" s="4">
        <f t="shared" si="22"/>
        <v>3.7753640204042044E-8</v>
      </c>
      <c r="J357" s="4">
        <f t="shared" si="23"/>
        <v>3.7245966276005789E-3</v>
      </c>
    </row>
    <row r="358" spans="1:10" ht="14.5" x14ac:dyDescent="0.35">
      <c r="A358" s="61">
        <v>353</v>
      </c>
      <c r="B358" s="4">
        <f>'Digital Integrator'!B379*'Digital Integrator'!F379</f>
        <v>8.8249999999999995E-2</v>
      </c>
      <c r="C358" s="68">
        <f>'Digital Integrator'!I379</f>
        <v>1.7859216250000035E-2</v>
      </c>
      <c r="D358" s="68">
        <f>'Digital Integrator'!J379</f>
        <v>-0.7509700062500001</v>
      </c>
      <c r="E358" s="68">
        <f>'Digital Integrator'!M379</f>
        <v>6.5604582812502608E-6</v>
      </c>
      <c r="F358" s="68">
        <f>'Digital Integrator'!O379</f>
        <v>2.0606032698150603E-3</v>
      </c>
      <c r="G358" s="4">
        <f t="shared" si="20"/>
        <v>3.1895160506426534E-4</v>
      </c>
      <c r="H358" s="4">
        <f t="shared" si="21"/>
        <v>0.5639559502871252</v>
      </c>
      <c r="I358" s="4">
        <f t="shared" si="22"/>
        <v>4.3039612860025127E-11</v>
      </c>
      <c r="J358" s="4">
        <f t="shared" si="23"/>
        <v>4.2460858355725183E-6</v>
      </c>
    </row>
    <row r="359" spans="1:10" ht="14.5" x14ac:dyDescent="0.35">
      <c r="A359" s="61">
        <v>354</v>
      </c>
      <c r="B359" s="4">
        <f>'Digital Integrator'!B380*'Digital Integrator'!F380</f>
        <v>8.8499999999999995E-2</v>
      </c>
      <c r="C359" s="68">
        <f>'Digital Integrator'!I380</f>
        <v>-3.0696383749999962E-2</v>
      </c>
      <c r="D359" s="68">
        <f>'Digital Integrator'!J380</f>
        <v>-0.75594700625</v>
      </c>
      <c r="E359" s="68">
        <f>'Digital Integrator'!M380</f>
        <v>-1.8242629328124984E-4</v>
      </c>
      <c r="F359" s="68">
        <f>'Digital Integrator'!O380</f>
        <v>-5.7299078863122618E-2</v>
      </c>
      <c r="G359" s="4">
        <f t="shared" si="20"/>
        <v>9.4226797532726177E-4</v>
      </c>
      <c r="H359" s="4">
        <f t="shared" si="21"/>
        <v>0.57145587625833749</v>
      </c>
      <c r="I359" s="4">
        <f t="shared" si="22"/>
        <v>3.3279352480336578E-8</v>
      </c>
      <c r="J359" s="4">
        <f t="shared" si="23"/>
        <v>3.283184438562345E-3</v>
      </c>
    </row>
    <row r="360" spans="1:10" ht="14.5" x14ac:dyDescent="0.35">
      <c r="A360" s="61">
        <v>355</v>
      </c>
      <c r="B360" s="4">
        <f>'Digital Integrator'!B381*'Digital Integrator'!F381</f>
        <v>8.8749999999999996E-2</v>
      </c>
      <c r="C360" s="68">
        <f>'Digital Integrator'!I381</f>
        <v>-8.0666183749999967E-2</v>
      </c>
      <c r="D360" s="68">
        <f>'Digital Integrator'!J381</f>
        <v>-0.76381800625000007</v>
      </c>
      <c r="E360" s="68">
        <f>'Digital Integrator'!M381</f>
        <v>-3.7338079484374983E-4</v>
      </c>
      <c r="F360" s="68">
        <f>'Digital Integrator'!O381</f>
        <v>-0.1172768202703288</v>
      </c>
      <c r="G360" s="4">
        <f t="shared" si="20"/>
        <v>6.5070332007887586E-3</v>
      </c>
      <c r="H360" s="4">
        <f t="shared" si="21"/>
        <v>0.5834179466717252</v>
      </c>
      <c r="I360" s="4">
        <f t="shared" si="22"/>
        <v>1.3941321795815041E-7</v>
      </c>
      <c r="J360" s="4">
        <f t="shared" si="23"/>
        <v>1.3753852572719005E-2</v>
      </c>
    </row>
    <row r="361" spans="1:10" ht="14.5" x14ac:dyDescent="0.35">
      <c r="A361" s="61">
        <v>356</v>
      </c>
      <c r="B361" s="4">
        <f>'Digital Integrator'!B382*'Digital Integrator'!F382</f>
        <v>8.8999999999999996E-2</v>
      </c>
      <c r="C361" s="68">
        <f>'Digital Integrator'!I382</f>
        <v>-0.13033788374999997</v>
      </c>
      <c r="D361" s="68">
        <f>'Digital Integrator'!J382</f>
        <v>-0.76426900625000005</v>
      </c>
      <c r="E361" s="68">
        <f>'Digital Integrator'!M382</f>
        <v>-5.6444804640624988E-4</v>
      </c>
      <c r="F361" s="68">
        <f>'Digital Integrator'!O382</f>
        <v>-0.17728997582220471</v>
      </c>
      <c r="G361" s="4">
        <f t="shared" si="20"/>
        <v>1.6987963940428504E-2</v>
      </c>
      <c r="H361" s="4">
        <f t="shared" si="21"/>
        <v>0.58410711391436265</v>
      </c>
      <c r="I361" s="4">
        <f t="shared" si="22"/>
        <v>3.1860159709183201E-7</v>
      </c>
      <c r="J361" s="4">
        <f t="shared" si="23"/>
        <v>3.143173552703793E-2</v>
      </c>
    </row>
    <row r="362" spans="1:10" ht="14.5" x14ac:dyDescent="0.35">
      <c r="A362" s="61">
        <v>357</v>
      </c>
      <c r="B362" s="4">
        <f>'Digital Integrator'!B383*'Digital Integrator'!F383</f>
        <v>8.9249999999999996E-2</v>
      </c>
      <c r="C362" s="68">
        <f>'Digital Integrator'!I383</f>
        <v>-0.17819288374999995</v>
      </c>
      <c r="D362" s="68">
        <f>'Digital Integrator'!J383</f>
        <v>-0.75287400625000001</v>
      </c>
      <c r="E362" s="68">
        <f>'Digital Integrator'!M383</f>
        <v>-7.5266654796874994E-4</v>
      </c>
      <c r="F362" s="68">
        <f>'Digital Integrator'!O383</f>
        <v>-0.2364083549250538</v>
      </c>
      <c r="G362" s="4">
        <f t="shared" si="20"/>
        <v>3.1752703819140998E-2</v>
      </c>
      <c r="H362" s="4">
        <f t="shared" si="21"/>
        <v>0.56681926928692505</v>
      </c>
      <c r="I362" s="4">
        <f t="shared" si="22"/>
        <v>5.6650693243119456E-7</v>
      </c>
      <c r="J362" s="4">
        <f t="shared" si="23"/>
        <v>5.5888910278370209E-2</v>
      </c>
    </row>
    <row r="363" spans="1:10" ht="14.5" x14ac:dyDescent="0.35">
      <c r="A363" s="61">
        <v>358</v>
      </c>
      <c r="B363" s="4">
        <f>'Digital Integrator'!B384*'Digital Integrator'!F384</f>
        <v>8.9499999999999996E-2</v>
      </c>
      <c r="C363" s="68">
        <f>'Digital Integrator'!I384</f>
        <v>-0.22603488374999994</v>
      </c>
      <c r="D363" s="68">
        <f>'Digital Integrator'!J384</f>
        <v>-0.74073200625000002</v>
      </c>
      <c r="E363" s="68">
        <f>'Digital Integrator'!M384</f>
        <v>-9.3784954953125008E-4</v>
      </c>
      <c r="F363" s="68">
        <f>'Digital Integrator'!O384</f>
        <v>-0.29457330044790436</v>
      </c>
      <c r="G363" s="4">
        <f t="shared" si="20"/>
        <v>5.1091768671875988E-2</v>
      </c>
      <c r="H363" s="4">
        <f t="shared" si="21"/>
        <v>0.54868390508315001</v>
      </c>
      <c r="I363" s="4">
        <f t="shared" si="22"/>
        <v>8.7956177755596867E-7</v>
      </c>
      <c r="J363" s="4">
        <f t="shared" si="23"/>
        <v>8.6773429336771332E-2</v>
      </c>
    </row>
    <row r="364" spans="1:10" ht="14.5" x14ac:dyDescent="0.35">
      <c r="A364" s="61">
        <v>359</v>
      </c>
      <c r="B364" s="4">
        <f>'Digital Integrator'!B385*'Digital Integrator'!F385</f>
        <v>8.9749999999999996E-2</v>
      </c>
      <c r="C364" s="68">
        <f>'Digital Integrator'!I385</f>
        <v>-0.27106188374999995</v>
      </c>
      <c r="D364" s="68">
        <f>'Digital Integrator'!J385</f>
        <v>-0.70816600625000004</v>
      </c>
      <c r="E364" s="68">
        <f>'Digital Integrator'!M385</f>
        <v>-1.1148910510937501E-3</v>
      </c>
      <c r="F364" s="68">
        <f>'Digital Integrator'!O385</f>
        <v>-0.3501810463359144</v>
      </c>
      <c r="G364" s="4">
        <f t="shared" si="20"/>
        <v>7.3474544822098489E-2</v>
      </c>
      <c r="H364" s="4">
        <f t="shared" si="21"/>
        <v>0.50149909240807511</v>
      </c>
      <c r="I364" s="4">
        <f t="shared" si="22"/>
        <v>1.2429820558089269E-6</v>
      </c>
      <c r="J364" s="4">
        <f t="shared" si="23"/>
        <v>0.12262676521291584</v>
      </c>
    </row>
    <row r="365" spans="1:10" ht="14.5" x14ac:dyDescent="0.35">
      <c r="A365" s="61">
        <v>360</v>
      </c>
      <c r="B365" s="4">
        <f>'Digital Integrator'!B386*'Digital Integrator'!F386</f>
        <v>0.09</v>
      </c>
      <c r="C365" s="68">
        <f>'Digital Integrator'!I386</f>
        <v>-0.31517088374999996</v>
      </c>
      <c r="D365" s="68">
        <f>'Digital Integrator'!J386</f>
        <v>-0.66978500625000004</v>
      </c>
      <c r="E365" s="68">
        <f>'Digital Integrator'!M386</f>
        <v>-1.28233730265625E-3</v>
      </c>
      <c r="F365" s="68">
        <f>'Digital Integrator'!O386</f>
        <v>-0.40277497784129185</v>
      </c>
      <c r="G365" s="4">
        <f t="shared" si="20"/>
        <v>9.9332685963755996E-2</v>
      </c>
      <c r="H365" s="4">
        <f t="shared" si="21"/>
        <v>0.44861195459731257</v>
      </c>
      <c r="I365" s="4">
        <f t="shared" si="22"/>
        <v>1.644388957783707E-6</v>
      </c>
      <c r="J365" s="4">
        <f t="shared" si="23"/>
        <v>0.16222768277505314</v>
      </c>
    </row>
    <row r="366" spans="1:10" ht="14.5" x14ac:dyDescent="0.35">
      <c r="A366" s="61">
        <v>361</v>
      </c>
      <c r="B366" s="4">
        <f>'Digital Integrator'!B387*'Digital Integrator'!F387</f>
        <v>9.0249999999999997E-2</v>
      </c>
      <c r="C366" s="68">
        <f>'Digital Integrator'!I387</f>
        <v>-0.35865988374999996</v>
      </c>
      <c r="D366" s="68">
        <f>'Digital Integrator'!J387</f>
        <v>-0.63525000625000005</v>
      </c>
      <c r="E366" s="68">
        <f>'Digital Integrator'!M387</f>
        <v>-1.4411498042187503E-3</v>
      </c>
      <c r="F366" s="68">
        <f>'Digital Integrator'!O387</f>
        <v>-0.45265709673875881</v>
      </c>
      <c r="G366" s="4">
        <f t="shared" si="20"/>
        <v>0.12863691221156348</v>
      </c>
      <c r="H366" s="4">
        <f t="shared" si="21"/>
        <v>0.40354257044062508</v>
      </c>
      <c r="I366" s="4">
        <f t="shared" si="22"/>
        <v>2.0769127581997421E-6</v>
      </c>
      <c r="J366" s="4">
        <f t="shared" si="23"/>
        <v>0.20489844722796205</v>
      </c>
    </row>
    <row r="367" spans="1:10" ht="14.5" x14ac:dyDescent="0.35">
      <c r="A367" s="61">
        <v>362</v>
      </c>
      <c r="B367" s="4">
        <f>'Digital Integrator'!B388*'Digital Integrator'!F388</f>
        <v>9.0499999999999997E-2</v>
      </c>
      <c r="C367" s="68">
        <f>'Digital Integrator'!I388</f>
        <v>-0.39989188374999995</v>
      </c>
      <c r="D367" s="68">
        <f>'Digital Integrator'!J388</f>
        <v>-0.60355500625000003</v>
      </c>
      <c r="E367" s="68">
        <f>'Digital Integrator'!M388</f>
        <v>-1.5920385557812501E-3</v>
      </c>
      <c r="F367" s="68">
        <f>'Digital Integrator'!O388</f>
        <v>-0.50005041005905104</v>
      </c>
      <c r="G367" s="4">
        <f t="shared" si="20"/>
        <v>0.15991351868912348</v>
      </c>
      <c r="H367" s="4">
        <f t="shared" si="21"/>
        <v>0.36427864556943756</v>
      </c>
      <c r="I367" s="4">
        <f t="shared" si="22"/>
        <v>2.5345867630940484E-6</v>
      </c>
      <c r="J367" s="4">
        <f t="shared" si="23"/>
        <v>0.25005041260022509</v>
      </c>
    </row>
    <row r="368" spans="1:10" ht="14.5" x14ac:dyDescent="0.35">
      <c r="A368" s="61">
        <v>363</v>
      </c>
      <c r="B368" s="4">
        <f>'Digital Integrator'!B389*'Digital Integrator'!F389</f>
        <v>9.0749999999999997E-2</v>
      </c>
      <c r="C368" s="68">
        <f>'Digital Integrator'!I389</f>
        <v>-0.43881588374999997</v>
      </c>
      <c r="D368" s="68">
        <f>'Digital Integrator'!J389</f>
        <v>-0.5689370062500001</v>
      </c>
      <c r="E368" s="68">
        <f>'Digital Integrator'!M389</f>
        <v>-1.7342728073437503E-3</v>
      </c>
      <c r="F368" s="68">
        <f>'Digital Integrator'!O389</f>
        <v>-0.54472539331243597</v>
      </c>
      <c r="G368" s="4">
        <f t="shared" si="20"/>
        <v>0.19255937983129348</v>
      </c>
      <c r="H368" s="4">
        <f t="shared" si="21"/>
        <v>0.32368931708071264</v>
      </c>
      <c r="I368" s="4">
        <f t="shared" si="22"/>
        <v>3.0077021702919727E-6</v>
      </c>
      <c r="J368" s="4">
        <f t="shared" si="23"/>
        <v>0.29672575411938806</v>
      </c>
    </row>
    <row r="369" spans="1:10" ht="14.5" x14ac:dyDescent="0.35">
      <c r="A369" s="61">
        <v>364</v>
      </c>
      <c r="B369" s="4">
        <f>'Digital Integrator'!B390*'Digital Integrator'!F390</f>
        <v>9.0999999999999998E-2</v>
      </c>
      <c r="C369" s="68">
        <f>'Digital Integrator'!I390</f>
        <v>-0.47288888374999993</v>
      </c>
      <c r="D369" s="68">
        <f>'Digital Integrator'!J390</f>
        <v>-0.52658000625000001</v>
      </c>
      <c r="E369" s="68">
        <f>'Digital Integrator'!M390</f>
        <v>-1.8659178089062501E-3</v>
      </c>
      <c r="F369" s="68">
        <f>'Digital Integrator'!O390</f>
        <v>-0.58607435234015781</v>
      </c>
      <c r="G369" s="4">
        <f t="shared" si="20"/>
        <v>0.22362389637432095</v>
      </c>
      <c r="H369" s="4">
        <f t="shared" si="21"/>
        <v>0.27728650298225005</v>
      </c>
      <c r="I369" s="4">
        <f t="shared" si="22"/>
        <v>3.4816492695935013E-6</v>
      </c>
      <c r="J369" s="4">
        <f t="shared" si="23"/>
        <v>0.34348314647093542</v>
      </c>
    </row>
    <row r="370" spans="1:10" ht="14.5" x14ac:dyDescent="0.35">
      <c r="A370" s="61">
        <v>365</v>
      </c>
      <c r="B370" s="4">
        <f>'Digital Integrator'!B391*'Digital Integrator'!F391</f>
        <v>9.1249999999999998E-2</v>
      </c>
      <c r="C370" s="68">
        <f>'Digital Integrator'!I391</f>
        <v>-0.50582688374999996</v>
      </c>
      <c r="D370" s="68">
        <f>'Digital Integrator'!J391</f>
        <v>-0.47878300625000003</v>
      </c>
      <c r="E370" s="68">
        <f>'Digital Integrator'!M391</f>
        <v>-1.9856135604687502E-3</v>
      </c>
      <c r="F370" s="68">
        <f>'Digital Integrator'!O391</f>
        <v>-0.62367011874531431</v>
      </c>
      <c r="G370" s="4">
        <f t="shared" si="20"/>
        <v>0.25586083632423595</v>
      </c>
      <c r="H370" s="4">
        <f t="shared" si="21"/>
        <v>0.22923316707378757</v>
      </c>
      <c r="I370" s="4">
        <f t="shared" si="22"/>
        <v>3.9426612115173867E-6</v>
      </c>
      <c r="J370" s="4">
        <f t="shared" si="23"/>
        <v>0.38896441701579443</v>
      </c>
    </row>
    <row r="371" spans="1:10" ht="14.5" x14ac:dyDescent="0.35">
      <c r="A371" s="61">
        <v>366</v>
      </c>
      <c r="B371" s="4">
        <f>'Digital Integrator'!B392*'Digital Integrator'!F392</f>
        <v>9.1499999999999998E-2</v>
      </c>
      <c r="C371" s="68">
        <f>'Digital Integrator'!I392</f>
        <v>-0.53502988375000005</v>
      </c>
      <c r="D371" s="68">
        <f>'Digital Integrator'!J392</f>
        <v>-0.42900900625000005</v>
      </c>
      <c r="E371" s="68">
        <f>'Digital Integrator'!M392</f>
        <v>-2.0928658120312501E-3</v>
      </c>
      <c r="F371" s="68">
        <f>'Digital Integrator'!O392</f>
        <v>-0.65735745136601598</v>
      </c>
      <c r="G371" s="4">
        <f t="shared" si="20"/>
        <v>0.28625697650553855</v>
      </c>
      <c r="H371" s="4">
        <f t="shared" si="21"/>
        <v>0.18404872744361259</v>
      </c>
      <c r="I371" s="4">
        <f t="shared" si="22"/>
        <v>4.3800873071692241E-6</v>
      </c>
      <c r="J371" s="4">
        <f t="shared" si="23"/>
        <v>0.43211881886642406</v>
      </c>
    </row>
    <row r="372" spans="1:10" ht="14.5" x14ac:dyDescent="0.35">
      <c r="A372" s="61">
        <v>367</v>
      </c>
      <c r="B372" s="4">
        <f>'Digital Integrator'!B393*'Digital Integrator'!F393</f>
        <v>9.1749999999999998E-2</v>
      </c>
      <c r="C372" s="68">
        <f>'Digital Integrator'!I393</f>
        <v>-0.56064288375000004</v>
      </c>
      <c r="D372" s="68">
        <f>'Digital Integrator'!J393</f>
        <v>-0.37672800625000002</v>
      </c>
      <c r="E372" s="68">
        <f>'Digital Integrator'!M393</f>
        <v>-2.1870478135937502E-3</v>
      </c>
      <c r="F372" s="68">
        <f>'Digital Integrator'!O393</f>
        <v>-0.686939491531117</v>
      </c>
      <c r="G372" s="4">
        <f t="shared" si="20"/>
        <v>0.31432044309951607</v>
      </c>
      <c r="H372" s="4">
        <f t="shared" si="21"/>
        <v>0.14192399069310005</v>
      </c>
      <c r="I372" s="4">
        <f t="shared" si="22"/>
        <v>4.7831781389452035E-6</v>
      </c>
      <c r="J372" s="4">
        <f t="shared" si="23"/>
        <v>0.47188586502502955</v>
      </c>
    </row>
    <row r="373" spans="1:10" ht="14.5" x14ac:dyDescent="0.35">
      <c r="A373" s="61">
        <v>368</v>
      </c>
      <c r="B373" s="4">
        <f>'Digital Integrator'!B394*'Digital Integrator'!F394</f>
        <v>9.1999999999999998E-2</v>
      </c>
      <c r="C373" s="68">
        <f>'Digital Integrator'!I394</f>
        <v>-0.58363288375</v>
      </c>
      <c r="D373" s="68">
        <f>'Digital Integrator'!J394</f>
        <v>-0.32246800625000005</v>
      </c>
      <c r="E373" s="68">
        <f>'Digital Integrator'!M394</f>
        <v>-2.2676648151562502E-3</v>
      </c>
      <c r="F373" s="68">
        <f>'Digital Integrator'!O394</f>
        <v>-0.71226084103152343</v>
      </c>
      <c r="G373" s="4">
        <f t="shared" si="20"/>
        <v>0.340627342994341</v>
      </c>
      <c r="H373" s="4">
        <f t="shared" si="21"/>
        <v>0.10398561505485007</v>
      </c>
      <c r="I373" s="4">
        <f t="shared" si="22"/>
        <v>5.1423037138976306E-6</v>
      </c>
      <c r="J373" s="4">
        <f t="shared" si="23"/>
        <v>0.50731550566693306</v>
      </c>
    </row>
    <row r="374" spans="1:10" ht="14.5" x14ac:dyDescent="0.35">
      <c r="A374" s="61">
        <v>369</v>
      </c>
      <c r="B374" s="4">
        <f>'Digital Integrator'!B395*'Digital Integrator'!F395</f>
        <v>9.2249999999999999E-2</v>
      </c>
      <c r="C374" s="68">
        <f>'Digital Integrator'!I395</f>
        <v>-0.60207088375000006</v>
      </c>
      <c r="D374" s="68">
        <f>'Digital Integrator'!J395</f>
        <v>-0.26857300625000002</v>
      </c>
      <c r="E374" s="68">
        <f>'Digital Integrator'!M395</f>
        <v>-2.3348080667187502E-3</v>
      </c>
      <c r="F374" s="68">
        <f>'Digital Integrator'!O395</f>
        <v>-0.73335016098210093</v>
      </c>
      <c r="G374" s="4">
        <f t="shared" si="20"/>
        <v>0.36248934905950608</v>
      </c>
      <c r="H374" s="4">
        <f t="shared" si="21"/>
        <v>7.2131459686162552E-2</v>
      </c>
      <c r="I374" s="4">
        <f t="shared" si="22"/>
        <v>5.4513287084149481E-6</v>
      </c>
      <c r="J374" s="4">
        <f t="shared" si="23"/>
        <v>0.53780245861247333</v>
      </c>
    </row>
    <row r="375" spans="1:10" ht="14.5" x14ac:dyDescent="0.35">
      <c r="A375" s="61">
        <v>370</v>
      </c>
      <c r="B375" s="4">
        <f>'Digital Integrator'!B396*'Digital Integrator'!F396</f>
        <v>9.2499999999999999E-2</v>
      </c>
      <c r="C375" s="68">
        <f>'Digital Integrator'!I396</f>
        <v>-0.61694888375000001</v>
      </c>
      <c r="D375" s="68">
        <f>'Digital Integrator'!J396</f>
        <v>-0.21070700625000005</v>
      </c>
      <c r="E375" s="68">
        <f>'Digital Integrator'!M396</f>
        <v>-2.3874848182812501E-3</v>
      </c>
      <c r="F375" s="68">
        <f>'Digital Integrator'!O396</f>
        <v>-0.74989563415783111</v>
      </c>
      <c r="G375" s="4">
        <f t="shared" si="20"/>
        <v>0.38062592516037103</v>
      </c>
      <c r="H375" s="4">
        <f t="shared" si="21"/>
        <v>4.4397442482837564E-2</v>
      </c>
      <c r="I375" s="4">
        <f t="shared" si="22"/>
        <v>5.7000837575234538E-6</v>
      </c>
      <c r="J375" s="4">
        <f t="shared" si="23"/>
        <v>0.56234346212897568</v>
      </c>
    </row>
    <row r="376" spans="1:10" ht="14.5" x14ac:dyDescent="0.35">
      <c r="A376" s="61">
        <v>371</v>
      </c>
      <c r="B376" s="4">
        <f>'Digital Integrator'!B397*'Digital Integrator'!F397</f>
        <v>9.2749999999999999E-2</v>
      </c>
      <c r="C376" s="68">
        <f>'Digital Integrator'!I397</f>
        <v>-0.62727488374999996</v>
      </c>
      <c r="D376" s="68">
        <f>'Digital Integrator'!J397</f>
        <v>-0.15099000625000006</v>
      </c>
      <c r="E376" s="68">
        <f>'Digital Integrator'!M397</f>
        <v>-2.4252323198437503E-3</v>
      </c>
      <c r="F376" s="68">
        <f>'Digital Integrator'!O397</f>
        <v>-0.76175191337072379</v>
      </c>
      <c r="G376" s="4">
        <f t="shared" si="20"/>
        <v>0.39347377978357595</v>
      </c>
      <c r="H376" s="4">
        <f t="shared" si="21"/>
        <v>2.2797981987375055E-2</v>
      </c>
      <c r="I376" s="4">
        <f t="shared" si="22"/>
        <v>5.8817518052146989E-6</v>
      </c>
      <c r="J376" s="4">
        <f t="shared" si="23"/>
        <v>0.5802659775239587</v>
      </c>
    </row>
    <row r="377" spans="1:10" ht="14.5" x14ac:dyDescent="0.35">
      <c r="A377" s="61">
        <v>372</v>
      </c>
      <c r="B377" s="4">
        <f>'Digital Integrator'!B398*'Digital Integrator'!F398</f>
        <v>9.2999999999999999E-2</v>
      </c>
      <c r="C377" s="68">
        <f>'Digital Integrator'!I398</f>
        <v>-0.63589388375</v>
      </c>
      <c r="D377" s="68">
        <f>'Digital Integrator'!J398</f>
        <v>-9.0903606250000046E-2</v>
      </c>
      <c r="E377" s="68">
        <f>'Digital Integrator'!M398</f>
        <v>-2.4479582214062502E-3</v>
      </c>
      <c r="F377" s="68">
        <f>'Digital Integrator'!O398</f>
        <v>-0.76888999200206265</v>
      </c>
      <c r="G377" s="4">
        <f t="shared" si="20"/>
        <v>0.40436103139065849</v>
      </c>
      <c r="H377" s="4">
        <f t="shared" si="21"/>
        <v>8.2634656292550467E-3</v>
      </c>
      <c r="I377" s="4">
        <f t="shared" si="22"/>
        <v>5.992499453750452E-6</v>
      </c>
      <c r="J377" s="4">
        <f t="shared" si="23"/>
        <v>0.59119181980093194</v>
      </c>
    </row>
    <row r="378" spans="1:10" ht="14.5" x14ac:dyDescent="0.35">
      <c r="A378" s="61">
        <v>373</v>
      </c>
      <c r="B378" s="4">
        <f>'Digital Integrator'!B399*'Digital Integrator'!F399</f>
        <v>9.325E-2</v>
      </c>
      <c r="C378" s="68">
        <f>'Digital Integrator'!I399</f>
        <v>-0.63682988375000005</v>
      </c>
      <c r="D378" s="68">
        <f>'Digital Integrator'!J399</f>
        <v>-2.933640625000004E-2</v>
      </c>
      <c r="E378" s="68">
        <f>'Digital Integrator'!M399</f>
        <v>-2.4552923229687502E-3</v>
      </c>
      <c r="F378" s="68">
        <f>'Digital Integrator'!O399</f>
        <v>-0.77119359230145557</v>
      </c>
      <c r="G378" s="4">
        <f t="shared" si="20"/>
        <v>0.40555230083703858</v>
      </c>
      <c r="H378" s="4">
        <f t="shared" si="21"/>
        <v>8.6062473166504143E-4</v>
      </c>
      <c r="I378" s="4">
        <f t="shared" si="22"/>
        <v>6.0284603912292816E-6</v>
      </c>
      <c r="J378" s="4">
        <f t="shared" si="23"/>
        <v>0.59473955680682367</v>
      </c>
    </row>
    <row r="379" spans="1:10" ht="14.5" x14ac:dyDescent="0.35">
      <c r="A379" s="61">
        <v>374</v>
      </c>
      <c r="B379" s="4">
        <f>'Digital Integrator'!B400*'Digital Integrator'!F400</f>
        <v>9.35E-2</v>
      </c>
      <c r="C379" s="68">
        <f>'Digital Integrator'!I400</f>
        <v>-0.63240888375000004</v>
      </c>
      <c r="D379" s="68">
        <f>'Digital Integrator'!J400</f>
        <v>3.094589374999996E-2</v>
      </c>
      <c r="E379" s="68">
        <f>'Digital Integrator'!M400</f>
        <v>-2.4475558495312502E-3</v>
      </c>
      <c r="F379" s="68">
        <f>'Digital Integrator'!O400</f>
        <v>-0.76876360924559017</v>
      </c>
      <c r="G379" s="4">
        <f t="shared" si="20"/>
        <v>0.39994099624592105</v>
      </c>
      <c r="H379" s="4">
        <f t="shared" si="21"/>
        <v>9.5764833998628659E-4</v>
      </c>
      <c r="I379" s="4">
        <f t="shared" si="22"/>
        <v>5.9905296365746399E-6</v>
      </c>
      <c r="J379" s="4">
        <f t="shared" si="23"/>
        <v>0.59099748690030651</v>
      </c>
    </row>
    <row r="380" spans="1:10" ht="14.5" x14ac:dyDescent="0.35">
      <c r="A380" s="61">
        <v>375</v>
      </c>
      <c r="B380" s="4">
        <f>'Digital Integrator'!B401*'Digital Integrator'!F401</f>
        <v>9.375E-2</v>
      </c>
      <c r="C380" s="68">
        <f>'Digital Integrator'!I401</f>
        <v>-0.62907588375000001</v>
      </c>
      <c r="D380" s="68">
        <f>'Digital Integrator'!J401</f>
        <v>9.058679374999995E-2</v>
      </c>
      <c r="E380" s="68">
        <f>'Digital Integrator'!M401</f>
        <v>-2.4249091510937502E-3</v>
      </c>
      <c r="F380" s="68">
        <f>'Digital Integrator'!O401</f>
        <v>-0.76165040787302773</v>
      </c>
      <c r="G380" s="4">
        <f t="shared" si="20"/>
        <v>0.39573646751584352</v>
      </c>
      <c r="H380" s="4">
        <f t="shared" si="21"/>
        <v>8.2059672019050307E-3</v>
      </c>
      <c r="I380" s="4">
        <f t="shared" si="22"/>
        <v>5.8801843910582122E-6</v>
      </c>
      <c r="J380" s="4">
        <f t="shared" si="23"/>
        <v>0.58011134381314955</v>
      </c>
    </row>
    <row r="381" spans="1:10" ht="14.5" x14ac:dyDescent="0.35">
      <c r="A381" s="61">
        <v>376</v>
      </c>
      <c r="B381" s="4">
        <f>'Digital Integrator'!B402*'Digital Integrator'!F402</f>
        <v>9.4E-2</v>
      </c>
      <c r="C381" s="68">
        <f>'Digital Integrator'!I402</f>
        <v>-0.62027488375000006</v>
      </c>
      <c r="D381" s="68">
        <f>'Digital Integrator'!J402</f>
        <v>0.15139699374999996</v>
      </c>
      <c r="E381" s="68">
        <f>'Digital Integrator'!M402</f>
        <v>-2.3870599026562501E-3</v>
      </c>
      <c r="F381" s="68">
        <f>'Digital Integrator'!O402</f>
        <v>-0.74976217053551475</v>
      </c>
      <c r="G381" s="4">
        <f t="shared" si="20"/>
        <v>0.38474093141107607</v>
      </c>
      <c r="H381" s="4">
        <f t="shared" si="21"/>
        <v>2.2921049716537526E-2</v>
      </c>
      <c r="I381" s="4">
        <f t="shared" si="22"/>
        <v>5.6980549788692664E-6</v>
      </c>
      <c r="J381" s="4">
        <f t="shared" si="23"/>
        <v>0.56214331236612625</v>
      </c>
    </row>
    <row r="382" spans="1:10" ht="14.5" x14ac:dyDescent="0.35">
      <c r="A382" s="61">
        <v>377</v>
      </c>
      <c r="B382" s="4">
        <f>'Digital Integrator'!B403*'Digital Integrator'!F403</f>
        <v>9.425E-2</v>
      </c>
      <c r="C382" s="68">
        <f>'Digital Integrator'!I403</f>
        <v>-0.60890688375000002</v>
      </c>
      <c r="D382" s="68">
        <f>'Digital Integrator'!J403</f>
        <v>0.21039599374999995</v>
      </c>
      <c r="E382" s="68">
        <f>'Digital Integrator'!M403</f>
        <v>-2.3344609042187502E-3</v>
      </c>
      <c r="F382" s="68">
        <f>'Digital Integrator'!O403</f>
        <v>-0.73324111918166734</v>
      </c>
      <c r="G382" s="4">
        <f t="shared" si="20"/>
        <v>0.37076759307813606</v>
      </c>
      <c r="H382" s="4">
        <f t="shared" si="21"/>
        <v>4.4266474186050023E-2</v>
      </c>
      <c r="I382" s="4">
        <f t="shared" si="22"/>
        <v>5.4497077133258248E-6</v>
      </c>
      <c r="J382" s="4">
        <f t="shared" si="23"/>
        <v>0.5376425388587841</v>
      </c>
    </row>
    <row r="383" spans="1:10" ht="14.5" x14ac:dyDescent="0.35">
      <c r="A383" s="61">
        <v>378</v>
      </c>
      <c r="B383" s="4">
        <f>'Digital Integrator'!B404*'Digital Integrator'!F404</f>
        <v>9.4500000000000001E-2</v>
      </c>
      <c r="C383" s="68">
        <f>'Digital Integrator'!I404</f>
        <v>-0.59285288375</v>
      </c>
      <c r="D383" s="68">
        <f>'Digital Integrator'!J404</f>
        <v>0.26875299374999995</v>
      </c>
      <c r="E383" s="68">
        <f>'Digital Integrator'!M404</f>
        <v>-2.2672726557812503E-3</v>
      </c>
      <c r="F383" s="68">
        <f>'Digital Integrator'!O404</f>
        <v>-0.71213766596420791</v>
      </c>
      <c r="G383" s="4">
        <f t="shared" si="20"/>
        <v>0.35147454177069104</v>
      </c>
      <c r="H383" s="4">
        <f t="shared" si="21"/>
        <v>7.2228171649587516E-2</v>
      </c>
      <c r="I383" s="4">
        <f t="shared" si="22"/>
        <v>5.1405252956533641E-6</v>
      </c>
      <c r="J383" s="4">
        <f t="shared" si="23"/>
        <v>0.50714005528494976</v>
      </c>
    </row>
    <row r="384" spans="1:10" ht="14.5" x14ac:dyDescent="0.35">
      <c r="A384" s="61">
        <v>379</v>
      </c>
      <c r="B384" s="4">
        <f>'Digital Integrator'!B405*'Digital Integrator'!F405</f>
        <v>9.4750000000000001E-2</v>
      </c>
      <c r="C384" s="68">
        <f>'Digital Integrator'!I405</f>
        <v>-0.57367088374999997</v>
      </c>
      <c r="D384" s="68">
        <f>'Digital Integrator'!J405</f>
        <v>0.32481599374999998</v>
      </c>
      <c r="E384" s="68">
        <f>'Digital Integrator'!M405</f>
        <v>-2.1860686573437504E-3</v>
      </c>
      <c r="F384" s="68">
        <f>'Digital Integrator'!O405</f>
        <v>-0.68663194402697758</v>
      </c>
      <c r="G384" s="4">
        <f t="shared" si="20"/>
        <v>0.32909828286250598</v>
      </c>
      <c r="H384" s="4">
        <f t="shared" si="21"/>
        <v>0.10550542979580002</v>
      </c>
      <c r="I384" s="4">
        <f t="shared" si="22"/>
        <v>4.7788961746207074E-6</v>
      </c>
      <c r="J384" s="4">
        <f t="shared" si="23"/>
        <v>0.47146342655826645</v>
      </c>
    </row>
    <row r="385" spans="1:10" ht="14.5" x14ac:dyDescent="0.35">
      <c r="A385" s="61">
        <v>380</v>
      </c>
      <c r="B385" s="4">
        <f>'Digital Integrator'!B406*'Digital Integrator'!F406</f>
        <v>9.5000000000000001E-2</v>
      </c>
      <c r="C385" s="68">
        <f>'Digital Integrator'!I406</f>
        <v>-0.54845888374999996</v>
      </c>
      <c r="D385" s="68">
        <f>'Digital Integrator'!J406</f>
        <v>0.37685799374999995</v>
      </c>
      <c r="E385" s="68">
        <f>'Digital Integrator'!M406</f>
        <v>-2.0918541589062503E-3</v>
      </c>
      <c r="F385" s="68">
        <f>'Digital Integrator'!O406</f>
        <v>-0.65703969677511331</v>
      </c>
      <c r="G385" s="4">
        <f t="shared" si="20"/>
        <v>0.30080714716429596</v>
      </c>
      <c r="H385" s="4">
        <f t="shared" si="21"/>
        <v>0.14202194745327501</v>
      </c>
      <c r="I385" s="4">
        <f t="shared" si="22"/>
        <v>4.3758538221333758E-6</v>
      </c>
      <c r="J385" s="4">
        <f t="shared" si="23"/>
        <v>0.43170116313833284</v>
      </c>
    </row>
    <row r="386" spans="1:10" ht="14.5" x14ac:dyDescent="0.35">
      <c r="A386" s="61">
        <v>381</v>
      </c>
      <c r="B386" s="4">
        <f>'Digital Integrator'!B407*'Digital Integrator'!F407</f>
        <v>9.5250000000000001E-2</v>
      </c>
      <c r="C386" s="68">
        <f>'Digital Integrator'!I407</f>
        <v>-0.51927288375000002</v>
      </c>
      <c r="D386" s="68">
        <f>'Digital Integrator'!J407</f>
        <v>0.42847999374999995</v>
      </c>
      <c r="E386" s="68">
        <f>'Digital Integrator'!M407</f>
        <v>-1.9847341604687504E-3</v>
      </c>
      <c r="F386" s="68">
        <f>'Digital Integrator'!O407</f>
        <v>-0.62339390412161122</v>
      </c>
      <c r="G386" s="4">
        <f t="shared" si="20"/>
        <v>0.26964432779804104</v>
      </c>
      <c r="H386" s="4">
        <f t="shared" si="21"/>
        <v>0.18359510504400001</v>
      </c>
      <c r="I386" s="4">
        <f t="shared" si="22"/>
        <v>3.9391696877315952E-6</v>
      </c>
      <c r="J386" s="4">
        <f t="shared" si="23"/>
        <v>0.38861995969598462</v>
      </c>
    </row>
    <row r="387" spans="1:10" ht="14.5" x14ac:dyDescent="0.35">
      <c r="A387" s="61">
        <v>382</v>
      </c>
      <c r="B387" s="4">
        <f>'Digital Integrator'!B408*'Digital Integrator'!F408</f>
        <v>9.5500000000000002E-2</v>
      </c>
      <c r="C387" s="68">
        <f>'Digital Integrator'!I408</f>
        <v>-0.49134788374999994</v>
      </c>
      <c r="D387" s="68">
        <f>'Digital Integrator'!J408</f>
        <v>0.47837099374999997</v>
      </c>
      <c r="E387" s="68">
        <f>'Digital Integrator'!M408</f>
        <v>-1.8651414120312505E-3</v>
      </c>
      <c r="F387" s="68">
        <f>'Digital Integrator'!O408</f>
        <v>-0.58583049042217716</v>
      </c>
      <c r="G387" s="4">
        <f t="shared" si="20"/>
        <v>0.24142274286560345</v>
      </c>
      <c r="H387" s="4">
        <f t="shared" si="21"/>
        <v>0.22883880766136253</v>
      </c>
      <c r="I387" s="4">
        <f t="shared" si="22"/>
        <v>3.4787524868739269E-6</v>
      </c>
      <c r="J387" s="4">
        <f t="shared" si="23"/>
        <v>0.34319736350828861</v>
      </c>
    </row>
    <row r="388" spans="1:10" ht="14.5" x14ac:dyDescent="0.35">
      <c r="A388" s="61">
        <v>383</v>
      </c>
      <c r="B388" s="4">
        <f>'Digital Integrator'!B409*'Digital Integrator'!F409</f>
        <v>9.5750000000000002E-2</v>
      </c>
      <c r="C388" s="68">
        <f>'Digital Integrator'!I409</f>
        <v>-0.45940188374999996</v>
      </c>
      <c r="D388" s="68">
        <f>'Digital Integrator'!J409</f>
        <v>0.52468299374999994</v>
      </c>
      <c r="E388" s="68">
        <f>'Digital Integrator'!M409</f>
        <v>-1.7339706635937507E-3</v>
      </c>
      <c r="F388" s="68">
        <f>'Digital Integrator'!O409</f>
        <v>-0.54463049164969957</v>
      </c>
      <c r="G388" s="4">
        <f t="shared" si="20"/>
        <v>0.21105009079304848</v>
      </c>
      <c r="H388" s="4">
        <f t="shared" si="21"/>
        <v>0.27529224393046248</v>
      </c>
      <c r="I388" s="4">
        <f t="shared" si="22"/>
        <v>3.0066542622037523E-6</v>
      </c>
      <c r="J388" s="4">
        <f t="shared" si="23"/>
        <v>0.2966223724345935</v>
      </c>
    </row>
    <row r="389" spans="1:10" ht="14.5" x14ac:dyDescent="0.35">
      <c r="A389" s="61">
        <v>384</v>
      </c>
      <c r="B389" s="4">
        <f>'Digital Integrator'!B410*'Digital Integrator'!F410</f>
        <v>9.6000000000000002E-2</v>
      </c>
      <c r="C389" s="68">
        <f>'Digital Integrator'!I410</f>
        <v>-0.42361088374999994</v>
      </c>
      <c r="D389" s="68">
        <f>'Digital Integrator'!J410</f>
        <v>0.5682479937499999</v>
      </c>
      <c r="E389" s="68">
        <f>'Digital Integrator'!M410</f>
        <v>-1.5919086651562508E-3</v>
      </c>
      <c r="F389" s="68">
        <f>'Digital Integrator'!O410</f>
        <v>-0.50000961213989392</v>
      </c>
      <c r="G389" s="4">
        <f t="shared" si="20"/>
        <v>0.17944618083145597</v>
      </c>
      <c r="H389" s="4">
        <f t="shared" si="21"/>
        <v>0.32290578240089995</v>
      </c>
      <c r="I389" s="4">
        <f t="shared" si="22"/>
        <v>2.5341731981995561E-6</v>
      </c>
      <c r="J389" s="4">
        <f t="shared" si="23"/>
        <v>0.25000961223228718</v>
      </c>
    </row>
    <row r="390" spans="1:10" ht="14.5" x14ac:dyDescent="0.35">
      <c r="A390" s="61">
        <v>385</v>
      </c>
      <c r="B390" s="4">
        <f>'Digital Integrator'!B411*'Digital Integrator'!F411</f>
        <v>9.6250000000000002E-2</v>
      </c>
      <c r="C390" s="68">
        <f>'Digital Integrator'!I411</f>
        <v>-0.38651788374999996</v>
      </c>
      <c r="D390" s="68">
        <f>'Digital Integrator'!J411</f>
        <v>0.60834799374999993</v>
      </c>
      <c r="E390" s="68">
        <f>'Digital Integrator'!M411</f>
        <v>-1.4398216667187509E-3</v>
      </c>
      <c r="F390" s="68">
        <f>'Digital Integrator'!O411</f>
        <v>-0.45223993617497865</v>
      </c>
      <c r="G390" s="4">
        <f t="shared" ref="G390:G404" si="24">C390^2</f>
        <v>0.14939607445857847</v>
      </c>
      <c r="H390" s="4">
        <f t="shared" ref="H390:H404" si="25">D390^2</f>
        <v>0.37008728149964992</v>
      </c>
      <c r="I390" s="4">
        <f t="shared" ref="I390:I404" si="26">E390^2</f>
        <v>2.0730864319527618E-6</v>
      </c>
      <c r="J390" s="4">
        <f t="shared" ref="J390:J404" si="27">F390^2</f>
        <v>0.20452095987154875</v>
      </c>
    </row>
    <row r="391" spans="1:10" ht="14.5" x14ac:dyDescent="0.35">
      <c r="A391" s="61">
        <v>386</v>
      </c>
      <c r="B391" s="4">
        <f>'Digital Integrator'!B412*'Digital Integrator'!F412</f>
        <v>9.6500000000000002E-2</v>
      </c>
      <c r="C391" s="68">
        <f>'Digital Integrator'!I412</f>
        <v>-0.34660088374999998</v>
      </c>
      <c r="D391" s="68">
        <f>'Digital Integrator'!J412</f>
        <v>0.64069399374999991</v>
      </c>
      <c r="E391" s="68">
        <f>'Digital Integrator'!M412</f>
        <v>-1.2796481682812509E-3</v>
      </c>
      <c r="F391" s="68">
        <f>'Digital Integrator'!O412</f>
        <v>-0.40193033576774462</v>
      </c>
      <c r="G391" s="4">
        <f t="shared" si="24"/>
        <v>0.12013217261628099</v>
      </c>
      <c r="H391" s="4">
        <f t="shared" si="25"/>
        <v>0.41048879362732493</v>
      </c>
      <c r="I391" s="4">
        <f t="shared" si="26"/>
        <v>1.6374994345855607E-6</v>
      </c>
      <c r="J391" s="4">
        <f t="shared" si="27"/>
        <v>0.16154799481037194</v>
      </c>
    </row>
    <row r="392" spans="1:10" ht="14.5" x14ac:dyDescent="0.35">
      <c r="A392" s="61">
        <v>387</v>
      </c>
      <c r="B392" s="4">
        <f>'Digital Integrator'!B413*'Digital Integrator'!F413</f>
        <v>9.6750000000000003E-2</v>
      </c>
      <c r="C392" s="68">
        <f>'Digital Integrator'!I413</f>
        <v>-0.30568488374999997</v>
      </c>
      <c r="D392" s="68">
        <f>'Digital Integrator'!J413</f>
        <v>0.66964699374999992</v>
      </c>
      <c r="E392" s="68">
        <f>'Digital Integrator'!M413</f>
        <v>-1.1122364198437509E-3</v>
      </c>
      <c r="F392" s="68">
        <f>'Digital Integrator'!O413</f>
        <v>-0.34934724150103946</v>
      </c>
      <c r="G392" s="4">
        <f t="shared" si="24"/>
        <v>9.3443248153251002E-2</v>
      </c>
      <c r="H392" s="4">
        <f t="shared" si="25"/>
        <v>0.44842709623841243</v>
      </c>
      <c r="I392" s="4">
        <f t="shared" si="26"/>
        <v>1.2370698536268444E-6</v>
      </c>
      <c r="J392" s="4">
        <f t="shared" si="27"/>
        <v>0.12204349514438559</v>
      </c>
    </row>
    <row r="393" spans="1:10" ht="14.5" x14ac:dyDescent="0.35">
      <c r="A393" s="61">
        <v>388</v>
      </c>
      <c r="B393" s="4">
        <f>'Digital Integrator'!B414*'Digital Integrator'!F414</f>
        <v>9.7000000000000003E-2</v>
      </c>
      <c r="C393" s="68">
        <f>'Digital Integrator'!I414</f>
        <v>-0.26119588374999997</v>
      </c>
      <c r="D393" s="68">
        <f>'Digital Integrator'!J414</f>
        <v>0.69967599375</v>
      </c>
      <c r="E393" s="68">
        <f>'Digital Integrator'!M414</f>
        <v>-9.3731742140625105E-4</v>
      </c>
      <c r="F393" s="68">
        <f>'Digital Integrator'!O414</f>
        <v>-0.29440616197871122</v>
      </c>
      <c r="G393" s="4">
        <f t="shared" si="24"/>
        <v>6.82232896879435E-2</v>
      </c>
      <c r="H393" s="4">
        <f t="shared" si="25"/>
        <v>0.48954649623005003</v>
      </c>
      <c r="I393" s="4">
        <f t="shared" si="26"/>
        <v>8.7856394847166365E-7</v>
      </c>
      <c r="J393" s="4">
        <f t="shared" si="27"/>
        <v>8.6674988211035156E-2</v>
      </c>
    </row>
    <row r="394" spans="1:10" ht="14.5" x14ac:dyDescent="0.35">
      <c r="A394" s="61">
        <v>389</v>
      </c>
      <c r="B394" s="4">
        <f>'Digital Integrator'!B415*'Digital Integrator'!F415</f>
        <v>9.7250000000000003E-2</v>
      </c>
      <c r="C394" s="68">
        <f>'Digital Integrator'!I415</f>
        <v>-0.21491188374999995</v>
      </c>
      <c r="D394" s="68">
        <f>'Digital Integrator'!J415</f>
        <v>0.72641399374999993</v>
      </c>
      <c r="E394" s="68">
        <f>'Digital Integrator'!M415</f>
        <v>-7.5571392296875099E-4</v>
      </c>
      <c r="F394" s="68">
        <f>'Digital Integrator'!O415</f>
        <v>-0.23736551837616535</v>
      </c>
      <c r="G394" s="4">
        <f t="shared" si="24"/>
        <v>4.6187117776973492E-2</v>
      </c>
      <c r="H394" s="4">
        <f t="shared" si="25"/>
        <v>0.52767729031582489</v>
      </c>
      <c r="I394" s="4">
        <f t="shared" si="26"/>
        <v>5.7110353336881935E-7</v>
      </c>
      <c r="J394" s="4">
        <f t="shared" si="27"/>
        <v>5.6342389313985691E-2</v>
      </c>
    </row>
    <row r="395" spans="1:10" ht="14.5" x14ac:dyDescent="0.35">
      <c r="A395" s="61">
        <v>390</v>
      </c>
      <c r="B395" s="4">
        <f>'Digital Integrator'!B416*'Digital Integrator'!F416</f>
        <v>9.7500000000000003E-2</v>
      </c>
      <c r="C395" s="68">
        <f>'Digital Integrator'!I416</f>
        <v>-0.16599488374999996</v>
      </c>
      <c r="D395" s="68">
        <f>'Digital Integrator'!J416</f>
        <v>0.74300399374999992</v>
      </c>
      <c r="E395" s="68">
        <f>'Digital Integrator'!M416</f>
        <v>-5.6996292453125106E-4</v>
      </c>
      <c r="F395" s="68">
        <f>'Digital Integrator'!O416</f>
        <v>-0.17902216821027112</v>
      </c>
      <c r="G395" s="4">
        <f t="shared" si="24"/>
        <v>2.7554301431176001E-2</v>
      </c>
      <c r="H395" s="4">
        <f t="shared" si="25"/>
        <v>0.55205493472844991</v>
      </c>
      <c r="I395" s="4">
        <f t="shared" si="26"/>
        <v>3.2485773534021661E-7</v>
      </c>
      <c r="J395" s="4">
        <f t="shared" si="27"/>
        <v>3.2048936710706605E-2</v>
      </c>
    </row>
    <row r="396" spans="1:10" ht="14.5" x14ac:dyDescent="0.35">
      <c r="A396" s="61">
        <v>391</v>
      </c>
      <c r="B396" s="4">
        <f>'Digital Integrator'!B417*'Digital Integrator'!F417</f>
        <v>9.7750000000000004E-2</v>
      </c>
      <c r="C396" s="68">
        <f>'Digital Integrator'!I417</f>
        <v>-0.11985288374999997</v>
      </c>
      <c r="D396" s="68">
        <f>'Digital Integrator'!J417</f>
        <v>0.75955699374999996</v>
      </c>
      <c r="E396" s="68">
        <f>'Digital Integrator'!M417</f>
        <v>-3.8007367609375117E-4</v>
      </c>
      <c r="F396" s="68">
        <f>'Digital Integrator'!O417</f>
        <v>-0.11937901685431629</v>
      </c>
      <c r="G396" s="4">
        <f t="shared" si="24"/>
        <v>1.4364713743191008E-2</v>
      </c>
      <c r="H396" s="4">
        <f t="shared" si="25"/>
        <v>0.57692682675453744</v>
      </c>
      <c r="I396" s="4">
        <f t="shared" si="26"/>
        <v>1.4445599925941769E-7</v>
      </c>
      <c r="J396" s="4">
        <f t="shared" si="27"/>
        <v>1.4251349665103132E-2</v>
      </c>
    </row>
    <row r="397" spans="1:10" ht="14.5" x14ac:dyDescent="0.35">
      <c r="A397" s="61">
        <v>392</v>
      </c>
      <c r="B397" s="4">
        <f>'Digital Integrator'!B418*'Digital Integrator'!F418</f>
        <v>9.8000000000000004E-2</v>
      </c>
      <c r="C397" s="68">
        <f>'Digital Integrator'!I418</f>
        <v>-7.042478374999997E-2</v>
      </c>
      <c r="D397" s="68">
        <f>'Digital Integrator'!J418</f>
        <v>0.75982999374999993</v>
      </c>
      <c r="E397" s="68">
        <f>'Digital Integrator'!M418</f>
        <v>-1.9011617765625119E-4</v>
      </c>
      <c r="F397" s="68">
        <f>'Digital Integrator'!O418</f>
        <v>-5.9714428554913927E-2</v>
      </c>
      <c r="G397" s="4">
        <f t="shared" si="24"/>
        <v>4.9596501662342602E-3</v>
      </c>
      <c r="H397" s="4">
        <f t="shared" si="25"/>
        <v>0.57734161940212492</v>
      </c>
      <c r="I397" s="4">
        <f t="shared" si="26"/>
        <v>3.6144161006623266E-8</v>
      </c>
      <c r="J397" s="4">
        <f t="shared" si="27"/>
        <v>3.5658129776399198E-3</v>
      </c>
    </row>
    <row r="398" spans="1:10" ht="14.5" x14ac:dyDescent="0.35">
      <c r="A398" s="61">
        <v>393</v>
      </c>
      <c r="B398" s="4">
        <f>'Digital Integrator'!B419*'Digital Integrator'!F419</f>
        <v>9.8250000000000004E-2</v>
      </c>
      <c r="C398" s="68">
        <f>'Digital Integrator'!I419</f>
        <v>-2.0166383749999964E-2</v>
      </c>
      <c r="D398" s="68">
        <f>'Digital Integrator'!J419</f>
        <v>0.75479599374999995</v>
      </c>
      <c r="E398" s="68">
        <f>'Digital Integrator'!M419</f>
        <v>-1.4171792187512525E-6</v>
      </c>
      <c r="F398" s="68">
        <f>'Digital Integrator'!O419</f>
        <v>-4.4512806985128137E-4</v>
      </c>
      <c r="G398" s="4">
        <f t="shared" si="24"/>
        <v>4.0668303355226261E-4</v>
      </c>
      <c r="H398" s="4">
        <f t="shared" si="25"/>
        <v>0.56971699218104999</v>
      </c>
      <c r="I398" s="4">
        <f t="shared" si="26"/>
        <v>2.0083969380604105E-12</v>
      </c>
      <c r="J398" s="4">
        <f t="shared" si="27"/>
        <v>1.9813899856952724E-7</v>
      </c>
    </row>
    <row r="399" spans="1:10" ht="14.5" x14ac:dyDescent="0.35">
      <c r="A399" s="61">
        <v>394</v>
      </c>
      <c r="B399" s="4">
        <f>'Digital Integrator'!B420*'Digital Integrator'!F420</f>
        <v>9.8500000000000004E-2</v>
      </c>
      <c r="C399" s="68">
        <f>'Digital Integrator'!I420</f>
        <v>2.8616616250000036E-2</v>
      </c>
      <c r="D399" s="68">
        <f>'Digital Integrator'!J420</f>
        <v>0.75463099374999998</v>
      </c>
      <c r="E399" s="68">
        <f>'Digital Integrator'!M420</f>
        <v>1.8724056921874872E-4</v>
      </c>
      <c r="F399" s="68">
        <f>'Digital Integrator'!O420</f>
        <v>5.8811216020820026E-2</v>
      </c>
      <c r="G399" s="4">
        <f t="shared" si="24"/>
        <v>8.1891072559976609E-4</v>
      </c>
      <c r="H399" s="4">
        <f t="shared" si="25"/>
        <v>0.56946793672811247</v>
      </c>
      <c r="I399" s="4">
        <f t="shared" si="26"/>
        <v>3.505903076136103E-8</v>
      </c>
      <c r="J399" s="4">
        <f t="shared" si="27"/>
        <v>3.4587591298475581E-3</v>
      </c>
    </row>
    <row r="400" spans="1:10" ht="14.5" x14ac:dyDescent="0.35">
      <c r="A400" s="61">
        <v>395</v>
      </c>
      <c r="B400" s="4">
        <f>'Digital Integrator'!B421*'Digital Integrator'!F421</f>
        <v>9.8750000000000004E-2</v>
      </c>
      <c r="C400" s="68">
        <f>'Digital Integrator'!I421</f>
        <v>7.8516916250000027E-2</v>
      </c>
      <c r="D400" s="68">
        <f>'Digital Integrator'!J421</f>
        <v>0.7561109937499999</v>
      </c>
      <c r="E400" s="68">
        <f>'Digital Integrator'!M421</f>
        <v>3.7626831765624866E-4</v>
      </c>
      <c r="F400" s="68">
        <f>'Digital Integrator'!O421</f>
        <v>0.11818377504300161</v>
      </c>
      <c r="G400" s="4">
        <f t="shared" si="24"/>
        <v>6.1649061374095182E-3</v>
      </c>
      <c r="H400" s="4">
        <f t="shared" si="25"/>
        <v>0.5717038348696124</v>
      </c>
      <c r="I400" s="4">
        <f t="shared" si="26"/>
        <v>1.4157784687186363E-7</v>
      </c>
      <c r="J400" s="4">
        <f t="shared" si="27"/>
        <v>1.396740468341481E-2</v>
      </c>
    </row>
    <row r="401" spans="1:10" ht="14.5" x14ac:dyDescent="0.35">
      <c r="A401" s="61">
        <v>396</v>
      </c>
      <c r="B401" s="4">
        <f>'Digital Integrator'!B422*'Digital Integrator'!F422</f>
        <v>9.9000000000000005E-2</v>
      </c>
      <c r="C401" s="68">
        <f>'Digital Integrator'!I422</f>
        <v>0.12978311625000005</v>
      </c>
      <c r="D401" s="68">
        <f>'Digital Integrator'!J422</f>
        <v>0.75683199374999999</v>
      </c>
      <c r="E401" s="68">
        <f>'Digital Integrator'!M422</f>
        <v>5.654763160937487E-4</v>
      </c>
      <c r="F401" s="68">
        <f>'Digital Integrator'!O422</f>
        <v>0.1776129495824933</v>
      </c>
      <c r="G401" s="4">
        <f t="shared" si="24"/>
        <v>1.6843657263561029E-2</v>
      </c>
      <c r="H401" s="4">
        <f t="shared" si="25"/>
        <v>0.57279466676360002</v>
      </c>
      <c r="I401" s="4">
        <f t="shared" si="26"/>
        <v>3.1976346406295717E-7</v>
      </c>
      <c r="J401" s="4">
        <f t="shared" si="27"/>
        <v>3.1546359859393303E-2</v>
      </c>
    </row>
    <row r="402" spans="1:10" ht="14.5" x14ac:dyDescent="0.35">
      <c r="A402" s="61">
        <v>397</v>
      </c>
      <c r="B402" s="4">
        <f>'Digital Integrator'!B423*'Digital Integrator'!F423</f>
        <v>9.9250000000000005E-2</v>
      </c>
      <c r="C402" s="68">
        <f>'Digital Integrator'!I423</f>
        <v>0.17684411625000004</v>
      </c>
      <c r="D402" s="68">
        <f>'Digital Integrator'!J423</f>
        <v>0.74676299374999999</v>
      </c>
      <c r="E402" s="68">
        <f>'Digital Integrator'!M423</f>
        <v>7.5216706453124871E-4</v>
      </c>
      <c r="F402" s="68">
        <f>'Digital Integrator'!O423</f>
        <v>0.23625146996970317</v>
      </c>
      <c r="G402" s="4">
        <f t="shared" si="24"/>
        <v>3.1273841452243531E-2</v>
      </c>
      <c r="H402" s="4">
        <f t="shared" si="25"/>
        <v>0.55765496883446253</v>
      </c>
      <c r="I402" s="4">
        <f t="shared" si="26"/>
        <v>5.657552929655557E-7</v>
      </c>
      <c r="J402" s="4">
        <f t="shared" si="27"/>
        <v>5.5814757062845562E-2</v>
      </c>
    </row>
    <row r="403" spans="1:10" ht="14.5" x14ac:dyDescent="0.35">
      <c r="A403" s="61">
        <v>398</v>
      </c>
      <c r="B403" s="4">
        <f>'Digital Integrator'!B424*'Digital Integrator'!F424</f>
        <v>9.9500000000000005E-2</v>
      </c>
      <c r="C403" s="68">
        <f>'Digital Integrator'!I424</f>
        <v>0.22394611625000005</v>
      </c>
      <c r="D403" s="68">
        <f>'Digital Integrator'!J424</f>
        <v>0.73519899374999997</v>
      </c>
      <c r="E403" s="68">
        <f>'Digital Integrator'!M424</f>
        <v>9.3596681296874873E-4</v>
      </c>
      <c r="F403" s="68">
        <f>'Digital Integrator'!O424</f>
        <v>0.29398194341908546</v>
      </c>
      <c r="G403" s="4">
        <f t="shared" si="24"/>
        <v>5.0151862983458535E-2</v>
      </c>
      <c r="H403" s="4">
        <f t="shared" si="25"/>
        <v>0.54051756041101251</v>
      </c>
      <c r="I403" s="4">
        <f t="shared" si="26"/>
        <v>8.7603387497887671E-7</v>
      </c>
      <c r="J403" s="4">
        <f t="shared" si="27"/>
        <v>8.6425383056462357E-2</v>
      </c>
    </row>
    <row r="404" spans="1:10" ht="14.5" x14ac:dyDescent="0.35">
      <c r="A404" s="61">
        <v>399</v>
      </c>
      <c r="B404" s="4">
        <f>'Digital Integrator'!B425*'Digital Integrator'!F425</f>
        <v>9.9750000000000005E-2</v>
      </c>
      <c r="C404" s="68">
        <f>'Digital Integrator'!I425</f>
        <v>0.27081511625000004</v>
      </c>
      <c r="D404" s="68">
        <f>'Digital Integrator'!J425</f>
        <v>0.70791099374999999</v>
      </c>
      <c r="E404" s="68">
        <f>'Digital Integrator'!M425</f>
        <v>1.1129445614062488E-3</v>
      </c>
      <c r="F404" s="68">
        <f>'Digital Integrator'!O425</f>
        <v>0.34956966480694562</v>
      </c>
      <c r="G404" s="4">
        <f t="shared" si="24"/>
        <v>7.3340827189501037E-2</v>
      </c>
      <c r="H404" s="4">
        <f t="shared" si="25"/>
        <v>0.50113797507211255</v>
      </c>
      <c r="I404" s="4">
        <f t="shared" si="26"/>
        <v>1.2386455967637475E-6</v>
      </c>
      <c r="J404" s="4">
        <f t="shared" si="27"/>
        <v>0.12219895055324032</v>
      </c>
    </row>
    <row r="405" spans="1:10" hidden="1" thickTop="1" thickBot="1" x14ac:dyDescent="0.4">
      <c r="B405" s="67"/>
    </row>
  </sheetData>
  <sheetProtection password="887E" sheet="1" objects="1" scenarios="1" formatCells="0" formatColumns="0" formatRows="0" insertColumns="0" insertRows="0" insertHyperlinks="0" deleteColumns="0" deleteRows="0" sort="0" autoFilter="0" pivotTables="0"/>
  <mergeCells count="13">
    <mergeCell ref="L17:P35"/>
    <mergeCell ref="L38:P56"/>
    <mergeCell ref="L59:P77"/>
    <mergeCell ref="A1:A4"/>
    <mergeCell ref="B1:B4"/>
    <mergeCell ref="C1:C4"/>
    <mergeCell ref="D1:D4"/>
    <mergeCell ref="E1:E4"/>
    <mergeCell ref="F1:F4"/>
    <mergeCell ref="G1:G4"/>
    <mergeCell ref="H1:H4"/>
    <mergeCell ref="I1:I4"/>
    <mergeCell ref="J1:J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Coil Design</vt:lpstr>
      <vt:lpstr>Digital Integrator</vt:lpstr>
      <vt:lpstr>Plot &amp; RMS Calculator</vt:lpstr>
    </vt:vector>
  </TitlesOfParts>
  <Company>Texas Instruments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Iyer, Srinivasan</dc:creator>
  <cp:lastModifiedBy>Robertson, Maxwell</cp:lastModifiedBy>
  <dcterms:created xsi:type="dcterms:W3CDTF">2016-05-16T08:22:53Z</dcterms:created>
  <dcterms:modified xsi:type="dcterms:W3CDTF">2022-08-23T18:56:37Z</dcterms:modified>
</cp:coreProperties>
</file>