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133064\TI Drive\Altium Projects\PMP23547\PMP23547_Oring_Fet_Card_E1\Project Outputs\"/>
    </mc:Choice>
  </mc:AlternateContent>
  <xr:revisionPtr revIDLastSave="0" documentId="8_{9778B03D-EA9A-47E1-B37B-BC7CC866AA8F}" xr6:coauthVersionLast="36" xr6:coauthVersionMax="36" xr10:uidLastSave="{00000000-0000-0000-0000-000000000000}"/>
  <bookViews>
    <workbookView xWindow="32760" yWindow="135" windowWidth="15165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Report'!$B$1:$H$15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14" i="1" l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<sst xmlns="http://schemas.openxmlformats.org/spreadsheetml/2006/main" count="60" uniqueCount="59">
  <si>
    <t>Filename:</t>
  </si>
  <si>
    <t>Generated:</t>
  </si>
  <si>
    <t>Variant:</t>
  </si>
  <si>
    <t>Item #</t>
  </si>
  <si>
    <t>TID #:</t>
  </si>
  <si>
    <t>PMP23547_Oring</t>
  </si>
  <si>
    <t>001</t>
  </si>
  <si>
    <t>E1</t>
  </si>
  <si>
    <t>11/5/2024 2:52 PM</t>
  </si>
  <si>
    <t>N/A</t>
  </si>
  <si>
    <t>Designator</t>
  </si>
  <si>
    <t>C1, C2</t>
  </si>
  <si>
    <t>C3</t>
  </si>
  <si>
    <t>C4</t>
  </si>
  <si>
    <t>J1</t>
  </si>
  <si>
    <t>Q1, Q2, Q3, Q4</t>
  </si>
  <si>
    <t>R1, R2, R3, R4</t>
  </si>
  <si>
    <t>TP1, TP2, TP3, TP4, TP5, TP6, TP7, TP8, TP9, TP10</t>
  </si>
  <si>
    <t>U1</t>
  </si>
  <si>
    <t>Quantity</t>
  </si>
  <si>
    <t>Value</t>
  </si>
  <si>
    <t>2.2uF</t>
  </si>
  <si>
    <t>1uF</t>
  </si>
  <si>
    <t>100nF</t>
  </si>
  <si>
    <t>PartNumber</t>
  </si>
  <si>
    <t>HMK325B7225MM-P</t>
  </si>
  <si>
    <t>C0603C105K3RACTU</t>
  </si>
  <si>
    <t>GRM188R72A104KA35J</t>
  </si>
  <si>
    <t>M50-3930242</t>
  </si>
  <si>
    <t>IPT010N08NM5ATMA1</t>
  </si>
  <si>
    <t>ERJ-2GE0R00X</t>
  </si>
  <si>
    <t>3621-0-32-15-00-00-08-0</t>
  </si>
  <si>
    <t>LM74800</t>
  </si>
  <si>
    <t>Manufacturer</t>
  </si>
  <si>
    <t>Taiyo Yuden</t>
  </si>
  <si>
    <t>Kemet</t>
  </si>
  <si>
    <t>Murata</t>
  </si>
  <si>
    <t>Harwin</t>
  </si>
  <si>
    <t>Infineon</t>
  </si>
  <si>
    <t>Panasonic</t>
  </si>
  <si>
    <t>Mill-Max</t>
  </si>
  <si>
    <t>Texas Instruments</t>
  </si>
  <si>
    <t>Description</t>
  </si>
  <si>
    <t>CAP, CERM, 2.2 µF, 100 V,+/- 20%, X7R, 1210</t>
  </si>
  <si>
    <t>CAP, CERM, 1 uF, 25 V, +/- 10%, X7R, 0603</t>
  </si>
  <si>
    <t>Chip Multilayer Ceramic Capacitors for General Purpose, 0603, 0.10uF, X7R, 15%, 10%, 100V</t>
  </si>
  <si>
    <t>Conn Unshrouded HDR 2 POS 1.27mm Solder RA Through Hole Box</t>
  </si>
  <si>
    <t>Transistor Power MOSFET N-Channel 80V 425A 8-Pin HSOF T/R</t>
  </si>
  <si>
    <t>0 Ohms Jumper Chip Resistor 0402 (1005 Metric) Automotive AEC-Q200 Thick Film</t>
  </si>
  <si>
    <t>PCB Pin, 0.04" DIA, Edge-Mount</t>
  </si>
  <si>
    <t>Ideal Diode Controller with Load Dump Protection</t>
  </si>
  <si>
    <t>PackageReference</t>
  </si>
  <si>
    <t>1210</t>
  </si>
  <si>
    <t>0603</t>
  </si>
  <si>
    <t>HDR2</t>
  </si>
  <si>
    <t>HSOF8</t>
  </si>
  <si>
    <t>0402</t>
  </si>
  <si>
    <t>PCB Pin, 0.04" DIA, R/A, Edge-Mount</t>
  </si>
  <si>
    <t>WSON12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</si>
</sst>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showGridLines="0" tabSelected="1" zoomScaleNormal="100" workbookViewId="0">
      <pane ySplit="6" topLeftCell="A7" activePane="bottomLeft" state="frozen"/>
      <selection pane="bottomLeft" activeCell="H9" sqref="H9"/>
    </sheetView>
  </sheetViews>
  <sheetFormatPr defaultRowHeight="12.75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>
      <c r="A1" s="1" t="s">
        <v>0</v>
      </c>
      <c r="B1" s="19" t="e">
        <f ca="1">MID(CELL("filename"),SEARCH("[",CELL("filename"))+1, SEARCH("]",CELL("filename"))-SEARCH("[",CELL("filename"))-1)</f>
        <v>#VALUE!</v>
      </c>
      <c r="F1" s="23" t="s">
        <v>5</v>
      </c>
    </row>
    <row r="2" spans="1:13">
      <c r="A2" s="1" t="s">
        <v>2</v>
      </c>
      <c r="B2" s="24" t="s">
        <v>6</v>
      </c>
      <c r="F2" s="25" t="s">
        <v>7</v>
      </c>
    </row>
    <row r="3" spans="1:13">
      <c r="A3" s="2" t="s">
        <v>1</v>
      </c>
      <c r="B3" s="24" t="s">
        <v>8</v>
      </c>
      <c r="F3" s="5"/>
    </row>
    <row r="4" spans="1:13" ht="20.25">
      <c r="A4" s="1" t="s">
        <v>4</v>
      </c>
      <c r="B4" s="24" t="s">
        <v>9</v>
      </c>
      <c r="C4" s="1"/>
      <c r="E4" s="1"/>
      <c r="F4" s="20" t="str">
        <f>F1&amp;" REV "&amp;F2&amp;" Bill of Materials"</f>
        <v>PMP23547_Oring REV E1 Bill of Materials</v>
      </c>
    </row>
    <row r="6" spans="1:13">
      <c r="A6" s="16" t="s">
        <v>3</v>
      </c>
      <c r="B6" s="16" t="s">
        <v>10</v>
      </c>
      <c r="C6" s="16" t="s">
        <v>19</v>
      </c>
      <c r="D6" s="16" t="s">
        <v>20</v>
      </c>
      <c r="E6" s="17" t="s">
        <v>24</v>
      </c>
      <c r="F6" s="16" t="s">
        <v>33</v>
      </c>
      <c r="G6" s="17" t="s">
        <v>42</v>
      </c>
      <c r="H6" s="17" t="s">
        <v>51</v>
      </c>
    </row>
    <row r="7" spans="1:13" s="2" customFormat="1">
      <c r="A7" s="8">
        <f>ROW(A7)-ROW($A$6)</f>
        <v>1</v>
      </c>
      <c r="B7" s="10" t="s">
        <v>11</v>
      </c>
      <c r="C7" s="8">
        <v>2</v>
      </c>
      <c r="D7" s="9" t="s">
        <v>21</v>
      </c>
      <c r="E7" s="10" t="s">
        <v>25</v>
      </c>
      <c r="F7" s="11" t="s">
        <v>34</v>
      </c>
      <c r="G7" s="9" t="s">
        <v>43</v>
      </c>
      <c r="H7" s="21" t="s">
        <v>52</v>
      </c>
      <c r="I7" s="4"/>
      <c r="J7" s="4"/>
      <c r="K7" s="4"/>
      <c r="L7" s="4"/>
      <c r="M7" s="4"/>
    </row>
    <row r="8" spans="1:13" s="2" customFormat="1">
      <c r="A8" s="15">
        <f>ROW(A8)-ROW($A$6)</f>
        <v>2</v>
      </c>
      <c r="B8" s="13" t="s">
        <v>12</v>
      </c>
      <c r="C8" s="15">
        <v>1</v>
      </c>
      <c r="D8" s="12" t="s">
        <v>22</v>
      </c>
      <c r="E8" s="13" t="s">
        <v>26</v>
      </c>
      <c r="F8" s="14" t="s">
        <v>35</v>
      </c>
      <c r="G8" s="12" t="s">
        <v>44</v>
      </c>
      <c r="H8" s="22" t="s">
        <v>53</v>
      </c>
      <c r="I8" s="4"/>
      <c r="J8" s="4"/>
      <c r="K8" s="4"/>
      <c r="L8" s="4"/>
      <c r="M8" s="4"/>
    </row>
    <row r="9" spans="1:13" s="2" customFormat="1" ht="25.5">
      <c r="A9" s="8">
        <f>ROW(A9)-ROW($A$6)</f>
        <v>3</v>
      </c>
      <c r="B9" s="10" t="s">
        <v>13</v>
      </c>
      <c r="C9" s="8">
        <v>1</v>
      </c>
      <c r="D9" s="9" t="s">
        <v>23</v>
      </c>
      <c r="E9" s="10" t="s">
        <v>27</v>
      </c>
      <c r="F9" s="11" t="s">
        <v>36</v>
      </c>
      <c r="G9" s="9" t="s">
        <v>45</v>
      </c>
      <c r="H9" s="21" t="s">
        <v>53</v>
      </c>
      <c r="I9" s="4"/>
      <c r="J9" s="4"/>
      <c r="K9" s="4"/>
      <c r="L9" s="4"/>
      <c r="M9" s="4"/>
    </row>
    <row r="10" spans="1:13" s="2" customFormat="1">
      <c r="A10" s="15">
        <f>ROW(A10)-ROW($A$6)</f>
        <v>4</v>
      </c>
      <c r="B10" s="13" t="s">
        <v>14</v>
      </c>
      <c r="C10" s="15">
        <v>1</v>
      </c>
      <c r="D10" s="12"/>
      <c r="E10" s="13" t="s">
        <v>28</v>
      </c>
      <c r="F10" s="14" t="s">
        <v>37</v>
      </c>
      <c r="G10" s="12" t="s">
        <v>46</v>
      </c>
      <c r="H10" s="22" t="s">
        <v>54</v>
      </c>
      <c r="I10" s="4"/>
      <c r="J10" s="4"/>
      <c r="K10" s="4"/>
      <c r="L10" s="4"/>
      <c r="M10" s="4"/>
    </row>
    <row r="11" spans="1:13" s="2" customFormat="1">
      <c r="A11" s="8">
        <f>ROW(A11)-ROW($A$6)</f>
        <v>5</v>
      </c>
      <c r="B11" s="10" t="s">
        <v>15</v>
      </c>
      <c r="C11" s="8">
        <v>4</v>
      </c>
      <c r="D11" s="9"/>
      <c r="E11" s="10" t="s">
        <v>29</v>
      </c>
      <c r="F11" s="11" t="s">
        <v>38</v>
      </c>
      <c r="G11" s="9" t="s">
        <v>47</v>
      </c>
      <c r="H11" s="21" t="s">
        <v>55</v>
      </c>
      <c r="I11" s="4"/>
      <c r="J11" s="4"/>
      <c r="K11" s="4"/>
      <c r="L11" s="4"/>
      <c r="M11" s="4"/>
    </row>
    <row r="12" spans="1:13" s="2" customFormat="1" ht="25.5">
      <c r="A12" s="15">
        <f>ROW(A12)-ROW($A$6)</f>
        <v>6</v>
      </c>
      <c r="B12" s="13" t="s">
        <v>16</v>
      </c>
      <c r="C12" s="15">
        <v>4</v>
      </c>
      <c r="D12" s="12">
        <v>0</v>
      </c>
      <c r="E12" s="13" t="s">
        <v>30</v>
      </c>
      <c r="F12" s="14" t="s">
        <v>39</v>
      </c>
      <c r="G12" s="12" t="s">
        <v>48</v>
      </c>
      <c r="H12" s="22" t="s">
        <v>56</v>
      </c>
      <c r="I12" s="4"/>
      <c r="J12" s="4"/>
      <c r="K12" s="4"/>
      <c r="L12" s="4"/>
      <c r="M12" s="4"/>
    </row>
    <row r="13" spans="1:13" s="2" customFormat="1" ht="51">
      <c r="A13" s="8">
        <f>ROW(A13)-ROW($A$6)</f>
        <v>7</v>
      </c>
      <c r="B13" s="10" t="s">
        <v>17</v>
      </c>
      <c r="C13" s="8">
        <v>10</v>
      </c>
      <c r="D13" s="9"/>
      <c r="E13" s="10" t="s">
        <v>31</v>
      </c>
      <c r="F13" s="11" t="s">
        <v>40</v>
      </c>
      <c r="G13" s="9" t="s">
        <v>49</v>
      </c>
      <c r="H13" s="21" t="s">
        <v>57</v>
      </c>
      <c r="I13" s="4"/>
      <c r="J13" s="4"/>
      <c r="K13" s="4"/>
      <c r="L13" s="4"/>
      <c r="M13" s="4"/>
    </row>
    <row r="14" spans="1:13" s="2" customFormat="1">
      <c r="A14" s="15">
        <f>ROW(A14)-ROW($A$6)</f>
        <v>8</v>
      </c>
      <c r="B14" s="13" t="s">
        <v>18</v>
      </c>
      <c r="C14" s="15">
        <v>1</v>
      </c>
      <c r="D14" s="12"/>
      <c r="E14" s="13" t="s">
        <v>32</v>
      </c>
      <c r="F14" s="14" t="s">
        <v>41</v>
      </c>
      <c r="G14" s="12" t="s">
        <v>50</v>
      </c>
      <c r="H14" s="22" t="s">
        <v>58</v>
      </c>
      <c r="I14" s="4"/>
      <c r="J14" s="4"/>
      <c r="K14" s="4"/>
      <c r="L14" s="4"/>
      <c r="M14" s="4"/>
    </row>
    <row r="15" spans="1:13" ht="16.5" customHeight="1">
      <c r="B15" s="18"/>
      <c r="C15" s="7"/>
      <c r="E15" s="6"/>
      <c r="F15" s="7"/>
    </row>
  </sheetData>
  <phoneticPr fontId="0" type="noConversion"/>
  <conditionalFormatting sqref="F7:F8">
    <cfRule type="containsText" dxfId="3" priority="4" stopIfTrue="1" operator="containsText" text=", ">
      <formula>NOT(ISERROR(SEARCH(", ",F7)))</formula>
    </cfRule>
  </conditionalFormatting>
  <conditionalFormatting sqref="F9:F10">
    <cfRule type="containsText" dxfId="2" priority="3" stopIfTrue="1" operator="containsText" text=", ">
      <formula>NOT(ISERROR(SEARCH(", ",F9)))</formula>
    </cfRule>
  </conditionalFormatting>
  <conditionalFormatting sqref="F11:F12">
    <cfRule type="containsText" dxfId="1" priority="2" stopIfTrue="1" operator="containsText" text=", ">
      <formula>NOT(ISERROR(SEARCH(", ",F11)))</formula>
    </cfRule>
  </conditionalFormatting>
  <conditionalFormatting sqref="F13:F14">
    <cfRule type="containsText" dxfId="0" priority="1" stopIfTrue="1" operator="containsText" text=", ">
      <formula>NOT(ISERROR(SEARCH(", ",F13)))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Brent McDonald</cp:lastModifiedBy>
  <cp:lastPrinted>2008-09-09T17:29:39Z</cp:lastPrinted>
  <dcterms:created xsi:type="dcterms:W3CDTF">2000-10-27T00:30:29Z</dcterms:created>
  <dcterms:modified xsi:type="dcterms:W3CDTF">2024-11-05T20:53:09Z</dcterms:modified>
</cp:coreProperties>
</file>