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rry.Ooi\Downloads\"/>
    </mc:Choice>
  </mc:AlternateContent>
  <bookViews>
    <workbookView xWindow="0" yWindow="0" windowWidth="16380" windowHeight="8190" tabRatio="500"/>
  </bookViews>
  <sheets>
    <sheet name="2" sheetId="3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56" i="3" l="1"/>
  <c r="E56" i="3" s="1"/>
  <c r="M55" i="3"/>
  <c r="E55" i="3"/>
  <c r="Q55" i="3" s="1"/>
  <c r="E9" i="3"/>
  <c r="E34" i="3" s="1"/>
  <c r="I34" i="3" s="1"/>
  <c r="E8" i="3"/>
  <c r="I8" i="3" s="1"/>
  <c r="I7" i="3" s="1"/>
  <c r="Q7" i="3" s="1"/>
  <c r="Q9" i="3" l="1"/>
  <c r="Q56" i="3"/>
  <c r="I56" i="3"/>
  <c r="Q8" i="3"/>
  <c r="I55" i="3"/>
  <c r="I54" i="3" s="1"/>
  <c r="Q54" i="3" s="1"/>
  <c r="I9" i="3"/>
</calcChain>
</file>

<file path=xl/sharedStrings.xml><?xml version="1.0" encoding="utf-8"?>
<sst xmlns="http://schemas.openxmlformats.org/spreadsheetml/2006/main" count="109" uniqueCount="45">
  <si>
    <t>TI - DRV8825</t>
  </si>
  <si>
    <t>V.ref</t>
  </si>
  <si>
    <t>V</t>
  </si>
  <si>
    <t>Note</t>
  </si>
  <si>
    <t>I</t>
  </si>
  <si>
    <t>R</t>
  </si>
  <si>
    <t>P</t>
  </si>
  <si>
    <t>Vcc</t>
  </si>
  <si>
    <t>A</t>
  </si>
  <si>
    <t>Same as I.R</t>
  </si>
  <si>
    <t>W</t>
  </si>
  <si>
    <t>V * I</t>
  </si>
  <si>
    <t>R1 (high)</t>
  </si>
  <si>
    <t>Equ-1</t>
  </si>
  <si>
    <t>V / R</t>
  </si>
  <si>
    <t>Ω</t>
  </si>
  <si>
    <t>V*V / R</t>
  </si>
  <si>
    <t>R2 (low)</t>
  </si>
  <si>
    <t>Equ-2</t>
  </si>
  <si>
    <t>Equation : Voltage Divider</t>
  </si>
  <si>
    <t>Vcc * R1 / (R1+R2)</t>
  </si>
  <si>
    <r>
      <rPr>
        <sz val="14"/>
        <color rgb="FF008000"/>
        <rFont val="Times New Roman"/>
        <family val="1"/>
      </rPr>
      <t>Vcc * R</t>
    </r>
    <r>
      <rPr>
        <b/>
        <sz val="14"/>
        <color rgb="FFFF1493"/>
        <rFont val="Times New Roman"/>
        <family val="1"/>
      </rPr>
      <t>2</t>
    </r>
    <r>
      <rPr>
        <sz val="14"/>
        <color rgb="FF008000"/>
        <rFont val="Times New Roman"/>
        <family val="1"/>
      </rPr>
      <t xml:space="preserve"> / (R1+R2) = Vref</t>
    </r>
  </si>
  <si>
    <t>I.chop</t>
  </si>
  <si>
    <t>VxREF</t>
  </si>
  <si>
    <t>R.ISENSE</t>
  </si>
  <si>
    <t>see above</t>
  </si>
  <si>
    <t>Equ-3</t>
  </si>
  <si>
    <t>I.chop = V.xREF / (5 × R.ISENSE )</t>
  </si>
  <si>
    <t>◄ TI TI - DRV8825 datasheet page 12</t>
  </si>
  <si>
    <t>DECAY (pin 19)</t>
  </si>
  <si>
    <t>internal || external</t>
  </si>
  <si>
    <t>external pull-up R</t>
  </si>
  <si>
    <t>internal 130kΩ pull-UP</t>
  </si>
  <si>
    <t>external pull-down R</t>
  </si>
  <si>
    <t>internal 80kΩ pull-DOWN</t>
  </si>
  <si>
    <t>DECAY</t>
  </si>
  <si>
    <t>fast decay</t>
  </si>
  <si>
    <t>HIGH, V.IH(min)</t>
  </si>
  <si>
    <t>◄ page 6, 7.5 Electrical Characteristics</t>
  </si>
  <si>
    <t>mixed decay</t>
  </si>
  <si>
    <t>not specified</t>
  </si>
  <si>
    <t>open</t>
  </si>
  <si>
    <t>◄ default (open) = 1.26 Vdc</t>
  </si>
  <si>
    <t>slow decay</t>
  </si>
  <si>
    <t>LOW, V.IL(max)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</si>
</sst>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E+0;[Red]\-##0.00E+0"/>
  </numFmts>
  <fonts count="8" x14ac:knownFonts="1">
    <font>
      <sz val="10"/>
      <name val="Arial"/>
      <family val="2"/>
    </font>
    <font>
      <sz val="14"/>
      <name val="Times New Roman"/>
      <family val="1"/>
    </font>
    <font>
      <b/>
      <sz val="24"/>
      <name val="Times New Roman"/>
      <family val="1"/>
    </font>
    <font>
      <sz val="14"/>
      <color rgb="FF008000"/>
      <name val="Times New Roman"/>
      <family val="1"/>
    </font>
    <font>
      <u/>
      <sz val="14"/>
      <color rgb="FF008000"/>
      <name val="Times New Roman"/>
      <family val="1"/>
    </font>
    <font>
      <b/>
      <sz val="14"/>
      <color rgb="FFFF1493"/>
      <name val="Times New Roman"/>
      <family val="1"/>
    </font>
    <font>
      <sz val="12"/>
      <color rgb="FF008000"/>
      <name val="Times New Roman"/>
      <family val="1"/>
    </font>
    <font>
      <b/>
      <sz val="14"/>
      <color rgb="FF0000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double">
        <color rgb="FF9900FF"/>
      </left>
      <right style="double">
        <color rgb="FF9900FF"/>
      </right>
      <top style="double">
        <color rgb="FF9900FF"/>
      </top>
      <bottom style="double">
        <color rgb="FF9900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1" fillId="3" borderId="0" xfId="0" applyNumberFormat="1" applyFont="1" applyFill="1" applyBorder="1" applyAlignment="1">
      <alignment horizontal="right" vertical="center" indent="1" shrinkToFit="1"/>
    </xf>
    <xf numFmtId="164" fontId="1" fillId="4" borderId="0" xfId="0" applyNumberFormat="1" applyFont="1" applyFill="1" applyBorder="1" applyAlignment="1">
      <alignment horizontal="right" vertical="center" indent="1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164" fontId="1" fillId="5" borderId="2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right" vertical="center"/>
    </xf>
    <xf numFmtId="164" fontId="1" fillId="5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1493"/>
      <rgbColor rgb="FF00FFFF"/>
      <rgbColor rgb="FF800000"/>
      <rgbColor rgb="FF008000"/>
      <rgbColor rgb="FF000080"/>
      <rgbColor rgb="FF808000"/>
      <rgbColor rgb="FF9900FF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37</xdr:row>
      <xdr:rowOff>1440</xdr:rowOff>
    </xdr:from>
    <xdr:to>
      <xdr:col>14</xdr:col>
      <xdr:colOff>266760</xdr:colOff>
      <xdr:row>48</xdr:row>
      <xdr:rowOff>179640</xdr:rowOff>
    </xdr:to>
    <xdr:pic>
      <xdr:nvPicPr>
        <xdr:cNvPr id="3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80000" y="14042880"/>
          <a:ext cx="9000000" cy="4138920"/>
        </a:xfrm>
        <a:prstGeom prst="rect">
          <a:avLst/>
        </a:prstGeom>
        <a:ln w="0">
          <a:solidFill>
            <a:srgbClr val="3465A4"/>
          </a:solidFill>
        </a:ln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7</xdr:col>
      <xdr:colOff>45000</xdr:colOff>
      <xdr:row>28</xdr:row>
      <xdr:rowOff>350115</xdr:rowOff>
    </xdr:to>
    <xdr:pic>
      <xdr:nvPicPr>
        <xdr:cNvPr id="4" name="Image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1080000" y="5760720"/>
          <a:ext cx="3738240" cy="5400000"/>
        </a:xfrm>
        <a:prstGeom prst="rect">
          <a:avLst/>
        </a:prstGeom>
        <a:ln w="0">
          <a:solidFill>
            <a:srgbClr val="3465A4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MJ1048574"/>
  <sheetViews>
    <sheetView tabSelected="1" topLeftCell="A55" zoomScaleNormal="100" workbookViewId="0">
      <selection activeCell="M6" sqref="M6"/>
    </sheetView>
  </sheetViews>
  <sheetFormatPr defaultColWidth="5.140625" defaultRowHeight="18.75" x14ac:dyDescent="0.2"/>
  <cols>
    <col min="1" max="3" width="5.140625" style="1"/>
    <col min="4" max="4" width="16.5703125" style="1" customWidth="1"/>
    <col min="5" max="5" width="15.28515625" style="1" customWidth="1"/>
    <col min="6" max="6" width="5.140625" style="1"/>
    <col min="7" max="7" width="15.28515625" style="1" customWidth="1"/>
    <col min="8" max="8" width="5.140625" style="1"/>
    <col min="9" max="9" width="17.85546875" style="1" customWidth="1"/>
    <col min="10" max="10" width="5.140625" style="1"/>
    <col min="11" max="11" width="15.28515625" style="1" customWidth="1"/>
    <col min="12" max="12" width="5.140625" style="1"/>
    <col min="13" max="13" width="17.85546875" style="1" customWidth="1"/>
    <col min="14" max="14" width="5.140625" style="1"/>
    <col min="15" max="15" width="15.28515625" style="1" customWidth="1"/>
    <col min="16" max="16" width="5.140625" style="1"/>
    <col min="17" max="17" width="17.85546875" style="1" customWidth="1"/>
    <col min="18" max="18" width="5.140625" style="1"/>
    <col min="19" max="19" width="15.28515625" style="1" customWidth="1"/>
    <col min="20" max="23" width="5.140625" style="1"/>
    <col min="24" max="24" width="5.140625" style="2"/>
    <col min="25" max="1023" width="5.140625" style="1"/>
  </cols>
  <sheetData>
    <row r="4" spans="2:19" ht="28.35" customHeight="1" x14ac:dyDescent="0.2">
      <c r="B4" s="3" t="s">
        <v>0</v>
      </c>
      <c r="C4" s="4"/>
    </row>
    <row r="5" spans="2:19" ht="28.35" customHeight="1" x14ac:dyDescent="0.2">
      <c r="C5" s="4" t="s">
        <v>1</v>
      </c>
    </row>
    <row r="6" spans="2:19" ht="28.35" customHeight="1" x14ac:dyDescent="0.2">
      <c r="D6" s="5"/>
      <c r="E6" s="6" t="s">
        <v>2</v>
      </c>
      <c r="F6" s="6"/>
      <c r="G6" s="6" t="s">
        <v>3</v>
      </c>
      <c r="I6" s="6" t="s">
        <v>4</v>
      </c>
      <c r="J6" s="6"/>
      <c r="K6" s="6" t="s">
        <v>3</v>
      </c>
      <c r="M6" s="6" t="s">
        <v>5</v>
      </c>
      <c r="N6" s="6"/>
      <c r="O6" s="6" t="s">
        <v>3</v>
      </c>
      <c r="Q6" s="6" t="s">
        <v>6</v>
      </c>
      <c r="R6" s="6"/>
      <c r="S6" s="6" t="s">
        <v>3</v>
      </c>
    </row>
    <row r="7" spans="2:19" ht="28.35" customHeight="1" x14ac:dyDescent="0.2">
      <c r="D7" s="5" t="s">
        <v>7</v>
      </c>
      <c r="E7" s="7">
        <v>3.3</v>
      </c>
      <c r="F7" s="8" t="s">
        <v>2</v>
      </c>
      <c r="G7" s="9"/>
      <c r="I7" s="10">
        <f>I8</f>
        <v>1.0312499999999999E-4</v>
      </c>
      <c r="J7" s="8" t="s">
        <v>8</v>
      </c>
      <c r="K7" s="9" t="s">
        <v>9</v>
      </c>
      <c r="Q7" s="11">
        <f>E7*I7</f>
        <v>3.4031249999999996E-4</v>
      </c>
      <c r="R7" s="8" t="s">
        <v>10</v>
      </c>
      <c r="S7" s="9" t="s">
        <v>11</v>
      </c>
    </row>
    <row r="8" spans="2:19" ht="28.35" customHeight="1" x14ac:dyDescent="0.2">
      <c r="D8" s="5" t="s">
        <v>12</v>
      </c>
      <c r="E8" s="11">
        <f>E7*M8/(M8+M9)</f>
        <v>2.2687499999999998</v>
      </c>
      <c r="F8" s="8" t="s">
        <v>2</v>
      </c>
      <c r="G8" s="9" t="s">
        <v>13</v>
      </c>
      <c r="I8" s="11">
        <f>E8/M8</f>
        <v>1.0312499999999999E-4</v>
      </c>
      <c r="J8" s="8" t="s">
        <v>8</v>
      </c>
      <c r="K8" s="9" t="s">
        <v>14</v>
      </c>
      <c r="M8" s="7">
        <v>22000</v>
      </c>
      <c r="N8" s="8" t="s">
        <v>15</v>
      </c>
      <c r="Q8" s="11">
        <f>E8*E8/M8</f>
        <v>2.3396484374999996E-4</v>
      </c>
      <c r="R8" s="8" t="s">
        <v>10</v>
      </c>
      <c r="S8" s="9" t="s">
        <v>16</v>
      </c>
    </row>
    <row r="9" spans="2:19" ht="28.35" customHeight="1" x14ac:dyDescent="0.2">
      <c r="D9" s="5" t="s">
        <v>17</v>
      </c>
      <c r="E9" s="11">
        <f>E7*M9/(M8+M9)</f>
        <v>1.03125</v>
      </c>
      <c r="F9" s="8" t="s">
        <v>2</v>
      </c>
      <c r="G9" s="9" t="s">
        <v>18</v>
      </c>
      <c r="I9" s="11">
        <f>E9/M9</f>
        <v>1.03125E-4</v>
      </c>
      <c r="J9" s="8" t="s">
        <v>8</v>
      </c>
      <c r="K9" s="9" t="s">
        <v>14</v>
      </c>
      <c r="M9" s="7">
        <v>10000</v>
      </c>
      <c r="N9" s="8" t="s">
        <v>15</v>
      </c>
      <c r="Q9" s="11">
        <f>E9*E9/M9</f>
        <v>1.0634765625E-4</v>
      </c>
      <c r="R9" s="8" t="s">
        <v>10</v>
      </c>
      <c r="S9" s="9" t="s">
        <v>16</v>
      </c>
    </row>
    <row r="11" spans="2:19" ht="28.35" customHeight="1" x14ac:dyDescent="0.2">
      <c r="D11" s="12" t="s">
        <v>19</v>
      </c>
    </row>
    <row r="12" spans="2:19" ht="28.35" customHeight="1" x14ac:dyDescent="0.2">
      <c r="D12" s="9" t="s">
        <v>13</v>
      </c>
      <c r="E12" s="13" t="s">
        <v>20</v>
      </c>
    </row>
    <row r="13" spans="2:19" ht="28.35" customHeight="1" x14ac:dyDescent="0.2">
      <c r="D13" s="9" t="s">
        <v>18</v>
      </c>
      <c r="E13" s="13" t="s">
        <v>21</v>
      </c>
    </row>
    <row r="14" spans="2:19" ht="28.35" customHeight="1" x14ac:dyDescent="0.2">
      <c r="G14"/>
    </row>
    <row r="15" spans="2:19" ht="28.35" customHeight="1" x14ac:dyDescent="0.2">
      <c r="G15"/>
    </row>
    <row r="16" spans="2:19" ht="28.35" customHeight="1" x14ac:dyDescent="0.2">
      <c r="G16"/>
    </row>
    <row r="17" spans="3:7" ht="28.35" customHeight="1" x14ac:dyDescent="0.2">
      <c r="G17"/>
    </row>
    <row r="18" spans="3:7" ht="28.35" customHeight="1" x14ac:dyDescent="0.2">
      <c r="G18"/>
    </row>
    <row r="19" spans="3:7" ht="28.35" customHeight="1" x14ac:dyDescent="0.2">
      <c r="G19"/>
    </row>
    <row r="20" spans="3:7" ht="28.35" customHeight="1" x14ac:dyDescent="0.2">
      <c r="G20"/>
    </row>
    <row r="21" spans="3:7" ht="28.35" customHeight="1" x14ac:dyDescent="0.2">
      <c r="G21"/>
    </row>
    <row r="22" spans="3:7" ht="28.35" customHeight="1" x14ac:dyDescent="0.2">
      <c r="G22"/>
    </row>
    <row r="23" spans="3:7" ht="28.35" customHeight="1" x14ac:dyDescent="0.2">
      <c r="G23"/>
    </row>
    <row r="24" spans="3:7" ht="28.35" customHeight="1" x14ac:dyDescent="0.2">
      <c r="G24"/>
    </row>
    <row r="25" spans="3:7" ht="28.35" customHeight="1" x14ac:dyDescent="0.2">
      <c r="G25"/>
    </row>
    <row r="26" spans="3:7" ht="28.35" customHeight="1" x14ac:dyDescent="0.2">
      <c r="G26"/>
    </row>
    <row r="27" spans="3:7" ht="28.35" customHeight="1" x14ac:dyDescent="0.2">
      <c r="G27"/>
    </row>
    <row r="28" spans="3:7" ht="28.35" customHeight="1" x14ac:dyDescent="0.2">
      <c r="G28"/>
    </row>
    <row r="29" spans="3:7" ht="28.35" customHeight="1" x14ac:dyDescent="0.2">
      <c r="G29"/>
    </row>
    <row r="30" spans="3:7" ht="28.35" customHeight="1" x14ac:dyDescent="0.2">
      <c r="G30"/>
    </row>
    <row r="31" spans="3:7" ht="28.35" customHeight="1" x14ac:dyDescent="0.2">
      <c r="G31"/>
    </row>
    <row r="32" spans="3:7" ht="28.35" customHeight="1" x14ac:dyDescent="0.2">
      <c r="C32" s="4" t="s">
        <v>22</v>
      </c>
    </row>
    <row r="33" spans="4:15" ht="28.35" customHeight="1" x14ac:dyDescent="0.2">
      <c r="D33" s="5"/>
      <c r="E33" s="6" t="s">
        <v>23</v>
      </c>
      <c r="F33" s="6"/>
      <c r="G33" s="6" t="s">
        <v>3</v>
      </c>
      <c r="I33" s="6" t="s">
        <v>22</v>
      </c>
      <c r="J33" s="6"/>
      <c r="K33" s="6" t="s">
        <v>3</v>
      </c>
      <c r="M33" s="6" t="s">
        <v>24</v>
      </c>
      <c r="N33" s="6"/>
      <c r="O33" s="6" t="s">
        <v>3</v>
      </c>
    </row>
    <row r="34" spans="4:15" ht="28.35" customHeight="1" x14ac:dyDescent="0.2">
      <c r="D34" s="5"/>
      <c r="E34" s="7">
        <f>E9</f>
        <v>1.03125</v>
      </c>
      <c r="F34" s="8" t="s">
        <v>2</v>
      </c>
      <c r="G34" s="9" t="s">
        <v>25</v>
      </c>
      <c r="I34" s="11">
        <f>E34/5/M34</f>
        <v>2.0624999999999996</v>
      </c>
      <c r="J34" s="8" t="s">
        <v>8</v>
      </c>
      <c r="K34" s="9" t="s">
        <v>26</v>
      </c>
      <c r="M34" s="7">
        <v>0.1</v>
      </c>
      <c r="N34" s="8" t="s">
        <v>15</v>
      </c>
    </row>
    <row r="35" spans="4:15" ht="28.35" customHeight="1" x14ac:dyDescent="0.2">
      <c r="I35" s="9"/>
    </row>
    <row r="36" spans="4:15" ht="28.35" customHeight="1" x14ac:dyDescent="0.2">
      <c r="D36" s="9" t="s">
        <v>26</v>
      </c>
      <c r="E36" s="13" t="s">
        <v>27</v>
      </c>
      <c r="J36" s="13" t="s">
        <v>28</v>
      </c>
    </row>
    <row r="37" spans="4:15" ht="28.35" customHeight="1" x14ac:dyDescent="0.2">
      <c r="G37"/>
    </row>
    <row r="38" spans="4:15" ht="28.35" customHeight="1" x14ac:dyDescent="0.2">
      <c r="G38"/>
    </row>
    <row r="39" spans="4:15" ht="28.35" customHeight="1" x14ac:dyDescent="0.2">
      <c r="G39"/>
    </row>
    <row r="40" spans="4:15" ht="28.35" customHeight="1" x14ac:dyDescent="0.2">
      <c r="G40"/>
    </row>
    <row r="41" spans="4:15" ht="28.35" customHeight="1" x14ac:dyDescent="0.2">
      <c r="G41"/>
    </row>
    <row r="42" spans="4:15" ht="28.35" customHeight="1" x14ac:dyDescent="0.2">
      <c r="G42"/>
    </row>
    <row r="43" spans="4:15" ht="28.35" customHeight="1" x14ac:dyDescent="0.2">
      <c r="G43"/>
    </row>
    <row r="44" spans="4:15" ht="28.35" customHeight="1" x14ac:dyDescent="0.2">
      <c r="G44"/>
    </row>
    <row r="45" spans="4:15" ht="28.35" customHeight="1" x14ac:dyDescent="0.2">
      <c r="G45"/>
    </row>
    <row r="46" spans="4:15" ht="28.35" customHeight="1" x14ac:dyDescent="0.2">
      <c r="G46"/>
    </row>
    <row r="47" spans="4:15" ht="28.35" customHeight="1" x14ac:dyDescent="0.2">
      <c r="G47"/>
    </row>
    <row r="48" spans="4:15" ht="28.35" customHeight="1" x14ac:dyDescent="0.2">
      <c r="G48"/>
    </row>
    <row r="49" spans="3:19" ht="28.35" customHeight="1" x14ac:dyDescent="0.2">
      <c r="G49"/>
    </row>
    <row r="50" spans="3:19" ht="28.35" customHeight="1" x14ac:dyDescent="0.2">
      <c r="G50"/>
    </row>
    <row r="51" spans="3:19" ht="28.35" customHeight="1" x14ac:dyDescent="0.2">
      <c r="G51"/>
    </row>
    <row r="52" spans="3:19" ht="28.35" customHeight="1" x14ac:dyDescent="0.2">
      <c r="C52" s="4" t="s">
        <v>29</v>
      </c>
    </row>
    <row r="53" spans="3:19" ht="28.35" customHeight="1" x14ac:dyDescent="0.2">
      <c r="D53" s="5"/>
      <c r="E53" s="6" t="s">
        <v>2</v>
      </c>
      <c r="F53" s="6"/>
      <c r="G53" s="6" t="s">
        <v>3</v>
      </c>
      <c r="I53" s="6" t="s">
        <v>4</v>
      </c>
      <c r="J53" s="6"/>
      <c r="K53" s="6" t="s">
        <v>3</v>
      </c>
      <c r="M53" s="6" t="s">
        <v>5</v>
      </c>
      <c r="N53" s="6"/>
      <c r="O53" s="6" t="s">
        <v>3</v>
      </c>
      <c r="Q53" s="6" t="s">
        <v>6</v>
      </c>
      <c r="R53" s="6"/>
      <c r="S53" s="6" t="s">
        <v>3</v>
      </c>
    </row>
    <row r="54" spans="3:19" ht="28.35" customHeight="1" x14ac:dyDescent="0.2">
      <c r="D54" s="5" t="s">
        <v>7</v>
      </c>
      <c r="E54" s="7">
        <v>3.3</v>
      </c>
      <c r="F54" s="8" t="s">
        <v>2</v>
      </c>
      <c r="G54" s="9"/>
      <c r="I54" s="10">
        <f>I55</f>
        <v>1.8157205240174672E-4</v>
      </c>
      <c r="J54" s="8" t="s">
        <v>8</v>
      </c>
      <c r="K54" s="9" t="s">
        <v>9</v>
      </c>
      <c r="Q54" s="11">
        <f>E54*I54</f>
        <v>5.9918777292576413E-4</v>
      </c>
      <c r="R54" s="8" t="s">
        <v>10</v>
      </c>
      <c r="S54" s="9" t="s">
        <v>11</v>
      </c>
    </row>
    <row r="55" spans="3:19" ht="28.35" customHeight="1" x14ac:dyDescent="0.2">
      <c r="D55" s="5" t="s">
        <v>12</v>
      </c>
      <c r="E55" s="11">
        <f>E54*M55/(M55+M56)</f>
        <v>1.6860262008733624</v>
      </c>
      <c r="F55" s="8" t="s">
        <v>2</v>
      </c>
      <c r="G55" s="9" t="s">
        <v>13</v>
      </c>
      <c r="I55" s="11">
        <f>E55/M55</f>
        <v>1.8157205240174672E-4</v>
      </c>
      <c r="J55" s="8" t="s">
        <v>8</v>
      </c>
      <c r="K55" s="9" t="s">
        <v>14</v>
      </c>
      <c r="M55" s="11">
        <f>1 / ( (1/I58)+(1/E58) )</f>
        <v>9285.7142857142862</v>
      </c>
      <c r="N55" s="8" t="s">
        <v>15</v>
      </c>
      <c r="O55" s="14" t="s">
        <v>30</v>
      </c>
      <c r="Q55" s="11">
        <f>E55*E55/M55</f>
        <v>3.061352376956961E-4</v>
      </c>
      <c r="R55" s="8" t="s">
        <v>10</v>
      </c>
      <c r="S55" s="9" t="s">
        <v>16</v>
      </c>
    </row>
    <row r="56" spans="3:19" ht="28.35" customHeight="1" x14ac:dyDescent="0.2">
      <c r="D56" s="5" t="s">
        <v>17</v>
      </c>
      <c r="E56" s="11">
        <f>E54*M56/(M55+M56)</f>
        <v>1.6139737991266376</v>
      </c>
      <c r="F56" s="8" t="s">
        <v>2</v>
      </c>
      <c r="G56" s="9" t="s">
        <v>18</v>
      </c>
      <c r="I56" s="11">
        <f>E56/M56</f>
        <v>1.8157205240174675E-4</v>
      </c>
      <c r="J56" s="8" t="s">
        <v>8</v>
      </c>
      <c r="K56" s="9" t="s">
        <v>14</v>
      </c>
      <c r="M56" s="11">
        <f>1 / ( (1/I59)+(1/E59) )</f>
        <v>8888.8888888888887</v>
      </c>
      <c r="N56" s="8" t="s">
        <v>15</v>
      </c>
      <c r="O56" s="14" t="s">
        <v>30</v>
      </c>
      <c r="Q56" s="11">
        <f>E56*E56/M56</f>
        <v>2.9305253523006808E-4</v>
      </c>
      <c r="R56" s="8" t="s">
        <v>10</v>
      </c>
      <c r="S56" s="9" t="s">
        <v>16</v>
      </c>
    </row>
    <row r="57" spans="3:19" ht="28.35" customHeight="1" x14ac:dyDescent="0.2">
      <c r="G57"/>
    </row>
    <row r="58" spans="3:19" ht="28.35" customHeight="1" x14ac:dyDescent="0.2">
      <c r="D58" s="5" t="s">
        <v>12</v>
      </c>
      <c r="E58" s="7">
        <v>10000</v>
      </c>
      <c r="F58" s="8" t="s">
        <v>15</v>
      </c>
      <c r="G58" s="15" t="s">
        <v>31</v>
      </c>
      <c r="I58" s="16">
        <v>130000</v>
      </c>
      <c r="J58" s="8" t="s">
        <v>15</v>
      </c>
      <c r="K58" s="15" t="s">
        <v>32</v>
      </c>
    </row>
    <row r="59" spans="3:19" ht="28.35" customHeight="1" x14ac:dyDescent="0.2">
      <c r="D59" s="5" t="s">
        <v>17</v>
      </c>
      <c r="E59" s="7">
        <v>10000</v>
      </c>
      <c r="F59" s="8" t="s">
        <v>15</v>
      </c>
      <c r="G59" s="15" t="s">
        <v>33</v>
      </c>
      <c r="I59" s="16">
        <v>80000</v>
      </c>
      <c r="J59" s="8" t="s">
        <v>15</v>
      </c>
      <c r="K59" s="15" t="s">
        <v>34</v>
      </c>
    </row>
    <row r="60" spans="3:19" ht="28.35" customHeight="1" x14ac:dyDescent="0.2">
      <c r="G60"/>
    </row>
    <row r="61" spans="3:19" ht="28.35" customHeight="1" x14ac:dyDescent="0.2">
      <c r="D61" s="1" t="s">
        <v>35</v>
      </c>
      <c r="G61"/>
    </row>
    <row r="62" spans="3:19" ht="28.35" customHeight="1" x14ac:dyDescent="0.2">
      <c r="D62" s="17" t="s">
        <v>36</v>
      </c>
      <c r="E62" s="16">
        <v>2</v>
      </c>
      <c r="F62" s="8" t="s">
        <v>2</v>
      </c>
      <c r="G62" s="13" t="s">
        <v>37</v>
      </c>
      <c r="I62" s="13" t="s">
        <v>38</v>
      </c>
    </row>
    <row r="63" spans="3:19" ht="28.35" customHeight="1" x14ac:dyDescent="0.2">
      <c r="D63" s="17" t="s">
        <v>39</v>
      </c>
      <c r="E63" s="18" t="s">
        <v>40</v>
      </c>
      <c r="F63" s="8" t="s">
        <v>2</v>
      </c>
      <c r="G63" s="13" t="s">
        <v>41</v>
      </c>
      <c r="I63" s="13" t="s">
        <v>42</v>
      </c>
    </row>
    <row r="64" spans="3:19" ht="28.35" customHeight="1" x14ac:dyDescent="0.2">
      <c r="D64" s="17" t="s">
        <v>43</v>
      </c>
      <c r="E64" s="16">
        <v>0.8</v>
      </c>
      <c r="F64" s="8" t="s">
        <v>2</v>
      </c>
      <c r="G64" s="13" t="s">
        <v>44</v>
      </c>
      <c r="I64" s="13" t="s">
        <v>38</v>
      </c>
    </row>
    <row r="65" spans="7:1024" ht="28.35" customHeight="1" x14ac:dyDescent="0.2">
      <c r="G65"/>
    </row>
    <row r="66" spans="7:1024" ht="28.35" customHeight="1" x14ac:dyDescent="0.2">
      <c r="G66"/>
    </row>
    <row r="67" spans="7:1024" ht="28.35" customHeight="1" x14ac:dyDescent="0.2">
      <c r="G67"/>
    </row>
    <row r="68" spans="7:1024" s="2" customFormat="1" ht="28.35" customHeight="1" x14ac:dyDescent="0.2">
      <c r="AMJ68"/>
    </row>
    <row r="1048572" ht="12.75" customHeight="1" x14ac:dyDescent="0.2"/>
    <row r="1048573" ht="12.75" customHeight="1" x14ac:dyDescent="0.2"/>
    <row r="1048574" ht="12.75" customHeight="1" x14ac:dyDescent="0.2"/>
  </sheetData>
  <pageMargins left="0.3" right="0.3" top="0.53888888888888897" bottom="0.53888888888888897" header="0.3" footer="0.3"/>
  <pageSetup paperSize="8" orientation="landscape" horizontalDpi="300" verticalDpi="30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2675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Jerry Ooi</cp:lastModifiedBy>
  <cp:revision>325</cp:revision>
  <cp:lastPrinted>2022-05-18T09:31:10Z</cp:lastPrinted>
  <dcterms:created xsi:type="dcterms:W3CDTF">2018-04-05T23:42:58Z</dcterms:created>
  <dcterms:modified xsi:type="dcterms:W3CDTF">2023-02-16T06:38:59Z</dcterms:modified>
  <dc:language>en-US</dc:language>
</cp:coreProperties>
</file>