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BSM\3946 - Contactor\Customer Questions\"/>
    </mc:Choice>
  </mc:AlternateContent>
  <xr:revisionPtr revIDLastSave="0" documentId="13_ncr:1_{77ED61DB-96A5-43D4-AC84-AEB9A8008AE7}" xr6:coauthVersionLast="36" xr6:coauthVersionMax="36" xr10:uidLastSave="{00000000-0000-0000-0000-000000000000}"/>
  <bookViews>
    <workbookView xWindow="0" yWindow="0" windowWidth="28800" windowHeight="11955" xr2:uid="{81818769-7B5E-46DA-B655-9D791AC65F62}"/>
  </bookViews>
  <sheets>
    <sheet name="Power Calculation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7" i="1" s="1"/>
  <c r="C20" i="1" l="1"/>
  <c r="C6" i="1"/>
  <c r="C19" i="1" s="1"/>
  <c r="C18" i="1" l="1"/>
  <c r="C22" i="1" s="1"/>
  <c r="C23" i="1" s="1"/>
</calcChain>
</file>

<file path=xl/sharedStrings.xml><?xml version="1.0" encoding="utf-8"?>
<sst xmlns="http://schemas.openxmlformats.org/spreadsheetml/2006/main" count="31" uniqueCount="23">
  <si>
    <t>PVDD</t>
  </si>
  <si>
    <t>Hold Current</t>
  </si>
  <si>
    <t>Resistance of the coil</t>
  </si>
  <si>
    <t>Ohms</t>
  </si>
  <si>
    <t>A</t>
  </si>
  <si>
    <t>V</t>
  </si>
  <si>
    <t>LS RONmax</t>
  </si>
  <si>
    <t>RECIRC RONmax</t>
  </si>
  <si>
    <t>Power Dissipation per channel on LS FET during charge</t>
  </si>
  <si>
    <t>Power Dissipation per channel on HS FET during recirc</t>
  </si>
  <si>
    <t>Power Dissipation per channel on LS FET during PWM switching</t>
  </si>
  <si>
    <t>PWM</t>
  </si>
  <si>
    <t>kHz</t>
  </si>
  <si>
    <t>SLewRate</t>
  </si>
  <si>
    <t>V/us</t>
  </si>
  <si>
    <t>W</t>
  </si>
  <si>
    <t xml:space="preserve">Total Power </t>
  </si>
  <si>
    <t>Temp Rise</t>
  </si>
  <si>
    <t>Junction-to-ambient thermal resistance</t>
  </si>
  <si>
    <t>°C/W</t>
  </si>
  <si>
    <t>°C</t>
  </si>
  <si>
    <t>Expected Duty Cycle</t>
  </si>
  <si>
    <t>Total Power for 2 channels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</si>
</sst>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1" applyFont="1"/>
    <xf numFmtId="9" fontId="0" fillId="0" borderId="0" xfId="0" applyNumberFormat="1"/>
    <xf numFmtId="0" fontId="2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366712</xdr:colOff>
      <xdr:row>2</xdr:row>
      <xdr:rowOff>30559</xdr:rowOff>
    </xdr:from>
    <xdr:to>
      <xdr:col>14</xdr:col>
      <xdr:colOff>455585</xdr:colOff>
      <xdr:row>5</xdr:row>
      <xdr:rowOff>33188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65B101-86A6-4CAD-A83D-06CF4AAAD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7087" y="392509"/>
          <a:ext cx="5918173" cy="545554"/>
        </a:xfrm>
        <a:prstGeom prst="rect">
          <a:avLst/>
        </a:prstGeom>
      </xdr:spPr>
    </xdr:pic>
    <xdr:clientData/>
  </xdr:twoCellAnchor>
  <xdr:twoCellAnchor editAs="oneCell">
    <xdr:from>
      <xdr:col>5</xdr:col>
      <xdr:colOff>466726</xdr:colOff>
      <xdr:row>5</xdr:row>
      <xdr:rowOff>103669</xdr:rowOff>
    </xdr:from>
    <xdr:to>
      <xdr:col>14</xdr:col>
      <xdr:colOff>638176</xdr:colOff>
      <xdr:row>9</xdr:row>
      <xdr:rowOff>10026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BA0AB0-468F-4560-AF1D-6D284C6D5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77101" y="1008544"/>
          <a:ext cx="6000750" cy="630257"/>
        </a:xfrm>
        <a:prstGeom prst="rect">
          <a:avLst/>
        </a:prstGeom>
      </xdr:spPr>
    </xdr:pic>
    <xdr:clientData/>
  </xdr:twoCellAnchor>
  <xdr:twoCellAnchor editAs="oneCell">
    <xdr:from>
      <xdr:col>5</xdr:col>
      <xdr:colOff>409575</xdr:colOff>
      <xdr:row>9</xdr:row>
      <xdr:rowOff>142875</xdr:rowOff>
    </xdr:from>
    <xdr:to>
      <xdr:col>16</xdr:col>
      <xdr:colOff>201719</xdr:colOff>
      <xdr:row>12</xdr:row>
      <xdr:rowOff>152399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1C0689-784F-4BEE-ABB4-23361E2F4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19950" y="1771650"/>
          <a:ext cx="6916844" cy="552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EF14D-DE1F-4B28-ACAF-C626E40569BB}">
  <dimension ref="B2:F27"/>
  <sheetViews>
    <sheetView tabSelected="1" workbookViewId="0">
      <selection activeCell="B37" sqref="B37"/>
    </sheetView>
  </sheetViews>
  <sheetFormatPr defaultRowHeight="14.25" x14ac:dyDescent="0.45"/>
  <cols>
    <col min="2" max="2" width="59.06640625" customWidth="1"/>
  </cols>
  <sheetData>
    <row r="2" spans="2:4" x14ac:dyDescent="0.45">
      <c r="B2" t="s">
        <v>0</v>
      </c>
      <c r="C2">
        <v>12</v>
      </c>
      <c r="D2" t="s">
        <v>5</v>
      </c>
    </row>
    <row r="3" spans="2:4" x14ac:dyDescent="0.45">
      <c r="B3" t="s">
        <v>1</v>
      </c>
      <c r="C3">
        <v>1</v>
      </c>
      <c r="D3" t="s">
        <v>4</v>
      </c>
    </row>
    <row r="5" spans="2:4" x14ac:dyDescent="0.45">
      <c r="B5" t="s">
        <v>2</v>
      </c>
      <c r="C5">
        <v>4</v>
      </c>
      <c r="D5" t="s">
        <v>3</v>
      </c>
    </row>
    <row r="6" spans="2:4" x14ac:dyDescent="0.45">
      <c r="B6" t="s">
        <v>21</v>
      </c>
      <c r="C6" s="1">
        <f>C3*C5/C2</f>
        <v>0.33333333333333331</v>
      </c>
    </row>
    <row r="7" spans="2:4" x14ac:dyDescent="0.45">
      <c r="B7" t="s">
        <v>11</v>
      </c>
      <c r="C7">
        <v>20</v>
      </c>
      <c r="D7" t="s">
        <v>12</v>
      </c>
    </row>
    <row r="8" spans="2:4" x14ac:dyDescent="0.45">
      <c r="B8" t="s">
        <v>13</v>
      </c>
      <c r="C8">
        <v>3.3</v>
      </c>
      <c r="D8" t="s">
        <v>14</v>
      </c>
    </row>
    <row r="10" spans="2:4" x14ac:dyDescent="0.45">
      <c r="B10" t="s">
        <v>6</v>
      </c>
      <c r="C10">
        <v>7.0000000000000007E-2</v>
      </c>
      <c r="D10" t="s">
        <v>3</v>
      </c>
    </row>
    <row r="11" spans="2:4" x14ac:dyDescent="0.45">
      <c r="B11" t="s">
        <v>7</v>
      </c>
      <c r="C11">
        <v>0.13</v>
      </c>
      <c r="D11" t="s">
        <v>3</v>
      </c>
    </row>
    <row r="12" spans="2:4" x14ac:dyDescent="0.45">
      <c r="B12" t="s">
        <v>18</v>
      </c>
      <c r="C12">
        <v>31</v>
      </c>
      <c r="D12" t="s">
        <v>19</v>
      </c>
    </row>
    <row r="18" spans="2:6" x14ac:dyDescent="0.45">
      <c r="B18" t="s">
        <v>8</v>
      </c>
      <c r="C18">
        <f>C3*C3*C10*C6</f>
        <v>2.3333333333333334E-2</v>
      </c>
      <c r="D18" t="s">
        <v>15</v>
      </c>
    </row>
    <row r="19" spans="2:6" x14ac:dyDescent="0.45">
      <c r="B19" t="s">
        <v>9</v>
      </c>
      <c r="C19">
        <f>C3*C3*C11*(1-C6)</f>
        <v>8.6666666666666684E-2</v>
      </c>
      <c r="D19" t="s">
        <v>15</v>
      </c>
      <c r="F19" s="2"/>
    </row>
    <row r="20" spans="2:6" x14ac:dyDescent="0.45">
      <c r="B20" t="s">
        <v>10</v>
      </c>
      <c r="C20">
        <f>12*C3*(C2/C8)*C7/1000</f>
        <v>0.8727272727272728</v>
      </c>
      <c r="D20" t="s">
        <v>15</v>
      </c>
    </row>
    <row r="22" spans="2:6" x14ac:dyDescent="0.45">
      <c r="B22" t="s">
        <v>16</v>
      </c>
      <c r="C22">
        <f>SUM(C18:C20)</f>
        <v>0.98272727272727278</v>
      </c>
      <c r="D22" t="s">
        <v>15</v>
      </c>
    </row>
    <row r="23" spans="2:6" x14ac:dyDescent="0.45">
      <c r="B23" t="s">
        <v>17</v>
      </c>
      <c r="C23" s="3">
        <f>C22*C12</f>
        <v>30.464545454545455</v>
      </c>
      <c r="D23" t="s">
        <v>20</v>
      </c>
    </row>
    <row r="26" spans="2:6" x14ac:dyDescent="0.45">
      <c r="B26" t="s">
        <v>22</v>
      </c>
      <c r="C26">
        <f>C22*2</f>
        <v>1.9654545454545456</v>
      </c>
      <c r="D26" t="s">
        <v>15</v>
      </c>
    </row>
    <row r="27" spans="2:6" x14ac:dyDescent="0.45">
      <c r="B27" t="s">
        <v>17</v>
      </c>
      <c r="C27" s="3">
        <f>C26*C12</f>
        <v>60.92909090909091</v>
      </c>
      <c r="D27" t="s">
        <v>20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Power Calculations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Alaudeen Nadeera, Ibinu</dc:creator>
  <cp:lastModifiedBy>Alaudeen Nadeera, Ibinu</cp:lastModifiedBy>
  <dcterms:created xsi:type="dcterms:W3CDTF">2024-02-07T15:41:43Z</dcterms:created>
  <dcterms:modified xsi:type="dcterms:W3CDTF">2024-03-05T04:10:25Z</dcterms:modified>
</cp:coreProperties>
</file>