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25" windowWidth="12600" windowHeight="12150"/>
  </bookViews>
  <sheets>
    <sheet name="INPUT" sheetId="2" r:id="rId1"/>
    <sheet name="Lists" sheetId="3" state="hidden" r:id="rId2"/>
    <sheet name="OUTPUT" sheetId="4" r:id="rId3"/>
  </sheets>
  <definedNames>
    <definedName name="_xlnm._FilterDatabase" localSheetId="0" hidden="1">INPUT!$G$7:$M$7</definedName>
    <definedName name="EEREV">Lists!$A$3:$A$258</definedName>
    <definedName name="EEREV_BYTE">INPUT!$I$34</definedName>
    <definedName name="EEREVm1">#REF!</definedName>
    <definedName name="EEREVm2">INPUT!$C$4</definedName>
    <definedName name="SLAVEADR_BYTE">INPUT!$I$32</definedName>
    <definedName name="SLAVEADR_MSB">Lists!$B$3:$B$34</definedName>
    <definedName name="SLAVEADRm1">#REF!</definedName>
    <definedName name="SLAVEADRm2">INPUT!$C$3</definedName>
  </definedNames>
  <calcPr calcId="145621"/>
</workbook>
</file>

<file path=xl/calcChain.xml><?xml version="1.0" encoding="utf-8"?>
<calcChain xmlns="http://schemas.openxmlformats.org/spreadsheetml/2006/main">
  <c r="I75" i="2" l="1"/>
  <c r="I77" i="2"/>
  <c r="H4" i="2" l="1"/>
  <c r="H3" i="2"/>
  <c r="I698" i="2" l="1"/>
  <c r="I696" i="2"/>
  <c r="I694" i="2"/>
  <c r="I692" i="2"/>
  <c r="I690" i="2"/>
  <c r="I688" i="2"/>
  <c r="I686" i="2"/>
  <c r="I684" i="2"/>
  <c r="I682" i="2"/>
  <c r="I680" i="2"/>
  <c r="I678" i="2"/>
  <c r="I676" i="2"/>
  <c r="I674" i="2"/>
  <c r="I672" i="2"/>
  <c r="I670" i="2"/>
  <c r="I668" i="2"/>
  <c r="I666" i="2"/>
  <c r="I664" i="2"/>
  <c r="I662" i="2"/>
  <c r="I660" i="2"/>
  <c r="I658" i="2"/>
  <c r="I656" i="2"/>
  <c r="I654" i="2"/>
  <c r="I652" i="2"/>
  <c r="I650" i="2"/>
  <c r="I648" i="2"/>
  <c r="I646" i="2"/>
  <c r="I644" i="2"/>
  <c r="I642" i="2"/>
  <c r="I640" i="2"/>
  <c r="I638" i="2"/>
  <c r="I636" i="2"/>
  <c r="I634" i="2"/>
  <c r="I632" i="2"/>
  <c r="I630" i="2"/>
  <c r="I628" i="2"/>
  <c r="I626" i="2"/>
  <c r="I624" i="2"/>
  <c r="I622" i="2"/>
  <c r="I620" i="2"/>
  <c r="I618" i="2"/>
  <c r="I616" i="2"/>
  <c r="I614" i="2"/>
  <c r="I612" i="2"/>
  <c r="I610" i="2"/>
  <c r="I608" i="2"/>
  <c r="I606" i="2"/>
  <c r="I604" i="2"/>
  <c r="I602" i="2"/>
  <c r="I600" i="2"/>
  <c r="I598" i="2"/>
  <c r="I596" i="2"/>
  <c r="I594" i="2"/>
  <c r="I592" i="2"/>
  <c r="I590" i="2"/>
  <c r="I588" i="2"/>
  <c r="I586" i="2"/>
  <c r="I584" i="2"/>
  <c r="I582" i="2"/>
  <c r="I580" i="2"/>
  <c r="I578" i="2"/>
  <c r="I576" i="2"/>
  <c r="I574" i="2"/>
  <c r="I572" i="2"/>
  <c r="I570" i="2"/>
  <c r="I568" i="2"/>
  <c r="I566" i="2"/>
  <c r="I564" i="2"/>
  <c r="I562" i="2"/>
  <c r="I560" i="2"/>
  <c r="I558" i="2"/>
  <c r="I556" i="2"/>
  <c r="I554" i="2"/>
  <c r="I552" i="2"/>
  <c r="I550" i="2"/>
  <c r="I548" i="2"/>
  <c r="I546" i="2"/>
  <c r="I544" i="2"/>
  <c r="I542" i="2"/>
  <c r="I540" i="2"/>
  <c r="I538" i="2"/>
  <c r="I536" i="2"/>
  <c r="I534" i="2"/>
  <c r="I532" i="2"/>
  <c r="I530" i="2"/>
  <c r="I528" i="2"/>
  <c r="I526" i="2"/>
  <c r="I524" i="2"/>
  <c r="I522" i="2"/>
  <c r="I34" i="2" l="1"/>
  <c r="I32" i="2" l="1"/>
  <c r="E694" i="4" l="1"/>
  <c r="E695" i="4"/>
  <c r="B693" i="4"/>
  <c r="H8" i="2"/>
  <c r="I8" i="2"/>
  <c r="B1" i="4" s="1"/>
  <c r="H9" i="2"/>
  <c r="I9" i="2"/>
  <c r="B2" i="4" s="1"/>
  <c r="H10" i="2"/>
  <c r="I10" i="2"/>
  <c r="H11" i="2"/>
  <c r="A4" i="4" s="1"/>
  <c r="I11" i="2"/>
  <c r="B4" i="4" s="1"/>
  <c r="H12" i="2"/>
  <c r="A5" i="4" s="1"/>
  <c r="I12" i="2"/>
  <c r="H13" i="2"/>
  <c r="A6" i="4" s="1"/>
  <c r="I13" i="2"/>
  <c r="B6" i="4" s="1"/>
  <c r="H14" i="2"/>
  <c r="A7" i="4" s="1"/>
  <c r="I14" i="2"/>
  <c r="H15" i="2"/>
  <c r="I15" i="2"/>
  <c r="H16" i="2"/>
  <c r="A9" i="4" s="1"/>
  <c r="I16" i="2"/>
  <c r="H17" i="2"/>
  <c r="I17" i="2"/>
  <c r="H18" i="2"/>
  <c r="A11" i="4" s="1"/>
  <c r="I18" i="2"/>
  <c r="H19" i="2"/>
  <c r="I19" i="2"/>
  <c r="H20" i="2"/>
  <c r="A13" i="4" s="1"/>
  <c r="I20" i="2"/>
  <c r="H21" i="2"/>
  <c r="I21" i="2"/>
  <c r="H22" i="2"/>
  <c r="A15" i="4" s="1"/>
  <c r="I22" i="2"/>
  <c r="H23" i="2"/>
  <c r="I23" i="2"/>
  <c r="B16" i="4" s="1"/>
  <c r="H24" i="2"/>
  <c r="I24" i="2"/>
  <c r="H25" i="2"/>
  <c r="I25" i="2"/>
  <c r="B18" i="4" s="1"/>
  <c r="H26" i="2"/>
  <c r="I26" i="2"/>
  <c r="H27" i="2"/>
  <c r="I27" i="2"/>
  <c r="B20" i="4" s="1"/>
  <c r="H28" i="2"/>
  <c r="I28" i="2"/>
  <c r="H29" i="2"/>
  <c r="I29" i="2"/>
  <c r="B22" i="4" s="1"/>
  <c r="H30" i="2"/>
  <c r="I30" i="2"/>
  <c r="H31" i="2"/>
  <c r="I31" i="2"/>
  <c r="B24" i="4" s="1"/>
  <c r="H32" i="2"/>
  <c r="H33" i="2"/>
  <c r="I33" i="2"/>
  <c r="H34" i="2"/>
  <c r="A27" i="4" s="1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A40" i="4" s="1"/>
  <c r="I47" i="2"/>
  <c r="H48" i="2"/>
  <c r="I48" i="2"/>
  <c r="H49" i="2"/>
  <c r="A42" i="4" s="1"/>
  <c r="I49" i="2"/>
  <c r="H50" i="2"/>
  <c r="I50" i="2"/>
  <c r="H51" i="2"/>
  <c r="A44" i="4" s="1"/>
  <c r="I51" i="2"/>
  <c r="H52" i="2"/>
  <c r="I52" i="2"/>
  <c r="H53" i="2"/>
  <c r="A46" i="4" s="1"/>
  <c r="I53" i="2"/>
  <c r="H54" i="2"/>
  <c r="I54" i="2"/>
  <c r="H55" i="2"/>
  <c r="A48" i="4" s="1"/>
  <c r="I55" i="2"/>
  <c r="H56" i="2"/>
  <c r="I56" i="2"/>
  <c r="H57" i="2"/>
  <c r="A50" i="4" s="1"/>
  <c r="I57" i="2"/>
  <c r="H58" i="2"/>
  <c r="I58" i="2"/>
  <c r="H59" i="2"/>
  <c r="A52" i="4" s="1"/>
  <c r="I59" i="2"/>
  <c r="H60" i="2"/>
  <c r="I60" i="2"/>
  <c r="H61" i="2"/>
  <c r="A54" i="4" s="1"/>
  <c r="I61" i="2"/>
  <c r="H62" i="2"/>
  <c r="I62" i="2"/>
  <c r="H63" i="2"/>
  <c r="A56" i="4" s="1"/>
  <c r="I63" i="2"/>
  <c r="H64" i="2"/>
  <c r="I64" i="2"/>
  <c r="H65" i="2"/>
  <c r="A58" i="4" s="1"/>
  <c r="I65" i="2"/>
  <c r="H66" i="2"/>
  <c r="I66" i="2"/>
  <c r="H67" i="2"/>
  <c r="A60" i="4" s="1"/>
  <c r="I67" i="2"/>
  <c r="H68" i="2"/>
  <c r="I68" i="2"/>
  <c r="H69" i="2"/>
  <c r="A62" i="4" s="1"/>
  <c r="I69" i="2"/>
  <c r="H70" i="2"/>
  <c r="I70" i="2"/>
  <c r="H71" i="2"/>
  <c r="A64" i="4" s="1"/>
  <c r="I71" i="2"/>
  <c r="H72" i="2"/>
  <c r="I72" i="2"/>
  <c r="H73" i="2"/>
  <c r="A66" i="4" s="1"/>
  <c r="I73" i="2"/>
  <c r="H74" i="2"/>
  <c r="I74" i="2"/>
  <c r="H75" i="2"/>
  <c r="A68" i="4" s="1"/>
  <c r="H76" i="2"/>
  <c r="H77" i="2"/>
  <c r="A70" i="4" s="1"/>
  <c r="H78" i="2"/>
  <c r="H79" i="2"/>
  <c r="I79" i="2"/>
  <c r="H80" i="2"/>
  <c r="A73" i="4" s="1"/>
  <c r="I80" i="2"/>
  <c r="H81" i="2"/>
  <c r="I81" i="2"/>
  <c r="H82" i="2"/>
  <c r="A75" i="4" s="1"/>
  <c r="I82" i="2"/>
  <c r="H83" i="2"/>
  <c r="I83" i="2"/>
  <c r="H84" i="2"/>
  <c r="A77" i="4" s="1"/>
  <c r="I84" i="2"/>
  <c r="H85" i="2"/>
  <c r="I85" i="2"/>
  <c r="H86" i="2"/>
  <c r="A79" i="4" s="1"/>
  <c r="I86" i="2"/>
  <c r="H87" i="2"/>
  <c r="I87" i="2"/>
  <c r="H88" i="2"/>
  <c r="A81" i="4" s="1"/>
  <c r="I88" i="2"/>
  <c r="H89" i="2"/>
  <c r="I89" i="2"/>
  <c r="H90" i="2"/>
  <c r="A83" i="4" s="1"/>
  <c r="I90" i="2"/>
  <c r="H91" i="2"/>
  <c r="I91" i="2"/>
  <c r="H92" i="2"/>
  <c r="A85" i="4" s="1"/>
  <c r="I92" i="2"/>
  <c r="H93" i="2"/>
  <c r="I93" i="2"/>
  <c r="H94" i="2"/>
  <c r="A87" i="4" s="1"/>
  <c r="I94" i="2"/>
  <c r="H95" i="2"/>
  <c r="I95" i="2"/>
  <c r="H96" i="2"/>
  <c r="A89" i="4" s="1"/>
  <c r="I96" i="2"/>
  <c r="H97" i="2"/>
  <c r="I97" i="2"/>
  <c r="H98" i="2"/>
  <c r="A91" i="4" s="1"/>
  <c r="I98" i="2"/>
  <c r="H99" i="2"/>
  <c r="I99" i="2"/>
  <c r="H100" i="2"/>
  <c r="A93" i="4" s="1"/>
  <c r="I100" i="2"/>
  <c r="H101" i="2"/>
  <c r="I101" i="2"/>
  <c r="H102" i="2"/>
  <c r="A95" i="4" s="1"/>
  <c r="I102" i="2"/>
  <c r="H103" i="2"/>
  <c r="I103" i="2"/>
  <c r="H104" i="2"/>
  <c r="A97" i="4" s="1"/>
  <c r="I104" i="2"/>
  <c r="H105" i="2"/>
  <c r="I105" i="2"/>
  <c r="H106" i="2"/>
  <c r="A99" i="4" s="1"/>
  <c r="I106" i="2"/>
  <c r="H107" i="2"/>
  <c r="I107" i="2"/>
  <c r="H108" i="2"/>
  <c r="A101" i="4" s="1"/>
  <c r="I108" i="2"/>
  <c r="H109" i="2"/>
  <c r="I109" i="2"/>
  <c r="H110" i="2"/>
  <c r="A103" i="4" s="1"/>
  <c r="I110" i="2"/>
  <c r="H111" i="2"/>
  <c r="I111" i="2"/>
  <c r="H112" i="2"/>
  <c r="A105" i="4" s="1"/>
  <c r="I112" i="2"/>
  <c r="H113" i="2"/>
  <c r="I113" i="2"/>
  <c r="H114" i="2"/>
  <c r="A107" i="4" s="1"/>
  <c r="I114" i="2"/>
  <c r="H115" i="2"/>
  <c r="I115" i="2"/>
  <c r="H116" i="2"/>
  <c r="A109" i="4" s="1"/>
  <c r="I116" i="2"/>
  <c r="H117" i="2"/>
  <c r="I117" i="2"/>
  <c r="H118" i="2"/>
  <c r="A111" i="4" s="1"/>
  <c r="I118" i="2"/>
  <c r="H119" i="2"/>
  <c r="I119" i="2"/>
  <c r="H120" i="2"/>
  <c r="A113" i="4" s="1"/>
  <c r="I120" i="2"/>
  <c r="H121" i="2"/>
  <c r="I121" i="2"/>
  <c r="H122" i="2"/>
  <c r="A115" i="4" s="1"/>
  <c r="I122" i="2"/>
  <c r="H123" i="2"/>
  <c r="I123" i="2"/>
  <c r="H124" i="2"/>
  <c r="A117" i="4" s="1"/>
  <c r="I124" i="2"/>
  <c r="H125" i="2"/>
  <c r="I125" i="2"/>
  <c r="H126" i="2"/>
  <c r="A119" i="4" s="1"/>
  <c r="I126" i="2"/>
  <c r="H127" i="2"/>
  <c r="I127" i="2"/>
  <c r="H128" i="2"/>
  <c r="A121" i="4" s="1"/>
  <c r="I128" i="2"/>
  <c r="H129" i="2"/>
  <c r="I129" i="2"/>
  <c r="H130" i="2"/>
  <c r="A123" i="4" s="1"/>
  <c r="I130" i="2"/>
  <c r="H131" i="2"/>
  <c r="I131" i="2"/>
  <c r="H132" i="2"/>
  <c r="A125" i="4" s="1"/>
  <c r="I132" i="2"/>
  <c r="H133" i="2"/>
  <c r="I133" i="2"/>
  <c r="H134" i="2"/>
  <c r="A127" i="4" s="1"/>
  <c r="I134" i="2"/>
  <c r="H135" i="2"/>
  <c r="I135" i="2"/>
  <c r="H136" i="2"/>
  <c r="A129" i="4" s="1"/>
  <c r="I136" i="2"/>
  <c r="H137" i="2"/>
  <c r="I137" i="2"/>
  <c r="H138" i="2"/>
  <c r="A131" i="4" s="1"/>
  <c r="I138" i="2"/>
  <c r="H139" i="2"/>
  <c r="I139" i="2"/>
  <c r="H140" i="2"/>
  <c r="A133" i="4" s="1"/>
  <c r="I140" i="2"/>
  <c r="H141" i="2"/>
  <c r="I141" i="2"/>
  <c r="H142" i="2"/>
  <c r="A135" i="4" s="1"/>
  <c r="I142" i="2"/>
  <c r="H143" i="2"/>
  <c r="I143" i="2"/>
  <c r="H144" i="2"/>
  <c r="A137" i="4" s="1"/>
  <c r="I144" i="2"/>
  <c r="H145" i="2"/>
  <c r="I145" i="2"/>
  <c r="H146" i="2"/>
  <c r="A139" i="4" s="1"/>
  <c r="I146" i="2"/>
  <c r="H147" i="2"/>
  <c r="I147" i="2"/>
  <c r="H148" i="2"/>
  <c r="A141" i="4" s="1"/>
  <c r="I148" i="2"/>
  <c r="H149" i="2"/>
  <c r="I149" i="2"/>
  <c r="H150" i="2"/>
  <c r="A143" i="4" s="1"/>
  <c r="I150" i="2"/>
  <c r="H151" i="2"/>
  <c r="I151" i="2"/>
  <c r="H152" i="2"/>
  <c r="A145" i="4" s="1"/>
  <c r="I152" i="2"/>
  <c r="H153" i="2"/>
  <c r="I153" i="2"/>
  <c r="H154" i="2"/>
  <c r="A147" i="4" s="1"/>
  <c r="I154" i="2"/>
  <c r="H155" i="2"/>
  <c r="I155" i="2"/>
  <c r="H156" i="2"/>
  <c r="A149" i="4" s="1"/>
  <c r="I156" i="2"/>
  <c r="H157" i="2"/>
  <c r="I157" i="2"/>
  <c r="H158" i="2"/>
  <c r="A151" i="4" s="1"/>
  <c r="I158" i="2"/>
  <c r="H159" i="2"/>
  <c r="I159" i="2"/>
  <c r="H160" i="2"/>
  <c r="A153" i="4" s="1"/>
  <c r="I160" i="2"/>
  <c r="H161" i="2"/>
  <c r="I161" i="2"/>
  <c r="H162" i="2"/>
  <c r="A155" i="4" s="1"/>
  <c r="I162" i="2"/>
  <c r="H163" i="2"/>
  <c r="I163" i="2"/>
  <c r="H164" i="2"/>
  <c r="A157" i="4" s="1"/>
  <c r="I164" i="2"/>
  <c r="H165" i="2"/>
  <c r="I165" i="2"/>
  <c r="H166" i="2"/>
  <c r="A159" i="4" s="1"/>
  <c r="I166" i="2"/>
  <c r="H167" i="2"/>
  <c r="I167" i="2"/>
  <c r="H168" i="2"/>
  <c r="A161" i="4" s="1"/>
  <c r="I168" i="2"/>
  <c r="H169" i="2"/>
  <c r="I169" i="2"/>
  <c r="H170" i="2"/>
  <c r="A163" i="4" s="1"/>
  <c r="I170" i="2"/>
  <c r="H171" i="2"/>
  <c r="I171" i="2"/>
  <c r="H172" i="2"/>
  <c r="A165" i="4" s="1"/>
  <c r="I172" i="2"/>
  <c r="H173" i="2"/>
  <c r="I173" i="2"/>
  <c r="H174" i="2"/>
  <c r="A167" i="4" s="1"/>
  <c r="I174" i="2"/>
  <c r="H175" i="2"/>
  <c r="I175" i="2"/>
  <c r="H176" i="2"/>
  <c r="A169" i="4" s="1"/>
  <c r="I176" i="2"/>
  <c r="H177" i="2"/>
  <c r="I177" i="2"/>
  <c r="H178" i="2"/>
  <c r="A171" i="4" s="1"/>
  <c r="I178" i="2"/>
  <c r="H179" i="2"/>
  <c r="I179" i="2"/>
  <c r="H180" i="2"/>
  <c r="A173" i="4" s="1"/>
  <c r="I180" i="2"/>
  <c r="H181" i="2"/>
  <c r="I181" i="2"/>
  <c r="H182" i="2"/>
  <c r="A175" i="4" s="1"/>
  <c r="I182" i="2"/>
  <c r="H183" i="2"/>
  <c r="I183" i="2"/>
  <c r="H184" i="2"/>
  <c r="A177" i="4" s="1"/>
  <c r="I184" i="2"/>
  <c r="H185" i="2"/>
  <c r="I185" i="2"/>
  <c r="H186" i="2"/>
  <c r="A179" i="4" s="1"/>
  <c r="I186" i="2"/>
  <c r="H187" i="2"/>
  <c r="I187" i="2"/>
  <c r="H188" i="2"/>
  <c r="A181" i="4" s="1"/>
  <c r="I188" i="2"/>
  <c r="H189" i="2"/>
  <c r="I189" i="2"/>
  <c r="H190" i="2"/>
  <c r="A183" i="4" s="1"/>
  <c r="I190" i="2"/>
  <c r="H191" i="2"/>
  <c r="I191" i="2"/>
  <c r="H192" i="2"/>
  <c r="A185" i="4" s="1"/>
  <c r="I192" i="2"/>
  <c r="H193" i="2"/>
  <c r="I193" i="2"/>
  <c r="H194" i="2"/>
  <c r="A187" i="4" s="1"/>
  <c r="I194" i="2"/>
  <c r="H195" i="2"/>
  <c r="I195" i="2"/>
  <c r="H196" i="2"/>
  <c r="A189" i="4" s="1"/>
  <c r="I196" i="2"/>
  <c r="H197" i="2"/>
  <c r="I197" i="2"/>
  <c r="H198" i="2"/>
  <c r="A191" i="4" s="1"/>
  <c r="I198" i="2"/>
  <c r="H199" i="2"/>
  <c r="I199" i="2"/>
  <c r="H200" i="2"/>
  <c r="A193" i="4" s="1"/>
  <c r="I200" i="2"/>
  <c r="H201" i="2"/>
  <c r="I201" i="2"/>
  <c r="H202" i="2"/>
  <c r="A195" i="4" s="1"/>
  <c r="I202" i="2"/>
  <c r="H203" i="2"/>
  <c r="I203" i="2"/>
  <c r="H204" i="2"/>
  <c r="A197" i="4" s="1"/>
  <c r="I204" i="2"/>
  <c r="H205" i="2"/>
  <c r="I205" i="2"/>
  <c r="H206" i="2"/>
  <c r="A199" i="4" s="1"/>
  <c r="I206" i="2"/>
  <c r="H207" i="2"/>
  <c r="I207" i="2"/>
  <c r="H208" i="2"/>
  <c r="A201" i="4" s="1"/>
  <c r="I208" i="2"/>
  <c r="H209" i="2"/>
  <c r="I209" i="2"/>
  <c r="H210" i="2"/>
  <c r="A203" i="4" s="1"/>
  <c r="I210" i="2"/>
  <c r="H211" i="2"/>
  <c r="I211" i="2"/>
  <c r="H212" i="2"/>
  <c r="A205" i="4" s="1"/>
  <c r="I212" i="2"/>
  <c r="H213" i="2"/>
  <c r="I213" i="2"/>
  <c r="H214" i="2"/>
  <c r="A207" i="4" s="1"/>
  <c r="I214" i="2"/>
  <c r="H215" i="2"/>
  <c r="I215" i="2"/>
  <c r="H216" i="2"/>
  <c r="A209" i="4" s="1"/>
  <c r="I216" i="2"/>
  <c r="H217" i="2"/>
  <c r="I217" i="2"/>
  <c r="H218" i="2"/>
  <c r="A211" i="4" s="1"/>
  <c r="I218" i="2"/>
  <c r="H219" i="2"/>
  <c r="I219" i="2"/>
  <c r="H220" i="2"/>
  <c r="A213" i="4" s="1"/>
  <c r="I220" i="2"/>
  <c r="H221" i="2"/>
  <c r="I221" i="2"/>
  <c r="H222" i="2"/>
  <c r="A215" i="4" s="1"/>
  <c r="I222" i="2"/>
  <c r="H223" i="2"/>
  <c r="I223" i="2"/>
  <c r="H224" i="2"/>
  <c r="A217" i="4" s="1"/>
  <c r="I224" i="2"/>
  <c r="H225" i="2"/>
  <c r="I225" i="2"/>
  <c r="H226" i="2"/>
  <c r="A219" i="4" s="1"/>
  <c r="I226" i="2"/>
  <c r="H227" i="2"/>
  <c r="I227" i="2"/>
  <c r="H228" i="2"/>
  <c r="A221" i="4" s="1"/>
  <c r="I228" i="2"/>
  <c r="H229" i="2"/>
  <c r="I229" i="2"/>
  <c r="H230" i="2"/>
  <c r="A223" i="4" s="1"/>
  <c r="I230" i="2"/>
  <c r="H231" i="2"/>
  <c r="I231" i="2"/>
  <c r="H232" i="2"/>
  <c r="A225" i="4" s="1"/>
  <c r="I232" i="2"/>
  <c r="H233" i="2"/>
  <c r="I233" i="2"/>
  <c r="H234" i="2"/>
  <c r="A227" i="4" s="1"/>
  <c r="I234" i="2"/>
  <c r="H235" i="2"/>
  <c r="I235" i="2"/>
  <c r="H236" i="2"/>
  <c r="A229" i="4" s="1"/>
  <c r="I236" i="2"/>
  <c r="H237" i="2"/>
  <c r="I237" i="2"/>
  <c r="H238" i="2"/>
  <c r="A231" i="4" s="1"/>
  <c r="I238" i="2"/>
  <c r="H239" i="2"/>
  <c r="I239" i="2"/>
  <c r="H240" i="2"/>
  <c r="A233" i="4" s="1"/>
  <c r="I240" i="2"/>
  <c r="H241" i="2"/>
  <c r="I241" i="2"/>
  <c r="H242" i="2"/>
  <c r="A235" i="4" s="1"/>
  <c r="I242" i="2"/>
  <c r="H243" i="2"/>
  <c r="I243" i="2"/>
  <c r="H244" i="2"/>
  <c r="A237" i="4" s="1"/>
  <c r="I244" i="2"/>
  <c r="H245" i="2"/>
  <c r="I245" i="2"/>
  <c r="H246" i="2"/>
  <c r="A239" i="4" s="1"/>
  <c r="I246" i="2"/>
  <c r="H247" i="2"/>
  <c r="I247" i="2"/>
  <c r="H248" i="2"/>
  <c r="A241" i="4" s="1"/>
  <c r="I248" i="2"/>
  <c r="H249" i="2"/>
  <c r="I249" i="2"/>
  <c r="H250" i="2"/>
  <c r="A243" i="4" s="1"/>
  <c r="I250" i="2"/>
  <c r="H251" i="2"/>
  <c r="I251" i="2"/>
  <c r="H252" i="2"/>
  <c r="A245" i="4" s="1"/>
  <c r="I252" i="2"/>
  <c r="H253" i="2"/>
  <c r="I253" i="2"/>
  <c r="H254" i="2"/>
  <c r="A247" i="4" s="1"/>
  <c r="I254" i="2"/>
  <c r="H255" i="2"/>
  <c r="I255" i="2"/>
  <c r="H256" i="2"/>
  <c r="A249" i="4" s="1"/>
  <c r="I256" i="2"/>
  <c r="H257" i="2"/>
  <c r="I257" i="2"/>
  <c r="H258" i="2"/>
  <c r="A251" i="4" s="1"/>
  <c r="I258" i="2"/>
  <c r="H259" i="2"/>
  <c r="I259" i="2"/>
  <c r="H260" i="2"/>
  <c r="A253" i="4" s="1"/>
  <c r="I260" i="2"/>
  <c r="H261" i="2"/>
  <c r="I261" i="2"/>
  <c r="H262" i="2"/>
  <c r="A255" i="4" s="1"/>
  <c r="I262" i="2"/>
  <c r="H263" i="2"/>
  <c r="I263" i="2"/>
  <c r="H264" i="2"/>
  <c r="A257" i="4" s="1"/>
  <c r="I264" i="2"/>
  <c r="H265" i="2"/>
  <c r="I265" i="2"/>
  <c r="H266" i="2"/>
  <c r="A259" i="4" s="1"/>
  <c r="I266" i="2"/>
  <c r="H267" i="2"/>
  <c r="I267" i="2"/>
  <c r="B260" i="4" s="1"/>
  <c r="H268" i="2"/>
  <c r="I268" i="2"/>
  <c r="H269" i="2"/>
  <c r="I269" i="2"/>
  <c r="B262" i="4" s="1"/>
  <c r="H270" i="2"/>
  <c r="I270" i="2"/>
  <c r="H271" i="2"/>
  <c r="I271" i="2"/>
  <c r="B264" i="4" s="1"/>
  <c r="H272" i="2"/>
  <c r="I272" i="2"/>
  <c r="H273" i="2"/>
  <c r="I273" i="2"/>
  <c r="B266" i="4" s="1"/>
  <c r="H274" i="2"/>
  <c r="I274" i="2"/>
  <c r="H275" i="2"/>
  <c r="I275" i="2"/>
  <c r="B268" i="4" s="1"/>
  <c r="H276" i="2"/>
  <c r="I276" i="2"/>
  <c r="H277" i="2"/>
  <c r="I277" i="2"/>
  <c r="B270" i="4" s="1"/>
  <c r="H278" i="2"/>
  <c r="I278" i="2"/>
  <c r="H279" i="2"/>
  <c r="I279" i="2"/>
  <c r="B272" i="4" s="1"/>
  <c r="H280" i="2"/>
  <c r="I280" i="2"/>
  <c r="H281" i="2"/>
  <c r="I281" i="2"/>
  <c r="B274" i="4" s="1"/>
  <c r="H282" i="2"/>
  <c r="I282" i="2"/>
  <c r="H283" i="2"/>
  <c r="I283" i="2"/>
  <c r="B276" i="4" s="1"/>
  <c r="H284" i="2"/>
  <c r="I284" i="2"/>
  <c r="H285" i="2"/>
  <c r="I285" i="2"/>
  <c r="B278" i="4" s="1"/>
  <c r="H286" i="2"/>
  <c r="I286" i="2"/>
  <c r="H287" i="2"/>
  <c r="I287" i="2"/>
  <c r="B280" i="4" s="1"/>
  <c r="H288" i="2"/>
  <c r="I288" i="2"/>
  <c r="H289" i="2"/>
  <c r="I289" i="2"/>
  <c r="B282" i="4" s="1"/>
  <c r="H290" i="2"/>
  <c r="I290" i="2"/>
  <c r="H291" i="2"/>
  <c r="I291" i="2"/>
  <c r="B284" i="4" s="1"/>
  <c r="H292" i="2"/>
  <c r="I292" i="2"/>
  <c r="H293" i="2"/>
  <c r="I293" i="2"/>
  <c r="B286" i="4" s="1"/>
  <c r="H294" i="2"/>
  <c r="I294" i="2"/>
  <c r="H295" i="2"/>
  <c r="I295" i="2"/>
  <c r="B288" i="4" s="1"/>
  <c r="H296" i="2"/>
  <c r="I296" i="2"/>
  <c r="H297" i="2"/>
  <c r="I297" i="2"/>
  <c r="B290" i="4" s="1"/>
  <c r="H298" i="2"/>
  <c r="I298" i="2"/>
  <c r="H299" i="2"/>
  <c r="I299" i="2"/>
  <c r="B292" i="4" s="1"/>
  <c r="H300" i="2"/>
  <c r="I300" i="2"/>
  <c r="H301" i="2"/>
  <c r="I301" i="2"/>
  <c r="B294" i="4" s="1"/>
  <c r="H302" i="2"/>
  <c r="I302" i="2"/>
  <c r="H303" i="2"/>
  <c r="I303" i="2"/>
  <c r="B296" i="4" s="1"/>
  <c r="H304" i="2"/>
  <c r="I304" i="2"/>
  <c r="H305" i="2"/>
  <c r="I305" i="2"/>
  <c r="B298" i="4" s="1"/>
  <c r="H306" i="2"/>
  <c r="I306" i="2"/>
  <c r="H307" i="2"/>
  <c r="I307" i="2"/>
  <c r="B300" i="4" s="1"/>
  <c r="H308" i="2"/>
  <c r="I308" i="2"/>
  <c r="H309" i="2"/>
  <c r="I309" i="2"/>
  <c r="B302" i="4" s="1"/>
  <c r="H310" i="2"/>
  <c r="I310" i="2"/>
  <c r="H311" i="2"/>
  <c r="I311" i="2"/>
  <c r="B304" i="4" s="1"/>
  <c r="H312" i="2"/>
  <c r="I312" i="2"/>
  <c r="H313" i="2"/>
  <c r="I313" i="2"/>
  <c r="B306" i="4" s="1"/>
  <c r="H314" i="2"/>
  <c r="I314" i="2"/>
  <c r="H315" i="2"/>
  <c r="I315" i="2"/>
  <c r="B308" i="4" s="1"/>
  <c r="H316" i="2"/>
  <c r="I316" i="2"/>
  <c r="H317" i="2"/>
  <c r="I317" i="2"/>
  <c r="B310" i="4" s="1"/>
  <c r="H318" i="2"/>
  <c r="I318" i="2"/>
  <c r="H319" i="2"/>
  <c r="I319" i="2"/>
  <c r="B312" i="4" s="1"/>
  <c r="H320" i="2"/>
  <c r="I320" i="2"/>
  <c r="H321" i="2"/>
  <c r="I321" i="2"/>
  <c r="B314" i="4" s="1"/>
  <c r="H322" i="2"/>
  <c r="I322" i="2"/>
  <c r="H323" i="2"/>
  <c r="I323" i="2"/>
  <c r="B316" i="4" s="1"/>
  <c r="H324" i="2"/>
  <c r="I324" i="2"/>
  <c r="H325" i="2"/>
  <c r="I325" i="2"/>
  <c r="B318" i="4" s="1"/>
  <c r="H326" i="2"/>
  <c r="I326" i="2"/>
  <c r="H327" i="2"/>
  <c r="I327" i="2"/>
  <c r="B320" i="4" s="1"/>
  <c r="H328" i="2"/>
  <c r="I328" i="2"/>
  <c r="H329" i="2"/>
  <c r="I329" i="2"/>
  <c r="B322" i="4" s="1"/>
  <c r="H330" i="2"/>
  <c r="I330" i="2"/>
  <c r="H331" i="2"/>
  <c r="I331" i="2"/>
  <c r="B324" i="4" s="1"/>
  <c r="H332" i="2"/>
  <c r="I332" i="2"/>
  <c r="H333" i="2"/>
  <c r="I333" i="2"/>
  <c r="B326" i="4" s="1"/>
  <c r="H334" i="2"/>
  <c r="I334" i="2"/>
  <c r="H335" i="2"/>
  <c r="I335" i="2"/>
  <c r="B328" i="4" s="1"/>
  <c r="H336" i="2"/>
  <c r="I336" i="2"/>
  <c r="H337" i="2"/>
  <c r="I337" i="2"/>
  <c r="B330" i="4" s="1"/>
  <c r="H338" i="2"/>
  <c r="I338" i="2"/>
  <c r="H339" i="2"/>
  <c r="I339" i="2"/>
  <c r="B332" i="4" s="1"/>
  <c r="H340" i="2"/>
  <c r="I340" i="2"/>
  <c r="H341" i="2"/>
  <c r="I341" i="2"/>
  <c r="B334" i="4" s="1"/>
  <c r="H342" i="2"/>
  <c r="I342" i="2"/>
  <c r="H343" i="2"/>
  <c r="I343" i="2"/>
  <c r="B336" i="4" s="1"/>
  <c r="H344" i="2"/>
  <c r="I344" i="2"/>
  <c r="H345" i="2"/>
  <c r="I345" i="2"/>
  <c r="B338" i="4" s="1"/>
  <c r="H346" i="2"/>
  <c r="I346" i="2"/>
  <c r="H347" i="2"/>
  <c r="I347" i="2"/>
  <c r="B340" i="4" s="1"/>
  <c r="H348" i="2"/>
  <c r="I348" i="2"/>
  <c r="H349" i="2"/>
  <c r="I349" i="2"/>
  <c r="B342" i="4" s="1"/>
  <c r="H350" i="2"/>
  <c r="I350" i="2"/>
  <c r="H351" i="2"/>
  <c r="I351" i="2"/>
  <c r="B344" i="4" s="1"/>
  <c r="H352" i="2"/>
  <c r="I352" i="2"/>
  <c r="H353" i="2"/>
  <c r="I353" i="2"/>
  <c r="B346" i="4" s="1"/>
  <c r="H354" i="2"/>
  <c r="I354" i="2"/>
  <c r="H355" i="2"/>
  <c r="I355" i="2"/>
  <c r="B348" i="4" s="1"/>
  <c r="H356" i="2"/>
  <c r="A349" i="4" s="1"/>
  <c r="I356" i="2"/>
  <c r="H357" i="2"/>
  <c r="A350" i="4" s="1"/>
  <c r="I357" i="2"/>
  <c r="B350" i="4" s="1"/>
  <c r="H358" i="2"/>
  <c r="A351" i="4" s="1"/>
  <c r="I358" i="2"/>
  <c r="H359" i="2"/>
  <c r="A352" i="4" s="1"/>
  <c r="I359" i="2"/>
  <c r="B352" i="4" s="1"/>
  <c r="H360" i="2"/>
  <c r="A353" i="4" s="1"/>
  <c r="I360" i="2"/>
  <c r="H361" i="2"/>
  <c r="A354" i="4" s="1"/>
  <c r="I361" i="2"/>
  <c r="B354" i="4" s="1"/>
  <c r="H362" i="2"/>
  <c r="A355" i="4" s="1"/>
  <c r="I362" i="2"/>
  <c r="H363" i="2"/>
  <c r="A356" i="4" s="1"/>
  <c r="I363" i="2"/>
  <c r="B356" i="4" s="1"/>
  <c r="H364" i="2"/>
  <c r="A357" i="4" s="1"/>
  <c r="I364" i="2"/>
  <c r="H365" i="2"/>
  <c r="A358" i="4" s="1"/>
  <c r="I365" i="2"/>
  <c r="B358" i="4" s="1"/>
  <c r="H366" i="2"/>
  <c r="A359" i="4" s="1"/>
  <c r="I366" i="2"/>
  <c r="H367" i="2"/>
  <c r="A360" i="4" s="1"/>
  <c r="I367" i="2"/>
  <c r="B360" i="4" s="1"/>
  <c r="H368" i="2"/>
  <c r="I368" i="2"/>
  <c r="H369" i="2"/>
  <c r="A362" i="4" s="1"/>
  <c r="I369" i="2"/>
  <c r="B362" i="4" s="1"/>
  <c r="H370" i="2"/>
  <c r="A363" i="4" s="1"/>
  <c r="I370" i="2"/>
  <c r="H371" i="2"/>
  <c r="A364" i="4" s="1"/>
  <c r="I371" i="2"/>
  <c r="B364" i="4" s="1"/>
  <c r="H372" i="2"/>
  <c r="A365" i="4" s="1"/>
  <c r="I372" i="2"/>
  <c r="H373" i="2"/>
  <c r="A366" i="4" s="1"/>
  <c r="I373" i="2"/>
  <c r="B366" i="4" s="1"/>
  <c r="H374" i="2"/>
  <c r="A367" i="4" s="1"/>
  <c r="I374" i="2"/>
  <c r="H375" i="2"/>
  <c r="A368" i="4" s="1"/>
  <c r="I375" i="2"/>
  <c r="B368" i="4" s="1"/>
  <c r="H376" i="2"/>
  <c r="A369" i="4" s="1"/>
  <c r="I376" i="2"/>
  <c r="H377" i="2"/>
  <c r="A370" i="4" s="1"/>
  <c r="I377" i="2"/>
  <c r="B370" i="4" s="1"/>
  <c r="H378" i="2"/>
  <c r="A371" i="4" s="1"/>
  <c r="I378" i="2"/>
  <c r="H379" i="2"/>
  <c r="A372" i="4" s="1"/>
  <c r="I379" i="2"/>
  <c r="B372" i="4" s="1"/>
  <c r="H380" i="2"/>
  <c r="A373" i="4" s="1"/>
  <c r="I380" i="2"/>
  <c r="H381" i="2"/>
  <c r="A374" i="4" s="1"/>
  <c r="I381" i="2"/>
  <c r="B374" i="4" s="1"/>
  <c r="H382" i="2"/>
  <c r="A375" i="4" s="1"/>
  <c r="I382" i="2"/>
  <c r="H383" i="2"/>
  <c r="A376" i="4" s="1"/>
  <c r="I383" i="2"/>
  <c r="B376" i="4" s="1"/>
  <c r="H384" i="2"/>
  <c r="A377" i="4" s="1"/>
  <c r="I384" i="2"/>
  <c r="H385" i="2"/>
  <c r="A378" i="4" s="1"/>
  <c r="I385" i="2"/>
  <c r="B378" i="4" s="1"/>
  <c r="H386" i="2"/>
  <c r="A379" i="4" s="1"/>
  <c r="I386" i="2"/>
  <c r="H387" i="2"/>
  <c r="A380" i="4" s="1"/>
  <c r="I387" i="2"/>
  <c r="B380" i="4" s="1"/>
  <c r="H388" i="2"/>
  <c r="A381" i="4" s="1"/>
  <c r="I388" i="2"/>
  <c r="H389" i="2"/>
  <c r="A382" i="4" s="1"/>
  <c r="I389" i="2"/>
  <c r="B382" i="4" s="1"/>
  <c r="H390" i="2"/>
  <c r="A383" i="4" s="1"/>
  <c r="I390" i="2"/>
  <c r="H391" i="2"/>
  <c r="A384" i="4" s="1"/>
  <c r="I391" i="2"/>
  <c r="B384" i="4" s="1"/>
  <c r="H392" i="2"/>
  <c r="A385" i="4" s="1"/>
  <c r="I392" i="2"/>
  <c r="H393" i="2"/>
  <c r="I393" i="2"/>
  <c r="B386" i="4" s="1"/>
  <c r="H394" i="2"/>
  <c r="A387" i="4" s="1"/>
  <c r="I394" i="2"/>
  <c r="H395" i="2"/>
  <c r="I395" i="2"/>
  <c r="B388" i="4" s="1"/>
  <c r="H396" i="2"/>
  <c r="A389" i="4" s="1"/>
  <c r="I396" i="2"/>
  <c r="H397" i="2"/>
  <c r="I397" i="2"/>
  <c r="B390" i="4" s="1"/>
  <c r="H398" i="2"/>
  <c r="A391" i="4" s="1"/>
  <c r="I398" i="2"/>
  <c r="H399" i="2"/>
  <c r="I399" i="2"/>
  <c r="B392" i="4" s="1"/>
  <c r="H400" i="2"/>
  <c r="A393" i="4" s="1"/>
  <c r="I400" i="2"/>
  <c r="H401" i="2"/>
  <c r="I401" i="2"/>
  <c r="B394" i="4" s="1"/>
  <c r="H402" i="2"/>
  <c r="A395" i="4" s="1"/>
  <c r="I402" i="2"/>
  <c r="H403" i="2"/>
  <c r="I403" i="2"/>
  <c r="B396" i="4" s="1"/>
  <c r="H404" i="2"/>
  <c r="A397" i="4" s="1"/>
  <c r="I404" i="2"/>
  <c r="H405" i="2"/>
  <c r="I405" i="2"/>
  <c r="B398" i="4" s="1"/>
  <c r="H406" i="2"/>
  <c r="A399" i="4" s="1"/>
  <c r="I406" i="2"/>
  <c r="H407" i="2"/>
  <c r="I407" i="2"/>
  <c r="B400" i="4" s="1"/>
  <c r="H408" i="2"/>
  <c r="A401" i="4" s="1"/>
  <c r="I408" i="2"/>
  <c r="H409" i="2"/>
  <c r="I409" i="2"/>
  <c r="B402" i="4" s="1"/>
  <c r="H410" i="2"/>
  <c r="A403" i="4" s="1"/>
  <c r="I410" i="2"/>
  <c r="H411" i="2"/>
  <c r="I411" i="2"/>
  <c r="B404" i="4" s="1"/>
  <c r="H412" i="2"/>
  <c r="A405" i="4" s="1"/>
  <c r="I412" i="2"/>
  <c r="H413" i="2"/>
  <c r="I413" i="2"/>
  <c r="B406" i="4" s="1"/>
  <c r="H414" i="2"/>
  <c r="A407" i="4" s="1"/>
  <c r="I414" i="2"/>
  <c r="H415" i="2"/>
  <c r="I415" i="2"/>
  <c r="B408" i="4" s="1"/>
  <c r="H416" i="2"/>
  <c r="A409" i="4" s="1"/>
  <c r="I416" i="2"/>
  <c r="H417" i="2"/>
  <c r="I417" i="2"/>
  <c r="B410" i="4" s="1"/>
  <c r="H418" i="2"/>
  <c r="A411" i="4" s="1"/>
  <c r="I418" i="2"/>
  <c r="H419" i="2"/>
  <c r="I419" i="2"/>
  <c r="B412" i="4" s="1"/>
  <c r="H420" i="2"/>
  <c r="A413" i="4" s="1"/>
  <c r="I420" i="2"/>
  <c r="H421" i="2"/>
  <c r="I421" i="2"/>
  <c r="B414" i="4" s="1"/>
  <c r="H422" i="2"/>
  <c r="A415" i="4" s="1"/>
  <c r="I422" i="2"/>
  <c r="H423" i="2"/>
  <c r="I423" i="2"/>
  <c r="B416" i="4" s="1"/>
  <c r="H424" i="2"/>
  <c r="A417" i="4" s="1"/>
  <c r="I424" i="2"/>
  <c r="H425" i="2"/>
  <c r="I425" i="2"/>
  <c r="B418" i="4" s="1"/>
  <c r="H426" i="2"/>
  <c r="A419" i="4" s="1"/>
  <c r="I426" i="2"/>
  <c r="H427" i="2"/>
  <c r="I427" i="2"/>
  <c r="B420" i="4" s="1"/>
  <c r="H428" i="2"/>
  <c r="A421" i="4" s="1"/>
  <c r="I428" i="2"/>
  <c r="H429" i="2"/>
  <c r="I429" i="2"/>
  <c r="B422" i="4" s="1"/>
  <c r="H430" i="2"/>
  <c r="A423" i="4" s="1"/>
  <c r="I430" i="2"/>
  <c r="H431" i="2"/>
  <c r="I431" i="2"/>
  <c r="B424" i="4" s="1"/>
  <c r="H432" i="2"/>
  <c r="A425" i="4" s="1"/>
  <c r="I432" i="2"/>
  <c r="H433" i="2"/>
  <c r="I433" i="2"/>
  <c r="B426" i="4" s="1"/>
  <c r="H434" i="2"/>
  <c r="A427" i="4" s="1"/>
  <c r="I434" i="2"/>
  <c r="H435" i="2"/>
  <c r="I435" i="2"/>
  <c r="B428" i="4" s="1"/>
  <c r="H436" i="2"/>
  <c r="A429" i="4" s="1"/>
  <c r="I436" i="2"/>
  <c r="H437" i="2"/>
  <c r="I437" i="2"/>
  <c r="B430" i="4" s="1"/>
  <c r="H438" i="2"/>
  <c r="A431" i="4" s="1"/>
  <c r="I438" i="2"/>
  <c r="H439" i="2"/>
  <c r="I439" i="2"/>
  <c r="B432" i="4" s="1"/>
  <c r="H440" i="2"/>
  <c r="A433" i="4" s="1"/>
  <c r="I440" i="2"/>
  <c r="H441" i="2"/>
  <c r="I441" i="2"/>
  <c r="B434" i="4" s="1"/>
  <c r="H442" i="2"/>
  <c r="A435" i="4" s="1"/>
  <c r="I442" i="2"/>
  <c r="H443" i="2"/>
  <c r="I443" i="2"/>
  <c r="B436" i="4" s="1"/>
  <c r="H444" i="2"/>
  <c r="A437" i="4" s="1"/>
  <c r="I444" i="2"/>
  <c r="H445" i="2"/>
  <c r="I445" i="2"/>
  <c r="B438" i="4" s="1"/>
  <c r="H446" i="2"/>
  <c r="A439" i="4" s="1"/>
  <c r="I446" i="2"/>
  <c r="H447" i="2"/>
  <c r="I447" i="2"/>
  <c r="B440" i="4" s="1"/>
  <c r="H448" i="2"/>
  <c r="A441" i="4" s="1"/>
  <c r="I448" i="2"/>
  <c r="H449" i="2"/>
  <c r="I449" i="2"/>
  <c r="B442" i="4" s="1"/>
  <c r="H450" i="2"/>
  <c r="A443" i="4" s="1"/>
  <c r="I450" i="2"/>
  <c r="H451" i="2"/>
  <c r="I451" i="2"/>
  <c r="B444" i="4" s="1"/>
  <c r="H452" i="2"/>
  <c r="A445" i="4" s="1"/>
  <c r="I452" i="2"/>
  <c r="H453" i="2"/>
  <c r="I453" i="2"/>
  <c r="B446" i="4" s="1"/>
  <c r="H454" i="2"/>
  <c r="A447" i="4" s="1"/>
  <c r="I454" i="2"/>
  <c r="H455" i="2"/>
  <c r="I455" i="2"/>
  <c r="B448" i="4" s="1"/>
  <c r="H456" i="2"/>
  <c r="A449" i="4" s="1"/>
  <c r="I456" i="2"/>
  <c r="H457" i="2"/>
  <c r="I457" i="2"/>
  <c r="B450" i="4" s="1"/>
  <c r="H458" i="2"/>
  <c r="A451" i="4" s="1"/>
  <c r="I458" i="2"/>
  <c r="H459" i="2"/>
  <c r="I459" i="2"/>
  <c r="B452" i="4" s="1"/>
  <c r="H460" i="2"/>
  <c r="A453" i="4" s="1"/>
  <c r="I460" i="2"/>
  <c r="H461" i="2"/>
  <c r="I461" i="2"/>
  <c r="B454" i="4" s="1"/>
  <c r="H462" i="2"/>
  <c r="A455" i="4" s="1"/>
  <c r="I462" i="2"/>
  <c r="H463" i="2"/>
  <c r="I463" i="2"/>
  <c r="B456" i="4" s="1"/>
  <c r="H464" i="2"/>
  <c r="A457" i="4" s="1"/>
  <c r="I464" i="2"/>
  <c r="H465" i="2"/>
  <c r="I465" i="2"/>
  <c r="B458" i="4" s="1"/>
  <c r="H466" i="2"/>
  <c r="A459" i="4" s="1"/>
  <c r="I466" i="2"/>
  <c r="H467" i="2"/>
  <c r="I467" i="2"/>
  <c r="B460" i="4" s="1"/>
  <c r="H468" i="2"/>
  <c r="A461" i="4" s="1"/>
  <c r="I468" i="2"/>
  <c r="H469" i="2"/>
  <c r="I469" i="2"/>
  <c r="B462" i="4" s="1"/>
  <c r="H470" i="2"/>
  <c r="A463" i="4" s="1"/>
  <c r="I470" i="2"/>
  <c r="H471" i="2"/>
  <c r="I471" i="2"/>
  <c r="B464" i="4" s="1"/>
  <c r="H472" i="2"/>
  <c r="A465" i="4" s="1"/>
  <c r="I472" i="2"/>
  <c r="H473" i="2"/>
  <c r="I473" i="2"/>
  <c r="B466" i="4" s="1"/>
  <c r="H474" i="2"/>
  <c r="A467" i="4" s="1"/>
  <c r="I474" i="2"/>
  <c r="H475" i="2"/>
  <c r="I475" i="2"/>
  <c r="B468" i="4" s="1"/>
  <c r="H476" i="2"/>
  <c r="A469" i="4" s="1"/>
  <c r="I476" i="2"/>
  <c r="H477" i="2"/>
  <c r="I477" i="2"/>
  <c r="B470" i="4" s="1"/>
  <c r="H478" i="2"/>
  <c r="A471" i="4" s="1"/>
  <c r="I478" i="2"/>
  <c r="H479" i="2"/>
  <c r="I479" i="2"/>
  <c r="B472" i="4" s="1"/>
  <c r="H480" i="2"/>
  <c r="A473" i="4" s="1"/>
  <c r="I480" i="2"/>
  <c r="H481" i="2"/>
  <c r="I481" i="2"/>
  <c r="B474" i="4" s="1"/>
  <c r="H482" i="2"/>
  <c r="A475" i="4" s="1"/>
  <c r="I482" i="2"/>
  <c r="H483" i="2"/>
  <c r="I483" i="2"/>
  <c r="B476" i="4" s="1"/>
  <c r="H484" i="2"/>
  <c r="A477" i="4" s="1"/>
  <c r="I484" i="2"/>
  <c r="H485" i="2"/>
  <c r="I485" i="2"/>
  <c r="B478" i="4" s="1"/>
  <c r="H486" i="2"/>
  <c r="A479" i="4" s="1"/>
  <c r="I486" i="2"/>
  <c r="H487" i="2"/>
  <c r="I487" i="2"/>
  <c r="B480" i="4" s="1"/>
  <c r="H488" i="2"/>
  <c r="A481" i="4" s="1"/>
  <c r="I488" i="2"/>
  <c r="H489" i="2"/>
  <c r="I489" i="2"/>
  <c r="B482" i="4" s="1"/>
  <c r="H490" i="2"/>
  <c r="A483" i="4" s="1"/>
  <c r="I490" i="2"/>
  <c r="H491" i="2"/>
  <c r="I491" i="2"/>
  <c r="B484" i="4" s="1"/>
  <c r="H492" i="2"/>
  <c r="A485" i="4" s="1"/>
  <c r="I492" i="2"/>
  <c r="H493" i="2"/>
  <c r="I493" i="2"/>
  <c r="B486" i="4" s="1"/>
  <c r="H494" i="2"/>
  <c r="A487" i="4" s="1"/>
  <c r="I494" i="2"/>
  <c r="H495" i="2"/>
  <c r="I495" i="2"/>
  <c r="B488" i="4" s="1"/>
  <c r="H496" i="2"/>
  <c r="A489" i="4" s="1"/>
  <c r="I496" i="2"/>
  <c r="H497" i="2"/>
  <c r="I497" i="2"/>
  <c r="B490" i="4" s="1"/>
  <c r="H498" i="2"/>
  <c r="A491" i="4" s="1"/>
  <c r="I498" i="2"/>
  <c r="H499" i="2"/>
  <c r="I499" i="2"/>
  <c r="B492" i="4" s="1"/>
  <c r="H500" i="2"/>
  <c r="A493" i="4" s="1"/>
  <c r="I500" i="2"/>
  <c r="H501" i="2"/>
  <c r="I501" i="2"/>
  <c r="B494" i="4" s="1"/>
  <c r="H502" i="2"/>
  <c r="A495" i="4" s="1"/>
  <c r="I502" i="2"/>
  <c r="H503" i="2"/>
  <c r="I503" i="2"/>
  <c r="B496" i="4" s="1"/>
  <c r="H504" i="2"/>
  <c r="A497" i="4" s="1"/>
  <c r="I504" i="2"/>
  <c r="H505" i="2"/>
  <c r="I505" i="2"/>
  <c r="B498" i="4" s="1"/>
  <c r="H506" i="2"/>
  <c r="A499" i="4" s="1"/>
  <c r="I506" i="2"/>
  <c r="H507" i="2"/>
  <c r="I507" i="2"/>
  <c r="B500" i="4" s="1"/>
  <c r="H508" i="2"/>
  <c r="A501" i="4" s="1"/>
  <c r="I508" i="2"/>
  <c r="H509" i="2"/>
  <c r="I509" i="2"/>
  <c r="B502" i="4" s="1"/>
  <c r="H510" i="2"/>
  <c r="A503" i="4" s="1"/>
  <c r="I510" i="2"/>
  <c r="H511" i="2"/>
  <c r="I511" i="2"/>
  <c r="B504" i="4" s="1"/>
  <c r="H512" i="2"/>
  <c r="A505" i="4" s="1"/>
  <c r="I512" i="2"/>
  <c r="H513" i="2"/>
  <c r="I513" i="2"/>
  <c r="B506" i="4" s="1"/>
  <c r="H514" i="2"/>
  <c r="A507" i="4" s="1"/>
  <c r="I514" i="2"/>
  <c r="H515" i="2"/>
  <c r="I515" i="2"/>
  <c r="B508" i="4" s="1"/>
  <c r="H516" i="2"/>
  <c r="A509" i="4" s="1"/>
  <c r="I516" i="2"/>
  <c r="H517" i="2"/>
  <c r="I517" i="2"/>
  <c r="B510" i="4" s="1"/>
  <c r="H518" i="2"/>
  <c r="A511" i="4" s="1"/>
  <c r="I518" i="2"/>
  <c r="H519" i="2"/>
  <c r="I519" i="2"/>
  <c r="B512" i="4" s="1"/>
  <c r="H520" i="2"/>
  <c r="A513" i="4" s="1"/>
  <c r="I520" i="2"/>
  <c r="H521" i="2"/>
  <c r="I521" i="2"/>
  <c r="B514" i="4" s="1"/>
  <c r="H522" i="2"/>
  <c r="A515" i="4" s="1"/>
  <c r="B515" i="4"/>
  <c r="H523" i="2"/>
  <c r="I523" i="2"/>
  <c r="H524" i="2"/>
  <c r="A517" i="4" s="1"/>
  <c r="B517" i="4"/>
  <c r="H525" i="2"/>
  <c r="I525" i="2"/>
  <c r="H526" i="2"/>
  <c r="A519" i="4" s="1"/>
  <c r="B519" i="4"/>
  <c r="H527" i="2"/>
  <c r="I527" i="2"/>
  <c r="H528" i="2"/>
  <c r="A521" i="4" s="1"/>
  <c r="B521" i="4"/>
  <c r="H529" i="2"/>
  <c r="I529" i="2"/>
  <c r="H530" i="2"/>
  <c r="A523" i="4" s="1"/>
  <c r="B523" i="4"/>
  <c r="H531" i="2"/>
  <c r="I531" i="2"/>
  <c r="H532" i="2"/>
  <c r="A525" i="4" s="1"/>
  <c r="B525" i="4"/>
  <c r="H533" i="2"/>
  <c r="I533" i="2"/>
  <c r="H534" i="2"/>
  <c r="A527" i="4" s="1"/>
  <c r="B527" i="4"/>
  <c r="H535" i="2"/>
  <c r="I535" i="2"/>
  <c r="H536" i="2"/>
  <c r="A529" i="4" s="1"/>
  <c r="B529" i="4"/>
  <c r="H537" i="2"/>
  <c r="I537" i="2"/>
  <c r="H538" i="2"/>
  <c r="A531" i="4" s="1"/>
  <c r="B531" i="4"/>
  <c r="H539" i="2"/>
  <c r="I539" i="2"/>
  <c r="H540" i="2"/>
  <c r="A533" i="4" s="1"/>
  <c r="B533" i="4"/>
  <c r="H541" i="2"/>
  <c r="I541" i="2"/>
  <c r="H542" i="2"/>
  <c r="A535" i="4" s="1"/>
  <c r="B535" i="4"/>
  <c r="H543" i="2"/>
  <c r="I543" i="2"/>
  <c r="H544" i="2"/>
  <c r="A537" i="4" s="1"/>
  <c r="B537" i="4"/>
  <c r="H545" i="2"/>
  <c r="I545" i="2"/>
  <c r="H546" i="2"/>
  <c r="A539" i="4" s="1"/>
  <c r="B539" i="4"/>
  <c r="H547" i="2"/>
  <c r="I547" i="2"/>
  <c r="H548" i="2"/>
  <c r="A541" i="4" s="1"/>
  <c r="B541" i="4"/>
  <c r="H549" i="2"/>
  <c r="I549" i="2"/>
  <c r="H550" i="2"/>
  <c r="A543" i="4" s="1"/>
  <c r="B543" i="4"/>
  <c r="H551" i="2"/>
  <c r="I551" i="2"/>
  <c r="H552" i="2"/>
  <c r="A545" i="4" s="1"/>
  <c r="B545" i="4"/>
  <c r="H553" i="2"/>
  <c r="I553" i="2"/>
  <c r="H554" i="2"/>
  <c r="A547" i="4" s="1"/>
  <c r="B547" i="4"/>
  <c r="H555" i="2"/>
  <c r="I555" i="2"/>
  <c r="H556" i="2"/>
  <c r="A549" i="4" s="1"/>
  <c r="B549" i="4"/>
  <c r="H557" i="2"/>
  <c r="I557" i="2"/>
  <c r="H558" i="2"/>
  <c r="A551" i="4" s="1"/>
  <c r="B551" i="4"/>
  <c r="H559" i="2"/>
  <c r="I559" i="2"/>
  <c r="H560" i="2"/>
  <c r="A553" i="4" s="1"/>
  <c r="B553" i="4"/>
  <c r="H561" i="2"/>
  <c r="I561" i="2"/>
  <c r="H562" i="2"/>
  <c r="A555" i="4" s="1"/>
  <c r="B555" i="4"/>
  <c r="H563" i="2"/>
  <c r="I563" i="2"/>
  <c r="H564" i="2"/>
  <c r="A557" i="4" s="1"/>
  <c r="B557" i="4"/>
  <c r="H565" i="2"/>
  <c r="I565" i="2"/>
  <c r="H566" i="2"/>
  <c r="A559" i="4" s="1"/>
  <c r="B559" i="4"/>
  <c r="H567" i="2"/>
  <c r="I567" i="2"/>
  <c r="H568" i="2"/>
  <c r="A561" i="4" s="1"/>
  <c r="B561" i="4"/>
  <c r="H569" i="2"/>
  <c r="I569" i="2"/>
  <c r="H570" i="2"/>
  <c r="A563" i="4" s="1"/>
  <c r="B563" i="4"/>
  <c r="H571" i="2"/>
  <c r="I571" i="2"/>
  <c r="H572" i="2"/>
  <c r="A565" i="4" s="1"/>
  <c r="B565" i="4"/>
  <c r="H573" i="2"/>
  <c r="I573" i="2"/>
  <c r="H574" i="2"/>
  <c r="A567" i="4" s="1"/>
  <c r="B567" i="4"/>
  <c r="H575" i="2"/>
  <c r="I575" i="2"/>
  <c r="H576" i="2"/>
  <c r="A569" i="4" s="1"/>
  <c r="B569" i="4"/>
  <c r="H577" i="2"/>
  <c r="I577" i="2"/>
  <c r="H578" i="2"/>
  <c r="A571" i="4" s="1"/>
  <c r="B571" i="4"/>
  <c r="H579" i="2"/>
  <c r="I579" i="2"/>
  <c r="H580" i="2"/>
  <c r="A573" i="4" s="1"/>
  <c r="B573" i="4"/>
  <c r="H581" i="2"/>
  <c r="I581" i="2"/>
  <c r="H582" i="2"/>
  <c r="A575" i="4" s="1"/>
  <c r="B575" i="4"/>
  <c r="H583" i="2"/>
  <c r="I583" i="2"/>
  <c r="H584" i="2"/>
  <c r="A577" i="4" s="1"/>
  <c r="B577" i="4"/>
  <c r="H585" i="2"/>
  <c r="I585" i="2"/>
  <c r="H586" i="2"/>
  <c r="A579" i="4" s="1"/>
  <c r="B579" i="4"/>
  <c r="H587" i="2"/>
  <c r="I587" i="2"/>
  <c r="H588" i="2"/>
  <c r="A581" i="4" s="1"/>
  <c r="B581" i="4"/>
  <c r="H589" i="2"/>
  <c r="I589" i="2"/>
  <c r="H590" i="2"/>
  <c r="A583" i="4" s="1"/>
  <c r="B583" i="4"/>
  <c r="H591" i="2"/>
  <c r="I591" i="2"/>
  <c r="H592" i="2"/>
  <c r="A585" i="4" s="1"/>
  <c r="B585" i="4"/>
  <c r="H593" i="2"/>
  <c r="I593" i="2"/>
  <c r="H594" i="2"/>
  <c r="A587" i="4" s="1"/>
  <c r="B587" i="4"/>
  <c r="H595" i="2"/>
  <c r="I595" i="2"/>
  <c r="H596" i="2"/>
  <c r="A589" i="4" s="1"/>
  <c r="B589" i="4"/>
  <c r="H597" i="2"/>
  <c r="I597" i="2"/>
  <c r="H598" i="2"/>
  <c r="A591" i="4" s="1"/>
  <c r="B591" i="4"/>
  <c r="H599" i="2"/>
  <c r="I599" i="2"/>
  <c r="H600" i="2"/>
  <c r="A593" i="4" s="1"/>
  <c r="B593" i="4"/>
  <c r="H601" i="2"/>
  <c r="I601" i="2"/>
  <c r="H602" i="2"/>
  <c r="A595" i="4" s="1"/>
  <c r="B595" i="4"/>
  <c r="H603" i="2"/>
  <c r="I603" i="2"/>
  <c r="H604" i="2"/>
  <c r="A597" i="4" s="1"/>
  <c r="B597" i="4"/>
  <c r="H605" i="2"/>
  <c r="I605" i="2"/>
  <c r="H606" i="2"/>
  <c r="A599" i="4" s="1"/>
  <c r="B599" i="4"/>
  <c r="H607" i="2"/>
  <c r="I607" i="2"/>
  <c r="H608" i="2"/>
  <c r="A601" i="4" s="1"/>
  <c r="B601" i="4"/>
  <c r="H609" i="2"/>
  <c r="I609" i="2"/>
  <c r="H610" i="2"/>
  <c r="A603" i="4" s="1"/>
  <c r="B603" i="4"/>
  <c r="H611" i="2"/>
  <c r="I611" i="2"/>
  <c r="H612" i="2"/>
  <c r="A605" i="4" s="1"/>
  <c r="H613" i="2"/>
  <c r="A606" i="4" s="1"/>
  <c r="I613" i="2"/>
  <c r="H614" i="2"/>
  <c r="A607" i="4" s="1"/>
  <c r="H615" i="2"/>
  <c r="A608" i="4" s="1"/>
  <c r="I615" i="2"/>
  <c r="H616" i="2"/>
  <c r="A609" i="4" s="1"/>
  <c r="H617" i="2"/>
  <c r="A610" i="4" s="1"/>
  <c r="I617" i="2"/>
  <c r="H618" i="2"/>
  <c r="A611" i="4" s="1"/>
  <c r="H619" i="2"/>
  <c r="A612" i="4" s="1"/>
  <c r="I619" i="2"/>
  <c r="H620" i="2"/>
  <c r="A613" i="4" s="1"/>
  <c r="H621" i="2"/>
  <c r="A614" i="4" s="1"/>
  <c r="I621" i="2"/>
  <c r="H622" i="2"/>
  <c r="A615" i="4" s="1"/>
  <c r="H623" i="2"/>
  <c r="A616" i="4" s="1"/>
  <c r="I623" i="2"/>
  <c r="H624" i="2"/>
  <c r="A617" i="4" s="1"/>
  <c r="H625" i="2"/>
  <c r="A618" i="4" s="1"/>
  <c r="I625" i="2"/>
  <c r="H626" i="2"/>
  <c r="A619" i="4" s="1"/>
  <c r="H627" i="2"/>
  <c r="A620" i="4" s="1"/>
  <c r="I627" i="2"/>
  <c r="H628" i="2"/>
  <c r="A621" i="4" s="1"/>
  <c r="H629" i="2"/>
  <c r="A622" i="4" s="1"/>
  <c r="I629" i="2"/>
  <c r="H630" i="2"/>
  <c r="A623" i="4" s="1"/>
  <c r="H631" i="2"/>
  <c r="A624" i="4" s="1"/>
  <c r="I631" i="2"/>
  <c r="H632" i="2"/>
  <c r="A625" i="4" s="1"/>
  <c r="H633" i="2"/>
  <c r="A626" i="4" s="1"/>
  <c r="I633" i="2"/>
  <c r="H634" i="2"/>
  <c r="A627" i="4" s="1"/>
  <c r="H635" i="2"/>
  <c r="A628" i="4" s="1"/>
  <c r="I635" i="2"/>
  <c r="H636" i="2"/>
  <c r="A629" i="4" s="1"/>
  <c r="H637" i="2"/>
  <c r="A630" i="4" s="1"/>
  <c r="I637" i="2"/>
  <c r="H638" i="2"/>
  <c r="A631" i="4" s="1"/>
  <c r="H639" i="2"/>
  <c r="A632" i="4" s="1"/>
  <c r="I639" i="2"/>
  <c r="H640" i="2"/>
  <c r="A633" i="4" s="1"/>
  <c r="H641" i="2"/>
  <c r="A634" i="4" s="1"/>
  <c r="I641" i="2"/>
  <c r="H642" i="2"/>
  <c r="A635" i="4" s="1"/>
  <c r="H643" i="2"/>
  <c r="A636" i="4" s="1"/>
  <c r="I643" i="2"/>
  <c r="H644" i="2"/>
  <c r="A637" i="4" s="1"/>
  <c r="H645" i="2"/>
  <c r="A638" i="4" s="1"/>
  <c r="I645" i="2"/>
  <c r="H646" i="2"/>
  <c r="A639" i="4" s="1"/>
  <c r="H647" i="2"/>
  <c r="A640" i="4" s="1"/>
  <c r="I647" i="2"/>
  <c r="H648" i="2"/>
  <c r="A641" i="4" s="1"/>
  <c r="H649" i="2"/>
  <c r="A642" i="4" s="1"/>
  <c r="I649" i="2"/>
  <c r="H650" i="2"/>
  <c r="A643" i="4" s="1"/>
  <c r="H651" i="2"/>
  <c r="A644" i="4" s="1"/>
  <c r="I651" i="2"/>
  <c r="H652" i="2"/>
  <c r="A645" i="4" s="1"/>
  <c r="H653" i="2"/>
  <c r="A646" i="4" s="1"/>
  <c r="I653" i="2"/>
  <c r="H654" i="2"/>
  <c r="A647" i="4" s="1"/>
  <c r="H655" i="2"/>
  <c r="A648" i="4" s="1"/>
  <c r="I655" i="2"/>
  <c r="H656" i="2"/>
  <c r="A649" i="4" s="1"/>
  <c r="H657" i="2"/>
  <c r="A650" i="4" s="1"/>
  <c r="I657" i="2"/>
  <c r="H658" i="2"/>
  <c r="A651" i="4" s="1"/>
  <c r="H659" i="2"/>
  <c r="A652" i="4" s="1"/>
  <c r="I659" i="2"/>
  <c r="H660" i="2"/>
  <c r="A653" i="4" s="1"/>
  <c r="H661" i="2"/>
  <c r="A654" i="4" s="1"/>
  <c r="I661" i="2"/>
  <c r="H662" i="2"/>
  <c r="A655" i="4" s="1"/>
  <c r="H663" i="2"/>
  <c r="A656" i="4" s="1"/>
  <c r="I663" i="2"/>
  <c r="H664" i="2"/>
  <c r="A657" i="4" s="1"/>
  <c r="H665" i="2"/>
  <c r="A658" i="4" s="1"/>
  <c r="I665" i="2"/>
  <c r="H666" i="2"/>
  <c r="A659" i="4" s="1"/>
  <c r="H667" i="2"/>
  <c r="A660" i="4" s="1"/>
  <c r="I667" i="2"/>
  <c r="H668" i="2"/>
  <c r="A661" i="4" s="1"/>
  <c r="H669" i="2"/>
  <c r="A662" i="4" s="1"/>
  <c r="I669" i="2"/>
  <c r="H670" i="2"/>
  <c r="A663" i="4" s="1"/>
  <c r="H671" i="2"/>
  <c r="A664" i="4" s="1"/>
  <c r="I671" i="2"/>
  <c r="H672" i="2"/>
  <c r="A665" i="4" s="1"/>
  <c r="H673" i="2"/>
  <c r="A666" i="4" s="1"/>
  <c r="I673" i="2"/>
  <c r="H674" i="2"/>
  <c r="A667" i="4" s="1"/>
  <c r="H675" i="2"/>
  <c r="A668" i="4" s="1"/>
  <c r="I675" i="2"/>
  <c r="H676" i="2"/>
  <c r="A669" i="4" s="1"/>
  <c r="H677" i="2"/>
  <c r="A670" i="4" s="1"/>
  <c r="I677" i="2"/>
  <c r="H678" i="2"/>
  <c r="A671" i="4" s="1"/>
  <c r="H679" i="2"/>
  <c r="A672" i="4" s="1"/>
  <c r="I679" i="2"/>
  <c r="H680" i="2"/>
  <c r="A673" i="4" s="1"/>
  <c r="H681" i="2"/>
  <c r="A674" i="4" s="1"/>
  <c r="I681" i="2"/>
  <c r="H682" i="2"/>
  <c r="A675" i="4" s="1"/>
  <c r="H683" i="2"/>
  <c r="A676" i="4" s="1"/>
  <c r="I683" i="2"/>
  <c r="H684" i="2"/>
  <c r="A677" i="4" s="1"/>
  <c r="H685" i="2"/>
  <c r="A678" i="4" s="1"/>
  <c r="I685" i="2"/>
  <c r="H686" i="2"/>
  <c r="A679" i="4" s="1"/>
  <c r="H687" i="2"/>
  <c r="A680" i="4" s="1"/>
  <c r="I687" i="2"/>
  <c r="H688" i="2"/>
  <c r="A681" i="4" s="1"/>
  <c r="H689" i="2"/>
  <c r="A682" i="4" s="1"/>
  <c r="I689" i="2"/>
  <c r="H690" i="2"/>
  <c r="A683" i="4" s="1"/>
  <c r="H691" i="2"/>
  <c r="A684" i="4" s="1"/>
  <c r="I691" i="2"/>
  <c r="H692" i="2"/>
  <c r="A685" i="4" s="1"/>
  <c r="H693" i="2"/>
  <c r="A686" i="4" s="1"/>
  <c r="I693" i="2"/>
  <c r="H694" i="2"/>
  <c r="A687" i="4" s="1"/>
  <c r="H695" i="2"/>
  <c r="A688" i="4" s="1"/>
  <c r="I695" i="2"/>
  <c r="H696" i="2"/>
  <c r="A689" i="4" s="1"/>
  <c r="H697" i="2"/>
  <c r="A690" i="4" s="1"/>
  <c r="I697" i="2"/>
  <c r="H698" i="2"/>
  <c r="A691" i="4" s="1"/>
  <c r="H699" i="2"/>
  <c r="A692" i="4" s="1"/>
  <c r="I699" i="2"/>
  <c r="H700" i="2"/>
  <c r="A693" i="4" s="1"/>
  <c r="H701" i="2"/>
  <c r="A694" i="4" s="1"/>
  <c r="I701" i="2"/>
  <c r="B694" i="4" s="1"/>
  <c r="H702" i="2"/>
  <c r="A695" i="4" s="1"/>
  <c r="I702" i="2"/>
  <c r="B695" i="4" s="1"/>
  <c r="B258" i="4" l="1"/>
  <c r="B254" i="4"/>
  <c r="B248" i="4"/>
  <c r="B242" i="4"/>
  <c r="B238" i="4"/>
  <c r="B226" i="4"/>
  <c r="B689" i="4"/>
  <c r="B685" i="4"/>
  <c r="B683" i="4"/>
  <c r="B679" i="4"/>
  <c r="B677" i="4"/>
  <c r="B673" i="4"/>
  <c r="B669" i="4"/>
  <c r="B667" i="4"/>
  <c r="B663" i="4"/>
  <c r="B659" i="4"/>
  <c r="B655" i="4"/>
  <c r="B653" i="4"/>
  <c r="B649" i="4"/>
  <c r="B645" i="4"/>
  <c r="B643" i="4"/>
  <c r="B639" i="4"/>
  <c r="B635" i="4"/>
  <c r="B631" i="4"/>
  <c r="B627" i="4"/>
  <c r="B625" i="4"/>
  <c r="B621" i="4"/>
  <c r="B617" i="4"/>
  <c r="B615" i="4"/>
  <c r="B611" i="4"/>
  <c r="B607" i="4"/>
  <c r="B605" i="4"/>
  <c r="A361" i="4"/>
  <c r="A347" i="4"/>
  <c r="A345" i="4"/>
  <c r="A343" i="4"/>
  <c r="A341" i="4"/>
  <c r="A339" i="4"/>
  <c r="A337" i="4"/>
  <c r="A335" i="4"/>
  <c r="A333" i="4"/>
  <c r="A331" i="4"/>
  <c r="A329" i="4"/>
  <c r="A327" i="4"/>
  <c r="A325" i="4"/>
  <c r="A323" i="4"/>
  <c r="A321" i="4"/>
  <c r="A319" i="4"/>
  <c r="A317" i="4"/>
  <c r="A315" i="4"/>
  <c r="A313" i="4"/>
  <c r="A311" i="4"/>
  <c r="A309" i="4"/>
  <c r="A307" i="4"/>
  <c r="A305" i="4"/>
  <c r="A303" i="4"/>
  <c r="A301" i="4"/>
  <c r="A299" i="4"/>
  <c r="A297" i="4"/>
  <c r="A295" i="4"/>
  <c r="A293" i="4"/>
  <c r="A291" i="4"/>
  <c r="A289" i="4"/>
  <c r="A287" i="4"/>
  <c r="A285" i="4"/>
  <c r="A283" i="4"/>
  <c r="A281" i="4"/>
  <c r="A279" i="4"/>
  <c r="A277" i="4"/>
  <c r="A275" i="4"/>
  <c r="A273" i="4"/>
  <c r="A271" i="4"/>
  <c r="A269" i="4"/>
  <c r="A267" i="4"/>
  <c r="A265" i="4"/>
  <c r="A263" i="4"/>
  <c r="A261" i="4"/>
  <c r="B250" i="4"/>
  <c r="B246" i="4"/>
  <c r="B240" i="4"/>
  <c r="B234" i="4"/>
  <c r="B232" i="4"/>
  <c r="B230" i="4"/>
  <c r="B228" i="4"/>
  <c r="B222" i="4"/>
  <c r="B220" i="4"/>
  <c r="B218" i="4"/>
  <c r="B216" i="4"/>
  <c r="B214" i="4"/>
  <c r="B212" i="4"/>
  <c r="B210" i="4"/>
  <c r="B208" i="4"/>
  <c r="B206" i="4"/>
  <c r="B204" i="4"/>
  <c r="B202" i="4"/>
  <c r="B200" i="4"/>
  <c r="B198" i="4"/>
  <c r="B196" i="4"/>
  <c r="B194" i="4"/>
  <c r="B192" i="4"/>
  <c r="B190" i="4"/>
  <c r="B188" i="4"/>
  <c r="B186" i="4"/>
  <c r="B184" i="4"/>
  <c r="B182" i="4"/>
  <c r="B180" i="4"/>
  <c r="B178" i="4"/>
  <c r="B176" i="4"/>
  <c r="B174" i="4"/>
  <c r="B172" i="4"/>
  <c r="B170" i="4"/>
  <c r="B168" i="4"/>
  <c r="B166" i="4"/>
  <c r="B164" i="4"/>
  <c r="B162" i="4"/>
  <c r="B160" i="4"/>
  <c r="B158" i="4"/>
  <c r="B156" i="4"/>
  <c r="B154" i="4"/>
  <c r="B152" i="4"/>
  <c r="B150" i="4"/>
  <c r="B148" i="4"/>
  <c r="B146" i="4"/>
  <c r="B144" i="4"/>
  <c r="B142" i="4"/>
  <c r="B140" i="4"/>
  <c r="B138" i="4"/>
  <c r="B136" i="4"/>
  <c r="B71" i="4"/>
  <c r="B134" i="4"/>
  <c r="B132" i="4"/>
  <c r="B69" i="4"/>
  <c r="B130" i="4"/>
  <c r="B128" i="4"/>
  <c r="B126" i="4"/>
  <c r="B124" i="4"/>
  <c r="B122" i="4"/>
  <c r="B120" i="4"/>
  <c r="B118" i="4"/>
  <c r="B116" i="4"/>
  <c r="B114" i="4"/>
  <c r="B112" i="4"/>
  <c r="B110" i="4"/>
  <c r="B108" i="4"/>
  <c r="B106" i="4"/>
  <c r="B104" i="4"/>
  <c r="B102" i="4"/>
  <c r="B100" i="4"/>
  <c r="B98" i="4"/>
  <c r="B96" i="4"/>
  <c r="B94" i="4"/>
  <c r="B92" i="4"/>
  <c r="B90" i="4"/>
  <c r="B88" i="4"/>
  <c r="B86" i="4"/>
  <c r="B84" i="4"/>
  <c r="B82" i="4"/>
  <c r="B80" i="4"/>
  <c r="B78" i="4"/>
  <c r="B76" i="4"/>
  <c r="B74" i="4"/>
  <c r="B72" i="4"/>
  <c r="B14" i="4"/>
  <c r="B12" i="4"/>
  <c r="B10" i="4"/>
  <c r="B8" i="4"/>
  <c r="A604" i="4"/>
  <c r="A602" i="4"/>
  <c r="A600" i="4"/>
  <c r="A598" i="4"/>
  <c r="A596" i="4"/>
  <c r="A594" i="4"/>
  <c r="A592" i="4"/>
  <c r="A590" i="4"/>
  <c r="A588" i="4"/>
  <c r="A586" i="4"/>
  <c r="A584" i="4"/>
  <c r="A582" i="4"/>
  <c r="A580" i="4"/>
  <c r="A578" i="4"/>
  <c r="A576" i="4"/>
  <c r="A574" i="4"/>
  <c r="A572" i="4"/>
  <c r="A570" i="4"/>
  <c r="A568" i="4"/>
  <c r="A566" i="4"/>
  <c r="A564" i="4"/>
  <c r="A562" i="4"/>
  <c r="A560" i="4"/>
  <c r="A558" i="4"/>
  <c r="A556" i="4"/>
  <c r="A554" i="4"/>
  <c r="A552" i="4"/>
  <c r="A550" i="4"/>
  <c r="B256" i="4"/>
  <c r="B252" i="4"/>
  <c r="B244" i="4"/>
  <c r="B236" i="4"/>
  <c r="B224" i="4"/>
  <c r="B691" i="4"/>
  <c r="B687" i="4"/>
  <c r="B681" i="4"/>
  <c r="B675" i="4"/>
  <c r="B671" i="4"/>
  <c r="B665" i="4"/>
  <c r="B661" i="4"/>
  <c r="B657" i="4"/>
  <c r="B651" i="4"/>
  <c r="B647" i="4"/>
  <c r="B641" i="4"/>
  <c r="B637" i="4"/>
  <c r="B633" i="4"/>
  <c r="B629" i="4"/>
  <c r="B623" i="4"/>
  <c r="B619" i="4"/>
  <c r="B613" i="4"/>
  <c r="B609" i="4"/>
  <c r="B70" i="4"/>
  <c r="A38" i="4"/>
  <c r="A36" i="4"/>
  <c r="A34" i="4"/>
  <c r="A32" i="4"/>
  <c r="A30" i="4"/>
  <c r="A28" i="4"/>
  <c r="A25" i="4"/>
  <c r="A23" i="4"/>
  <c r="A21" i="4"/>
  <c r="A19" i="4"/>
  <c r="A17" i="4"/>
  <c r="A3" i="4"/>
  <c r="A1" i="4"/>
  <c r="A548" i="4"/>
  <c r="A546" i="4"/>
  <c r="A544" i="4"/>
  <c r="A542" i="4"/>
  <c r="A540" i="4"/>
  <c r="A538" i="4"/>
  <c r="A536" i="4"/>
  <c r="A534" i="4"/>
  <c r="A532" i="4"/>
  <c r="A530" i="4"/>
  <c r="A528" i="4"/>
  <c r="A526" i="4"/>
  <c r="A524" i="4"/>
  <c r="A522" i="4"/>
  <c r="A520" i="4"/>
  <c r="A518" i="4"/>
  <c r="A516" i="4"/>
  <c r="A514" i="4"/>
  <c r="A512" i="4"/>
  <c r="A510" i="4"/>
  <c r="A508" i="4"/>
  <c r="A506" i="4"/>
  <c r="A504" i="4"/>
  <c r="A502" i="4"/>
  <c r="A500" i="4"/>
  <c r="A498" i="4"/>
  <c r="A496" i="4"/>
  <c r="A494" i="4"/>
  <c r="A492" i="4"/>
  <c r="A490" i="4"/>
  <c r="A488" i="4"/>
  <c r="A486" i="4"/>
  <c r="A484" i="4"/>
  <c r="A482" i="4"/>
  <c r="A480" i="4"/>
  <c r="A478" i="4"/>
  <c r="A476" i="4"/>
  <c r="A474" i="4"/>
  <c r="A472" i="4"/>
  <c r="A470" i="4"/>
  <c r="A468" i="4"/>
  <c r="A466" i="4"/>
  <c r="A464" i="4"/>
  <c r="A462" i="4"/>
  <c r="A460" i="4"/>
  <c r="A458" i="4"/>
  <c r="A456" i="4"/>
  <c r="A454" i="4"/>
  <c r="A452" i="4"/>
  <c r="A450" i="4"/>
  <c r="A448" i="4"/>
  <c r="A446" i="4"/>
  <c r="A444" i="4"/>
  <c r="A442" i="4"/>
  <c r="A440" i="4"/>
  <c r="A438" i="4"/>
  <c r="A436" i="4"/>
  <c r="A434" i="4"/>
  <c r="A432" i="4"/>
  <c r="A430" i="4"/>
  <c r="A428" i="4"/>
  <c r="A426" i="4"/>
  <c r="A424" i="4"/>
  <c r="A422" i="4"/>
  <c r="A420" i="4"/>
  <c r="A418" i="4"/>
  <c r="A416" i="4"/>
  <c r="A414" i="4"/>
  <c r="A412" i="4"/>
  <c r="A410" i="4"/>
  <c r="A408" i="4"/>
  <c r="A406" i="4"/>
  <c r="A404" i="4"/>
  <c r="A402" i="4"/>
  <c r="A400" i="4"/>
  <c r="A398" i="4"/>
  <c r="A396" i="4"/>
  <c r="A394" i="4"/>
  <c r="A392" i="4"/>
  <c r="A390" i="4"/>
  <c r="A388" i="4"/>
  <c r="A386" i="4"/>
  <c r="A348" i="4"/>
  <c r="A346" i="4"/>
  <c r="A344" i="4"/>
  <c r="A342" i="4"/>
  <c r="A340" i="4"/>
  <c r="A338" i="4"/>
  <c r="A336" i="4"/>
  <c r="A334" i="4"/>
  <c r="A332" i="4"/>
  <c r="A330" i="4"/>
  <c r="A328" i="4"/>
  <c r="A326" i="4"/>
  <c r="A324" i="4"/>
  <c r="A322" i="4"/>
  <c r="A320" i="4"/>
  <c r="A318" i="4"/>
  <c r="A316" i="4"/>
  <c r="A314" i="4"/>
  <c r="A312" i="4"/>
  <c r="A310" i="4"/>
  <c r="A308" i="4"/>
  <c r="A306" i="4"/>
  <c r="A304" i="4"/>
  <c r="A302" i="4"/>
  <c r="A300" i="4"/>
  <c r="A298" i="4"/>
  <c r="A296" i="4"/>
  <c r="A294" i="4"/>
  <c r="A292" i="4"/>
  <c r="A290" i="4"/>
  <c r="A288" i="4"/>
  <c r="A286" i="4"/>
  <c r="A284" i="4"/>
  <c r="A282" i="4"/>
  <c r="A280" i="4"/>
  <c r="A278" i="4"/>
  <c r="A276" i="4"/>
  <c r="A274" i="4"/>
  <c r="A272" i="4"/>
  <c r="A270" i="4"/>
  <c r="A268" i="4"/>
  <c r="A266" i="4"/>
  <c r="A264" i="4"/>
  <c r="A262" i="4"/>
  <c r="A260" i="4"/>
  <c r="A258" i="4"/>
  <c r="A256" i="4"/>
  <c r="A254" i="4"/>
  <c r="A252" i="4"/>
  <c r="A250" i="4"/>
  <c r="A248" i="4"/>
  <c r="A246" i="4"/>
  <c r="A244" i="4"/>
  <c r="A242" i="4"/>
  <c r="A240" i="4"/>
  <c r="A238" i="4"/>
  <c r="A236" i="4"/>
  <c r="A234" i="4"/>
  <c r="A232" i="4"/>
  <c r="A230" i="4"/>
  <c r="A228" i="4"/>
  <c r="A226" i="4"/>
  <c r="A224" i="4"/>
  <c r="A222" i="4"/>
  <c r="A220" i="4"/>
  <c r="A218" i="4"/>
  <c r="A216" i="4"/>
  <c r="A214" i="4"/>
  <c r="A212" i="4"/>
  <c r="A210" i="4"/>
  <c r="A208" i="4"/>
  <c r="A206" i="4"/>
  <c r="A204" i="4"/>
  <c r="A202" i="4"/>
  <c r="A200" i="4"/>
  <c r="A198" i="4"/>
  <c r="A196" i="4"/>
  <c r="A194" i="4"/>
  <c r="A192" i="4"/>
  <c r="A190" i="4"/>
  <c r="A188" i="4"/>
  <c r="A186" i="4"/>
  <c r="A184" i="4"/>
  <c r="A182" i="4"/>
  <c r="A180" i="4"/>
  <c r="A178" i="4"/>
  <c r="A176" i="4"/>
  <c r="A174" i="4"/>
  <c r="A172" i="4"/>
  <c r="A170" i="4"/>
  <c r="A168" i="4"/>
  <c r="A166" i="4"/>
  <c r="A164" i="4"/>
  <c r="A162" i="4"/>
  <c r="A160" i="4"/>
  <c r="A158" i="4"/>
  <c r="A156" i="4"/>
  <c r="A154" i="4"/>
  <c r="A152" i="4"/>
  <c r="A150" i="4"/>
  <c r="A148" i="4"/>
  <c r="A146" i="4"/>
  <c r="A144" i="4"/>
  <c r="A142" i="4"/>
  <c r="A140" i="4"/>
  <c r="A138" i="4"/>
  <c r="A136" i="4"/>
  <c r="A134" i="4"/>
  <c r="A132" i="4"/>
  <c r="A130" i="4"/>
  <c r="A128" i="4"/>
  <c r="A126" i="4"/>
  <c r="A124" i="4"/>
  <c r="A122" i="4"/>
  <c r="A120" i="4"/>
  <c r="A118" i="4"/>
  <c r="A116" i="4"/>
  <c r="A114" i="4"/>
  <c r="A112" i="4"/>
  <c r="A110" i="4"/>
  <c r="A108" i="4"/>
  <c r="A106" i="4"/>
  <c r="A104" i="4"/>
  <c r="A102" i="4"/>
  <c r="A100" i="4"/>
  <c r="A98" i="4"/>
  <c r="A96" i="4"/>
  <c r="A94" i="4"/>
  <c r="A92" i="4"/>
  <c r="A90" i="4"/>
  <c r="A88" i="4"/>
  <c r="A86" i="4"/>
  <c r="A84" i="4"/>
  <c r="A82" i="4"/>
  <c r="A80" i="4"/>
  <c r="A78" i="4"/>
  <c r="A76" i="4"/>
  <c r="A74" i="4"/>
  <c r="A72" i="4"/>
  <c r="A69" i="4"/>
  <c r="A67" i="4"/>
  <c r="A65" i="4"/>
  <c r="A63" i="4"/>
  <c r="A61" i="4"/>
  <c r="A59" i="4"/>
  <c r="A57" i="4"/>
  <c r="A55" i="4"/>
  <c r="A53" i="4"/>
  <c r="A51" i="4"/>
  <c r="A49" i="4"/>
  <c r="A47" i="4"/>
  <c r="A45" i="4"/>
  <c r="A43" i="4"/>
  <c r="A41" i="4"/>
  <c r="A39" i="4"/>
  <c r="A37" i="4"/>
  <c r="A35" i="4"/>
  <c r="A33" i="4"/>
  <c r="A31" i="4"/>
  <c r="A29" i="4"/>
  <c r="B26" i="4"/>
  <c r="A24" i="4"/>
  <c r="A22" i="4"/>
  <c r="A20" i="4"/>
  <c r="A18" i="4"/>
  <c r="A16" i="4"/>
  <c r="A14" i="4"/>
  <c r="A12" i="4"/>
  <c r="A10" i="4"/>
  <c r="A8" i="4"/>
  <c r="A2" i="4"/>
  <c r="A71" i="4"/>
  <c r="B68" i="4"/>
  <c r="B66" i="4"/>
  <c r="B64" i="4"/>
  <c r="B62" i="4"/>
  <c r="B60" i="4"/>
  <c r="B58" i="4"/>
  <c r="B56" i="4"/>
  <c r="B54" i="4"/>
  <c r="B52" i="4"/>
  <c r="B50" i="4"/>
  <c r="B48" i="4"/>
  <c r="B27" i="4"/>
  <c r="B46" i="4"/>
  <c r="B44" i="4"/>
  <c r="B42" i="4"/>
  <c r="B40" i="4"/>
  <c r="B38" i="4"/>
  <c r="B36" i="4"/>
  <c r="B34" i="4"/>
  <c r="B32" i="4"/>
  <c r="B30" i="4"/>
  <c r="B28" i="4"/>
  <c r="A26" i="4"/>
  <c r="B25" i="4"/>
  <c r="B513" i="4"/>
  <c r="B509" i="4"/>
  <c r="B505" i="4"/>
  <c r="B501" i="4"/>
  <c r="B497" i="4"/>
  <c r="B493" i="4"/>
  <c r="B489" i="4"/>
  <c r="B485" i="4"/>
  <c r="B481" i="4"/>
  <c r="B477" i="4"/>
  <c r="B473" i="4"/>
  <c r="B469" i="4"/>
  <c r="B465" i="4"/>
  <c r="B461" i="4"/>
  <c r="B457" i="4"/>
  <c r="B453" i="4"/>
  <c r="B449" i="4"/>
  <c r="B445" i="4"/>
  <c r="B441" i="4"/>
  <c r="B437" i="4"/>
  <c r="B433" i="4"/>
  <c r="B429" i="4"/>
  <c r="B425" i="4"/>
  <c r="B421" i="4"/>
  <c r="B417" i="4"/>
  <c r="B413" i="4"/>
  <c r="B409" i="4"/>
  <c r="B405" i="4"/>
  <c r="B401" i="4"/>
  <c r="B397" i="4"/>
  <c r="B393" i="4"/>
  <c r="B389" i="4"/>
  <c r="B385" i="4"/>
  <c r="B381" i="4"/>
  <c r="B377" i="4"/>
  <c r="B373" i="4"/>
  <c r="B369" i="4"/>
  <c r="B365" i="4"/>
  <c r="B361" i="4"/>
  <c r="B357" i="4"/>
  <c r="B353" i="4"/>
  <c r="B349" i="4"/>
  <c r="B345" i="4"/>
  <c r="B341" i="4"/>
  <c r="B692" i="4"/>
  <c r="B690" i="4"/>
  <c r="B688" i="4"/>
  <c r="B686" i="4"/>
  <c r="B684" i="4"/>
  <c r="B682" i="4"/>
  <c r="B680" i="4"/>
  <c r="B678" i="4"/>
  <c r="B676" i="4"/>
  <c r="B674" i="4"/>
  <c r="B672" i="4"/>
  <c r="B670" i="4"/>
  <c r="B668" i="4"/>
  <c r="B666" i="4"/>
  <c r="B664" i="4"/>
  <c r="B662" i="4"/>
  <c r="B660" i="4"/>
  <c r="B658" i="4"/>
  <c r="B656" i="4"/>
  <c r="B654" i="4"/>
  <c r="B652" i="4"/>
  <c r="B650" i="4"/>
  <c r="B648" i="4"/>
  <c r="B646" i="4"/>
  <c r="B644" i="4"/>
  <c r="B642" i="4"/>
  <c r="B640" i="4"/>
  <c r="B638" i="4"/>
  <c r="B636" i="4"/>
  <c r="B634" i="4"/>
  <c r="B632" i="4"/>
  <c r="B630" i="4"/>
  <c r="B628" i="4"/>
  <c r="B626" i="4"/>
  <c r="B624" i="4"/>
  <c r="B622" i="4"/>
  <c r="B620" i="4"/>
  <c r="B618" i="4"/>
  <c r="B616" i="4"/>
  <c r="B614" i="4"/>
  <c r="B612" i="4"/>
  <c r="B610" i="4"/>
  <c r="B608" i="4"/>
  <c r="B606" i="4"/>
  <c r="B604" i="4"/>
  <c r="B602" i="4"/>
  <c r="B600" i="4"/>
  <c r="B598" i="4"/>
  <c r="B596" i="4"/>
  <c r="B594" i="4"/>
  <c r="B592" i="4"/>
  <c r="B590" i="4"/>
  <c r="B588" i="4"/>
  <c r="B586" i="4"/>
  <c r="B584" i="4"/>
  <c r="B582" i="4"/>
  <c r="B580" i="4"/>
  <c r="B578" i="4"/>
  <c r="B576" i="4"/>
  <c r="B574" i="4"/>
  <c r="B572" i="4"/>
  <c r="B570" i="4"/>
  <c r="B568" i="4"/>
  <c r="B566" i="4"/>
  <c r="B564" i="4"/>
  <c r="B562" i="4"/>
  <c r="B560" i="4"/>
  <c r="B558" i="4"/>
  <c r="B556" i="4"/>
  <c r="B554" i="4"/>
  <c r="B552" i="4"/>
  <c r="B550" i="4"/>
  <c r="B548" i="4"/>
  <c r="B546" i="4"/>
  <c r="B544" i="4"/>
  <c r="B542" i="4"/>
  <c r="B540" i="4"/>
  <c r="B538" i="4"/>
  <c r="B536" i="4"/>
  <c r="B534" i="4"/>
  <c r="B532" i="4"/>
  <c r="B530" i="4"/>
  <c r="B528" i="4"/>
  <c r="B526" i="4"/>
  <c r="B524" i="4"/>
  <c r="B522" i="4"/>
  <c r="B520" i="4"/>
  <c r="B518" i="4"/>
  <c r="B516" i="4"/>
  <c r="B67" i="4"/>
  <c r="B65" i="4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3" i="4"/>
  <c r="B21" i="4"/>
  <c r="B19" i="4"/>
  <c r="B17" i="4"/>
  <c r="B15" i="4"/>
  <c r="B13" i="4"/>
  <c r="B11" i="4"/>
  <c r="B9" i="4"/>
  <c r="B7" i="4"/>
  <c r="B5" i="4"/>
  <c r="B3" i="4"/>
  <c r="B511" i="4"/>
  <c r="B507" i="4"/>
  <c r="B503" i="4"/>
  <c r="B499" i="4"/>
  <c r="B495" i="4"/>
  <c r="B491" i="4"/>
  <c r="B487" i="4"/>
  <c r="B483" i="4"/>
  <c r="B479" i="4"/>
  <c r="B475" i="4"/>
  <c r="B471" i="4"/>
  <c r="B467" i="4"/>
  <c r="B463" i="4"/>
  <c r="B459" i="4"/>
  <c r="B455" i="4"/>
  <c r="B451" i="4"/>
  <c r="B447" i="4"/>
  <c r="B443" i="4"/>
  <c r="B439" i="4"/>
  <c r="B435" i="4"/>
  <c r="B431" i="4"/>
  <c r="B427" i="4"/>
  <c r="B423" i="4"/>
  <c r="B419" i="4"/>
  <c r="B415" i="4"/>
  <c r="B411" i="4"/>
  <c r="B407" i="4"/>
  <c r="B403" i="4"/>
  <c r="B399" i="4"/>
  <c r="B395" i="4"/>
  <c r="B391" i="4"/>
  <c r="B387" i="4"/>
  <c r="B383" i="4"/>
  <c r="B379" i="4"/>
  <c r="B375" i="4"/>
  <c r="B371" i="4"/>
  <c r="B367" i="4"/>
  <c r="B363" i="4"/>
  <c r="B359" i="4"/>
  <c r="B355" i="4"/>
  <c r="B351" i="4"/>
  <c r="B347" i="4"/>
  <c r="B343" i="4"/>
  <c r="B339" i="4"/>
  <c r="B337" i="4"/>
  <c r="B335" i="4"/>
  <c r="B333" i="4"/>
  <c r="B331" i="4"/>
  <c r="B329" i="4"/>
  <c r="B327" i="4"/>
  <c r="B325" i="4"/>
  <c r="B323" i="4"/>
  <c r="B321" i="4"/>
  <c r="B319" i="4"/>
  <c r="B317" i="4"/>
  <c r="B315" i="4"/>
  <c r="B313" i="4"/>
  <c r="B311" i="4"/>
  <c r="B309" i="4"/>
  <c r="B307" i="4"/>
  <c r="B305" i="4"/>
  <c r="B303" i="4"/>
  <c r="B301" i="4"/>
  <c r="B299" i="4"/>
  <c r="B297" i="4"/>
  <c r="B295" i="4"/>
  <c r="B293" i="4"/>
  <c r="B291" i="4"/>
  <c r="B289" i="4"/>
  <c r="B287" i="4"/>
  <c r="B285" i="4"/>
  <c r="B283" i="4"/>
  <c r="B281" i="4"/>
  <c r="B279" i="4"/>
  <c r="B277" i="4"/>
  <c r="B275" i="4"/>
  <c r="B273" i="4"/>
  <c r="B271" i="4"/>
  <c r="B269" i="4"/>
  <c r="B267" i="4"/>
  <c r="B265" i="4"/>
  <c r="B263" i="4"/>
  <c r="B261" i="4"/>
  <c r="B259" i="4"/>
  <c r="B257" i="4"/>
  <c r="B255" i="4"/>
  <c r="B253" i="4"/>
  <c r="B251" i="4"/>
  <c r="B249" i="4"/>
  <c r="B247" i="4"/>
  <c r="B245" i="4"/>
  <c r="B243" i="4"/>
  <c r="B241" i="4"/>
  <c r="B239" i="4"/>
  <c r="B237" i="4"/>
  <c r="B235" i="4"/>
  <c r="B233" i="4"/>
  <c r="B231" i="4"/>
  <c r="B229" i="4"/>
  <c r="B227" i="4"/>
  <c r="B225" i="4"/>
  <c r="B223" i="4"/>
  <c r="B221" i="4"/>
  <c r="B219" i="4"/>
  <c r="B217" i="4"/>
  <c r="B215" i="4"/>
  <c r="B213" i="4"/>
  <c r="B211" i="4"/>
  <c r="B209" i="4"/>
  <c r="B207" i="4"/>
  <c r="B205" i="4"/>
  <c r="B203" i="4"/>
  <c r="B201" i="4"/>
  <c r="B199" i="4"/>
  <c r="B197" i="4"/>
  <c r="B195" i="4"/>
  <c r="B193" i="4"/>
  <c r="B191" i="4"/>
  <c r="B189" i="4"/>
  <c r="B187" i="4"/>
  <c r="B185" i="4"/>
  <c r="B183" i="4"/>
  <c r="B181" i="4"/>
  <c r="B179" i="4"/>
  <c r="B177" i="4"/>
  <c r="B175" i="4"/>
  <c r="B173" i="4"/>
  <c r="B171" i="4"/>
  <c r="B169" i="4"/>
  <c r="B167" i="4"/>
  <c r="B165" i="4"/>
  <c r="B163" i="4"/>
  <c r="B161" i="4"/>
  <c r="B159" i="4"/>
  <c r="B157" i="4"/>
  <c r="B155" i="4"/>
  <c r="B153" i="4"/>
  <c r="B151" i="4"/>
  <c r="B149" i="4"/>
  <c r="B147" i="4"/>
  <c r="B145" i="4"/>
  <c r="B143" i="4"/>
  <c r="B141" i="4"/>
  <c r="B139" i="4"/>
  <c r="B137" i="4"/>
  <c r="B135" i="4"/>
  <c r="B133" i="4"/>
  <c r="B131" i="4"/>
  <c r="B129" i="4"/>
  <c r="B127" i="4"/>
  <c r="B125" i="4"/>
  <c r="B123" i="4"/>
  <c r="B121" i="4"/>
  <c r="B119" i="4"/>
  <c r="B117" i="4"/>
  <c r="B115" i="4"/>
  <c r="B113" i="4"/>
  <c r="B111" i="4"/>
  <c r="B109" i="4"/>
  <c r="B107" i="4"/>
  <c r="B105" i="4"/>
  <c r="B103" i="4"/>
  <c r="B101" i="4"/>
  <c r="B99" i="4"/>
  <c r="B97" i="4"/>
  <c r="B95" i="4"/>
  <c r="B93" i="4"/>
  <c r="B91" i="4"/>
  <c r="B89" i="4"/>
  <c r="B87" i="4"/>
  <c r="B85" i="4"/>
  <c r="B83" i="4"/>
  <c r="B81" i="4"/>
  <c r="B79" i="4"/>
  <c r="B77" i="4"/>
  <c r="B75" i="4"/>
  <c r="B73" i="4"/>
  <c r="L78" i="2"/>
  <c r="L76" i="2"/>
  <c r="B34" i="3" l="1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L699" i="2" l="1"/>
  <c r="M699" i="2"/>
  <c r="L698" i="2"/>
  <c r="M698" i="2"/>
  <c r="L697" i="2"/>
  <c r="M697" i="2"/>
  <c r="L696" i="2"/>
  <c r="M696" i="2"/>
  <c r="L695" i="2"/>
  <c r="M695" i="2"/>
  <c r="L694" i="2"/>
  <c r="M694" i="2"/>
  <c r="L693" i="2"/>
  <c r="M693" i="2"/>
  <c r="L692" i="2"/>
  <c r="M692" i="2"/>
  <c r="L691" i="2"/>
  <c r="M691" i="2"/>
  <c r="L690" i="2"/>
  <c r="M690" i="2"/>
  <c r="L689" i="2"/>
  <c r="M689" i="2"/>
  <c r="L688" i="2"/>
  <c r="M688" i="2"/>
  <c r="L687" i="2"/>
  <c r="M687" i="2"/>
  <c r="L686" i="2"/>
  <c r="M686" i="2"/>
  <c r="L685" i="2"/>
  <c r="M685" i="2"/>
  <c r="L684" i="2"/>
  <c r="M684" i="2"/>
  <c r="L683" i="2"/>
  <c r="M683" i="2"/>
  <c r="L682" i="2"/>
  <c r="M682" i="2"/>
  <c r="L681" i="2"/>
  <c r="M681" i="2"/>
  <c r="L680" i="2"/>
  <c r="M680" i="2"/>
  <c r="L679" i="2"/>
  <c r="M679" i="2"/>
  <c r="L678" i="2"/>
  <c r="M678" i="2"/>
  <c r="L677" i="2"/>
  <c r="M677" i="2"/>
  <c r="L676" i="2"/>
  <c r="M676" i="2"/>
  <c r="L675" i="2"/>
  <c r="M675" i="2"/>
  <c r="L674" i="2"/>
  <c r="M674" i="2"/>
  <c r="L673" i="2"/>
  <c r="M673" i="2"/>
  <c r="L672" i="2"/>
  <c r="M672" i="2"/>
  <c r="L671" i="2"/>
  <c r="M671" i="2"/>
  <c r="L670" i="2"/>
  <c r="M670" i="2"/>
  <c r="L669" i="2"/>
  <c r="M669" i="2"/>
  <c r="L668" i="2"/>
  <c r="M668" i="2"/>
  <c r="L667" i="2"/>
  <c r="M667" i="2"/>
  <c r="L666" i="2"/>
  <c r="M666" i="2"/>
  <c r="L665" i="2"/>
  <c r="M665" i="2"/>
  <c r="L664" i="2"/>
  <c r="M664" i="2"/>
  <c r="L663" i="2"/>
  <c r="M663" i="2"/>
  <c r="L662" i="2"/>
  <c r="M662" i="2"/>
  <c r="L661" i="2"/>
  <c r="M661" i="2"/>
  <c r="L660" i="2"/>
  <c r="M660" i="2"/>
  <c r="L659" i="2"/>
  <c r="M659" i="2"/>
  <c r="L658" i="2"/>
  <c r="M658" i="2"/>
  <c r="L657" i="2"/>
  <c r="M657" i="2"/>
  <c r="L656" i="2"/>
  <c r="M656" i="2"/>
  <c r="L655" i="2"/>
  <c r="M655" i="2"/>
  <c r="L654" i="2"/>
  <c r="M654" i="2"/>
  <c r="L653" i="2"/>
  <c r="M653" i="2"/>
  <c r="L652" i="2"/>
  <c r="M652" i="2"/>
  <c r="L651" i="2"/>
  <c r="M651" i="2"/>
  <c r="L650" i="2"/>
  <c r="M650" i="2"/>
  <c r="L649" i="2"/>
  <c r="M649" i="2"/>
  <c r="L648" i="2"/>
  <c r="M648" i="2"/>
  <c r="L647" i="2"/>
  <c r="M647" i="2"/>
  <c r="L646" i="2"/>
  <c r="M646" i="2"/>
  <c r="L645" i="2"/>
  <c r="M645" i="2"/>
  <c r="L644" i="2"/>
  <c r="M644" i="2"/>
  <c r="L643" i="2"/>
  <c r="M643" i="2"/>
  <c r="L642" i="2"/>
  <c r="M642" i="2"/>
  <c r="L641" i="2"/>
  <c r="M641" i="2"/>
  <c r="L640" i="2"/>
  <c r="M640" i="2"/>
  <c r="L639" i="2"/>
  <c r="M639" i="2"/>
  <c r="L638" i="2"/>
  <c r="M638" i="2"/>
  <c r="L637" i="2"/>
  <c r="M637" i="2"/>
  <c r="L636" i="2"/>
  <c r="M636" i="2"/>
  <c r="L635" i="2"/>
  <c r="M635" i="2"/>
  <c r="L634" i="2"/>
  <c r="M634" i="2"/>
  <c r="L633" i="2"/>
  <c r="M633" i="2"/>
  <c r="L632" i="2"/>
  <c r="M632" i="2"/>
  <c r="L631" i="2"/>
  <c r="M631" i="2"/>
  <c r="L630" i="2"/>
  <c r="M630" i="2"/>
  <c r="L629" i="2"/>
  <c r="M629" i="2"/>
  <c r="L628" i="2"/>
  <c r="M628" i="2"/>
  <c r="L627" i="2"/>
  <c r="M627" i="2"/>
  <c r="L626" i="2"/>
  <c r="M626" i="2"/>
  <c r="L625" i="2"/>
  <c r="M625" i="2"/>
  <c r="L624" i="2"/>
  <c r="M624" i="2"/>
  <c r="L623" i="2"/>
  <c r="M623" i="2"/>
  <c r="L622" i="2"/>
  <c r="M622" i="2"/>
  <c r="L621" i="2"/>
  <c r="M621" i="2"/>
  <c r="L620" i="2"/>
  <c r="M620" i="2"/>
  <c r="L619" i="2"/>
  <c r="M619" i="2"/>
  <c r="L618" i="2"/>
  <c r="M618" i="2"/>
  <c r="L617" i="2"/>
  <c r="M617" i="2"/>
  <c r="L616" i="2"/>
  <c r="M616" i="2"/>
  <c r="L615" i="2"/>
  <c r="M615" i="2"/>
  <c r="L614" i="2"/>
  <c r="M614" i="2"/>
  <c r="L613" i="2"/>
  <c r="M613" i="2"/>
  <c r="L612" i="2"/>
  <c r="M612" i="2"/>
  <c r="L611" i="2"/>
  <c r="M611" i="2"/>
  <c r="E604" i="4" s="1"/>
  <c r="L610" i="2"/>
  <c r="M610" i="2"/>
  <c r="L609" i="2"/>
  <c r="M609" i="2"/>
  <c r="E602" i="4" s="1"/>
  <c r="L608" i="2"/>
  <c r="M608" i="2"/>
  <c r="L607" i="2"/>
  <c r="M607" i="2"/>
  <c r="E600" i="4" s="1"/>
  <c r="L606" i="2"/>
  <c r="M606" i="2"/>
  <c r="L605" i="2"/>
  <c r="M605" i="2"/>
  <c r="E598" i="4" s="1"/>
  <c r="L604" i="2"/>
  <c r="M604" i="2"/>
  <c r="L603" i="2"/>
  <c r="M603" i="2"/>
  <c r="E596" i="4" s="1"/>
  <c r="L602" i="2"/>
  <c r="M602" i="2"/>
  <c r="L601" i="2"/>
  <c r="M601" i="2"/>
  <c r="E594" i="4" s="1"/>
  <c r="L600" i="2"/>
  <c r="M600" i="2"/>
  <c r="L599" i="2"/>
  <c r="M599" i="2"/>
  <c r="E592" i="4" s="1"/>
  <c r="L598" i="2"/>
  <c r="M598" i="2"/>
  <c r="L597" i="2"/>
  <c r="M597" i="2"/>
  <c r="E590" i="4" s="1"/>
  <c r="L596" i="2"/>
  <c r="M596" i="2"/>
  <c r="L595" i="2"/>
  <c r="M595" i="2"/>
  <c r="E588" i="4" s="1"/>
  <c r="L594" i="2"/>
  <c r="M594" i="2"/>
  <c r="L593" i="2"/>
  <c r="M593" i="2"/>
  <c r="E586" i="4" s="1"/>
  <c r="L592" i="2"/>
  <c r="M592" i="2"/>
  <c r="L591" i="2"/>
  <c r="M591" i="2"/>
  <c r="E584" i="4" s="1"/>
  <c r="L590" i="2"/>
  <c r="M590" i="2"/>
  <c r="L589" i="2"/>
  <c r="M589" i="2"/>
  <c r="E582" i="4" s="1"/>
  <c r="L588" i="2"/>
  <c r="M588" i="2"/>
  <c r="L587" i="2"/>
  <c r="M587" i="2"/>
  <c r="E580" i="4" s="1"/>
  <c r="L586" i="2"/>
  <c r="M586" i="2"/>
  <c r="L585" i="2"/>
  <c r="M585" i="2"/>
  <c r="E578" i="4" s="1"/>
  <c r="L584" i="2"/>
  <c r="M584" i="2"/>
  <c r="L583" i="2"/>
  <c r="M583" i="2"/>
  <c r="E576" i="4" s="1"/>
  <c r="L582" i="2"/>
  <c r="M582" i="2"/>
  <c r="L581" i="2"/>
  <c r="M581" i="2"/>
  <c r="E574" i="4" s="1"/>
  <c r="L580" i="2"/>
  <c r="M580" i="2"/>
  <c r="L579" i="2"/>
  <c r="M579" i="2"/>
  <c r="E572" i="4" s="1"/>
  <c r="L578" i="2"/>
  <c r="M578" i="2"/>
  <c r="L577" i="2"/>
  <c r="M577" i="2"/>
  <c r="E570" i="4" s="1"/>
  <c r="L576" i="2"/>
  <c r="M576" i="2"/>
  <c r="L575" i="2"/>
  <c r="M575" i="2"/>
  <c r="E568" i="4" s="1"/>
  <c r="L574" i="2"/>
  <c r="M574" i="2"/>
  <c r="L573" i="2"/>
  <c r="M573" i="2"/>
  <c r="E566" i="4" s="1"/>
  <c r="L572" i="2"/>
  <c r="M572" i="2"/>
  <c r="L571" i="2"/>
  <c r="M571" i="2"/>
  <c r="E564" i="4" s="1"/>
  <c r="L570" i="2"/>
  <c r="M570" i="2"/>
  <c r="L569" i="2"/>
  <c r="M569" i="2"/>
  <c r="E562" i="4" s="1"/>
  <c r="L568" i="2"/>
  <c r="M568" i="2"/>
  <c r="L567" i="2"/>
  <c r="M567" i="2"/>
  <c r="E560" i="4" s="1"/>
  <c r="L566" i="2"/>
  <c r="M566" i="2"/>
  <c r="L565" i="2"/>
  <c r="M565" i="2"/>
  <c r="E558" i="4" s="1"/>
  <c r="L564" i="2"/>
  <c r="M564" i="2"/>
  <c r="L563" i="2"/>
  <c r="M563" i="2"/>
  <c r="E556" i="4" s="1"/>
  <c r="L562" i="2"/>
  <c r="M562" i="2"/>
  <c r="L561" i="2"/>
  <c r="M561" i="2"/>
  <c r="E554" i="4" s="1"/>
  <c r="L560" i="2"/>
  <c r="M560" i="2"/>
  <c r="L559" i="2"/>
  <c r="M559" i="2"/>
  <c r="E552" i="4" s="1"/>
  <c r="L558" i="2"/>
  <c r="M558" i="2"/>
  <c r="L557" i="2"/>
  <c r="M557" i="2"/>
  <c r="E550" i="4" s="1"/>
  <c r="L556" i="2"/>
  <c r="M556" i="2"/>
  <c r="L555" i="2"/>
  <c r="M555" i="2"/>
  <c r="E548" i="4" s="1"/>
  <c r="L554" i="2"/>
  <c r="M554" i="2"/>
  <c r="L553" i="2"/>
  <c r="M553" i="2"/>
  <c r="E546" i="4" s="1"/>
  <c r="L552" i="2"/>
  <c r="M552" i="2"/>
  <c r="L551" i="2"/>
  <c r="M551" i="2"/>
  <c r="E544" i="4" s="1"/>
  <c r="L550" i="2"/>
  <c r="M550" i="2"/>
  <c r="L549" i="2"/>
  <c r="M549" i="2"/>
  <c r="E542" i="4" s="1"/>
  <c r="L548" i="2"/>
  <c r="M548" i="2"/>
  <c r="L547" i="2"/>
  <c r="M547" i="2"/>
  <c r="E540" i="4" s="1"/>
  <c r="L546" i="2"/>
  <c r="M546" i="2"/>
  <c r="L545" i="2"/>
  <c r="M545" i="2"/>
  <c r="E538" i="4" s="1"/>
  <c r="L544" i="2"/>
  <c r="M544" i="2"/>
  <c r="L543" i="2"/>
  <c r="M543" i="2"/>
  <c r="E536" i="4" s="1"/>
  <c r="L542" i="2"/>
  <c r="M542" i="2"/>
  <c r="L541" i="2"/>
  <c r="M541" i="2"/>
  <c r="E534" i="4" s="1"/>
  <c r="L540" i="2"/>
  <c r="M540" i="2"/>
  <c r="L539" i="2"/>
  <c r="M539" i="2"/>
  <c r="E532" i="4" s="1"/>
  <c r="L538" i="2"/>
  <c r="M538" i="2"/>
  <c r="L537" i="2"/>
  <c r="M537" i="2"/>
  <c r="E530" i="4" s="1"/>
  <c r="L536" i="2"/>
  <c r="M536" i="2"/>
  <c r="L535" i="2"/>
  <c r="M535" i="2"/>
  <c r="E528" i="4" s="1"/>
  <c r="L534" i="2"/>
  <c r="M534" i="2"/>
  <c r="L533" i="2"/>
  <c r="M533" i="2"/>
  <c r="E526" i="4" s="1"/>
  <c r="L532" i="2"/>
  <c r="M532" i="2"/>
  <c r="L531" i="2"/>
  <c r="M531" i="2"/>
  <c r="E524" i="4" s="1"/>
  <c r="L530" i="2"/>
  <c r="M530" i="2"/>
  <c r="L529" i="2"/>
  <c r="M529" i="2"/>
  <c r="E522" i="4" s="1"/>
  <c r="L528" i="2"/>
  <c r="M528" i="2"/>
  <c r="L527" i="2"/>
  <c r="M527" i="2"/>
  <c r="E520" i="4" s="1"/>
  <c r="L526" i="2"/>
  <c r="M526" i="2"/>
  <c r="L525" i="2"/>
  <c r="M525" i="2"/>
  <c r="E518" i="4" s="1"/>
  <c r="L524" i="2"/>
  <c r="M524" i="2"/>
  <c r="L523" i="2"/>
  <c r="M523" i="2"/>
  <c r="E516" i="4" s="1"/>
  <c r="L522" i="2"/>
  <c r="M522" i="2"/>
  <c r="L521" i="2"/>
  <c r="M521" i="2"/>
  <c r="E514" i="4" s="1"/>
  <c r="L520" i="2"/>
  <c r="M520" i="2"/>
  <c r="L519" i="2"/>
  <c r="M519" i="2"/>
  <c r="E512" i="4" s="1"/>
  <c r="L518" i="2"/>
  <c r="M518" i="2"/>
  <c r="L517" i="2"/>
  <c r="M517" i="2"/>
  <c r="E510" i="4" s="1"/>
  <c r="L516" i="2"/>
  <c r="M516" i="2"/>
  <c r="L515" i="2"/>
  <c r="M515" i="2"/>
  <c r="E508" i="4" s="1"/>
  <c r="L514" i="2"/>
  <c r="M514" i="2"/>
  <c r="L513" i="2"/>
  <c r="M513" i="2"/>
  <c r="E506" i="4" s="1"/>
  <c r="L512" i="2"/>
  <c r="M512" i="2"/>
  <c r="L511" i="2"/>
  <c r="M511" i="2"/>
  <c r="E504" i="4" s="1"/>
  <c r="L510" i="2"/>
  <c r="M510" i="2"/>
  <c r="L509" i="2"/>
  <c r="M509" i="2"/>
  <c r="E502" i="4" s="1"/>
  <c r="L508" i="2"/>
  <c r="M508" i="2"/>
  <c r="L507" i="2"/>
  <c r="M507" i="2"/>
  <c r="E500" i="4" s="1"/>
  <c r="L506" i="2"/>
  <c r="M506" i="2"/>
  <c r="L505" i="2"/>
  <c r="M505" i="2"/>
  <c r="E498" i="4" s="1"/>
  <c r="L504" i="2"/>
  <c r="M504" i="2"/>
  <c r="L503" i="2"/>
  <c r="M503" i="2"/>
  <c r="E496" i="4" s="1"/>
  <c r="L502" i="2"/>
  <c r="M502" i="2"/>
  <c r="L501" i="2"/>
  <c r="M501" i="2"/>
  <c r="E494" i="4" s="1"/>
  <c r="L500" i="2"/>
  <c r="M500" i="2"/>
  <c r="L499" i="2"/>
  <c r="M499" i="2"/>
  <c r="E492" i="4" s="1"/>
  <c r="L498" i="2"/>
  <c r="M498" i="2"/>
  <c r="L497" i="2"/>
  <c r="M497" i="2"/>
  <c r="E490" i="4" s="1"/>
  <c r="L496" i="2"/>
  <c r="M496" i="2"/>
  <c r="L495" i="2"/>
  <c r="M495" i="2"/>
  <c r="E488" i="4" s="1"/>
  <c r="L494" i="2"/>
  <c r="M494" i="2"/>
  <c r="L493" i="2"/>
  <c r="M493" i="2"/>
  <c r="E486" i="4" s="1"/>
  <c r="L492" i="2"/>
  <c r="M492" i="2"/>
  <c r="L491" i="2"/>
  <c r="M491" i="2"/>
  <c r="E484" i="4" s="1"/>
  <c r="L490" i="2"/>
  <c r="M490" i="2"/>
  <c r="L489" i="2"/>
  <c r="M489" i="2"/>
  <c r="E482" i="4" s="1"/>
  <c r="L488" i="2"/>
  <c r="M488" i="2"/>
  <c r="L487" i="2"/>
  <c r="M487" i="2"/>
  <c r="E480" i="4" s="1"/>
  <c r="L486" i="2"/>
  <c r="M486" i="2"/>
  <c r="L485" i="2"/>
  <c r="M485" i="2"/>
  <c r="E478" i="4" s="1"/>
  <c r="L484" i="2"/>
  <c r="M484" i="2"/>
  <c r="L483" i="2"/>
  <c r="M483" i="2"/>
  <c r="E476" i="4" s="1"/>
  <c r="L482" i="2"/>
  <c r="M482" i="2"/>
  <c r="L481" i="2"/>
  <c r="M481" i="2"/>
  <c r="E474" i="4" s="1"/>
  <c r="L480" i="2"/>
  <c r="M480" i="2"/>
  <c r="L479" i="2"/>
  <c r="M479" i="2"/>
  <c r="E472" i="4" s="1"/>
  <c r="L478" i="2"/>
  <c r="M478" i="2"/>
  <c r="L477" i="2"/>
  <c r="M477" i="2"/>
  <c r="E470" i="4" s="1"/>
  <c r="L476" i="2"/>
  <c r="M476" i="2"/>
  <c r="L475" i="2"/>
  <c r="M475" i="2"/>
  <c r="E468" i="4" s="1"/>
  <c r="L474" i="2"/>
  <c r="M474" i="2"/>
  <c r="L473" i="2"/>
  <c r="M473" i="2"/>
  <c r="E466" i="4" s="1"/>
  <c r="L472" i="2"/>
  <c r="M472" i="2"/>
  <c r="L471" i="2"/>
  <c r="M471" i="2"/>
  <c r="E464" i="4" s="1"/>
  <c r="L470" i="2"/>
  <c r="M470" i="2"/>
  <c r="L469" i="2"/>
  <c r="M469" i="2"/>
  <c r="E462" i="4" s="1"/>
  <c r="L468" i="2"/>
  <c r="M468" i="2"/>
  <c r="L467" i="2"/>
  <c r="M467" i="2"/>
  <c r="E460" i="4" s="1"/>
  <c r="L466" i="2"/>
  <c r="M466" i="2"/>
  <c r="L465" i="2"/>
  <c r="M465" i="2"/>
  <c r="E458" i="4" s="1"/>
  <c r="L464" i="2"/>
  <c r="M464" i="2"/>
  <c r="L463" i="2"/>
  <c r="M463" i="2"/>
  <c r="E456" i="4" s="1"/>
  <c r="L462" i="2"/>
  <c r="M462" i="2"/>
  <c r="L461" i="2"/>
  <c r="M461" i="2"/>
  <c r="E454" i="4" s="1"/>
  <c r="L460" i="2"/>
  <c r="M460" i="2"/>
  <c r="L459" i="2"/>
  <c r="M459" i="2"/>
  <c r="E452" i="4" s="1"/>
  <c r="L458" i="2"/>
  <c r="M458" i="2"/>
  <c r="L457" i="2"/>
  <c r="M457" i="2"/>
  <c r="E450" i="4" s="1"/>
  <c r="L456" i="2"/>
  <c r="M456" i="2"/>
  <c r="L455" i="2"/>
  <c r="M455" i="2"/>
  <c r="E448" i="4" s="1"/>
  <c r="L454" i="2"/>
  <c r="M454" i="2"/>
  <c r="L453" i="2"/>
  <c r="M453" i="2"/>
  <c r="E446" i="4" s="1"/>
  <c r="L452" i="2"/>
  <c r="M452" i="2"/>
  <c r="L451" i="2"/>
  <c r="M451" i="2"/>
  <c r="E444" i="4" s="1"/>
  <c r="L450" i="2"/>
  <c r="M450" i="2"/>
  <c r="L449" i="2"/>
  <c r="M449" i="2"/>
  <c r="E442" i="4" s="1"/>
  <c r="L448" i="2"/>
  <c r="M448" i="2"/>
  <c r="L447" i="2"/>
  <c r="M447" i="2"/>
  <c r="E440" i="4" s="1"/>
  <c r="L446" i="2"/>
  <c r="M446" i="2"/>
  <c r="L445" i="2"/>
  <c r="M445" i="2"/>
  <c r="E438" i="4" s="1"/>
  <c r="L444" i="2"/>
  <c r="M444" i="2"/>
  <c r="L443" i="2"/>
  <c r="M443" i="2"/>
  <c r="E436" i="4" s="1"/>
  <c r="L442" i="2"/>
  <c r="M442" i="2"/>
  <c r="L441" i="2"/>
  <c r="M441" i="2"/>
  <c r="E434" i="4" s="1"/>
  <c r="L440" i="2"/>
  <c r="M440" i="2"/>
  <c r="L439" i="2"/>
  <c r="M439" i="2"/>
  <c r="E432" i="4" s="1"/>
  <c r="L438" i="2"/>
  <c r="M438" i="2"/>
  <c r="L437" i="2"/>
  <c r="M437" i="2"/>
  <c r="E430" i="4" s="1"/>
  <c r="L436" i="2"/>
  <c r="M436" i="2"/>
  <c r="L435" i="2"/>
  <c r="M435" i="2"/>
  <c r="E428" i="4" s="1"/>
  <c r="L434" i="2"/>
  <c r="M434" i="2"/>
  <c r="L433" i="2"/>
  <c r="M433" i="2"/>
  <c r="E426" i="4" s="1"/>
  <c r="L432" i="2"/>
  <c r="M432" i="2"/>
  <c r="L431" i="2"/>
  <c r="M431" i="2"/>
  <c r="E424" i="4" s="1"/>
  <c r="L430" i="2"/>
  <c r="M430" i="2"/>
  <c r="L429" i="2"/>
  <c r="M429" i="2"/>
  <c r="E422" i="4" s="1"/>
  <c r="L428" i="2"/>
  <c r="M428" i="2"/>
  <c r="L427" i="2"/>
  <c r="M427" i="2"/>
  <c r="E420" i="4" s="1"/>
  <c r="L426" i="2"/>
  <c r="M426" i="2"/>
  <c r="L425" i="2"/>
  <c r="M425" i="2"/>
  <c r="E418" i="4" s="1"/>
  <c r="L424" i="2"/>
  <c r="M424" i="2"/>
  <c r="L423" i="2"/>
  <c r="M423" i="2"/>
  <c r="E416" i="4" s="1"/>
  <c r="L422" i="2"/>
  <c r="M422" i="2"/>
  <c r="L421" i="2"/>
  <c r="M421" i="2"/>
  <c r="E414" i="4" s="1"/>
  <c r="L420" i="2"/>
  <c r="M420" i="2"/>
  <c r="L419" i="2"/>
  <c r="M419" i="2"/>
  <c r="E412" i="4" s="1"/>
  <c r="L418" i="2"/>
  <c r="M418" i="2"/>
  <c r="L417" i="2"/>
  <c r="M417" i="2"/>
  <c r="E410" i="4" s="1"/>
  <c r="L416" i="2"/>
  <c r="M416" i="2"/>
  <c r="L415" i="2"/>
  <c r="M415" i="2"/>
  <c r="E408" i="4" s="1"/>
  <c r="L414" i="2"/>
  <c r="M414" i="2"/>
  <c r="L413" i="2"/>
  <c r="M413" i="2"/>
  <c r="E406" i="4" s="1"/>
  <c r="L412" i="2"/>
  <c r="M412" i="2"/>
  <c r="L411" i="2"/>
  <c r="M411" i="2"/>
  <c r="E404" i="4" s="1"/>
  <c r="L410" i="2"/>
  <c r="M410" i="2"/>
  <c r="L409" i="2"/>
  <c r="M409" i="2"/>
  <c r="E402" i="4" s="1"/>
  <c r="L408" i="2"/>
  <c r="M408" i="2"/>
  <c r="L407" i="2"/>
  <c r="M407" i="2"/>
  <c r="E400" i="4" s="1"/>
  <c r="L406" i="2"/>
  <c r="M406" i="2"/>
  <c r="L405" i="2"/>
  <c r="M405" i="2"/>
  <c r="E398" i="4" s="1"/>
  <c r="L404" i="2"/>
  <c r="M404" i="2"/>
  <c r="L403" i="2"/>
  <c r="M403" i="2"/>
  <c r="E396" i="4" s="1"/>
  <c r="L402" i="2"/>
  <c r="M402" i="2"/>
  <c r="L401" i="2"/>
  <c r="M401" i="2"/>
  <c r="E394" i="4" s="1"/>
  <c r="L400" i="2"/>
  <c r="M400" i="2"/>
  <c r="L399" i="2"/>
  <c r="M399" i="2"/>
  <c r="E392" i="4" s="1"/>
  <c r="L398" i="2"/>
  <c r="M398" i="2"/>
  <c r="L397" i="2"/>
  <c r="M397" i="2"/>
  <c r="E390" i="4" s="1"/>
  <c r="L396" i="2"/>
  <c r="M396" i="2"/>
  <c r="L395" i="2"/>
  <c r="M395" i="2"/>
  <c r="E388" i="4" s="1"/>
  <c r="L394" i="2"/>
  <c r="M394" i="2"/>
  <c r="L393" i="2"/>
  <c r="M393" i="2"/>
  <c r="E386" i="4" s="1"/>
  <c r="L392" i="2"/>
  <c r="M392" i="2"/>
  <c r="L391" i="2"/>
  <c r="M391" i="2"/>
  <c r="E384" i="4" s="1"/>
  <c r="L390" i="2"/>
  <c r="M390" i="2"/>
  <c r="L389" i="2"/>
  <c r="M389" i="2"/>
  <c r="L388" i="2"/>
  <c r="M388" i="2"/>
  <c r="L387" i="2"/>
  <c r="M387" i="2"/>
  <c r="L386" i="2"/>
  <c r="M386" i="2"/>
  <c r="L385" i="2"/>
  <c r="M385" i="2"/>
  <c r="L384" i="2"/>
  <c r="M384" i="2"/>
  <c r="L383" i="2"/>
  <c r="M383" i="2"/>
  <c r="L382" i="2"/>
  <c r="M382" i="2"/>
  <c r="L381" i="2"/>
  <c r="M381" i="2"/>
  <c r="L380" i="2"/>
  <c r="M380" i="2"/>
  <c r="L379" i="2"/>
  <c r="M379" i="2"/>
  <c r="L378" i="2"/>
  <c r="M378" i="2"/>
  <c r="L377" i="2"/>
  <c r="M377" i="2"/>
  <c r="L376" i="2"/>
  <c r="M376" i="2"/>
  <c r="L375" i="2"/>
  <c r="M375" i="2"/>
  <c r="L374" i="2"/>
  <c r="M374" i="2"/>
  <c r="L373" i="2"/>
  <c r="M373" i="2"/>
  <c r="L372" i="2"/>
  <c r="M372" i="2"/>
  <c r="L371" i="2"/>
  <c r="M371" i="2"/>
  <c r="L370" i="2"/>
  <c r="M370" i="2"/>
  <c r="L369" i="2"/>
  <c r="M369" i="2"/>
  <c r="L368" i="2"/>
  <c r="M368" i="2"/>
  <c r="L367" i="2"/>
  <c r="M367" i="2"/>
  <c r="L366" i="2"/>
  <c r="M366" i="2"/>
  <c r="L365" i="2"/>
  <c r="M365" i="2"/>
  <c r="L364" i="2"/>
  <c r="M364" i="2"/>
  <c r="L363" i="2"/>
  <c r="M363" i="2"/>
  <c r="L362" i="2"/>
  <c r="M362" i="2"/>
  <c r="L361" i="2"/>
  <c r="M361" i="2"/>
  <c r="L360" i="2"/>
  <c r="M360" i="2"/>
  <c r="L359" i="2"/>
  <c r="M359" i="2"/>
  <c r="L358" i="2"/>
  <c r="M358" i="2"/>
  <c r="L357" i="2"/>
  <c r="M357" i="2"/>
  <c r="L356" i="2"/>
  <c r="M356" i="2"/>
  <c r="L355" i="2"/>
  <c r="M355" i="2"/>
  <c r="E348" i="4" s="1"/>
  <c r="L354" i="2"/>
  <c r="M354" i="2"/>
  <c r="E347" i="4" s="1"/>
  <c r="L353" i="2"/>
  <c r="M353" i="2"/>
  <c r="E346" i="4" s="1"/>
  <c r="L352" i="2"/>
  <c r="M352" i="2"/>
  <c r="E345" i="4" s="1"/>
  <c r="L351" i="2"/>
  <c r="M351" i="2"/>
  <c r="E344" i="4" s="1"/>
  <c r="L350" i="2"/>
  <c r="M350" i="2"/>
  <c r="E343" i="4" s="1"/>
  <c r="L349" i="2"/>
  <c r="M349" i="2"/>
  <c r="E342" i="4" s="1"/>
  <c r="L348" i="2"/>
  <c r="M348" i="2"/>
  <c r="E341" i="4" s="1"/>
  <c r="L347" i="2"/>
  <c r="M347" i="2"/>
  <c r="E340" i="4" s="1"/>
  <c r="L346" i="2"/>
  <c r="M346" i="2"/>
  <c r="E339" i="4" s="1"/>
  <c r="L345" i="2"/>
  <c r="M345" i="2"/>
  <c r="E338" i="4" s="1"/>
  <c r="L344" i="2"/>
  <c r="M344" i="2"/>
  <c r="E337" i="4" s="1"/>
  <c r="L343" i="2"/>
  <c r="M343" i="2"/>
  <c r="E336" i="4" s="1"/>
  <c r="L342" i="2"/>
  <c r="M342" i="2"/>
  <c r="E335" i="4" s="1"/>
  <c r="L341" i="2"/>
  <c r="M341" i="2"/>
  <c r="E334" i="4" s="1"/>
  <c r="L340" i="2"/>
  <c r="M340" i="2"/>
  <c r="E333" i="4" s="1"/>
  <c r="L339" i="2"/>
  <c r="M339" i="2"/>
  <c r="E332" i="4" s="1"/>
  <c r="L338" i="2"/>
  <c r="M338" i="2"/>
  <c r="E331" i="4" s="1"/>
  <c r="L337" i="2"/>
  <c r="M337" i="2"/>
  <c r="E330" i="4" s="1"/>
  <c r="L336" i="2"/>
  <c r="M336" i="2"/>
  <c r="E329" i="4" s="1"/>
  <c r="L335" i="2"/>
  <c r="M335" i="2"/>
  <c r="E328" i="4" s="1"/>
  <c r="L334" i="2"/>
  <c r="M334" i="2"/>
  <c r="E327" i="4" s="1"/>
  <c r="L333" i="2"/>
  <c r="M333" i="2"/>
  <c r="E326" i="4" s="1"/>
  <c r="L332" i="2"/>
  <c r="M332" i="2"/>
  <c r="E325" i="4" s="1"/>
  <c r="L331" i="2"/>
  <c r="M331" i="2"/>
  <c r="E324" i="4" s="1"/>
  <c r="L330" i="2"/>
  <c r="M330" i="2"/>
  <c r="E323" i="4" s="1"/>
  <c r="L329" i="2"/>
  <c r="M329" i="2"/>
  <c r="E322" i="4" s="1"/>
  <c r="L328" i="2"/>
  <c r="M328" i="2"/>
  <c r="E321" i="4" s="1"/>
  <c r="L327" i="2"/>
  <c r="M327" i="2"/>
  <c r="E320" i="4" s="1"/>
  <c r="L326" i="2"/>
  <c r="M326" i="2"/>
  <c r="E319" i="4" s="1"/>
  <c r="L325" i="2"/>
  <c r="M325" i="2"/>
  <c r="E318" i="4" s="1"/>
  <c r="L324" i="2"/>
  <c r="M324" i="2"/>
  <c r="E317" i="4" s="1"/>
  <c r="L323" i="2"/>
  <c r="M323" i="2"/>
  <c r="E316" i="4" s="1"/>
  <c r="L322" i="2"/>
  <c r="M322" i="2"/>
  <c r="E315" i="4" s="1"/>
  <c r="L321" i="2"/>
  <c r="M321" i="2"/>
  <c r="E314" i="4" s="1"/>
  <c r="L320" i="2"/>
  <c r="M320" i="2"/>
  <c r="E313" i="4" s="1"/>
  <c r="L319" i="2"/>
  <c r="M319" i="2"/>
  <c r="E312" i="4" s="1"/>
  <c r="L318" i="2"/>
  <c r="M318" i="2"/>
  <c r="E311" i="4" s="1"/>
  <c r="L317" i="2"/>
  <c r="M317" i="2"/>
  <c r="E310" i="4" s="1"/>
  <c r="L316" i="2"/>
  <c r="M316" i="2"/>
  <c r="E309" i="4" s="1"/>
  <c r="L315" i="2"/>
  <c r="M315" i="2"/>
  <c r="E308" i="4" s="1"/>
  <c r="L314" i="2"/>
  <c r="M314" i="2"/>
  <c r="E307" i="4" s="1"/>
  <c r="L313" i="2"/>
  <c r="M313" i="2"/>
  <c r="E306" i="4" s="1"/>
  <c r="L312" i="2"/>
  <c r="M312" i="2"/>
  <c r="E305" i="4" s="1"/>
  <c r="L311" i="2"/>
  <c r="M311" i="2"/>
  <c r="E304" i="4" s="1"/>
  <c r="L310" i="2"/>
  <c r="M310" i="2"/>
  <c r="E303" i="4" s="1"/>
  <c r="L309" i="2"/>
  <c r="M309" i="2"/>
  <c r="E302" i="4" s="1"/>
  <c r="L308" i="2"/>
  <c r="M308" i="2"/>
  <c r="E301" i="4" s="1"/>
  <c r="L307" i="2"/>
  <c r="M307" i="2"/>
  <c r="E300" i="4" s="1"/>
  <c r="L306" i="2"/>
  <c r="M306" i="2"/>
  <c r="E299" i="4" s="1"/>
  <c r="L305" i="2"/>
  <c r="M305" i="2"/>
  <c r="E298" i="4" s="1"/>
  <c r="L304" i="2"/>
  <c r="M304" i="2"/>
  <c r="E297" i="4" s="1"/>
  <c r="L303" i="2"/>
  <c r="M303" i="2"/>
  <c r="E296" i="4" s="1"/>
  <c r="L302" i="2"/>
  <c r="M302" i="2"/>
  <c r="E295" i="4" s="1"/>
  <c r="L301" i="2"/>
  <c r="M301" i="2"/>
  <c r="E294" i="4" s="1"/>
  <c r="L300" i="2"/>
  <c r="M300" i="2"/>
  <c r="E293" i="4" s="1"/>
  <c r="L299" i="2"/>
  <c r="M299" i="2"/>
  <c r="E292" i="4" s="1"/>
  <c r="L298" i="2"/>
  <c r="M298" i="2"/>
  <c r="E291" i="4" s="1"/>
  <c r="L297" i="2"/>
  <c r="M297" i="2"/>
  <c r="E290" i="4" s="1"/>
  <c r="L296" i="2"/>
  <c r="M296" i="2"/>
  <c r="E289" i="4" s="1"/>
  <c r="L295" i="2"/>
  <c r="M295" i="2"/>
  <c r="E288" i="4" s="1"/>
  <c r="L294" i="2"/>
  <c r="M294" i="2"/>
  <c r="E287" i="4" s="1"/>
  <c r="L293" i="2"/>
  <c r="M293" i="2"/>
  <c r="E286" i="4" s="1"/>
  <c r="L292" i="2"/>
  <c r="M292" i="2"/>
  <c r="E285" i="4" s="1"/>
  <c r="L291" i="2"/>
  <c r="M291" i="2"/>
  <c r="E284" i="4" s="1"/>
  <c r="L290" i="2"/>
  <c r="M290" i="2"/>
  <c r="E283" i="4" s="1"/>
  <c r="L289" i="2"/>
  <c r="M289" i="2"/>
  <c r="E282" i="4" s="1"/>
  <c r="L288" i="2"/>
  <c r="M288" i="2"/>
  <c r="E281" i="4" s="1"/>
  <c r="L287" i="2"/>
  <c r="M287" i="2"/>
  <c r="E280" i="4" s="1"/>
  <c r="L286" i="2"/>
  <c r="M286" i="2"/>
  <c r="E279" i="4" s="1"/>
  <c r="L285" i="2"/>
  <c r="M285" i="2"/>
  <c r="E278" i="4" s="1"/>
  <c r="L284" i="2"/>
  <c r="M284" i="2"/>
  <c r="E277" i="4" s="1"/>
  <c r="L283" i="2"/>
  <c r="M283" i="2"/>
  <c r="E276" i="4" s="1"/>
  <c r="L282" i="2"/>
  <c r="M282" i="2"/>
  <c r="E275" i="4" s="1"/>
  <c r="L281" i="2"/>
  <c r="M281" i="2"/>
  <c r="E274" i="4" s="1"/>
  <c r="L280" i="2"/>
  <c r="M280" i="2"/>
  <c r="E273" i="4" s="1"/>
  <c r="L279" i="2"/>
  <c r="M279" i="2"/>
  <c r="E272" i="4" s="1"/>
  <c r="L278" i="2"/>
  <c r="M278" i="2"/>
  <c r="E271" i="4" s="1"/>
  <c r="L277" i="2"/>
  <c r="M277" i="2"/>
  <c r="E270" i="4" s="1"/>
  <c r="L276" i="2"/>
  <c r="M276" i="2"/>
  <c r="E269" i="4" s="1"/>
  <c r="L275" i="2"/>
  <c r="M275" i="2"/>
  <c r="E268" i="4" s="1"/>
  <c r="L274" i="2"/>
  <c r="M274" i="2"/>
  <c r="E267" i="4" s="1"/>
  <c r="L273" i="2"/>
  <c r="M273" i="2"/>
  <c r="E266" i="4" s="1"/>
  <c r="L272" i="2"/>
  <c r="M272" i="2"/>
  <c r="E265" i="4" s="1"/>
  <c r="L271" i="2"/>
  <c r="M271" i="2"/>
  <c r="E264" i="4" s="1"/>
  <c r="L270" i="2"/>
  <c r="M270" i="2"/>
  <c r="E263" i="4" s="1"/>
  <c r="L269" i="2"/>
  <c r="M269" i="2"/>
  <c r="E262" i="4" s="1"/>
  <c r="L268" i="2"/>
  <c r="M268" i="2"/>
  <c r="E261" i="4" s="1"/>
  <c r="L267" i="2"/>
  <c r="M267" i="2"/>
  <c r="E260" i="4" s="1"/>
  <c r="L266" i="2"/>
  <c r="M266" i="2"/>
  <c r="L265" i="2"/>
  <c r="M265" i="2"/>
  <c r="E258" i="4" s="1"/>
  <c r="L264" i="2"/>
  <c r="M264" i="2"/>
  <c r="L263" i="2"/>
  <c r="M263" i="2"/>
  <c r="E256" i="4" s="1"/>
  <c r="L262" i="2"/>
  <c r="M262" i="2"/>
  <c r="L261" i="2"/>
  <c r="M261" i="2"/>
  <c r="E254" i="4" s="1"/>
  <c r="L260" i="2"/>
  <c r="M260" i="2"/>
  <c r="L259" i="2"/>
  <c r="M259" i="2"/>
  <c r="E252" i="4" s="1"/>
  <c r="L258" i="2"/>
  <c r="M258" i="2"/>
  <c r="L257" i="2"/>
  <c r="M257" i="2"/>
  <c r="E250" i="4" s="1"/>
  <c r="L256" i="2"/>
  <c r="M256" i="2"/>
  <c r="L255" i="2"/>
  <c r="M255" i="2"/>
  <c r="E248" i="4" s="1"/>
  <c r="L254" i="2"/>
  <c r="M254" i="2"/>
  <c r="L253" i="2"/>
  <c r="M253" i="2"/>
  <c r="E246" i="4" s="1"/>
  <c r="L252" i="2"/>
  <c r="M252" i="2"/>
  <c r="L251" i="2"/>
  <c r="M251" i="2"/>
  <c r="E244" i="4" s="1"/>
  <c r="L250" i="2"/>
  <c r="M250" i="2"/>
  <c r="L249" i="2"/>
  <c r="M249" i="2"/>
  <c r="E242" i="4" s="1"/>
  <c r="L248" i="2"/>
  <c r="M248" i="2"/>
  <c r="L247" i="2"/>
  <c r="M247" i="2"/>
  <c r="E240" i="4" s="1"/>
  <c r="L246" i="2"/>
  <c r="M246" i="2"/>
  <c r="L245" i="2"/>
  <c r="M245" i="2"/>
  <c r="E238" i="4" s="1"/>
  <c r="L244" i="2"/>
  <c r="M244" i="2"/>
  <c r="L243" i="2"/>
  <c r="M243" i="2"/>
  <c r="E236" i="4" s="1"/>
  <c r="L242" i="2"/>
  <c r="M242" i="2"/>
  <c r="L241" i="2"/>
  <c r="M241" i="2"/>
  <c r="E234" i="4" s="1"/>
  <c r="L240" i="2"/>
  <c r="M240" i="2"/>
  <c r="L239" i="2"/>
  <c r="M239" i="2"/>
  <c r="E232" i="4" s="1"/>
  <c r="L238" i="2"/>
  <c r="M238" i="2"/>
  <c r="L237" i="2"/>
  <c r="M237" i="2"/>
  <c r="E230" i="4" s="1"/>
  <c r="L236" i="2"/>
  <c r="M236" i="2"/>
  <c r="L235" i="2"/>
  <c r="M235" i="2"/>
  <c r="E228" i="4" s="1"/>
  <c r="L234" i="2"/>
  <c r="M234" i="2"/>
  <c r="L233" i="2"/>
  <c r="M233" i="2"/>
  <c r="E226" i="4" s="1"/>
  <c r="L232" i="2"/>
  <c r="M232" i="2"/>
  <c r="L231" i="2"/>
  <c r="M231" i="2"/>
  <c r="E224" i="4" s="1"/>
  <c r="L230" i="2"/>
  <c r="M230" i="2"/>
  <c r="L229" i="2"/>
  <c r="M229" i="2"/>
  <c r="E222" i="4" s="1"/>
  <c r="L228" i="2"/>
  <c r="M228" i="2"/>
  <c r="L227" i="2"/>
  <c r="M227" i="2"/>
  <c r="E220" i="4" s="1"/>
  <c r="L226" i="2"/>
  <c r="M226" i="2"/>
  <c r="L225" i="2"/>
  <c r="M225" i="2"/>
  <c r="E218" i="4" s="1"/>
  <c r="L224" i="2"/>
  <c r="M224" i="2"/>
  <c r="L223" i="2"/>
  <c r="M223" i="2"/>
  <c r="E216" i="4" s="1"/>
  <c r="L222" i="2"/>
  <c r="M222" i="2"/>
  <c r="L221" i="2"/>
  <c r="M221" i="2"/>
  <c r="E214" i="4" s="1"/>
  <c r="L220" i="2"/>
  <c r="M220" i="2"/>
  <c r="L219" i="2"/>
  <c r="M219" i="2"/>
  <c r="E212" i="4" s="1"/>
  <c r="L218" i="2"/>
  <c r="M218" i="2"/>
  <c r="L217" i="2"/>
  <c r="M217" i="2"/>
  <c r="E210" i="4" s="1"/>
  <c r="L216" i="2"/>
  <c r="M216" i="2"/>
  <c r="L215" i="2"/>
  <c r="M215" i="2"/>
  <c r="E208" i="4" s="1"/>
  <c r="L214" i="2"/>
  <c r="M214" i="2"/>
  <c r="L213" i="2"/>
  <c r="M213" i="2"/>
  <c r="E206" i="4" s="1"/>
  <c r="L212" i="2"/>
  <c r="M212" i="2"/>
  <c r="L211" i="2"/>
  <c r="M211" i="2"/>
  <c r="E204" i="4" s="1"/>
  <c r="L210" i="2"/>
  <c r="M210" i="2"/>
  <c r="L209" i="2"/>
  <c r="M209" i="2"/>
  <c r="E202" i="4" s="1"/>
  <c r="L208" i="2"/>
  <c r="M208" i="2"/>
  <c r="L207" i="2"/>
  <c r="M207" i="2"/>
  <c r="E200" i="4" s="1"/>
  <c r="L206" i="2"/>
  <c r="M206" i="2"/>
  <c r="L205" i="2"/>
  <c r="M205" i="2"/>
  <c r="E198" i="4" s="1"/>
  <c r="L204" i="2"/>
  <c r="M204" i="2"/>
  <c r="L203" i="2"/>
  <c r="M203" i="2"/>
  <c r="E196" i="4" s="1"/>
  <c r="L202" i="2"/>
  <c r="M202" i="2"/>
  <c r="L201" i="2"/>
  <c r="M201" i="2"/>
  <c r="E194" i="4" s="1"/>
  <c r="L200" i="2"/>
  <c r="M200" i="2"/>
  <c r="L199" i="2"/>
  <c r="M199" i="2"/>
  <c r="E192" i="4" s="1"/>
  <c r="L198" i="2"/>
  <c r="M198" i="2"/>
  <c r="L197" i="2"/>
  <c r="M197" i="2"/>
  <c r="E190" i="4" s="1"/>
  <c r="L196" i="2"/>
  <c r="M196" i="2"/>
  <c r="L195" i="2"/>
  <c r="M195" i="2"/>
  <c r="E188" i="4" s="1"/>
  <c r="L194" i="2"/>
  <c r="M194" i="2"/>
  <c r="L193" i="2"/>
  <c r="M193" i="2"/>
  <c r="E186" i="4" s="1"/>
  <c r="L192" i="2"/>
  <c r="M192" i="2"/>
  <c r="L191" i="2"/>
  <c r="M191" i="2"/>
  <c r="E184" i="4" s="1"/>
  <c r="L190" i="2"/>
  <c r="M190" i="2"/>
  <c r="L189" i="2"/>
  <c r="M189" i="2"/>
  <c r="E182" i="4" s="1"/>
  <c r="L188" i="2"/>
  <c r="M188" i="2"/>
  <c r="L187" i="2"/>
  <c r="M187" i="2"/>
  <c r="E180" i="4" s="1"/>
  <c r="L186" i="2"/>
  <c r="M186" i="2"/>
  <c r="L185" i="2"/>
  <c r="M185" i="2"/>
  <c r="E178" i="4" s="1"/>
  <c r="L184" i="2"/>
  <c r="M184" i="2"/>
  <c r="L183" i="2"/>
  <c r="M183" i="2"/>
  <c r="E176" i="4" s="1"/>
  <c r="L182" i="2"/>
  <c r="M182" i="2"/>
  <c r="L181" i="2"/>
  <c r="M181" i="2"/>
  <c r="E174" i="4" s="1"/>
  <c r="L180" i="2"/>
  <c r="M180" i="2"/>
  <c r="L179" i="2"/>
  <c r="M179" i="2"/>
  <c r="E172" i="4" s="1"/>
  <c r="L178" i="2"/>
  <c r="M178" i="2"/>
  <c r="L177" i="2"/>
  <c r="M177" i="2"/>
  <c r="E170" i="4" s="1"/>
  <c r="L176" i="2"/>
  <c r="M176" i="2"/>
  <c r="L175" i="2"/>
  <c r="M175" i="2"/>
  <c r="E168" i="4" s="1"/>
  <c r="L174" i="2"/>
  <c r="M174" i="2"/>
  <c r="L173" i="2"/>
  <c r="M173" i="2"/>
  <c r="E166" i="4" s="1"/>
  <c r="L172" i="2"/>
  <c r="M172" i="2"/>
  <c r="L171" i="2"/>
  <c r="M171" i="2"/>
  <c r="E164" i="4" s="1"/>
  <c r="L170" i="2"/>
  <c r="M170" i="2"/>
  <c r="L169" i="2"/>
  <c r="M169" i="2"/>
  <c r="E162" i="4" s="1"/>
  <c r="L168" i="2"/>
  <c r="M168" i="2"/>
  <c r="L167" i="2"/>
  <c r="M167" i="2"/>
  <c r="E160" i="4" s="1"/>
  <c r="L166" i="2"/>
  <c r="M166" i="2"/>
  <c r="L165" i="2"/>
  <c r="M165" i="2"/>
  <c r="E158" i="4" s="1"/>
  <c r="L164" i="2"/>
  <c r="M164" i="2"/>
  <c r="L163" i="2"/>
  <c r="M163" i="2"/>
  <c r="E156" i="4" s="1"/>
  <c r="L162" i="2"/>
  <c r="M162" i="2"/>
  <c r="L161" i="2"/>
  <c r="M161" i="2"/>
  <c r="E154" i="4" s="1"/>
  <c r="L160" i="2"/>
  <c r="M160" i="2"/>
  <c r="L159" i="2"/>
  <c r="M159" i="2"/>
  <c r="E152" i="4" s="1"/>
  <c r="L158" i="2"/>
  <c r="M158" i="2"/>
  <c r="L157" i="2"/>
  <c r="M157" i="2"/>
  <c r="E150" i="4" s="1"/>
  <c r="L156" i="2"/>
  <c r="M156" i="2"/>
  <c r="L155" i="2"/>
  <c r="M155" i="2"/>
  <c r="E148" i="4" s="1"/>
  <c r="L154" i="2"/>
  <c r="M154" i="2"/>
  <c r="L153" i="2"/>
  <c r="M153" i="2"/>
  <c r="E146" i="4" s="1"/>
  <c r="L152" i="2"/>
  <c r="M152" i="2"/>
  <c r="L151" i="2"/>
  <c r="M151" i="2"/>
  <c r="E144" i="4" s="1"/>
  <c r="L150" i="2"/>
  <c r="M150" i="2"/>
  <c r="L149" i="2"/>
  <c r="M149" i="2"/>
  <c r="E142" i="4" s="1"/>
  <c r="L148" i="2"/>
  <c r="M148" i="2"/>
  <c r="L147" i="2"/>
  <c r="M147" i="2"/>
  <c r="E140" i="4" s="1"/>
  <c r="L146" i="2"/>
  <c r="M146" i="2"/>
  <c r="L145" i="2"/>
  <c r="M145" i="2"/>
  <c r="E138" i="4" s="1"/>
  <c r="L144" i="2"/>
  <c r="M144" i="2"/>
  <c r="L143" i="2"/>
  <c r="M143" i="2"/>
  <c r="E136" i="4" s="1"/>
  <c r="L142" i="2"/>
  <c r="M142" i="2"/>
  <c r="L141" i="2"/>
  <c r="M141" i="2"/>
  <c r="E134" i="4" s="1"/>
  <c r="L140" i="2"/>
  <c r="M140" i="2"/>
  <c r="L139" i="2"/>
  <c r="M139" i="2"/>
  <c r="E132" i="4" s="1"/>
  <c r="L138" i="2"/>
  <c r="M138" i="2"/>
  <c r="L137" i="2"/>
  <c r="M137" i="2"/>
  <c r="E130" i="4" s="1"/>
  <c r="L136" i="2"/>
  <c r="M136" i="2"/>
  <c r="L135" i="2"/>
  <c r="M135" i="2"/>
  <c r="E128" i="4" s="1"/>
  <c r="L134" i="2"/>
  <c r="M134" i="2"/>
  <c r="L133" i="2"/>
  <c r="M133" i="2"/>
  <c r="E126" i="4" s="1"/>
  <c r="L132" i="2"/>
  <c r="M132" i="2"/>
  <c r="L131" i="2"/>
  <c r="M131" i="2"/>
  <c r="E124" i="4" s="1"/>
  <c r="L130" i="2"/>
  <c r="M130" i="2"/>
  <c r="L129" i="2"/>
  <c r="M129" i="2"/>
  <c r="E122" i="4" s="1"/>
  <c r="L128" i="2"/>
  <c r="M128" i="2"/>
  <c r="L127" i="2"/>
  <c r="M127" i="2"/>
  <c r="E120" i="4" s="1"/>
  <c r="L126" i="2"/>
  <c r="M126" i="2"/>
  <c r="L125" i="2"/>
  <c r="M125" i="2"/>
  <c r="E118" i="4" s="1"/>
  <c r="L124" i="2"/>
  <c r="M124" i="2"/>
  <c r="L123" i="2"/>
  <c r="M123" i="2"/>
  <c r="E116" i="4" s="1"/>
  <c r="L122" i="2"/>
  <c r="M122" i="2"/>
  <c r="L121" i="2"/>
  <c r="M121" i="2"/>
  <c r="E114" i="4" s="1"/>
  <c r="L120" i="2"/>
  <c r="M120" i="2"/>
  <c r="L119" i="2"/>
  <c r="M119" i="2"/>
  <c r="E112" i="4" s="1"/>
  <c r="L118" i="2"/>
  <c r="M118" i="2"/>
  <c r="L117" i="2"/>
  <c r="M117" i="2"/>
  <c r="E110" i="4" s="1"/>
  <c r="L116" i="2"/>
  <c r="M116" i="2"/>
  <c r="L115" i="2"/>
  <c r="M115" i="2"/>
  <c r="E108" i="4" s="1"/>
  <c r="L114" i="2"/>
  <c r="M114" i="2"/>
  <c r="L113" i="2"/>
  <c r="M113" i="2"/>
  <c r="E106" i="4" s="1"/>
  <c r="L112" i="2"/>
  <c r="M112" i="2"/>
  <c r="L111" i="2"/>
  <c r="M111" i="2"/>
  <c r="E104" i="4" s="1"/>
  <c r="L110" i="2"/>
  <c r="M110" i="2"/>
  <c r="L109" i="2"/>
  <c r="M109" i="2"/>
  <c r="E102" i="4" s="1"/>
  <c r="L108" i="2"/>
  <c r="M108" i="2"/>
  <c r="L107" i="2"/>
  <c r="M107" i="2"/>
  <c r="E100" i="4" s="1"/>
  <c r="L106" i="2"/>
  <c r="M106" i="2"/>
  <c r="L105" i="2"/>
  <c r="M105" i="2"/>
  <c r="E98" i="4" s="1"/>
  <c r="L104" i="2"/>
  <c r="M104" i="2"/>
  <c r="L103" i="2"/>
  <c r="M103" i="2"/>
  <c r="E96" i="4" s="1"/>
  <c r="L102" i="2"/>
  <c r="M102" i="2"/>
  <c r="L101" i="2"/>
  <c r="M101" i="2"/>
  <c r="E94" i="4" s="1"/>
  <c r="L100" i="2"/>
  <c r="M100" i="2"/>
  <c r="L99" i="2"/>
  <c r="M99" i="2"/>
  <c r="E92" i="4" s="1"/>
  <c r="L98" i="2"/>
  <c r="M98" i="2"/>
  <c r="L97" i="2"/>
  <c r="M97" i="2"/>
  <c r="E90" i="4" s="1"/>
  <c r="L96" i="2"/>
  <c r="M96" i="2"/>
  <c r="L95" i="2"/>
  <c r="M95" i="2"/>
  <c r="E88" i="4" s="1"/>
  <c r="L94" i="2"/>
  <c r="M94" i="2"/>
  <c r="L93" i="2"/>
  <c r="M93" i="2"/>
  <c r="E86" i="4" s="1"/>
  <c r="L92" i="2"/>
  <c r="M92" i="2"/>
  <c r="L91" i="2"/>
  <c r="M91" i="2"/>
  <c r="E84" i="4" s="1"/>
  <c r="L90" i="2"/>
  <c r="M90" i="2"/>
  <c r="L89" i="2"/>
  <c r="M89" i="2"/>
  <c r="E82" i="4" s="1"/>
  <c r="L88" i="2"/>
  <c r="M88" i="2"/>
  <c r="L87" i="2"/>
  <c r="M87" i="2"/>
  <c r="E80" i="4" s="1"/>
  <c r="L86" i="2"/>
  <c r="M86" i="2"/>
  <c r="L85" i="2"/>
  <c r="M85" i="2"/>
  <c r="E78" i="4" s="1"/>
  <c r="L84" i="2"/>
  <c r="M84" i="2"/>
  <c r="L83" i="2"/>
  <c r="M83" i="2"/>
  <c r="E76" i="4" s="1"/>
  <c r="L82" i="2"/>
  <c r="M82" i="2"/>
  <c r="L81" i="2"/>
  <c r="M81" i="2"/>
  <c r="E74" i="4" s="1"/>
  <c r="L80" i="2"/>
  <c r="M80" i="2"/>
  <c r="L79" i="2"/>
  <c r="M79" i="2"/>
  <c r="E72" i="4" s="1"/>
  <c r="M78" i="2"/>
  <c r="E71" i="4" s="1"/>
  <c r="L77" i="2"/>
  <c r="M77" i="2"/>
  <c r="E70" i="4" s="1"/>
  <c r="M76" i="2"/>
  <c r="E69" i="4" s="1"/>
  <c r="L75" i="2"/>
  <c r="M75" i="2"/>
  <c r="L74" i="2"/>
  <c r="M74" i="2"/>
  <c r="E67" i="4" s="1"/>
  <c r="L73" i="2"/>
  <c r="M73" i="2"/>
  <c r="L72" i="2"/>
  <c r="M72" i="2"/>
  <c r="E65" i="4" s="1"/>
  <c r="L71" i="2"/>
  <c r="M71" i="2"/>
  <c r="L70" i="2"/>
  <c r="M70" i="2"/>
  <c r="E63" i="4" s="1"/>
  <c r="L69" i="2"/>
  <c r="M69" i="2"/>
  <c r="L68" i="2"/>
  <c r="M68" i="2"/>
  <c r="E61" i="4" s="1"/>
  <c r="L67" i="2"/>
  <c r="M67" i="2"/>
  <c r="L66" i="2"/>
  <c r="M66" i="2"/>
  <c r="E59" i="4" s="1"/>
  <c r="L65" i="2"/>
  <c r="M65" i="2"/>
  <c r="L64" i="2"/>
  <c r="M64" i="2"/>
  <c r="E57" i="4" s="1"/>
  <c r="L63" i="2"/>
  <c r="M63" i="2"/>
  <c r="L62" i="2"/>
  <c r="M62" i="2"/>
  <c r="E55" i="4" s="1"/>
  <c r="L61" i="2"/>
  <c r="M61" i="2"/>
  <c r="L60" i="2"/>
  <c r="M60" i="2"/>
  <c r="E53" i="4" s="1"/>
  <c r="L59" i="2"/>
  <c r="M59" i="2"/>
  <c r="L58" i="2"/>
  <c r="M58" i="2"/>
  <c r="E51" i="4" s="1"/>
  <c r="L57" i="2"/>
  <c r="M57" i="2"/>
  <c r="L56" i="2"/>
  <c r="M56" i="2"/>
  <c r="E49" i="4" s="1"/>
  <c r="L55" i="2"/>
  <c r="M55" i="2"/>
  <c r="L54" i="2"/>
  <c r="M54" i="2"/>
  <c r="E47" i="4" s="1"/>
  <c r="L53" i="2"/>
  <c r="M53" i="2"/>
  <c r="L52" i="2"/>
  <c r="M52" i="2"/>
  <c r="E45" i="4" s="1"/>
  <c r="L51" i="2"/>
  <c r="M51" i="2"/>
  <c r="L50" i="2"/>
  <c r="M50" i="2"/>
  <c r="E43" i="4" s="1"/>
  <c r="L49" i="2"/>
  <c r="M49" i="2"/>
  <c r="L48" i="2"/>
  <c r="M48" i="2"/>
  <c r="E41" i="4" s="1"/>
  <c r="L47" i="2"/>
  <c r="M47" i="2"/>
  <c r="L46" i="2"/>
  <c r="M46" i="2"/>
  <c r="E39" i="4" s="1"/>
  <c r="L45" i="2"/>
  <c r="M45" i="2"/>
  <c r="L44" i="2"/>
  <c r="M44" i="2"/>
  <c r="E37" i="4" s="1"/>
  <c r="L43" i="2"/>
  <c r="M43" i="2"/>
  <c r="E36" i="4" s="1"/>
  <c r="L42" i="2"/>
  <c r="M42" i="2"/>
  <c r="E35" i="4" s="1"/>
  <c r="L41" i="2"/>
  <c r="M41" i="2"/>
  <c r="E34" i="4" s="1"/>
  <c r="L40" i="2"/>
  <c r="M40" i="2"/>
  <c r="E33" i="4" s="1"/>
  <c r="L39" i="2"/>
  <c r="M39" i="2"/>
  <c r="E32" i="4" s="1"/>
  <c r="L38" i="2"/>
  <c r="M38" i="2"/>
  <c r="E31" i="4" s="1"/>
  <c r="L37" i="2"/>
  <c r="M37" i="2"/>
  <c r="E30" i="4" s="1"/>
  <c r="L36" i="2"/>
  <c r="M36" i="2"/>
  <c r="E29" i="4" s="1"/>
  <c r="L35" i="2"/>
  <c r="M35" i="2"/>
  <c r="E28" i="4" s="1"/>
  <c r="L34" i="2"/>
  <c r="M34" i="2"/>
  <c r="E27" i="4" s="1"/>
  <c r="L33" i="2"/>
  <c r="M33" i="2"/>
  <c r="E26" i="4" s="1"/>
  <c r="L32" i="2"/>
  <c r="M32" i="2"/>
  <c r="E25" i="4" s="1"/>
  <c r="L31" i="2"/>
  <c r="M31" i="2"/>
  <c r="E24" i="4" s="1"/>
  <c r="L30" i="2"/>
  <c r="M30" i="2"/>
  <c r="E23" i="4" s="1"/>
  <c r="L29" i="2"/>
  <c r="M29" i="2"/>
  <c r="E22" i="4" s="1"/>
  <c r="L28" i="2"/>
  <c r="M28" i="2"/>
  <c r="E21" i="4" s="1"/>
  <c r="L27" i="2"/>
  <c r="M27" i="2"/>
  <c r="E20" i="4" s="1"/>
  <c r="L26" i="2"/>
  <c r="M26" i="2"/>
  <c r="E19" i="4" s="1"/>
  <c r="L25" i="2"/>
  <c r="M25" i="2"/>
  <c r="E18" i="4" s="1"/>
  <c r="L24" i="2"/>
  <c r="M24" i="2"/>
  <c r="E17" i="4" s="1"/>
  <c r="L23" i="2"/>
  <c r="M23" i="2"/>
  <c r="E16" i="4" s="1"/>
  <c r="L22" i="2"/>
  <c r="M22" i="2"/>
  <c r="E15" i="4" s="1"/>
  <c r="L21" i="2"/>
  <c r="M21" i="2"/>
  <c r="E14" i="4" s="1"/>
  <c r="L20" i="2"/>
  <c r="M20" i="2"/>
  <c r="E13" i="4" s="1"/>
  <c r="L19" i="2"/>
  <c r="M19" i="2"/>
  <c r="E12" i="4" s="1"/>
  <c r="L18" i="2"/>
  <c r="M18" i="2"/>
  <c r="E11" i="4" s="1"/>
  <c r="L17" i="2"/>
  <c r="M17" i="2"/>
  <c r="E10" i="4" s="1"/>
  <c r="L16" i="2"/>
  <c r="M16" i="2"/>
  <c r="E9" i="4" s="1"/>
  <c r="L15" i="2"/>
  <c r="M15" i="2"/>
  <c r="E8" i="4" s="1"/>
  <c r="L14" i="2"/>
  <c r="M14" i="2"/>
  <c r="E7" i="4" s="1"/>
  <c r="L13" i="2"/>
  <c r="M13" i="2"/>
  <c r="E6" i="4" s="1"/>
  <c r="L12" i="2"/>
  <c r="M12" i="2"/>
  <c r="E5" i="4" s="1"/>
  <c r="L11" i="2"/>
  <c r="M11" i="2"/>
  <c r="L10" i="2"/>
  <c r="M10" i="2"/>
  <c r="E3" i="4" s="1"/>
  <c r="L9" i="2"/>
  <c r="M9" i="2"/>
  <c r="L8" i="2"/>
  <c r="M8" i="2"/>
  <c r="E1" i="4" s="1"/>
  <c r="E2" i="4" l="1"/>
  <c r="E4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3" i="4"/>
  <c r="E75" i="4"/>
  <c r="E77" i="4"/>
  <c r="E79" i="4"/>
  <c r="E81" i="4"/>
  <c r="E83" i="4"/>
  <c r="E85" i="4"/>
  <c r="E87" i="4"/>
  <c r="E89" i="4"/>
  <c r="E91" i="4"/>
  <c r="E93" i="4"/>
  <c r="E350" i="4"/>
  <c r="E352" i="4"/>
  <c r="E354" i="4"/>
  <c r="E356" i="4"/>
  <c r="E358" i="4"/>
  <c r="E360" i="4"/>
  <c r="E362" i="4"/>
  <c r="E364" i="4"/>
  <c r="E366" i="4"/>
  <c r="E368" i="4"/>
  <c r="E370" i="4"/>
  <c r="E372" i="4"/>
  <c r="E374" i="4"/>
  <c r="E376" i="4"/>
  <c r="E378" i="4"/>
  <c r="E380" i="4"/>
  <c r="E382" i="4"/>
  <c r="E606" i="4"/>
  <c r="E608" i="4"/>
  <c r="E610" i="4"/>
  <c r="E612" i="4"/>
  <c r="E614" i="4"/>
  <c r="E616" i="4"/>
  <c r="E618" i="4"/>
  <c r="E620" i="4"/>
  <c r="E622" i="4"/>
  <c r="E624" i="4"/>
  <c r="E626" i="4"/>
  <c r="E628" i="4"/>
  <c r="E630" i="4"/>
  <c r="E632" i="4"/>
  <c r="E634" i="4"/>
  <c r="E636" i="4"/>
  <c r="E638" i="4"/>
  <c r="E640" i="4"/>
  <c r="E642" i="4"/>
  <c r="E644" i="4"/>
  <c r="E646" i="4"/>
  <c r="E648" i="4"/>
  <c r="E650" i="4"/>
  <c r="E652" i="4"/>
  <c r="E654" i="4"/>
  <c r="E656" i="4"/>
  <c r="E658" i="4"/>
  <c r="E660" i="4"/>
  <c r="E662" i="4"/>
  <c r="E664" i="4"/>
  <c r="E666" i="4"/>
  <c r="E668" i="4"/>
  <c r="E670" i="4"/>
  <c r="E672" i="4"/>
  <c r="E674" i="4"/>
  <c r="E676" i="4"/>
  <c r="E678" i="4"/>
  <c r="E680" i="4"/>
  <c r="E682" i="4"/>
  <c r="E684" i="4"/>
  <c r="E686" i="4"/>
  <c r="E688" i="4"/>
  <c r="E690" i="4"/>
  <c r="E95" i="4"/>
  <c r="E97" i="4"/>
  <c r="E99" i="4"/>
  <c r="E101" i="4"/>
  <c r="E103" i="4"/>
  <c r="E105" i="4"/>
  <c r="E107" i="4"/>
  <c r="E109" i="4"/>
  <c r="E111" i="4"/>
  <c r="E113" i="4"/>
  <c r="E115" i="4"/>
  <c r="E117" i="4"/>
  <c r="E119" i="4"/>
  <c r="E121" i="4"/>
  <c r="E123" i="4"/>
  <c r="E125" i="4"/>
  <c r="E127" i="4"/>
  <c r="E129" i="4"/>
  <c r="E131" i="4"/>
  <c r="E133" i="4"/>
  <c r="E135" i="4"/>
  <c r="E137" i="4"/>
  <c r="E139" i="4"/>
  <c r="E141" i="4"/>
  <c r="E143" i="4"/>
  <c r="E145" i="4"/>
  <c r="E147" i="4"/>
  <c r="E149" i="4"/>
  <c r="E151" i="4"/>
  <c r="E153" i="4"/>
  <c r="E155" i="4"/>
  <c r="E157" i="4"/>
  <c r="E159" i="4"/>
  <c r="E161" i="4"/>
  <c r="E163" i="4"/>
  <c r="E165" i="4"/>
  <c r="E167" i="4"/>
  <c r="E169" i="4"/>
  <c r="E171" i="4"/>
  <c r="E173" i="4"/>
  <c r="E175" i="4"/>
  <c r="E177" i="4"/>
  <c r="E179" i="4"/>
  <c r="E181" i="4"/>
  <c r="E183" i="4"/>
  <c r="E185" i="4"/>
  <c r="E187" i="4"/>
  <c r="E189" i="4"/>
  <c r="E191" i="4"/>
  <c r="E193" i="4"/>
  <c r="E195" i="4"/>
  <c r="E197" i="4"/>
  <c r="E199" i="4"/>
  <c r="E201" i="4"/>
  <c r="E203" i="4"/>
  <c r="E205" i="4"/>
  <c r="E207" i="4"/>
  <c r="E209" i="4"/>
  <c r="E211" i="4"/>
  <c r="E213" i="4"/>
  <c r="E215" i="4"/>
  <c r="E217" i="4"/>
  <c r="E219" i="4"/>
  <c r="E221" i="4"/>
  <c r="E223" i="4"/>
  <c r="E225" i="4"/>
  <c r="E227" i="4"/>
  <c r="E229" i="4"/>
  <c r="E231" i="4"/>
  <c r="E233" i="4"/>
  <c r="E235" i="4"/>
  <c r="E237" i="4"/>
  <c r="E239" i="4"/>
  <c r="E241" i="4"/>
  <c r="E243" i="4"/>
  <c r="E245" i="4"/>
  <c r="E247" i="4"/>
  <c r="E249" i="4"/>
  <c r="E251" i="4"/>
  <c r="E253" i="4"/>
  <c r="E255" i="4"/>
  <c r="E257" i="4"/>
  <c r="E259" i="4"/>
  <c r="E349" i="4"/>
  <c r="E351" i="4"/>
  <c r="E353" i="4"/>
  <c r="E355" i="4"/>
  <c r="E357" i="4"/>
  <c r="E359" i="4"/>
  <c r="E361" i="4"/>
  <c r="E363" i="4"/>
  <c r="E365" i="4"/>
  <c r="E367" i="4"/>
  <c r="E369" i="4"/>
  <c r="E371" i="4"/>
  <c r="E373" i="4"/>
  <c r="E375" i="4"/>
  <c r="E377" i="4"/>
  <c r="E379" i="4"/>
  <c r="E381" i="4"/>
  <c r="E383" i="4"/>
  <c r="E385" i="4"/>
  <c r="E387" i="4"/>
  <c r="E389" i="4"/>
  <c r="E391" i="4"/>
  <c r="E393" i="4"/>
  <c r="E395" i="4"/>
  <c r="E397" i="4"/>
  <c r="E399" i="4"/>
  <c r="E401" i="4"/>
  <c r="E403" i="4"/>
  <c r="E405" i="4"/>
  <c r="E407" i="4"/>
  <c r="E409" i="4"/>
  <c r="E411" i="4"/>
  <c r="E413" i="4"/>
  <c r="E415" i="4"/>
  <c r="E417" i="4"/>
  <c r="E419" i="4"/>
  <c r="E421" i="4"/>
  <c r="E423" i="4"/>
  <c r="E425" i="4"/>
  <c r="E427" i="4"/>
  <c r="E429" i="4"/>
  <c r="E431" i="4"/>
  <c r="E433" i="4"/>
  <c r="E435" i="4"/>
  <c r="E437" i="4"/>
  <c r="E439" i="4"/>
  <c r="E441" i="4"/>
  <c r="E443" i="4"/>
  <c r="E445" i="4"/>
  <c r="E447" i="4"/>
  <c r="E449" i="4"/>
  <c r="E451" i="4"/>
  <c r="E453" i="4"/>
  <c r="E455" i="4"/>
  <c r="E457" i="4"/>
  <c r="E459" i="4"/>
  <c r="E461" i="4"/>
  <c r="E463" i="4"/>
  <c r="E465" i="4"/>
  <c r="E467" i="4"/>
  <c r="E469" i="4"/>
  <c r="E471" i="4"/>
  <c r="E473" i="4"/>
  <c r="E475" i="4"/>
  <c r="E477" i="4"/>
  <c r="E479" i="4"/>
  <c r="E481" i="4"/>
  <c r="E483" i="4"/>
  <c r="E485" i="4"/>
  <c r="E487" i="4"/>
  <c r="E489" i="4"/>
  <c r="E491" i="4"/>
  <c r="E493" i="4"/>
  <c r="E495" i="4"/>
  <c r="E497" i="4"/>
  <c r="E499" i="4"/>
  <c r="E501" i="4"/>
  <c r="E503" i="4"/>
  <c r="E505" i="4"/>
  <c r="E507" i="4"/>
  <c r="E509" i="4"/>
  <c r="E511" i="4"/>
  <c r="E513" i="4"/>
  <c r="E515" i="4"/>
  <c r="E517" i="4"/>
  <c r="E519" i="4"/>
  <c r="E521" i="4"/>
  <c r="E692" i="4"/>
  <c r="E693" i="4"/>
  <c r="E523" i="4"/>
  <c r="E525" i="4"/>
  <c r="E527" i="4"/>
  <c r="E529" i="4"/>
  <c r="E531" i="4"/>
  <c r="E533" i="4"/>
  <c r="E535" i="4"/>
  <c r="E537" i="4"/>
  <c r="E539" i="4"/>
  <c r="E541" i="4"/>
  <c r="E543" i="4"/>
  <c r="E545" i="4"/>
  <c r="E547" i="4"/>
  <c r="E549" i="4"/>
  <c r="E551" i="4"/>
  <c r="E553" i="4"/>
  <c r="E555" i="4"/>
  <c r="E557" i="4"/>
  <c r="E559" i="4"/>
  <c r="E561" i="4"/>
  <c r="E563" i="4"/>
  <c r="E565" i="4"/>
  <c r="E567" i="4"/>
  <c r="E569" i="4"/>
  <c r="E571" i="4"/>
  <c r="E573" i="4"/>
  <c r="E575" i="4"/>
  <c r="E577" i="4"/>
  <c r="E579" i="4"/>
  <c r="E581" i="4"/>
  <c r="E583" i="4"/>
  <c r="E585" i="4"/>
  <c r="E587" i="4"/>
  <c r="E589" i="4"/>
  <c r="E591" i="4"/>
  <c r="E593" i="4"/>
  <c r="E595" i="4"/>
  <c r="E597" i="4"/>
  <c r="E599" i="4"/>
  <c r="E601" i="4"/>
  <c r="E603" i="4"/>
  <c r="E605" i="4"/>
  <c r="E607" i="4"/>
  <c r="E609" i="4"/>
  <c r="E611" i="4"/>
  <c r="E613" i="4"/>
  <c r="E615" i="4"/>
  <c r="E617" i="4"/>
  <c r="E619" i="4"/>
  <c r="E621" i="4"/>
  <c r="E623" i="4"/>
  <c r="E625" i="4"/>
  <c r="E627" i="4"/>
  <c r="E629" i="4"/>
  <c r="E631" i="4"/>
  <c r="E633" i="4"/>
  <c r="E635" i="4"/>
  <c r="E637" i="4"/>
  <c r="E639" i="4"/>
  <c r="E641" i="4"/>
  <c r="E643" i="4"/>
  <c r="E645" i="4"/>
  <c r="E647" i="4"/>
  <c r="E649" i="4"/>
  <c r="E651" i="4"/>
  <c r="E653" i="4"/>
  <c r="E655" i="4"/>
  <c r="E657" i="4"/>
  <c r="E659" i="4"/>
  <c r="E661" i="4"/>
  <c r="E663" i="4"/>
  <c r="E665" i="4"/>
  <c r="E667" i="4"/>
  <c r="E669" i="4"/>
  <c r="E671" i="4"/>
  <c r="E673" i="4"/>
  <c r="E675" i="4"/>
  <c r="E677" i="4"/>
  <c r="E679" i="4"/>
  <c r="E681" i="4"/>
  <c r="E683" i="4"/>
  <c r="E685" i="4"/>
  <c r="E687" i="4"/>
  <c r="E689" i="4"/>
  <c r="E691" i="4"/>
</calcChain>
</file>

<file path=xl/comments1.xml><?xml version="1.0" encoding="utf-8"?>
<comments xmlns="http://schemas.openxmlformats.org/spreadsheetml/2006/main">
  <authors>
    <author>Alan Ocampo</author>
  </authors>
  <commentList>
    <comment ref="B8" authorId="0">
      <text>
        <r>
          <rPr>
            <b/>
            <sz val="9"/>
            <color indexed="81"/>
            <rFont val="Tahoma"/>
            <family val="2"/>
          </rPr>
          <t>CLICK HERE and Paste ALL contents of .epr file</t>
        </r>
      </text>
    </comment>
  </commentList>
</comments>
</file>

<file path=xl/comments2.xml><?xml version="1.0" encoding="utf-8"?>
<comments xmlns="http://schemas.openxmlformats.org/spreadsheetml/2006/main">
  <authors>
    <author>Alan Ocampo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Register Address (hex)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Register Data (hex)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Register Command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Register Description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SLAVEADR byte from INPUT!C3 cell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>
      <text>
        <r>
          <rPr>
            <sz val="9"/>
            <color indexed="81"/>
            <rFont val="Tahoma"/>
            <family val="2"/>
          </rPr>
          <t>EEREV byte from INPUT!D3 cell</t>
        </r>
      </text>
    </comment>
  </commentList>
</comments>
</file>

<file path=xl/sharedStrings.xml><?xml version="1.0" encoding="utf-8"?>
<sst xmlns="http://schemas.openxmlformats.org/spreadsheetml/2006/main" count="1078" uniqueCount="383">
  <si>
    <t>10101</t>
  </si>
  <si>
    <t>pick-list</t>
  </si>
  <si>
    <r>
      <t>Programming Script (</t>
    </r>
    <r>
      <rPr>
        <b/>
        <sz val="11"/>
        <color rgb="FFFF0000"/>
        <rFont val="Calibri"/>
        <family val="2"/>
        <scheme val="minor"/>
      </rPr>
      <t>formula; modify WriteReg syntax as needed</t>
    </r>
    <r>
      <rPr>
        <b/>
        <sz val="11"/>
        <color theme="1"/>
        <rFont val="Calibri"/>
        <family val="2"/>
        <scheme val="minor"/>
      </rPr>
      <t>)</t>
    </r>
  </si>
  <si>
    <t>NVMUNLK=0xEA (unlock NVM)</t>
  </si>
  <si>
    <t>NVMPROG=1 (self clearing), initiates EEPROM program cycle</t>
  </si>
  <si>
    <t>NVMUNLK=0x00 (lock NVM)</t>
  </si>
  <si>
    <t>[EEPROM_IMAGE]</t>
  </si>
  <si>
    <t>Register pointer to SRAM Addr/Data</t>
  </si>
  <si>
    <t>SRAM Addr</t>
  </si>
  <si>
    <t>Register Comment</t>
  </si>
  <si>
    <t>COUNT=345</t>
  </si>
  <si>
    <t>EEPROM_IMG_IDX11=168</t>
  </si>
  <si>
    <t>EEPROM_IMG_IDX14=0</t>
  </si>
  <si>
    <t>EEPROM_IMG_IDX15=0</t>
  </si>
  <si>
    <t>EEPROM_IMG_IDX19=254</t>
  </si>
  <si>
    <t>EEPROM_IMG_IDX20=7</t>
  </si>
  <si>
    <t>EEPROM_IMG_IDX21=168</t>
  </si>
  <si>
    <t>EEPROM_IMG_IDX31=0</t>
  </si>
  <si>
    <t>EEPROM_IMG_IDX32=5</t>
  </si>
  <si>
    <t>EEPROM_IMG_IDX35=25</t>
  </si>
  <si>
    <t>EEPROM_IMG_IDX36=82</t>
  </si>
  <si>
    <t>EEPROM_IMG_IDX37=0</t>
  </si>
  <si>
    <t>EEPROM_IMG_IDX38=0</t>
  </si>
  <si>
    <t>EEPROM_IMG_IDX53=128</t>
  </si>
  <si>
    <t>EEPROM_IMG_IDX54=0</t>
  </si>
  <si>
    <t>EEPROM_IMG_IDX104=128</t>
  </si>
  <si>
    <t>EEPROM_IMG_IDX105=0</t>
  </si>
  <si>
    <t>EEPROM_IMG_IDX109=24</t>
  </si>
  <si>
    <t>EEPROM_IMG_IDX110=0</t>
  </si>
  <si>
    <t>EEPROM_IMG_IDX155=128</t>
  </si>
  <si>
    <t>EEPROM_IMG_IDX156=0</t>
  </si>
  <si>
    <t>EEPROM_IMG_IDX160=24</t>
  </si>
  <si>
    <t>EEPROM_IMG_IDX161=0</t>
  </si>
  <si>
    <t>EEPROM_IMG_IDX190=83</t>
  </si>
  <si>
    <t>EEPROM_IMG_IDX206=128</t>
  </si>
  <si>
    <t>EEPROM_IMG_IDX207=0</t>
  </si>
  <si>
    <t>EEPROM_IMG_IDX241=83</t>
  </si>
  <si>
    <t>EEPROM_IMG_IDX257=128</t>
  </si>
  <si>
    <t>EEPROM_IMG_IDX258=0</t>
  </si>
  <si>
    <t>EEPROM_IMG_IDX262=24</t>
  </si>
  <si>
    <t>EEPROM_IMG_IDX263=0</t>
  </si>
  <si>
    <t>EEPROM_IMG_IDX308=128</t>
  </si>
  <si>
    <t>EEPROM_IMG_IDX309=0</t>
  </si>
  <si>
    <t>EEPROM_IMG_IDX313=24</t>
  </si>
  <si>
    <t>EEPROM_IMG_IDX314=0</t>
  </si>
  <si>
    <t>SLAVEADR_MSB</t>
  </si>
  <si>
    <t>EEREV</t>
  </si>
  <si>
    <t>EEPROM_IMG_IDX16=7</t>
  </si>
  <si>
    <t>EEPROM_IMG_IDX33=209</t>
  </si>
  <si>
    <t>EEPROM_IMG_IDX34=157</t>
  </si>
  <si>
    <t>WriteReg[0x90]=0xEA</t>
  </si>
  <si>
    <t>WriteReg[0x89]=0x11</t>
  </si>
  <si>
    <t>WriteReg[0x90]=0x00</t>
  </si>
  <si>
    <t>EA</t>
  </si>
  <si>
    <t>Byte Index</t>
  </si>
  <si>
    <r>
      <t xml:space="preserve">Reg Addr (hex), </t>
    </r>
    <r>
      <rPr>
        <b/>
        <sz val="11"/>
        <color rgb="FFFF0000"/>
        <rFont val="Calibri"/>
        <family val="2"/>
        <scheme val="minor"/>
      </rPr>
      <t>formula</t>
    </r>
  </si>
  <si>
    <r>
      <t xml:space="preserve">Reg Data (hex), </t>
    </r>
    <r>
      <rPr>
        <b/>
        <sz val="11"/>
        <color rgb="FFFF0000"/>
        <rFont val="Calibri"/>
        <family val="2"/>
        <scheme val="minor"/>
      </rPr>
      <t>formula</t>
    </r>
  </si>
  <si>
    <r>
      <t xml:space="preserve">1. INPUT sheet: Copy all </t>
    </r>
    <r>
      <rPr>
        <b/>
        <sz val="12"/>
        <rFont val="Calibri"/>
        <family val="2"/>
        <scheme val="minor"/>
      </rPr>
      <t>LMK033x8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EEPROM Export File (.epr) contents </t>
    </r>
    <r>
      <rPr>
        <sz val="12"/>
        <color theme="1"/>
        <rFont val="Calibri"/>
        <family val="2"/>
        <scheme val="minor"/>
      </rPr>
      <t>(to clipboard)</t>
    </r>
    <r>
      <rPr>
        <b/>
        <sz val="12"/>
        <color theme="1"/>
        <rFont val="Calibri"/>
        <family val="2"/>
        <scheme val="minor"/>
      </rPr>
      <t xml:space="preserve">, </t>
    </r>
    <r>
      <rPr>
        <sz val="12"/>
        <color theme="1"/>
        <rFont val="Calibri"/>
        <family val="2"/>
        <scheme val="minor"/>
      </rPr>
      <t xml:space="preserve">click </t>
    </r>
    <r>
      <rPr>
        <b/>
        <sz val="12"/>
        <color rgb="FFFF0000"/>
        <rFont val="Calibri"/>
        <family val="2"/>
        <scheme val="minor"/>
      </rPr>
      <t>Cell B8</t>
    </r>
    <r>
      <rPr>
        <sz val="12"/>
        <color theme="1"/>
        <rFont val="Calibri"/>
        <family val="2"/>
        <scheme val="minor"/>
      </rPr>
      <t xml:space="preserve">, and paste contents to populate cells B8:B357.  The EEPROM programming commands are added at the end, and </t>
    </r>
    <r>
      <rPr>
        <b/>
        <sz val="12"/>
        <color rgb="FFFF0000"/>
        <rFont val="Calibri"/>
        <family val="2"/>
        <scheme val="minor"/>
      </rPr>
      <t>these commands must atomic writes</t>
    </r>
    <r>
      <rPr>
        <sz val="12"/>
        <color rgb="FFFF0000"/>
        <rFont val="Calibri"/>
        <family val="2"/>
        <scheme val="minor"/>
      </rPr>
      <t>.</t>
    </r>
  </si>
  <si>
    <t>2. INPUT sheet: Pick custom I2C Slave Address bits[7:3]:</t>
  </si>
  <si>
    <t>3. INPUT sheet: Pick custom EEPROM Image Revision ID:</t>
  </si>
  <si>
    <t>SLAVEADR[bits 7:3] is 10100 (for LMK03318) or 10101 (for LMK03328) by factory default.</t>
  </si>
  <si>
    <t>EEREV (0 to 255) can be used for EEPROM image traceability.  EEREV is 0 by factory default.</t>
  </si>
  <si>
    <t>Screenshot of TI CodeLoader GUI export EEPROM file.</t>
  </si>
  <si>
    <t>PASTE EEPROM FILE DATA BELOW FOR EEPROM PAGES 0 to 5</t>
  </si>
  <si>
    <t>Programming EEPROM using LMK033x8 EEPROM File (.epr) Exported from TI CodeLoader or TICS Pro Software GUI</t>
  </si>
  <si>
    <t>4. OUTPUT sheet: Copy all contents of OUTPUT sheet Columns A (Reg Addr) and B (Reg Data), and save as a custom hex programming file.  This is the register write sequence to program EEPROM of the LMK033x8 DUT.</t>
  </si>
  <si>
    <t>WRITE</t>
  </si>
  <si>
    <t>EEPROM_IMG_IDX06=2</t>
  </si>
  <si>
    <t>EEPROM_IMG_IDX07=31</t>
  </si>
  <si>
    <t>EEPROM_IMG_IDX08=240</t>
  </si>
  <si>
    <t>EEPROM_IMG_IDX09=33</t>
  </si>
  <si>
    <t>EEPROM_IMG_IDX10=255</t>
  </si>
  <si>
    <t>EEPROM_IMG_IDX73=0</t>
  </si>
  <si>
    <t>EEPROM_IMG_IDX124=0</t>
  </si>
  <si>
    <t>EEPROM_IMG_IDX185=132</t>
  </si>
  <si>
    <t>EEPROM_IMG_IDX200=6</t>
  </si>
  <si>
    <t>EEPROM_IMG_IDX202=6</t>
  </si>
  <si>
    <t>EEPROM_IMG_IDX203=15</t>
  </si>
  <si>
    <t>EEPROM_IMG_IDX215=3</t>
  </si>
  <si>
    <t>EEPROM_IMG_IDX236=132</t>
  </si>
  <si>
    <t>EEPROM_IMG_IDX237=80</t>
  </si>
  <si>
    <t>EEPROM_IMG_IDX277=0</t>
  </si>
  <si>
    <t>EEPROM_IMG_IDX328=0</t>
  </si>
  <si>
    <t>EEPROM_IMG_IDX12=0</t>
  </si>
  <si>
    <t>EEPROM_IMG_IDX17=255</t>
  </si>
  <si>
    <t>EEPROM_IMG_IDX18=255</t>
  </si>
  <si>
    <t>EEPROM_IMG_IDX115=0</t>
  </si>
  <si>
    <t>EEPROM_IMG_IDX116=0</t>
  </si>
  <si>
    <t>EEPROM_IMG_IDX117=0</t>
  </si>
  <si>
    <t>EEPROM_IMG_IDX126=0</t>
  </si>
  <si>
    <t>EEPROM_IMG_IDX127=0</t>
  </si>
  <si>
    <t>EEPROM_IMG_IDX128=0</t>
  </si>
  <si>
    <t>EEPROM_IMG_IDX129=0</t>
  </si>
  <si>
    <t>EEPROM_IMG_IDX130=0</t>
  </si>
  <si>
    <t>EEPROM_IMG_IDX137=14</t>
  </si>
  <si>
    <t>EEPROM_IMG_IDX154=194</t>
  </si>
  <si>
    <t>EEPROM_IMG_IDX166=0</t>
  </si>
  <si>
    <t>EEPROM_IMG_IDX167=0</t>
  </si>
  <si>
    <t>EEPROM_IMG_IDX173=79</t>
  </si>
  <si>
    <t>EEPROM_IMG_IDX177=0</t>
  </si>
  <si>
    <t>EEPROM_IMG_IDX178=0</t>
  </si>
  <si>
    <t>EEPROM_IMG_IDX179=0</t>
  </si>
  <si>
    <t>EEPROM_IMG_IDX180=0</t>
  </si>
  <si>
    <t>EEPROM_IMG_IDX182=112</t>
  </si>
  <si>
    <t>EEPROM_IMG_IDX183=130</t>
  </si>
  <si>
    <t>EEPROM_IMG_IDX184=19</t>
  </si>
  <si>
    <t>EEPROM_IMG_IDX210=84</t>
  </si>
  <si>
    <t>EEPROM_IMG_IDX268=0</t>
  </si>
  <si>
    <t>EEPROM_IMG_IDX269=0</t>
  </si>
  <si>
    <t>EEPROM_IMG_IDX270=0</t>
  </si>
  <si>
    <t>EEPROM_IMG_IDX279=0</t>
  </si>
  <si>
    <t>EEPROM_IMG_IDX280=0</t>
  </si>
  <si>
    <t>EEPROM_IMG_IDX281=0</t>
  </si>
  <si>
    <t>EEPROM_IMG_IDX282=0</t>
  </si>
  <si>
    <t>EEPROM_IMG_IDX283=0</t>
  </si>
  <si>
    <t>EEPROM_IMG_IDX290=14</t>
  </si>
  <si>
    <t>EEPROM_IMG_IDX319=0</t>
  </si>
  <si>
    <t>EEPROM_IMG_IDX320=0</t>
  </si>
  <si>
    <t>EEPROM_IMG_IDX321=0</t>
  </si>
  <si>
    <t>EEPROM_IMG_IDX330=0</t>
  </si>
  <si>
    <t>EEPROM_IMG_IDX331=0</t>
  </si>
  <si>
    <t>EEPROM_IMG_IDX332=0</t>
  </si>
  <si>
    <t>EEPROM_IMG_IDX333=0</t>
  </si>
  <si>
    <t>EEPROM_IMG_IDX334=0</t>
  </si>
  <si>
    <t>EEPROM_IMG_IDX341=14</t>
  </si>
  <si>
    <t>order</t>
  </si>
  <si>
    <t>To set the Slave Address, copy cell H3 into B24:</t>
  </si>
  <si>
    <t>To set the EEREV, copy cell H4 into B25:</t>
  </si>
  <si>
    <t>D1</t>
  </si>
  <si>
    <t>9D</t>
  </si>
  <si>
    <t>DATE_TIME=1/9/2017, 8:14:04 PM</t>
  </si>
  <si>
    <t>DESIGN_NAME=LMK03318 Customer XYZ</t>
  </si>
  <si>
    <t>USER_NOTES=Page 0: Config A\nPage 1: Config B\nPage 2: Config C\nPage 3: Config D\nPage 4: Config E</t>
  </si>
  <si>
    <t>EEPROM_IMG_IDX00=0</t>
  </si>
  <si>
    <t>EEPROM_IMG_IDX01=0</t>
  </si>
  <si>
    <t>EEPROM_IMG_IDX02=0</t>
  </si>
  <si>
    <t>EEPROM_IMG_IDX03=0</t>
  </si>
  <si>
    <t>EEPROM_IMG_IDX04=0</t>
  </si>
  <si>
    <t>EEPROM_IMG_IDX05=0</t>
  </si>
  <si>
    <t>EEPROM_IMG_IDX13=232</t>
  </si>
  <si>
    <t>EEPROM_IMG_IDX22=6</t>
  </si>
  <si>
    <t>EEPROM_IMG_IDX23=242</t>
  </si>
  <si>
    <t>EEPROM_IMG_IDX24=48</t>
  </si>
  <si>
    <t>EEPROM_IMG_IDX25=165</t>
  </si>
  <si>
    <t>EEPROM_IMG_IDX26=183</t>
  </si>
  <si>
    <t>EEPROM_IMG_IDX27=207</t>
  </si>
  <si>
    <t>EEPROM_IMG_IDX28=244</t>
  </si>
  <si>
    <t>EEPROM_IMG_IDX29=143</t>
  </si>
  <si>
    <t>EEPROM_IMG_IDX30=79</t>
  </si>
  <si>
    <t>EEPROM_IMG_IDX39=16</t>
  </si>
  <si>
    <t>EEPROM_IMG_IDX40=64</t>
  </si>
  <si>
    <t>EEPROM_IMG_IDX41=192</t>
  </si>
  <si>
    <t>EEPROM_IMG_IDX42=130</t>
  </si>
  <si>
    <t>EEPROM_IMG_IDX43=6</t>
  </si>
  <si>
    <t>EEPROM_IMG_IDX44=31</t>
  </si>
  <si>
    <t>EEPROM_IMG_IDX45=133</t>
  </si>
  <si>
    <t>EEPROM_IMG_IDX46=194</t>
  </si>
  <si>
    <t>EEPROM_IMG_IDX47=6</t>
  </si>
  <si>
    <t>EEPROM_IMG_IDX48=2</t>
  </si>
  <si>
    <t>EEPROM_IMG_IDX49=6</t>
  </si>
  <si>
    <t>EEPROM_IMG_IDX50=15</t>
  </si>
  <si>
    <t>EEPROM_IMG_IDX51=134</t>
  </si>
  <si>
    <t>EEPROM_IMG_IDX52=2</t>
  </si>
  <si>
    <t>EEPROM_IMG_IDX55=63</t>
  </si>
  <si>
    <t>EEPROM_IMG_IDX56=233</t>
  </si>
  <si>
    <t>EEPROM_IMG_IDX57=84</t>
  </si>
  <si>
    <t>EEPROM_IMG_IDX58=25</t>
  </si>
  <si>
    <t>EEPROM_IMG_IDX59=1</t>
  </si>
  <si>
    <t>EEPROM_IMG_IDX60=7</t>
  </si>
  <si>
    <t>EEPROM_IMG_IDX61=132</t>
  </si>
  <si>
    <t>EEPROM_IMG_IDX62=3</t>
  </si>
  <si>
    <t>EEPROM_IMG_IDX63=224</t>
  </si>
  <si>
    <t>EEPROM_IMG_IDX64=195</t>
  </si>
  <si>
    <t>EEPROM_IMG_IDX65=80</t>
  </si>
  <si>
    <t>EEPROM_IMG_IDX66=50</t>
  </si>
  <si>
    <t>EEPROM_IMG_IDX67=90</t>
  </si>
  <si>
    <t>EEPROM_IMG_IDX68=160</t>
  </si>
  <si>
    <t>EEPROM_IMG_IDX69=52</t>
  </si>
  <si>
    <t>EEPROM_IMG_IDX70=111</t>
  </si>
  <si>
    <t>EEPROM_IMG_IDX71=223</t>
  </si>
  <si>
    <t>EEPROM_IMG_IDX72=225</t>
  </si>
  <si>
    <t>EEPROM_IMG_IDX74=237</t>
  </si>
  <si>
    <t>EEPROM_IMG_IDX75=132</t>
  </si>
  <si>
    <t>EEPROM_IMG_IDX76=47</t>
  </si>
  <si>
    <t>EEPROM_IMG_IDX77=10</t>
  </si>
  <si>
    <t>EEPROM_IMG_IDX78=125</t>
  </si>
  <si>
    <t>EEPROM_IMG_IDX79=140</t>
  </si>
  <si>
    <t>EEPROM_IMG_IDX80=13</t>
  </si>
  <si>
    <t>EEPROM_IMG_IDX81=27</t>
  </si>
  <si>
    <t>EEPROM_IMG_IDX82=247</t>
  </si>
  <si>
    <t>EEPROM_IMG_IDX83=132</t>
  </si>
  <si>
    <t>EEPROM_IMG_IDX84=80</t>
  </si>
  <si>
    <t>EEPROM_IMG_IDX85=251</t>
  </si>
  <si>
    <t>EEPROM_IMG_IDX86=126</t>
  </si>
  <si>
    <t>EEPROM_IMG_IDX87=175</t>
  </si>
  <si>
    <t>EEPROM_IMG_IDX88=83</t>
  </si>
  <si>
    <t>EEPROM_IMG_IDX89=56</t>
  </si>
  <si>
    <t>EEPROM_IMG_IDX90=40</t>
  </si>
  <si>
    <t>EEPROM_IMG_IDX91=0</t>
  </si>
  <si>
    <t>EEPROM_IMG_IDX92=25</t>
  </si>
  <si>
    <t>EEPROM_IMG_IDX93=69</t>
  </si>
  <si>
    <t>EEPROM_IMG_IDX94=0</t>
  </si>
  <si>
    <t>EEPROM_IMG_IDX95=196</t>
  </si>
  <si>
    <t>EEPROM_IMG_IDX96=3</t>
  </si>
  <si>
    <t>EEPROM_IMG_IDX97=196</t>
  </si>
  <si>
    <t>EEPROM_IMG_IDX98=4</t>
  </si>
  <si>
    <t>EEPROM_IMG_IDX99=196</t>
  </si>
  <si>
    <t>EEPROM_IMG_IDX100=4</t>
  </si>
  <si>
    <t>EEPROM_IMG_IDX101=196</t>
  </si>
  <si>
    <t>EEPROM_IMG_IDX102=4</t>
  </si>
  <si>
    <t>EEPROM_IMG_IDX103=194</t>
  </si>
  <si>
    <t>EEPROM_IMG_IDX106=63</t>
  </si>
  <si>
    <t>EEPROM_IMG_IDX107=233</t>
  </si>
  <si>
    <t>EEPROM_IMG_IDX108=84</t>
  </si>
  <si>
    <t>EEPROM_IMG_IDX111=0</t>
  </si>
  <si>
    <t>EEPROM_IMG_IDX112=136</t>
  </si>
  <si>
    <t>EEPROM_IMG_IDX113=2</t>
  </si>
  <si>
    <t>EEPROM_IMG_IDX114=128</t>
  </si>
  <si>
    <t>EEPROM_IMG_IDX118=0</t>
  </si>
  <si>
    <t>EEPROM_IMG_IDX119=1</t>
  </si>
  <si>
    <t>EEPROM_IMG_IDX120=192</t>
  </si>
  <si>
    <t>EEPROM_IMG_IDX121=136</t>
  </si>
  <si>
    <t>EEPROM_IMG_IDX122=79</t>
  </si>
  <si>
    <t>EEPROM_IMG_IDX123=242</t>
  </si>
  <si>
    <t>EEPROM_IMG_IDX125=168</t>
  </si>
  <si>
    <t>EEPROM_IMG_IDX131=112</t>
  </si>
  <si>
    <t>EEPROM_IMG_IDX132=130</t>
  </si>
  <si>
    <t>EEPROM_IMG_IDX133=19</t>
  </si>
  <si>
    <t>EEPROM_IMG_IDX134=132</t>
  </si>
  <si>
    <t>EEPROM_IMG_IDX135=0</t>
  </si>
  <si>
    <t>EEPROM_IMG_IDX136=248</t>
  </si>
  <si>
    <t>EEPROM_IMG_IDX138=167</t>
  </si>
  <si>
    <t>EEPROM_IMG_IDX139=83</t>
  </si>
  <si>
    <t>EEPROM_IMG_IDX140=56</t>
  </si>
  <si>
    <t>EEPROM_IMG_IDX141=40</t>
  </si>
  <si>
    <t>EEPROM_IMG_IDX142=0</t>
  </si>
  <si>
    <t>EEPROM_IMG_IDX143=25</t>
  </si>
  <si>
    <t>EEPROM_IMG_IDX144=69</t>
  </si>
  <si>
    <t>EEPROM_IMG_IDX145=0</t>
  </si>
  <si>
    <t>EEPROM_IMG_IDX146=196</t>
  </si>
  <si>
    <t>EEPROM_IMG_IDX147=3</t>
  </si>
  <si>
    <t>EEPROM_IMG_IDX148=196</t>
  </si>
  <si>
    <t>EEPROM_IMG_IDX149=4</t>
  </si>
  <si>
    <t>EEPROM_IMG_IDX150=196</t>
  </si>
  <si>
    <t>EEPROM_IMG_IDX151=4</t>
  </si>
  <si>
    <t>EEPROM_IMG_IDX152=196</t>
  </si>
  <si>
    <t>EEPROM_IMG_IDX153=4</t>
  </si>
  <si>
    <t>EEPROM_IMG_IDX157=63</t>
  </si>
  <si>
    <t>EEPROM_IMG_IDX158=233</t>
  </si>
  <si>
    <t>EEPROM_IMG_IDX159=84</t>
  </si>
  <si>
    <t>EEPROM_IMG_IDX162=0</t>
  </si>
  <si>
    <t>EEPROM_IMG_IDX163=136</t>
  </si>
  <si>
    <t>EEPROM_IMG_IDX164=2</t>
  </si>
  <si>
    <t>EEPROM_IMG_IDX165=128</t>
  </si>
  <si>
    <t>EEPROM_IMG_IDX168=0</t>
  </si>
  <si>
    <t>EEPROM_IMG_IDX169=0</t>
  </si>
  <si>
    <t>EEPROM_IMG_IDX170=1</t>
  </si>
  <si>
    <t>EEPROM_IMG_IDX171=192</t>
  </si>
  <si>
    <t>EEPROM_IMG_IDX172=136</t>
  </si>
  <si>
    <t>EEPROM_IMG_IDX174=242</t>
  </si>
  <si>
    <t>EEPROM_IMG_IDX175=0</t>
  </si>
  <si>
    <t>EEPROM_IMG_IDX176=168</t>
  </si>
  <si>
    <t>EEPROM_IMG_IDX181=0</t>
  </si>
  <si>
    <t>EEPROM_IMG_IDX186=0</t>
  </si>
  <si>
    <t>EEPROM_IMG_IDX187=248</t>
  </si>
  <si>
    <t>EEPROM_IMG_IDX188=14</t>
  </si>
  <si>
    <t>EEPROM_IMG_IDX189=167</t>
  </si>
  <si>
    <t>EEPROM_IMG_IDX191=56</t>
  </si>
  <si>
    <t>EEPROM_IMG_IDX192=16</t>
  </si>
  <si>
    <t>EEPROM_IMG_IDX193=64</t>
  </si>
  <si>
    <t>EEPROM_IMG_IDX194=192</t>
  </si>
  <si>
    <t>EEPROM_IMG_IDX195=130</t>
  </si>
  <si>
    <t>EEPROM_IMG_IDX196=6</t>
  </si>
  <si>
    <t>EEPROM_IMG_IDX197=31</t>
  </si>
  <si>
    <t>EEPROM_IMG_IDX198=133</t>
  </si>
  <si>
    <t>EEPROM_IMG_IDX199=194</t>
  </si>
  <si>
    <t>EEPROM_IMG_IDX201=2</t>
  </si>
  <si>
    <t>EEPROM_IMG_IDX204=134</t>
  </si>
  <si>
    <t>EEPROM_IMG_IDX205=2</t>
  </si>
  <si>
    <t>EEPROM_IMG_IDX208=63</t>
  </si>
  <si>
    <t>EEPROM_IMG_IDX209=233</t>
  </si>
  <si>
    <t>EEPROM_IMG_IDX211=25</t>
  </si>
  <si>
    <t>EEPROM_IMG_IDX212=1</t>
  </si>
  <si>
    <t>EEPROM_IMG_IDX213=7</t>
  </si>
  <si>
    <t>EEPROM_IMG_IDX214=132</t>
  </si>
  <si>
    <t>EEPROM_IMG_IDX216=224</t>
  </si>
  <si>
    <t>EEPROM_IMG_IDX217=195</t>
  </si>
  <si>
    <t>EEPROM_IMG_IDX218=80</t>
  </si>
  <si>
    <t>EEPROM_IMG_IDX219=50</t>
  </si>
  <si>
    <t>EEPROM_IMG_IDX220=90</t>
  </si>
  <si>
    <t>EEPROM_IMG_IDX221=160</t>
  </si>
  <si>
    <t>EEPROM_IMG_IDX222=52</t>
  </si>
  <si>
    <t>EEPROM_IMG_IDX223=111</t>
  </si>
  <si>
    <t>EEPROM_IMG_IDX224=223</t>
  </si>
  <si>
    <t>EEPROM_IMG_IDX225=225</t>
  </si>
  <si>
    <t>EEPROM_IMG_IDX226=0</t>
  </si>
  <si>
    <t>EEPROM_IMG_IDX227=237</t>
  </si>
  <si>
    <t>EEPROM_IMG_IDX228=132</t>
  </si>
  <si>
    <t>EEPROM_IMG_IDX229=47</t>
  </si>
  <si>
    <t>EEPROM_IMG_IDX230=10</t>
  </si>
  <si>
    <t>EEPROM_IMG_IDX231=125</t>
  </si>
  <si>
    <t>EEPROM_IMG_IDX232=140</t>
  </si>
  <si>
    <t>EEPROM_IMG_IDX233=13</t>
  </si>
  <si>
    <t>EEPROM_IMG_IDX234=27</t>
  </si>
  <si>
    <t>EEPROM_IMG_IDX235=247</t>
  </si>
  <si>
    <t>EEPROM_IMG_IDX238=251</t>
  </si>
  <si>
    <t>EEPROM_IMG_IDX239=126</t>
  </si>
  <si>
    <t>EEPROM_IMG_IDX240=175</t>
  </si>
  <si>
    <t>EEPROM_IMG_IDX242=56</t>
  </si>
  <si>
    <t>EEPROM_IMG_IDX243=40</t>
  </si>
  <si>
    <t>EEPROM_IMG_IDX244=0</t>
  </si>
  <si>
    <t>EEPROM_IMG_IDX245=25</t>
  </si>
  <si>
    <t>EEPROM_IMG_IDX246=69</t>
  </si>
  <si>
    <t>EEPROM_IMG_IDX247=0</t>
  </si>
  <si>
    <t>EEPROM_IMG_IDX248=196</t>
  </si>
  <si>
    <t>EEPROM_IMG_IDX249=3</t>
  </si>
  <si>
    <t>EEPROM_IMG_IDX250=196</t>
  </si>
  <si>
    <t>EEPROM_IMG_IDX251=4</t>
  </si>
  <si>
    <t>EEPROM_IMG_IDX252=196</t>
  </si>
  <si>
    <t>EEPROM_IMG_IDX253=4</t>
  </si>
  <si>
    <t>EEPROM_IMG_IDX254=196</t>
  </si>
  <si>
    <t>EEPROM_IMG_IDX255=4</t>
  </si>
  <si>
    <t>EEPROM_IMG_IDX256=194</t>
  </si>
  <si>
    <t>EEPROM_IMG_IDX259=63</t>
  </si>
  <si>
    <t>EEPROM_IMG_IDX260=233</t>
  </si>
  <si>
    <t>EEPROM_IMG_IDX261=84</t>
  </si>
  <si>
    <t>EEPROM_IMG_IDX264=0</t>
  </si>
  <si>
    <t>EEPROM_IMG_IDX265=136</t>
  </si>
  <si>
    <t>EEPROM_IMG_IDX266=2</t>
  </si>
  <si>
    <t>EEPROM_IMG_IDX267=128</t>
  </si>
  <si>
    <t>EEPROM_IMG_IDX271=0</t>
  </si>
  <si>
    <t>EEPROM_IMG_IDX272=1</t>
  </si>
  <si>
    <t>EEPROM_IMG_IDX273=192</t>
  </si>
  <si>
    <t>EEPROM_IMG_IDX274=136</t>
  </si>
  <si>
    <t>EEPROM_IMG_IDX275=79</t>
  </si>
  <si>
    <t>EEPROM_IMG_IDX276=242</t>
  </si>
  <si>
    <t>EEPROM_IMG_IDX278=168</t>
  </si>
  <si>
    <t>EEPROM_IMG_IDX284=112</t>
  </si>
  <si>
    <t>EEPROM_IMG_IDX285=130</t>
  </si>
  <si>
    <t>EEPROM_IMG_IDX286=19</t>
  </si>
  <si>
    <t>EEPROM_IMG_IDX287=132</t>
  </si>
  <si>
    <t>EEPROM_IMG_IDX288=0</t>
  </si>
  <si>
    <t>EEPROM_IMG_IDX289=248</t>
  </si>
  <si>
    <t>EEPROM_IMG_IDX291=167</t>
  </si>
  <si>
    <t>EEPROM_IMG_IDX292=83</t>
  </si>
  <si>
    <t>EEPROM_IMG_IDX293=56</t>
  </si>
  <si>
    <t>EEPROM_IMG_IDX294=40</t>
  </si>
  <si>
    <t>EEPROM_IMG_IDX295=0</t>
  </si>
  <si>
    <t>EEPROM_IMG_IDX296=25</t>
  </si>
  <si>
    <t>EEPROM_IMG_IDX297=69</t>
  </si>
  <si>
    <t>EEPROM_IMG_IDX298=0</t>
  </si>
  <si>
    <t>EEPROM_IMG_IDX299=196</t>
  </si>
  <si>
    <t>EEPROM_IMG_IDX300=3</t>
  </si>
  <si>
    <t>EEPROM_IMG_IDX301=196</t>
  </si>
  <si>
    <t>EEPROM_IMG_IDX302=4</t>
  </si>
  <si>
    <t>EEPROM_IMG_IDX303=196</t>
  </si>
  <si>
    <t>EEPROM_IMG_IDX304=4</t>
  </si>
  <si>
    <t>EEPROM_IMG_IDX305=196</t>
  </si>
  <si>
    <t>EEPROM_IMG_IDX306=4</t>
  </si>
  <si>
    <t>EEPROM_IMG_IDX307=194</t>
  </si>
  <si>
    <t>EEPROM_IMG_IDX310=63</t>
  </si>
  <si>
    <t>EEPROM_IMG_IDX311=233</t>
  </si>
  <si>
    <t>EEPROM_IMG_IDX312=84</t>
  </si>
  <si>
    <t>EEPROM_IMG_IDX315=0</t>
  </si>
  <si>
    <t>EEPROM_IMG_IDX316=136</t>
  </si>
  <si>
    <t>EEPROM_IMG_IDX317=2</t>
  </si>
  <si>
    <t>EEPROM_IMG_IDX318=128</t>
  </si>
  <si>
    <t>EEPROM_IMG_IDX322=0</t>
  </si>
  <si>
    <t>EEPROM_IMG_IDX323=1</t>
  </si>
  <si>
    <t>EEPROM_IMG_IDX324=192</t>
  </si>
  <si>
    <t>EEPROM_IMG_IDX325=136</t>
  </si>
  <si>
    <t>EEPROM_IMG_IDX326=79</t>
  </si>
  <si>
    <t>EEPROM_IMG_IDX327=242</t>
  </si>
  <si>
    <t>EEPROM_IMG_IDX329=168</t>
  </si>
  <si>
    <t>EEPROM_IMG_IDX335=112</t>
  </si>
  <si>
    <t>EEPROM_IMG_IDX336=130</t>
  </si>
  <si>
    <t>EEPROM_IMG_IDX337=19</t>
  </si>
  <si>
    <t>EEPROM_IMG_IDX338=132</t>
  </si>
  <si>
    <t>EEPROM_IMG_IDX339=0</t>
  </si>
  <si>
    <t>EEPROM_IMG_IDX340=248</t>
  </si>
  <si>
    <t>EEPROM_IMG_IDX342=167</t>
  </si>
  <si>
    <t>EEPROM_IMG_IDX343=83</t>
  </si>
  <si>
    <t>EEPROM_IMG_IDX344=56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</si>
</sst>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ourier New"/>
      <family val="3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47">
    <xf numFmtId="0" fontId="0" fillId="0" borderId="0" xfId="0"/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5" xfId="0" applyFill="1" applyBorder="1"/>
    <xf numFmtId="0" fontId="0" fillId="0" borderId="7" xfId="0" applyBorder="1"/>
    <xf numFmtId="0" fontId="0" fillId="0" borderId="8" xfId="0" applyBorder="1"/>
    <xf numFmtId="0" fontId="0" fillId="0" borderId="0" xfId="0" applyFont="1"/>
    <xf numFmtId="0" fontId="0" fillId="0" borderId="0" xfId="0" applyAlignment="1">
      <alignment wrapText="1"/>
    </xf>
    <xf numFmtId="0" fontId="5" fillId="0" borderId="3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0" fillId="0" borderId="10" xfId="0" applyFill="1" applyBorder="1"/>
    <xf numFmtId="0" fontId="7" fillId="0" borderId="11" xfId="0" applyFont="1" applyFill="1" applyBorder="1"/>
    <xf numFmtId="0" fontId="0" fillId="0" borderId="12" xfId="0" applyFill="1" applyBorder="1"/>
    <xf numFmtId="0" fontId="7" fillId="0" borderId="0" xfId="0" applyFont="1" applyFill="1" applyBorder="1"/>
    <xf numFmtId="0" fontId="0" fillId="0" borderId="0" xfId="0" applyFill="1" applyBorder="1"/>
    <xf numFmtId="0" fontId="0" fillId="0" borderId="5" xfId="0" applyFill="1" applyBorder="1" applyAlignment="1"/>
    <xf numFmtId="0" fontId="4" fillId="0" borderId="0" xfId="0" applyFont="1"/>
    <xf numFmtId="0" fontId="0" fillId="0" borderId="0" xfId="0" applyBorder="1"/>
    <xf numFmtId="0" fontId="0" fillId="0" borderId="7" xfId="0" applyFill="1" applyBorder="1"/>
    <xf numFmtId="0" fontId="7" fillId="0" borderId="13" xfId="0" applyFont="1" applyFill="1" applyBorder="1"/>
    <xf numFmtId="0" fontId="0" fillId="0" borderId="8" xfId="0" applyFill="1" applyBorder="1"/>
    <xf numFmtId="0" fontId="3" fillId="3" borderId="15" xfId="2" applyBorder="1"/>
    <xf numFmtId="0" fontId="3" fillId="3" borderId="17" xfId="2" applyBorder="1" applyAlignment="1">
      <alignment wrapText="1"/>
    </xf>
    <xf numFmtId="0" fontId="5" fillId="0" borderId="5" xfId="0" applyFont="1" applyBorder="1"/>
    <xf numFmtId="0" fontId="3" fillId="3" borderId="16" xfId="2" applyBorder="1"/>
    <xf numFmtId="0" fontId="0" fillId="0" borderId="5" xfId="0" applyBorder="1" applyAlignment="1">
      <alignment wrapText="1"/>
    </xf>
    <xf numFmtId="0" fontId="8" fillId="0" borderId="0" xfId="1" applyFont="1" applyFill="1" applyBorder="1" applyAlignment="1">
      <alignment wrapText="1"/>
    </xf>
    <xf numFmtId="0" fontId="8" fillId="2" borderId="14" xfId="1" applyFont="1" applyBorder="1" applyAlignment="1">
      <alignment horizontal="center" wrapText="1"/>
    </xf>
    <xf numFmtId="0" fontId="5" fillId="4" borderId="18" xfId="3" applyFont="1" applyBorder="1" applyAlignment="1">
      <alignment wrapText="1"/>
    </xf>
    <xf numFmtId="0" fontId="9" fillId="4" borderId="19" xfId="3" applyFont="1" applyBorder="1"/>
    <xf numFmtId="0" fontId="9" fillId="4" borderId="20" xfId="3" applyFont="1" applyBorder="1"/>
    <xf numFmtId="0" fontId="13" fillId="0" borderId="0" xfId="0" applyFont="1"/>
    <xf numFmtId="0" fontId="18" fillId="0" borderId="0" xfId="0" applyFont="1" applyFill="1"/>
    <xf numFmtId="0" fontId="19" fillId="0" borderId="0" xfId="0" applyFont="1"/>
    <xf numFmtId="0" fontId="17" fillId="3" borderId="1" xfId="2" applyNumberFormat="1" applyFont="1" applyAlignment="1">
      <alignment horizontal="center"/>
    </xf>
    <xf numFmtId="0" fontId="17" fillId="3" borderId="1" xfId="2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6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6" borderId="6" xfId="0" applyFill="1" applyBorder="1"/>
    <xf numFmtId="0" fontId="14" fillId="0" borderId="0" xfId="0" applyFont="1"/>
    <xf numFmtId="0" fontId="16" fillId="0" borderId="0" xfId="0" applyFont="1"/>
  </cellXfs>
  <cellStyles count="4">
    <cellStyle name="Good" xfId="1" builtinId="26"/>
    <cellStyle name="Input" xfId="2" builtinId="20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</xdr:row>
      <xdr:rowOff>0</xdr:rowOff>
    </xdr:from>
    <xdr:to>
      <xdr:col>5</xdr:col>
      <xdr:colOff>1586920</xdr:colOff>
      <xdr:row>42</xdr:row>
      <xdr:rowOff>189643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8971" y="1736912"/>
          <a:ext cx="7638096" cy="6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02"/>
  <sheetViews>
    <sheetView tabSelected="1" zoomScale="85" zoomScaleNormal="85" workbookViewId="0">
      <selection activeCell="C17" sqref="C17"/>
    </sheetView>
  </sheetViews>
  <sheetFormatPr defaultRowHeight="15" x14ac:dyDescent="0.25"/>
  <cols>
    <col min="1" max="1" width="15.7109375" customWidth="1"/>
    <col min="2" max="2" width="57.140625" customWidth="1"/>
    <col min="3" max="3" width="13.5703125" customWidth="1"/>
    <col min="4" max="4" width="14.140625" customWidth="1"/>
    <col min="5" max="5" width="90.7109375" bestFit="1" customWidth="1"/>
    <col min="6" max="6" width="26.28515625" customWidth="1"/>
    <col min="7" max="7" width="22.140625" customWidth="1"/>
    <col min="8" max="8" width="23.7109375" bestFit="1" customWidth="1"/>
    <col min="9" max="11" width="16.85546875" customWidth="1"/>
    <col min="12" max="12" width="33.28515625" customWidth="1"/>
    <col min="13" max="13" width="57" customWidth="1"/>
    <col min="14" max="14" width="10.5703125" customWidth="1"/>
    <col min="15" max="15" width="33.28515625" customWidth="1"/>
    <col min="16" max="16" width="57" customWidth="1"/>
  </cols>
  <sheetData>
    <row r="1" spans="1:14" ht="26.25" x14ac:dyDescent="0.4">
      <c r="B1" s="36" t="s">
        <v>64</v>
      </c>
      <c r="C1" s="34"/>
      <c r="D1" s="34"/>
      <c r="E1" s="34"/>
      <c r="F1" s="34"/>
      <c r="G1" s="34"/>
    </row>
    <row r="2" spans="1:14" ht="15.75" x14ac:dyDescent="0.25">
      <c r="B2" s="34" t="s">
        <v>57</v>
      </c>
      <c r="C2" s="34"/>
      <c r="D2" s="34"/>
      <c r="E2" s="34"/>
      <c r="F2" s="34"/>
      <c r="G2" s="34"/>
    </row>
    <row r="3" spans="1:14" ht="15.75" x14ac:dyDescent="0.25">
      <c r="A3" s="39"/>
      <c r="B3" s="34" t="s">
        <v>58</v>
      </c>
      <c r="C3" s="37" t="s">
        <v>0</v>
      </c>
      <c r="D3" s="34" t="s">
        <v>1</v>
      </c>
      <c r="E3" s="34" t="s">
        <v>60</v>
      </c>
      <c r="F3" s="45" t="s">
        <v>126</v>
      </c>
      <c r="G3" s="46"/>
      <c r="H3" t="str">
        <f>"EEPROM_IMG_IDX11="&amp;BIN2DEC(CONCATENATE(SLAVEADRm2,DEC2BIN(0,3)))</f>
        <v>EEPROM_IMG_IDX11=168</v>
      </c>
    </row>
    <row r="4" spans="1:14" ht="15.75" x14ac:dyDescent="0.25">
      <c r="A4" s="40"/>
      <c r="B4" s="35" t="s">
        <v>59</v>
      </c>
      <c r="C4" s="38">
        <v>0</v>
      </c>
      <c r="D4" s="34" t="s">
        <v>1</v>
      </c>
      <c r="E4" s="34" t="s">
        <v>61</v>
      </c>
      <c r="F4" s="45" t="s">
        <v>127</v>
      </c>
      <c r="G4" s="46"/>
      <c r="H4" t="str">
        <f>"EEPROM_IMG_IDX11="&amp;EEREVm2</f>
        <v>EEPROM_IMG_IDX11=0</v>
      </c>
    </row>
    <row r="5" spans="1:14" ht="15.75" x14ac:dyDescent="0.25">
      <c r="B5" s="34" t="s">
        <v>65</v>
      </c>
      <c r="C5" s="34"/>
      <c r="D5" s="34"/>
      <c r="E5" s="34"/>
      <c r="F5" s="34"/>
      <c r="G5" s="34"/>
    </row>
    <row r="6" spans="1:14" ht="15.75" thickBot="1" x14ac:dyDescent="0.3">
      <c r="A6" s="8"/>
    </row>
    <row r="7" spans="1:14" ht="30.75" customHeight="1" thickBot="1" x14ac:dyDescent="0.3">
      <c r="A7" s="29"/>
      <c r="B7" s="30" t="s">
        <v>63</v>
      </c>
      <c r="C7" s="9"/>
      <c r="D7" s="9"/>
      <c r="E7" s="9" t="s">
        <v>62</v>
      </c>
      <c r="F7" s="9"/>
      <c r="G7" s="9" t="s">
        <v>125</v>
      </c>
      <c r="H7" s="10" t="s">
        <v>55</v>
      </c>
      <c r="I7" s="12" t="s">
        <v>56</v>
      </c>
      <c r="J7" s="10" t="s">
        <v>7</v>
      </c>
      <c r="K7" s="11" t="s">
        <v>8</v>
      </c>
      <c r="L7" s="31" t="s">
        <v>2</v>
      </c>
      <c r="M7" s="12" t="s">
        <v>9</v>
      </c>
      <c r="N7" s="9"/>
    </row>
    <row r="8" spans="1:14" x14ac:dyDescent="0.25">
      <c r="A8" s="28"/>
      <c r="B8" s="25" t="s">
        <v>6</v>
      </c>
      <c r="G8">
        <v>0</v>
      </c>
      <c r="H8" s="13" t="str">
        <f>DEC2HEX(J8,2)</f>
        <v>8B</v>
      </c>
      <c r="I8" s="15" t="str">
        <f>DEC2HEX(K8,2)</f>
        <v>00</v>
      </c>
      <c r="J8" s="13">
        <v>139</v>
      </c>
      <c r="K8" s="14">
        <v>0</v>
      </c>
      <c r="L8" s="32" t="str">
        <f t="shared" ref="L8:L71" si="0">"WriteReg[0x"&amp;DEC2HEX(J8)&amp;"]=0x"&amp;I8</f>
        <v>WriteReg[0x8B]=0x00</v>
      </c>
      <c r="M8" s="15" t="str">
        <f>"MEMADR_BY1 byte # "&amp;K8</f>
        <v>MEMADR_BY1 byte # 0</v>
      </c>
    </row>
    <row r="9" spans="1:14" x14ac:dyDescent="0.25">
      <c r="A9" s="2"/>
      <c r="B9" s="24" t="s">
        <v>10</v>
      </c>
      <c r="G9">
        <v>1</v>
      </c>
      <c r="H9" s="5" t="str">
        <f>DEC2HEX(J9,2)</f>
        <v>8C</v>
      </c>
      <c r="I9" s="4" t="str">
        <f>DEC2HEX(K9,2)</f>
        <v>00</v>
      </c>
      <c r="J9" s="5">
        <v>140</v>
      </c>
      <c r="K9" s="16">
        <v>0</v>
      </c>
      <c r="L9" s="32" t="str">
        <f t="shared" si="0"/>
        <v>WriteReg[0x8C]=0x00</v>
      </c>
      <c r="M9" s="4" t="str">
        <f>"MEMADR_BY0 byte # "&amp;K9</f>
        <v>MEMADR_BY0 byte # 0</v>
      </c>
    </row>
    <row r="10" spans="1:14" x14ac:dyDescent="0.25">
      <c r="A10" s="2"/>
      <c r="B10" s="24" t="s">
        <v>130</v>
      </c>
      <c r="G10">
        <v>2</v>
      </c>
      <c r="H10" s="5" t="str">
        <f t="shared" ref="H10:H73" si="1">DEC2HEX(J10,2)</f>
        <v>8E</v>
      </c>
      <c r="I10" s="4" t="str">
        <f>IF(J10=142,DEC2HEX(RIGHT(VLOOKUP(K10,$A$13:$B$357,2), (LEN(VLOOKUP(K10,$A$13:$B$357,2))-FIND("=",VLOOKUP(K10,$A$13:$B$357,2)))),2),"")</f>
        <v>00</v>
      </c>
      <c r="J10" s="18">
        <v>142</v>
      </c>
      <c r="K10" s="16">
        <v>0</v>
      </c>
      <c r="L10" s="32" t="str">
        <f t="shared" si="0"/>
        <v>WriteReg[0x8E]=0x00</v>
      </c>
      <c r="M10" s="4" t="str">
        <f>"RAMDAT byte # "&amp;K10</f>
        <v>RAMDAT byte # 0</v>
      </c>
    </row>
    <row r="11" spans="1:14" x14ac:dyDescent="0.25">
      <c r="A11" s="2"/>
      <c r="B11" s="24" t="s">
        <v>131</v>
      </c>
      <c r="G11">
        <v>3</v>
      </c>
      <c r="H11" s="5" t="str">
        <f t="shared" si="1"/>
        <v>8C</v>
      </c>
      <c r="I11" s="4" t="str">
        <f>DEC2HEX(K11,2)</f>
        <v>01</v>
      </c>
      <c r="J11" s="5">
        <v>140</v>
      </c>
      <c r="K11" s="16">
        <v>1</v>
      </c>
      <c r="L11" s="32" t="str">
        <f t="shared" si="0"/>
        <v>WriteReg[0x8C]=0x01</v>
      </c>
      <c r="M11" s="4" t="str">
        <f>"MEMADR_BY0 byte # "&amp;K11</f>
        <v>MEMADR_BY0 byte # 1</v>
      </c>
    </row>
    <row r="12" spans="1:14" x14ac:dyDescent="0.25">
      <c r="A12" s="26" t="s">
        <v>54</v>
      </c>
      <c r="B12" s="24" t="s">
        <v>132</v>
      </c>
      <c r="G12">
        <v>4</v>
      </c>
      <c r="H12" s="5" t="str">
        <f t="shared" si="1"/>
        <v>8E</v>
      </c>
      <c r="I12" s="4" t="str">
        <f>IF(J12=142,DEC2HEX(RIGHT(VLOOKUP(K12,$A$13:$B$357,2), (LEN(VLOOKUP(K12,$A$13:$B$357,2))-FIND("=",VLOOKUP(K12,$A$13:$B$357,2)))),2),"")</f>
        <v>00</v>
      </c>
      <c r="J12" s="5">
        <v>142</v>
      </c>
      <c r="K12" s="16">
        <v>1</v>
      </c>
      <c r="L12" s="32" t="str">
        <f t="shared" si="0"/>
        <v>WriteReg[0x8E]=0x00</v>
      </c>
      <c r="M12" s="4" t="str">
        <f>"RAMDAT byte # "&amp;K12</f>
        <v>RAMDAT byte # 1</v>
      </c>
    </row>
    <row r="13" spans="1:14" x14ac:dyDescent="0.25">
      <c r="A13" s="2">
        <v>0</v>
      </c>
      <c r="B13" s="24" t="s">
        <v>133</v>
      </c>
      <c r="G13">
        <v>5</v>
      </c>
      <c r="H13" s="5" t="str">
        <f t="shared" si="1"/>
        <v>8C</v>
      </c>
      <c r="I13" s="4" t="str">
        <f>DEC2HEX(K13,2)</f>
        <v>02</v>
      </c>
      <c r="J13" s="5">
        <v>140</v>
      </c>
      <c r="K13" s="16">
        <v>2</v>
      </c>
      <c r="L13" s="32" t="str">
        <f t="shared" si="0"/>
        <v>WriteReg[0x8C]=0x02</v>
      </c>
      <c r="M13" s="4" t="str">
        <f>"MEMADR_BY0 byte # "&amp;K13</f>
        <v>MEMADR_BY0 byte # 2</v>
      </c>
    </row>
    <row r="14" spans="1:14" x14ac:dyDescent="0.25">
      <c r="A14" s="2">
        <v>1</v>
      </c>
      <c r="B14" s="24" t="s">
        <v>134</v>
      </c>
      <c r="G14">
        <v>6</v>
      </c>
      <c r="H14" s="5" t="str">
        <f t="shared" si="1"/>
        <v>8E</v>
      </c>
      <c r="I14" s="4" t="str">
        <f>IF(J14=142,DEC2HEX(RIGHT(VLOOKUP(K14,$A$13:$B$357,2), (LEN(VLOOKUP(K14,$A$13:$B$357,2))-FIND("=",VLOOKUP(K14,$A$13:$B$357,2)))),2),"")</f>
        <v>00</v>
      </c>
      <c r="J14" s="5">
        <v>142</v>
      </c>
      <c r="K14" s="16">
        <v>2</v>
      </c>
      <c r="L14" s="32" t="str">
        <f t="shared" si="0"/>
        <v>WriteReg[0x8E]=0x00</v>
      </c>
      <c r="M14" s="4" t="str">
        <f>"RAMDAT byte # "&amp;K14</f>
        <v>RAMDAT byte # 2</v>
      </c>
    </row>
    <row r="15" spans="1:14" x14ac:dyDescent="0.25">
      <c r="A15" s="2">
        <v>2</v>
      </c>
      <c r="B15" s="24" t="s">
        <v>135</v>
      </c>
      <c r="G15">
        <v>7</v>
      </c>
      <c r="H15" s="5" t="str">
        <f t="shared" si="1"/>
        <v>8C</v>
      </c>
      <c r="I15" s="4" t="str">
        <f>DEC2HEX(K15,2)</f>
        <v>03</v>
      </c>
      <c r="J15" s="5">
        <v>140</v>
      </c>
      <c r="K15" s="16">
        <v>3</v>
      </c>
      <c r="L15" s="32" t="str">
        <f t="shared" si="0"/>
        <v>WriteReg[0x8C]=0x03</v>
      </c>
      <c r="M15" s="4" t="str">
        <f>"MEMADR_BY0 byte # "&amp;K15</f>
        <v>MEMADR_BY0 byte # 3</v>
      </c>
    </row>
    <row r="16" spans="1:14" x14ac:dyDescent="0.25">
      <c r="A16" s="2">
        <v>3</v>
      </c>
      <c r="B16" s="24" t="s">
        <v>136</v>
      </c>
      <c r="G16">
        <v>8</v>
      </c>
      <c r="H16" s="5" t="str">
        <f t="shared" si="1"/>
        <v>8E</v>
      </c>
      <c r="I16" s="4" t="str">
        <f>IF(J16=142,DEC2HEX(RIGHT(VLOOKUP(K16,$A$13:$B$357,2), (LEN(VLOOKUP(K16,$A$13:$B$357,2))-FIND("=",VLOOKUP(K16,$A$13:$B$357,2)))),2),"")</f>
        <v>00</v>
      </c>
      <c r="J16" s="5">
        <v>142</v>
      </c>
      <c r="K16" s="16">
        <v>3</v>
      </c>
      <c r="L16" s="32" t="str">
        <f t="shared" si="0"/>
        <v>WriteReg[0x8E]=0x00</v>
      </c>
      <c r="M16" s="4" t="str">
        <f>"RAMDAT byte # "&amp;K16</f>
        <v>RAMDAT byte # 3</v>
      </c>
    </row>
    <row r="17" spans="1:13" x14ac:dyDescent="0.25">
      <c r="A17" s="2">
        <v>4</v>
      </c>
      <c r="B17" s="24" t="s">
        <v>137</v>
      </c>
      <c r="G17">
        <v>9</v>
      </c>
      <c r="H17" s="5" t="str">
        <f t="shared" si="1"/>
        <v>8C</v>
      </c>
      <c r="I17" s="4" t="str">
        <f>DEC2HEX(K17,2)</f>
        <v>04</v>
      </c>
      <c r="J17" s="5">
        <v>140</v>
      </c>
      <c r="K17" s="16">
        <v>4</v>
      </c>
      <c r="L17" s="32" t="str">
        <f t="shared" si="0"/>
        <v>WriteReg[0x8C]=0x04</v>
      </c>
      <c r="M17" s="4" t="str">
        <f>"MEMADR_BY0 byte # "&amp;K17</f>
        <v>MEMADR_BY0 byte # 4</v>
      </c>
    </row>
    <row r="18" spans="1:13" x14ac:dyDescent="0.25">
      <c r="A18" s="2">
        <v>5</v>
      </c>
      <c r="B18" s="24" t="s">
        <v>138</v>
      </c>
      <c r="G18">
        <v>10</v>
      </c>
      <c r="H18" s="5" t="str">
        <f t="shared" si="1"/>
        <v>8E</v>
      </c>
      <c r="I18" s="4" t="str">
        <f>IF(J18=142,DEC2HEX(RIGHT(VLOOKUP(K18,$A$13:$B$357,2), (LEN(VLOOKUP(K18,$A$13:$B$357,2))-FIND("=",VLOOKUP(K18,$A$13:$B$357,2)))),2),"")</f>
        <v>00</v>
      </c>
      <c r="J18" s="5">
        <v>142</v>
      </c>
      <c r="K18" s="16">
        <v>4</v>
      </c>
      <c r="L18" s="32" t="str">
        <f t="shared" si="0"/>
        <v>WriteReg[0x8E]=0x00</v>
      </c>
      <c r="M18" s="4" t="str">
        <f>"RAMDAT byte # "&amp;K18</f>
        <v>RAMDAT byte # 4</v>
      </c>
    </row>
    <row r="19" spans="1:13" x14ac:dyDescent="0.25">
      <c r="A19" s="2">
        <v>6</v>
      </c>
      <c r="B19" s="24" t="s">
        <v>67</v>
      </c>
      <c r="G19">
        <v>11</v>
      </c>
      <c r="H19" s="5" t="str">
        <f t="shared" si="1"/>
        <v>8C</v>
      </c>
      <c r="I19" s="4" t="str">
        <f>DEC2HEX(K19,2)</f>
        <v>05</v>
      </c>
      <c r="J19" s="5">
        <v>140</v>
      </c>
      <c r="K19" s="16">
        <v>5</v>
      </c>
      <c r="L19" s="32" t="str">
        <f t="shared" si="0"/>
        <v>WriteReg[0x8C]=0x05</v>
      </c>
      <c r="M19" s="4" t="str">
        <f>"MEMADR_BY0 byte # "&amp;K19</f>
        <v>MEMADR_BY0 byte # 5</v>
      </c>
    </row>
    <row r="20" spans="1:13" x14ac:dyDescent="0.25">
      <c r="A20" s="2">
        <v>7</v>
      </c>
      <c r="B20" s="24" t="s">
        <v>68</v>
      </c>
      <c r="G20">
        <v>12</v>
      </c>
      <c r="H20" s="5" t="str">
        <f t="shared" si="1"/>
        <v>8E</v>
      </c>
      <c r="I20" s="4" t="str">
        <f>IF(J20=142,DEC2HEX(RIGHT(VLOOKUP(K20,$A$13:$B$357,2), (LEN(VLOOKUP(K20,$A$13:$B$357,2))-FIND("=",VLOOKUP(K20,$A$13:$B$357,2)))),2),"")</f>
        <v>00</v>
      </c>
      <c r="J20" s="5">
        <v>142</v>
      </c>
      <c r="K20" s="16">
        <v>5</v>
      </c>
      <c r="L20" s="32" t="str">
        <f t="shared" si="0"/>
        <v>WriteReg[0x8E]=0x00</v>
      </c>
      <c r="M20" s="4" t="str">
        <f>"RAMDAT byte # "&amp;K20</f>
        <v>RAMDAT byte # 5</v>
      </c>
    </row>
    <row r="21" spans="1:13" x14ac:dyDescent="0.25">
      <c r="A21" s="2">
        <v>8</v>
      </c>
      <c r="B21" s="24" t="s">
        <v>69</v>
      </c>
      <c r="G21">
        <v>13</v>
      </c>
      <c r="H21" s="5" t="str">
        <f t="shared" si="1"/>
        <v>8C</v>
      </c>
      <c r="I21" s="4" t="str">
        <f>DEC2HEX(K21,2)</f>
        <v>06</v>
      </c>
      <c r="J21" s="5">
        <v>140</v>
      </c>
      <c r="K21" s="16">
        <v>6</v>
      </c>
      <c r="L21" s="32" t="str">
        <f t="shared" si="0"/>
        <v>WriteReg[0x8C]=0x06</v>
      </c>
      <c r="M21" s="4" t="str">
        <f>"MEMADR_BY0 byte # "&amp;K21</f>
        <v>MEMADR_BY0 byte # 6</v>
      </c>
    </row>
    <row r="22" spans="1:13" x14ac:dyDescent="0.25">
      <c r="A22" s="2">
        <v>9</v>
      </c>
      <c r="B22" s="24" t="s">
        <v>70</v>
      </c>
      <c r="G22">
        <v>14</v>
      </c>
      <c r="H22" s="5" t="str">
        <f t="shared" si="1"/>
        <v>8E</v>
      </c>
      <c r="I22" s="4" t="str">
        <f>IF(J22=142,DEC2HEX(RIGHT(VLOOKUP(K22,$A$13:$B$357,2), (LEN(VLOOKUP(K22,$A$13:$B$357,2))-FIND("=",VLOOKUP(K22,$A$13:$B$357,2)))),2),"")</f>
        <v>02</v>
      </c>
      <c r="J22" s="5">
        <v>142</v>
      </c>
      <c r="K22" s="16">
        <v>6</v>
      </c>
      <c r="L22" s="32" t="str">
        <f t="shared" si="0"/>
        <v>WriteReg[0x8E]=0x02</v>
      </c>
      <c r="M22" s="4" t="str">
        <f>"RAMDAT byte # "&amp;K22</f>
        <v>RAMDAT byte # 6</v>
      </c>
    </row>
    <row r="23" spans="1:13" x14ac:dyDescent="0.25">
      <c r="A23" s="2">
        <v>10</v>
      </c>
      <c r="B23" s="24" t="s">
        <v>71</v>
      </c>
      <c r="C23" s="1"/>
      <c r="D23" s="1"/>
      <c r="E23" s="1"/>
      <c r="F23" s="1"/>
      <c r="G23">
        <v>15</v>
      </c>
      <c r="H23" s="5" t="str">
        <f t="shared" si="1"/>
        <v>8C</v>
      </c>
      <c r="I23" s="4" t="str">
        <f>DEC2HEX(K23,2)</f>
        <v>07</v>
      </c>
      <c r="J23" s="5">
        <v>140</v>
      </c>
      <c r="K23" s="16">
        <v>7</v>
      </c>
      <c r="L23" s="32" t="str">
        <f t="shared" si="0"/>
        <v>WriteReg[0x8C]=0x07</v>
      </c>
      <c r="M23" s="4" t="str">
        <f>"MEMADR_BY0 byte # "&amp;K23</f>
        <v>MEMADR_BY0 byte # 7</v>
      </c>
    </row>
    <row r="24" spans="1:13" x14ac:dyDescent="0.25">
      <c r="A24" s="42">
        <v>11</v>
      </c>
      <c r="B24" s="24" t="s">
        <v>11</v>
      </c>
      <c r="C24" s="1"/>
      <c r="D24" s="1"/>
      <c r="E24" s="1"/>
      <c r="F24" s="1"/>
      <c r="G24">
        <v>16</v>
      </c>
      <c r="H24" s="5" t="str">
        <f t="shared" si="1"/>
        <v>8E</v>
      </c>
      <c r="I24" s="4" t="str">
        <f>IF(J24=142,DEC2HEX(RIGHT(VLOOKUP(K24,$A$13:$B$357,2), (LEN(VLOOKUP(K24,$A$13:$B$357,2))-FIND("=",VLOOKUP(K24,$A$13:$B$357,2)))),2),"")</f>
        <v>1F</v>
      </c>
      <c r="J24" s="5">
        <v>142</v>
      </c>
      <c r="K24" s="16">
        <v>7</v>
      </c>
      <c r="L24" s="32" t="str">
        <f t="shared" si="0"/>
        <v>WriteReg[0x8E]=0x1F</v>
      </c>
      <c r="M24" s="4" t="str">
        <f>"RAMDAT byte # "&amp;K24</f>
        <v>RAMDAT byte # 7</v>
      </c>
    </row>
    <row r="25" spans="1:13" x14ac:dyDescent="0.25">
      <c r="A25" s="41">
        <v>12</v>
      </c>
      <c r="B25" s="24" t="s">
        <v>83</v>
      </c>
      <c r="G25">
        <v>17</v>
      </c>
      <c r="H25" s="5" t="str">
        <f t="shared" si="1"/>
        <v>8C</v>
      </c>
      <c r="I25" s="4" t="str">
        <f>DEC2HEX(K25,2)</f>
        <v>08</v>
      </c>
      <c r="J25" s="5">
        <v>140</v>
      </c>
      <c r="K25" s="16">
        <v>8</v>
      </c>
      <c r="L25" s="32" t="str">
        <f t="shared" si="0"/>
        <v>WriteReg[0x8C]=0x08</v>
      </c>
      <c r="M25" s="4" t="str">
        <f>"MEMADR_BY0 byte # "&amp;K25</f>
        <v>MEMADR_BY0 byte # 8</v>
      </c>
    </row>
    <row r="26" spans="1:13" x14ac:dyDescent="0.25">
      <c r="A26" s="2">
        <v>13</v>
      </c>
      <c r="B26" s="24" t="s">
        <v>139</v>
      </c>
      <c r="G26">
        <v>18</v>
      </c>
      <c r="H26" s="5" t="str">
        <f t="shared" si="1"/>
        <v>8E</v>
      </c>
      <c r="I26" s="4" t="str">
        <f>IF(J26=142,DEC2HEX(RIGHT(VLOOKUP(K26,$A$13:$B$357,2), (LEN(VLOOKUP(K26,$A$13:$B$357,2))-FIND("=",VLOOKUP(K26,$A$13:$B$357,2)))),2),"")</f>
        <v>F0</v>
      </c>
      <c r="J26" s="5">
        <v>142</v>
      </c>
      <c r="K26" s="16">
        <v>8</v>
      </c>
      <c r="L26" s="32" t="str">
        <f t="shared" si="0"/>
        <v>WriteReg[0x8E]=0xF0</v>
      </c>
      <c r="M26" s="4" t="str">
        <f>"RAMDAT byte # "&amp;K26</f>
        <v>RAMDAT byte # 8</v>
      </c>
    </row>
    <row r="27" spans="1:13" x14ac:dyDescent="0.25">
      <c r="A27" s="2">
        <v>14</v>
      </c>
      <c r="B27" s="24" t="s">
        <v>12</v>
      </c>
      <c r="G27">
        <v>19</v>
      </c>
      <c r="H27" s="5" t="str">
        <f t="shared" si="1"/>
        <v>8C</v>
      </c>
      <c r="I27" s="4" t="str">
        <f>DEC2HEX(K27,2)</f>
        <v>09</v>
      </c>
      <c r="J27" s="5">
        <v>140</v>
      </c>
      <c r="K27" s="16">
        <v>9</v>
      </c>
      <c r="L27" s="32" t="str">
        <f t="shared" si="0"/>
        <v>WriteReg[0x8C]=0x09</v>
      </c>
      <c r="M27" s="4" t="str">
        <f>"MEMADR_BY0 byte # "&amp;K27</f>
        <v>MEMADR_BY0 byte # 9</v>
      </c>
    </row>
    <row r="28" spans="1:13" x14ac:dyDescent="0.25">
      <c r="A28" s="2">
        <v>15</v>
      </c>
      <c r="B28" s="24" t="s">
        <v>13</v>
      </c>
      <c r="G28">
        <v>20</v>
      </c>
      <c r="H28" s="5" t="str">
        <f t="shared" si="1"/>
        <v>8E</v>
      </c>
      <c r="I28" s="4" t="str">
        <f>IF(J28=142,DEC2HEX(RIGHT(VLOOKUP(K28,$A$13:$B$357,2), (LEN(VLOOKUP(K28,$A$13:$B$357,2))-FIND("=",VLOOKUP(K28,$A$13:$B$357,2)))),2),"")</f>
        <v>21</v>
      </c>
      <c r="J28" s="5">
        <v>142</v>
      </c>
      <c r="K28" s="16">
        <v>9</v>
      </c>
      <c r="L28" s="32" t="str">
        <f t="shared" si="0"/>
        <v>WriteReg[0x8E]=0x21</v>
      </c>
      <c r="M28" s="4" t="str">
        <f>"RAMDAT byte # "&amp;K28</f>
        <v>RAMDAT byte # 9</v>
      </c>
    </row>
    <row r="29" spans="1:13" x14ac:dyDescent="0.25">
      <c r="A29" s="2">
        <v>16</v>
      </c>
      <c r="B29" s="24" t="s">
        <v>47</v>
      </c>
      <c r="G29">
        <v>21</v>
      </c>
      <c r="H29" s="5" t="str">
        <f t="shared" si="1"/>
        <v>8C</v>
      </c>
      <c r="I29" s="4" t="str">
        <f>DEC2HEX(K29,2)</f>
        <v>0A</v>
      </c>
      <c r="J29" s="5">
        <v>140</v>
      </c>
      <c r="K29" s="16">
        <v>10</v>
      </c>
      <c r="L29" s="32" t="str">
        <f t="shared" si="0"/>
        <v>WriteReg[0x8C]=0x0A</v>
      </c>
      <c r="M29" s="4" t="str">
        <f>"MEMADR_BY0 byte # "&amp;K29</f>
        <v>MEMADR_BY0 byte # 10</v>
      </c>
    </row>
    <row r="30" spans="1:13" x14ac:dyDescent="0.25">
      <c r="A30" s="2">
        <v>17</v>
      </c>
      <c r="B30" s="24" t="s">
        <v>84</v>
      </c>
      <c r="G30">
        <v>22</v>
      </c>
      <c r="H30" s="5" t="str">
        <f t="shared" si="1"/>
        <v>8E</v>
      </c>
      <c r="I30" s="4" t="str">
        <f>IF(J30=142,DEC2HEX(RIGHT(VLOOKUP(K30,$A$13:$B$357,2), (LEN(VLOOKUP(K30,$A$13:$B$357,2))-FIND("=",VLOOKUP(K30,$A$13:$B$357,2)))),2),"")</f>
        <v>FF</v>
      </c>
      <c r="J30" s="5">
        <v>142</v>
      </c>
      <c r="K30" s="16">
        <v>10</v>
      </c>
      <c r="L30" s="32" t="str">
        <f t="shared" si="0"/>
        <v>WriteReg[0x8E]=0xFF</v>
      </c>
      <c r="M30" s="4" t="str">
        <f>"RAMDAT byte # "&amp;K30</f>
        <v>RAMDAT byte # 10</v>
      </c>
    </row>
    <row r="31" spans="1:13" x14ac:dyDescent="0.25">
      <c r="A31" s="2">
        <v>18</v>
      </c>
      <c r="B31" s="24" t="s">
        <v>85</v>
      </c>
      <c r="G31">
        <v>23</v>
      </c>
      <c r="H31" s="5" t="str">
        <f t="shared" si="1"/>
        <v>8C</v>
      </c>
      <c r="I31" s="4" t="str">
        <f>DEC2HEX(K31,2)</f>
        <v>0B</v>
      </c>
      <c r="J31" s="5">
        <v>140</v>
      </c>
      <c r="K31" s="16">
        <v>11</v>
      </c>
      <c r="L31" s="32" t="str">
        <f t="shared" si="0"/>
        <v>WriteReg[0x8C]=0x0B</v>
      </c>
      <c r="M31" s="4" t="str">
        <f>"MEMADR_BY0 byte # "&amp;K31</f>
        <v>MEMADR_BY0 byte # 11</v>
      </c>
    </row>
    <row r="32" spans="1:13" x14ac:dyDescent="0.25">
      <c r="A32" s="2">
        <v>19</v>
      </c>
      <c r="B32" s="24" t="s">
        <v>14</v>
      </c>
      <c r="G32">
        <v>24</v>
      </c>
      <c r="H32" s="5" t="str">
        <f t="shared" si="1"/>
        <v>8E</v>
      </c>
      <c r="I32" s="43" t="str">
        <f>IF(J32=142,DEC2HEX(RIGHT(VLOOKUP(K32,$A$13:$B$357,2), (LEN(VLOOKUP(K32,$A$13:$B$357,2))-FIND("=",VLOOKUP(K32,$A$13:$B$357,2)))),2),"")</f>
        <v>A8</v>
      </c>
      <c r="J32" s="5">
        <v>142</v>
      </c>
      <c r="K32" s="16">
        <v>11</v>
      </c>
      <c r="L32" s="32" t="str">
        <f t="shared" si="0"/>
        <v>WriteReg[0x8E]=0xA8</v>
      </c>
      <c r="M32" s="4" t="str">
        <f>"RAMDAT byte # "&amp;K32&amp;" (SLAVEADR byte)"</f>
        <v>RAMDAT byte # 11 (SLAVEADR byte)</v>
      </c>
    </row>
    <row r="33" spans="1:13" x14ac:dyDescent="0.25">
      <c r="A33" s="2">
        <v>20</v>
      </c>
      <c r="B33" s="24" t="s">
        <v>15</v>
      </c>
      <c r="G33">
        <v>25</v>
      </c>
      <c r="H33" s="5" t="str">
        <f t="shared" si="1"/>
        <v>8C</v>
      </c>
      <c r="I33" s="4" t="str">
        <f>DEC2HEX(K33,2)</f>
        <v>0C</v>
      </c>
      <c r="J33" s="5">
        <v>140</v>
      </c>
      <c r="K33" s="16">
        <v>12</v>
      </c>
      <c r="L33" s="32" t="str">
        <f t="shared" si="0"/>
        <v>WriteReg[0x8C]=0x0C</v>
      </c>
      <c r="M33" s="4" t="str">
        <f>"MEMADR_BY0 byte # "&amp;K33</f>
        <v>MEMADR_BY0 byte # 12</v>
      </c>
    </row>
    <row r="34" spans="1:13" x14ac:dyDescent="0.25">
      <c r="A34" s="2">
        <v>21</v>
      </c>
      <c r="B34" s="24" t="s">
        <v>16</v>
      </c>
      <c r="G34">
        <v>26</v>
      </c>
      <c r="H34" s="5" t="str">
        <f t="shared" si="1"/>
        <v>8E</v>
      </c>
      <c r="I34" s="44" t="str">
        <f>IF(J34=142,DEC2HEX(RIGHT(VLOOKUP(K34,$A$13:$B$357,2), (LEN(VLOOKUP(K34,$A$13:$B$357,2))-FIND("=",VLOOKUP(K34,$A$13:$B$357,2)))),2),"")</f>
        <v>00</v>
      </c>
      <c r="J34" s="5">
        <v>142</v>
      </c>
      <c r="K34" s="16">
        <v>12</v>
      </c>
      <c r="L34" s="32" t="str">
        <f t="shared" si="0"/>
        <v>WriteReg[0x8E]=0x00</v>
      </c>
      <c r="M34" s="4" t="str">
        <f>"RAMDAT byte # "&amp;K34&amp;" (EEREV byte)"</f>
        <v>RAMDAT byte # 12 (EEREV byte)</v>
      </c>
    </row>
    <row r="35" spans="1:13" x14ac:dyDescent="0.25">
      <c r="A35" s="2">
        <v>22</v>
      </c>
      <c r="B35" s="24" t="s">
        <v>140</v>
      </c>
      <c r="G35">
        <v>27</v>
      </c>
      <c r="H35" s="5" t="str">
        <f t="shared" si="1"/>
        <v>8C</v>
      </c>
      <c r="I35" s="4" t="str">
        <f>DEC2HEX(K35,2)</f>
        <v>0D</v>
      </c>
      <c r="J35" s="5">
        <v>140</v>
      </c>
      <c r="K35" s="16">
        <v>13</v>
      </c>
      <c r="L35" s="32" t="str">
        <f t="shared" si="0"/>
        <v>WriteReg[0x8C]=0x0D</v>
      </c>
      <c r="M35" s="4" t="str">
        <f>"MEMADR_BY0 byte # "&amp;K35</f>
        <v>MEMADR_BY0 byte # 13</v>
      </c>
    </row>
    <row r="36" spans="1:13" x14ac:dyDescent="0.25">
      <c r="A36" s="2">
        <v>23</v>
      </c>
      <c r="B36" s="24" t="s">
        <v>141</v>
      </c>
      <c r="G36">
        <v>28</v>
      </c>
      <c r="H36" s="5" t="str">
        <f t="shared" si="1"/>
        <v>8E</v>
      </c>
      <c r="I36" s="4" t="str">
        <f>IF(J36=142,DEC2HEX(RIGHT(VLOOKUP(K36,$A$13:$B$357,2), (LEN(VLOOKUP(K36,$A$13:$B$357,2))-FIND("=",VLOOKUP(K36,$A$13:$B$357,2)))),2),"")</f>
        <v>E8</v>
      </c>
      <c r="J36" s="5">
        <v>142</v>
      </c>
      <c r="K36" s="16">
        <v>13</v>
      </c>
      <c r="L36" s="32" t="str">
        <f t="shared" si="0"/>
        <v>WriteReg[0x8E]=0xE8</v>
      </c>
      <c r="M36" s="4" t="str">
        <f>"RAMDAT byte # "&amp;K36</f>
        <v>RAMDAT byte # 13</v>
      </c>
    </row>
    <row r="37" spans="1:13" x14ac:dyDescent="0.25">
      <c r="A37" s="2">
        <v>24</v>
      </c>
      <c r="B37" s="24" t="s">
        <v>142</v>
      </c>
      <c r="G37">
        <v>29</v>
      </c>
      <c r="H37" s="5" t="str">
        <f t="shared" si="1"/>
        <v>8C</v>
      </c>
      <c r="I37" s="4" t="str">
        <f>DEC2HEX(K37,2)</f>
        <v>0E</v>
      </c>
      <c r="J37" s="5">
        <v>140</v>
      </c>
      <c r="K37" s="16">
        <v>14</v>
      </c>
      <c r="L37" s="32" t="str">
        <f t="shared" si="0"/>
        <v>WriteReg[0x8C]=0x0E</v>
      </c>
      <c r="M37" s="4" t="str">
        <f>"MEMADR_BY0 byte # "&amp;K37</f>
        <v>MEMADR_BY0 byte # 14</v>
      </c>
    </row>
    <row r="38" spans="1:13" x14ac:dyDescent="0.25">
      <c r="A38" s="2">
        <v>25</v>
      </c>
      <c r="B38" s="24" t="s">
        <v>143</v>
      </c>
      <c r="G38">
        <v>30</v>
      </c>
      <c r="H38" s="5" t="str">
        <f t="shared" si="1"/>
        <v>8E</v>
      </c>
      <c r="I38" s="4" t="str">
        <f>IF(J38=142,DEC2HEX(RIGHT(VLOOKUP(K38,$A$13:$B$357,2), (LEN(VLOOKUP(K38,$A$13:$B$357,2))-FIND("=",VLOOKUP(K38,$A$13:$B$357,2)))),2),"")</f>
        <v>00</v>
      </c>
      <c r="J38" s="5">
        <v>142</v>
      </c>
      <c r="K38" s="16">
        <v>14</v>
      </c>
      <c r="L38" s="32" t="str">
        <f t="shared" si="0"/>
        <v>WriteReg[0x8E]=0x00</v>
      </c>
      <c r="M38" s="4" t="str">
        <f>"RAMDAT byte # "&amp;K38</f>
        <v>RAMDAT byte # 14</v>
      </c>
    </row>
    <row r="39" spans="1:13" x14ac:dyDescent="0.25">
      <c r="A39" s="2">
        <v>26</v>
      </c>
      <c r="B39" s="24" t="s">
        <v>144</v>
      </c>
      <c r="G39">
        <v>31</v>
      </c>
      <c r="H39" s="5" t="str">
        <f t="shared" si="1"/>
        <v>8C</v>
      </c>
      <c r="I39" s="4" t="str">
        <f>DEC2HEX(K39,2)</f>
        <v>0F</v>
      </c>
      <c r="J39" s="5">
        <v>140</v>
      </c>
      <c r="K39" s="16">
        <v>15</v>
      </c>
      <c r="L39" s="32" t="str">
        <f t="shared" si="0"/>
        <v>WriteReg[0x8C]=0x0F</v>
      </c>
      <c r="M39" s="4" t="str">
        <f>"MEMADR_BY0 byte # "&amp;K39</f>
        <v>MEMADR_BY0 byte # 15</v>
      </c>
    </row>
    <row r="40" spans="1:13" x14ac:dyDescent="0.25">
      <c r="A40" s="2">
        <v>27</v>
      </c>
      <c r="B40" s="24" t="s">
        <v>145</v>
      </c>
      <c r="G40">
        <v>32</v>
      </c>
      <c r="H40" s="5" t="str">
        <f t="shared" si="1"/>
        <v>8E</v>
      </c>
      <c r="I40" s="4" t="str">
        <f>IF(J40=142,DEC2HEX(RIGHT(VLOOKUP(K40,$A$13:$B$357,2), (LEN(VLOOKUP(K40,$A$13:$B$357,2))-FIND("=",VLOOKUP(K40,$A$13:$B$357,2)))),2),"")</f>
        <v>00</v>
      </c>
      <c r="J40" s="5">
        <v>142</v>
      </c>
      <c r="K40" s="16">
        <v>15</v>
      </c>
      <c r="L40" s="32" t="str">
        <f t="shared" si="0"/>
        <v>WriteReg[0x8E]=0x00</v>
      </c>
      <c r="M40" s="4" t="str">
        <f>"RAMDAT byte # "&amp;K40</f>
        <v>RAMDAT byte # 15</v>
      </c>
    </row>
    <row r="41" spans="1:13" x14ac:dyDescent="0.25">
      <c r="A41" s="2">
        <v>28</v>
      </c>
      <c r="B41" s="24" t="s">
        <v>146</v>
      </c>
      <c r="G41">
        <v>33</v>
      </c>
      <c r="H41" s="5" t="str">
        <f t="shared" si="1"/>
        <v>8C</v>
      </c>
      <c r="I41" s="4" t="str">
        <f>DEC2HEX(K41,2)</f>
        <v>10</v>
      </c>
      <c r="J41" s="5">
        <v>140</v>
      </c>
      <c r="K41" s="16">
        <v>16</v>
      </c>
      <c r="L41" s="32" t="str">
        <f t="shared" si="0"/>
        <v>WriteReg[0x8C]=0x10</v>
      </c>
      <c r="M41" s="4" t="str">
        <f>"MEMADR_BY0 byte # "&amp;K41</f>
        <v>MEMADR_BY0 byte # 16</v>
      </c>
    </row>
    <row r="42" spans="1:13" x14ac:dyDescent="0.25">
      <c r="A42" s="2">
        <v>29</v>
      </c>
      <c r="B42" s="24" t="s">
        <v>147</v>
      </c>
      <c r="G42">
        <v>34</v>
      </c>
      <c r="H42" s="5" t="str">
        <f t="shared" si="1"/>
        <v>8E</v>
      </c>
      <c r="I42" s="4" t="str">
        <f>IF(J42=142,DEC2HEX(RIGHT(VLOOKUP(K42,$A$13:$B$357,2), (LEN(VLOOKUP(K42,$A$13:$B$357,2))-FIND("=",VLOOKUP(K42,$A$13:$B$357,2)))),2),"")</f>
        <v>07</v>
      </c>
      <c r="J42" s="5">
        <v>142</v>
      </c>
      <c r="K42" s="16">
        <v>16</v>
      </c>
      <c r="L42" s="32" t="str">
        <f t="shared" si="0"/>
        <v>WriteReg[0x8E]=0x07</v>
      </c>
      <c r="M42" s="4" t="str">
        <f>"RAMDAT byte # "&amp;K42</f>
        <v>RAMDAT byte # 16</v>
      </c>
    </row>
    <row r="43" spans="1:13" x14ac:dyDescent="0.25">
      <c r="A43" s="2">
        <v>30</v>
      </c>
      <c r="B43" s="24" t="s">
        <v>148</v>
      </c>
      <c r="G43">
        <v>35</v>
      </c>
      <c r="H43" s="5" t="str">
        <f t="shared" si="1"/>
        <v>8C</v>
      </c>
      <c r="I43" s="4" t="str">
        <f>DEC2HEX(K43,2)</f>
        <v>11</v>
      </c>
      <c r="J43" s="5">
        <v>140</v>
      </c>
      <c r="K43" s="16">
        <v>17</v>
      </c>
      <c r="L43" s="32" t="str">
        <f t="shared" si="0"/>
        <v>WriteReg[0x8C]=0x11</v>
      </c>
      <c r="M43" s="4" t="str">
        <f>"MEMADR_BY0 byte # "&amp;K43</f>
        <v>MEMADR_BY0 byte # 17</v>
      </c>
    </row>
    <row r="44" spans="1:13" x14ac:dyDescent="0.25">
      <c r="A44" s="2">
        <v>31</v>
      </c>
      <c r="B44" s="24" t="s">
        <v>17</v>
      </c>
      <c r="G44">
        <v>36</v>
      </c>
      <c r="H44" s="5" t="str">
        <f t="shared" si="1"/>
        <v>8E</v>
      </c>
      <c r="I44" s="4" t="str">
        <f>IF(J44=142,DEC2HEX(RIGHT(VLOOKUP(K44,$A$13:$B$357,2), (LEN(VLOOKUP(K44,$A$13:$B$357,2))-FIND("=",VLOOKUP(K44,$A$13:$B$357,2)))),2),"")</f>
        <v>FF</v>
      </c>
      <c r="J44" s="5">
        <v>142</v>
      </c>
      <c r="K44" s="16">
        <v>17</v>
      </c>
      <c r="L44" s="32" t="str">
        <f t="shared" si="0"/>
        <v>WriteReg[0x8E]=0xFF</v>
      </c>
      <c r="M44" s="4" t="str">
        <f>"RAMDAT byte # "&amp;K44</f>
        <v>RAMDAT byte # 17</v>
      </c>
    </row>
    <row r="45" spans="1:13" x14ac:dyDescent="0.25">
      <c r="A45" s="2">
        <v>32</v>
      </c>
      <c r="B45" s="24" t="s">
        <v>18</v>
      </c>
      <c r="G45">
        <v>37</v>
      </c>
      <c r="H45" s="5" t="str">
        <f t="shared" si="1"/>
        <v>8C</v>
      </c>
      <c r="I45" s="4" t="str">
        <f>DEC2HEX(K45,2)</f>
        <v>12</v>
      </c>
      <c r="J45" s="5">
        <v>140</v>
      </c>
      <c r="K45" s="16">
        <v>18</v>
      </c>
      <c r="L45" s="32" t="str">
        <f t="shared" si="0"/>
        <v>WriteReg[0x8C]=0x12</v>
      </c>
      <c r="M45" s="4" t="str">
        <f>"MEMADR_BY0 byte # "&amp;K45</f>
        <v>MEMADR_BY0 byte # 18</v>
      </c>
    </row>
    <row r="46" spans="1:13" x14ac:dyDescent="0.25">
      <c r="A46" s="2">
        <v>33</v>
      </c>
      <c r="B46" s="24" t="s">
        <v>48</v>
      </c>
      <c r="G46">
        <v>38</v>
      </c>
      <c r="H46" s="5" t="str">
        <f t="shared" si="1"/>
        <v>8E</v>
      </c>
      <c r="I46" s="4" t="str">
        <f>IF(J46=142,DEC2HEX(RIGHT(VLOOKUP(K46,$A$13:$B$357,2), (LEN(VLOOKUP(K46,$A$13:$B$357,2))-FIND("=",VLOOKUP(K46,$A$13:$B$357,2)))),2),"")</f>
        <v>FF</v>
      </c>
      <c r="J46" s="5">
        <v>142</v>
      </c>
      <c r="K46" s="16">
        <v>18</v>
      </c>
      <c r="L46" s="32" t="str">
        <f t="shared" si="0"/>
        <v>WriteReg[0x8E]=0xFF</v>
      </c>
      <c r="M46" s="4" t="str">
        <f>"RAMDAT byte # "&amp;K46</f>
        <v>RAMDAT byte # 18</v>
      </c>
    </row>
    <row r="47" spans="1:13" x14ac:dyDescent="0.25">
      <c r="A47" s="2">
        <v>34</v>
      </c>
      <c r="B47" s="24" t="s">
        <v>49</v>
      </c>
      <c r="G47">
        <v>39</v>
      </c>
      <c r="H47" s="5" t="str">
        <f t="shared" si="1"/>
        <v>8C</v>
      </c>
      <c r="I47" s="4" t="str">
        <f>DEC2HEX(K47,2)</f>
        <v>13</v>
      </c>
      <c r="J47" s="5">
        <v>140</v>
      </c>
      <c r="K47" s="16">
        <v>19</v>
      </c>
      <c r="L47" s="32" t="str">
        <f t="shared" si="0"/>
        <v>WriteReg[0x8C]=0x13</v>
      </c>
      <c r="M47" s="4" t="str">
        <f>"MEMADR_BY0 byte # "&amp;K47</f>
        <v>MEMADR_BY0 byte # 19</v>
      </c>
    </row>
    <row r="48" spans="1:13" x14ac:dyDescent="0.25">
      <c r="A48" s="2">
        <v>35</v>
      </c>
      <c r="B48" s="24" t="s">
        <v>19</v>
      </c>
      <c r="G48">
        <v>40</v>
      </c>
      <c r="H48" s="5" t="str">
        <f t="shared" si="1"/>
        <v>8E</v>
      </c>
      <c r="I48" s="4" t="str">
        <f>IF(J48=142,DEC2HEX(RIGHT(VLOOKUP(K48,$A$13:$B$357,2), (LEN(VLOOKUP(K48,$A$13:$B$357,2))-FIND("=",VLOOKUP(K48,$A$13:$B$357,2)))),2),"")</f>
        <v>FE</v>
      </c>
      <c r="J48" s="5">
        <v>142</v>
      </c>
      <c r="K48" s="16">
        <v>19</v>
      </c>
      <c r="L48" s="32" t="str">
        <f t="shared" si="0"/>
        <v>WriteReg[0x8E]=0xFE</v>
      </c>
      <c r="M48" s="4" t="str">
        <f>"RAMDAT byte # "&amp;K48</f>
        <v>RAMDAT byte # 19</v>
      </c>
    </row>
    <row r="49" spans="1:13" x14ac:dyDescent="0.25">
      <c r="A49" s="2">
        <v>36</v>
      </c>
      <c r="B49" s="24" t="s">
        <v>20</v>
      </c>
      <c r="G49">
        <v>41</v>
      </c>
      <c r="H49" s="5" t="str">
        <f t="shared" si="1"/>
        <v>8C</v>
      </c>
      <c r="I49" s="4" t="str">
        <f>DEC2HEX(K49,2)</f>
        <v>14</v>
      </c>
      <c r="J49" s="5">
        <v>140</v>
      </c>
      <c r="K49" s="16">
        <v>20</v>
      </c>
      <c r="L49" s="32" t="str">
        <f t="shared" si="0"/>
        <v>WriteReg[0x8C]=0x14</v>
      </c>
      <c r="M49" s="4" t="str">
        <f>"MEMADR_BY0 byte # "&amp;K49</f>
        <v>MEMADR_BY0 byte # 20</v>
      </c>
    </row>
    <row r="50" spans="1:13" x14ac:dyDescent="0.25">
      <c r="A50" s="2">
        <v>37</v>
      </c>
      <c r="B50" s="24" t="s">
        <v>21</v>
      </c>
      <c r="G50">
        <v>42</v>
      </c>
      <c r="H50" s="5" t="str">
        <f t="shared" si="1"/>
        <v>8E</v>
      </c>
      <c r="I50" s="4" t="str">
        <f>IF(J50=142,DEC2HEX(RIGHT(VLOOKUP(K50,$A$13:$B$357,2), (LEN(VLOOKUP(K50,$A$13:$B$357,2))-FIND("=",VLOOKUP(K50,$A$13:$B$357,2)))),2),"")</f>
        <v>07</v>
      </c>
      <c r="J50" s="5">
        <v>142</v>
      </c>
      <c r="K50" s="16">
        <v>20</v>
      </c>
      <c r="L50" s="32" t="str">
        <f t="shared" si="0"/>
        <v>WriteReg[0x8E]=0x07</v>
      </c>
      <c r="M50" s="4" t="str">
        <f>"RAMDAT byte # "&amp;K50</f>
        <v>RAMDAT byte # 20</v>
      </c>
    </row>
    <row r="51" spans="1:13" x14ac:dyDescent="0.25">
      <c r="A51" s="2">
        <v>38</v>
      </c>
      <c r="B51" s="24" t="s">
        <v>22</v>
      </c>
      <c r="G51">
        <v>43</v>
      </c>
      <c r="H51" s="5" t="str">
        <f t="shared" si="1"/>
        <v>8C</v>
      </c>
      <c r="I51" s="4" t="str">
        <f>DEC2HEX(K51,2)</f>
        <v>15</v>
      </c>
      <c r="J51" s="5">
        <v>140</v>
      </c>
      <c r="K51" s="16">
        <v>21</v>
      </c>
      <c r="L51" s="32" t="str">
        <f t="shared" si="0"/>
        <v>WriteReg[0x8C]=0x15</v>
      </c>
      <c r="M51" s="4" t="str">
        <f>"MEMADR_BY0 byte # "&amp;K51</f>
        <v>MEMADR_BY0 byte # 21</v>
      </c>
    </row>
    <row r="52" spans="1:13" x14ac:dyDescent="0.25">
      <c r="A52" s="2">
        <v>39</v>
      </c>
      <c r="B52" s="24" t="s">
        <v>149</v>
      </c>
      <c r="G52">
        <v>44</v>
      </c>
      <c r="H52" s="5" t="str">
        <f t="shared" si="1"/>
        <v>8E</v>
      </c>
      <c r="I52" s="4" t="str">
        <f>IF(J52=142,DEC2HEX(RIGHT(VLOOKUP(K52,$A$13:$B$357,2), (LEN(VLOOKUP(K52,$A$13:$B$357,2))-FIND("=",VLOOKUP(K52,$A$13:$B$357,2)))),2),"")</f>
        <v>A8</v>
      </c>
      <c r="J52" s="5">
        <v>142</v>
      </c>
      <c r="K52" s="16">
        <v>21</v>
      </c>
      <c r="L52" s="32" t="str">
        <f t="shared" si="0"/>
        <v>WriteReg[0x8E]=0xA8</v>
      </c>
      <c r="M52" s="4" t="str">
        <f>"RAMDAT byte # "&amp;K52</f>
        <v>RAMDAT byte # 21</v>
      </c>
    </row>
    <row r="53" spans="1:13" x14ac:dyDescent="0.25">
      <c r="A53" s="2">
        <v>40</v>
      </c>
      <c r="B53" s="24" t="s">
        <v>150</v>
      </c>
      <c r="G53">
        <v>45</v>
      </c>
      <c r="H53" s="5" t="str">
        <f t="shared" si="1"/>
        <v>8C</v>
      </c>
      <c r="I53" s="4" t="str">
        <f>DEC2HEX(K53,2)</f>
        <v>16</v>
      </c>
      <c r="J53" s="5">
        <v>140</v>
      </c>
      <c r="K53" s="16">
        <v>22</v>
      </c>
      <c r="L53" s="32" t="str">
        <f t="shared" si="0"/>
        <v>WriteReg[0x8C]=0x16</v>
      </c>
      <c r="M53" s="4" t="str">
        <f>"MEMADR_BY0 byte # "&amp;K53</f>
        <v>MEMADR_BY0 byte # 22</v>
      </c>
    </row>
    <row r="54" spans="1:13" x14ac:dyDescent="0.25">
      <c r="A54" s="2">
        <v>41</v>
      </c>
      <c r="B54" s="24" t="s">
        <v>151</v>
      </c>
      <c r="G54">
        <v>46</v>
      </c>
      <c r="H54" s="5" t="str">
        <f t="shared" si="1"/>
        <v>8E</v>
      </c>
      <c r="I54" s="4" t="str">
        <f>IF(J54=142,DEC2HEX(RIGHT(VLOOKUP(K54,$A$13:$B$357,2), (LEN(VLOOKUP(K54,$A$13:$B$357,2))-FIND("=",VLOOKUP(K54,$A$13:$B$357,2)))),2),"")</f>
        <v>06</v>
      </c>
      <c r="J54" s="5">
        <v>142</v>
      </c>
      <c r="K54" s="16">
        <v>22</v>
      </c>
      <c r="L54" s="32" t="str">
        <f t="shared" si="0"/>
        <v>WriteReg[0x8E]=0x06</v>
      </c>
      <c r="M54" s="4" t="str">
        <f>"RAMDAT byte # "&amp;K54</f>
        <v>RAMDAT byte # 22</v>
      </c>
    </row>
    <row r="55" spans="1:13" x14ac:dyDescent="0.25">
      <c r="A55" s="2">
        <v>42</v>
      </c>
      <c r="B55" s="24" t="s">
        <v>152</v>
      </c>
      <c r="G55">
        <v>47</v>
      </c>
      <c r="H55" s="5" t="str">
        <f t="shared" si="1"/>
        <v>8C</v>
      </c>
      <c r="I55" s="4" t="str">
        <f>DEC2HEX(K55,2)</f>
        <v>17</v>
      </c>
      <c r="J55" s="5">
        <v>140</v>
      </c>
      <c r="K55" s="16">
        <v>23</v>
      </c>
      <c r="L55" s="32" t="str">
        <f t="shared" si="0"/>
        <v>WriteReg[0x8C]=0x17</v>
      </c>
      <c r="M55" s="4" t="str">
        <f>"MEMADR_BY0 byte # "&amp;K55</f>
        <v>MEMADR_BY0 byte # 23</v>
      </c>
    </row>
    <row r="56" spans="1:13" x14ac:dyDescent="0.25">
      <c r="A56" s="2">
        <v>43</v>
      </c>
      <c r="B56" s="24" t="s">
        <v>153</v>
      </c>
      <c r="G56">
        <v>48</v>
      </c>
      <c r="H56" s="5" t="str">
        <f t="shared" si="1"/>
        <v>8E</v>
      </c>
      <c r="I56" s="4" t="str">
        <f>IF(J56=142,DEC2HEX(RIGHT(VLOOKUP(K56,$A$13:$B$357,2), (LEN(VLOOKUP(K56,$A$13:$B$357,2))-FIND("=",VLOOKUP(K56,$A$13:$B$357,2)))),2),"")</f>
        <v>F2</v>
      </c>
      <c r="J56" s="5">
        <v>142</v>
      </c>
      <c r="K56" s="16">
        <v>23</v>
      </c>
      <c r="L56" s="32" t="str">
        <f t="shared" si="0"/>
        <v>WriteReg[0x8E]=0xF2</v>
      </c>
      <c r="M56" s="4" t="str">
        <f>"RAMDAT byte # "&amp;K56</f>
        <v>RAMDAT byte # 23</v>
      </c>
    </row>
    <row r="57" spans="1:13" x14ac:dyDescent="0.25">
      <c r="A57" s="2">
        <v>44</v>
      </c>
      <c r="B57" s="24" t="s">
        <v>154</v>
      </c>
      <c r="G57">
        <v>49</v>
      </c>
      <c r="H57" s="5" t="str">
        <f t="shared" si="1"/>
        <v>8C</v>
      </c>
      <c r="I57" s="4" t="str">
        <f>DEC2HEX(K57,2)</f>
        <v>18</v>
      </c>
      <c r="J57" s="5">
        <v>140</v>
      </c>
      <c r="K57" s="16">
        <v>24</v>
      </c>
      <c r="L57" s="32" t="str">
        <f t="shared" si="0"/>
        <v>WriteReg[0x8C]=0x18</v>
      </c>
      <c r="M57" s="4" t="str">
        <f>"MEMADR_BY0 byte # "&amp;K57</f>
        <v>MEMADR_BY0 byte # 24</v>
      </c>
    </row>
    <row r="58" spans="1:13" x14ac:dyDescent="0.25">
      <c r="A58" s="2">
        <v>45</v>
      </c>
      <c r="B58" s="24" t="s">
        <v>155</v>
      </c>
      <c r="G58">
        <v>50</v>
      </c>
      <c r="H58" s="5" t="str">
        <f t="shared" si="1"/>
        <v>8E</v>
      </c>
      <c r="I58" s="4" t="str">
        <f>IF(J58=142,DEC2HEX(RIGHT(VLOOKUP(K58,$A$13:$B$357,2), (LEN(VLOOKUP(K58,$A$13:$B$357,2))-FIND("=",VLOOKUP(K58,$A$13:$B$357,2)))),2),"")</f>
        <v>30</v>
      </c>
      <c r="J58" s="5">
        <v>142</v>
      </c>
      <c r="K58" s="16">
        <v>24</v>
      </c>
      <c r="L58" s="32" t="str">
        <f t="shared" si="0"/>
        <v>WriteReg[0x8E]=0x30</v>
      </c>
      <c r="M58" s="4" t="str">
        <f>"RAMDAT byte # "&amp;K58</f>
        <v>RAMDAT byte # 24</v>
      </c>
    </row>
    <row r="59" spans="1:13" x14ac:dyDescent="0.25">
      <c r="A59" s="2">
        <v>46</v>
      </c>
      <c r="B59" s="24" t="s">
        <v>156</v>
      </c>
      <c r="G59">
        <v>51</v>
      </c>
      <c r="H59" s="5" t="str">
        <f t="shared" si="1"/>
        <v>8C</v>
      </c>
      <c r="I59" s="4" t="str">
        <f>DEC2HEX(K59,2)</f>
        <v>19</v>
      </c>
      <c r="J59" s="5">
        <v>140</v>
      </c>
      <c r="K59" s="16">
        <v>25</v>
      </c>
      <c r="L59" s="32" t="str">
        <f t="shared" si="0"/>
        <v>WriteReg[0x8C]=0x19</v>
      </c>
      <c r="M59" s="4" t="str">
        <f>"MEMADR_BY0 byte # "&amp;K59</f>
        <v>MEMADR_BY0 byte # 25</v>
      </c>
    </row>
    <row r="60" spans="1:13" x14ac:dyDescent="0.25">
      <c r="A60" s="2">
        <v>47</v>
      </c>
      <c r="B60" s="24" t="s">
        <v>157</v>
      </c>
      <c r="G60">
        <v>52</v>
      </c>
      <c r="H60" s="5" t="str">
        <f t="shared" si="1"/>
        <v>8E</v>
      </c>
      <c r="I60" s="4" t="str">
        <f>IF(J60=142,DEC2HEX(RIGHT(VLOOKUP(K60,$A$13:$B$357,2), (LEN(VLOOKUP(K60,$A$13:$B$357,2))-FIND("=",VLOOKUP(K60,$A$13:$B$357,2)))),2),"")</f>
        <v>A5</v>
      </c>
      <c r="J60" s="5">
        <v>142</v>
      </c>
      <c r="K60" s="16">
        <v>25</v>
      </c>
      <c r="L60" s="32" t="str">
        <f t="shared" si="0"/>
        <v>WriteReg[0x8E]=0xA5</v>
      </c>
      <c r="M60" s="4" t="str">
        <f>"RAMDAT byte # "&amp;K60</f>
        <v>RAMDAT byte # 25</v>
      </c>
    </row>
    <row r="61" spans="1:13" x14ac:dyDescent="0.25">
      <c r="A61" s="2">
        <v>48</v>
      </c>
      <c r="B61" s="24" t="s">
        <v>158</v>
      </c>
      <c r="G61">
        <v>53</v>
      </c>
      <c r="H61" s="5" t="str">
        <f t="shared" si="1"/>
        <v>8C</v>
      </c>
      <c r="I61" s="4" t="str">
        <f>DEC2HEX(K61,2)</f>
        <v>1A</v>
      </c>
      <c r="J61" s="5">
        <v>140</v>
      </c>
      <c r="K61" s="16">
        <v>26</v>
      </c>
      <c r="L61" s="32" t="str">
        <f t="shared" si="0"/>
        <v>WriteReg[0x8C]=0x1A</v>
      </c>
      <c r="M61" s="4" t="str">
        <f>"MEMADR_BY0 byte # "&amp;K61</f>
        <v>MEMADR_BY0 byte # 26</v>
      </c>
    </row>
    <row r="62" spans="1:13" x14ac:dyDescent="0.25">
      <c r="A62" s="2">
        <v>49</v>
      </c>
      <c r="B62" s="24" t="s">
        <v>159</v>
      </c>
      <c r="G62">
        <v>54</v>
      </c>
      <c r="H62" s="5" t="str">
        <f t="shared" si="1"/>
        <v>8E</v>
      </c>
      <c r="I62" s="4" t="str">
        <f>IF(J62=142,DEC2HEX(RIGHT(VLOOKUP(K62,$A$13:$B$357,2), (LEN(VLOOKUP(K62,$A$13:$B$357,2))-FIND("=",VLOOKUP(K62,$A$13:$B$357,2)))),2),"")</f>
        <v>B7</v>
      </c>
      <c r="J62" s="5">
        <v>142</v>
      </c>
      <c r="K62" s="16">
        <v>26</v>
      </c>
      <c r="L62" s="32" t="str">
        <f t="shared" si="0"/>
        <v>WriteReg[0x8E]=0xB7</v>
      </c>
      <c r="M62" s="4" t="str">
        <f>"RAMDAT byte # "&amp;K62</f>
        <v>RAMDAT byte # 26</v>
      </c>
    </row>
    <row r="63" spans="1:13" x14ac:dyDescent="0.25">
      <c r="A63" s="2">
        <v>50</v>
      </c>
      <c r="B63" s="24" t="s">
        <v>160</v>
      </c>
      <c r="G63">
        <v>55</v>
      </c>
      <c r="H63" s="5" t="str">
        <f t="shared" si="1"/>
        <v>8C</v>
      </c>
      <c r="I63" s="4" t="str">
        <f>DEC2HEX(K63,2)</f>
        <v>1B</v>
      </c>
      <c r="J63" s="5">
        <v>140</v>
      </c>
      <c r="K63" s="16">
        <v>27</v>
      </c>
      <c r="L63" s="32" t="str">
        <f t="shared" si="0"/>
        <v>WriteReg[0x8C]=0x1B</v>
      </c>
      <c r="M63" s="4" t="str">
        <f>"MEMADR_BY0 byte # "&amp;K63</f>
        <v>MEMADR_BY0 byte # 27</v>
      </c>
    </row>
    <row r="64" spans="1:13" x14ac:dyDescent="0.25">
      <c r="A64" s="2">
        <v>51</v>
      </c>
      <c r="B64" s="24" t="s">
        <v>161</v>
      </c>
      <c r="G64">
        <v>56</v>
      </c>
      <c r="H64" s="5" t="str">
        <f t="shared" si="1"/>
        <v>8E</v>
      </c>
      <c r="I64" s="4" t="str">
        <f>IF(J64=142,DEC2HEX(RIGHT(VLOOKUP(K64,$A$13:$B$357,2), (LEN(VLOOKUP(K64,$A$13:$B$357,2))-FIND("=",VLOOKUP(K64,$A$13:$B$357,2)))),2),"")</f>
        <v>CF</v>
      </c>
      <c r="J64" s="5">
        <v>142</v>
      </c>
      <c r="K64" s="16">
        <v>27</v>
      </c>
      <c r="L64" s="32" t="str">
        <f t="shared" si="0"/>
        <v>WriteReg[0x8E]=0xCF</v>
      </c>
      <c r="M64" s="4" t="str">
        <f>"RAMDAT byte # "&amp;K64</f>
        <v>RAMDAT byte # 27</v>
      </c>
    </row>
    <row r="65" spans="1:16" x14ac:dyDescent="0.25">
      <c r="A65" s="2">
        <v>52</v>
      </c>
      <c r="B65" s="24" t="s">
        <v>162</v>
      </c>
      <c r="G65">
        <v>57</v>
      </c>
      <c r="H65" s="5" t="str">
        <f t="shared" si="1"/>
        <v>8C</v>
      </c>
      <c r="I65" s="4" t="str">
        <f>DEC2HEX(K65,2)</f>
        <v>1C</v>
      </c>
      <c r="J65" s="5">
        <v>140</v>
      </c>
      <c r="K65" s="16">
        <v>28</v>
      </c>
      <c r="L65" s="32" t="str">
        <f t="shared" si="0"/>
        <v>WriteReg[0x8C]=0x1C</v>
      </c>
      <c r="M65" s="4" t="str">
        <f>"MEMADR_BY0 byte # "&amp;K65</f>
        <v>MEMADR_BY0 byte # 28</v>
      </c>
    </row>
    <row r="66" spans="1:16" x14ac:dyDescent="0.25">
      <c r="A66" s="2">
        <v>53</v>
      </c>
      <c r="B66" s="24" t="s">
        <v>23</v>
      </c>
      <c r="G66">
        <v>58</v>
      </c>
      <c r="H66" s="5" t="str">
        <f t="shared" si="1"/>
        <v>8E</v>
      </c>
      <c r="I66" s="4" t="str">
        <f>IF(J66=142,DEC2HEX(RIGHT(VLOOKUP(K66,$A$13:$B$357,2), (LEN(VLOOKUP(K66,$A$13:$B$357,2))-FIND("=",VLOOKUP(K66,$A$13:$B$357,2)))),2),"")</f>
        <v>F4</v>
      </c>
      <c r="J66" s="5">
        <v>142</v>
      </c>
      <c r="K66" s="16">
        <v>28</v>
      </c>
      <c r="L66" s="32" t="str">
        <f t="shared" si="0"/>
        <v>WriteReg[0x8E]=0xF4</v>
      </c>
      <c r="M66" s="4" t="str">
        <f>"RAMDAT byte # "&amp;K66</f>
        <v>RAMDAT byte # 28</v>
      </c>
    </row>
    <row r="67" spans="1:16" x14ac:dyDescent="0.25">
      <c r="A67" s="2">
        <v>54</v>
      </c>
      <c r="B67" s="24" t="s">
        <v>24</v>
      </c>
      <c r="G67">
        <v>59</v>
      </c>
      <c r="H67" s="5" t="str">
        <f t="shared" si="1"/>
        <v>8C</v>
      </c>
      <c r="I67" s="4" t="str">
        <f>DEC2HEX(K67,2)</f>
        <v>1D</v>
      </c>
      <c r="J67" s="5">
        <v>140</v>
      </c>
      <c r="K67" s="16">
        <v>29</v>
      </c>
      <c r="L67" s="32" t="str">
        <f t="shared" si="0"/>
        <v>WriteReg[0x8C]=0x1D</v>
      </c>
      <c r="M67" s="4" t="str">
        <f>"MEMADR_BY0 byte # "&amp;K67</f>
        <v>MEMADR_BY0 byte # 29</v>
      </c>
    </row>
    <row r="68" spans="1:16" x14ac:dyDescent="0.25">
      <c r="A68" s="2">
        <v>55</v>
      </c>
      <c r="B68" s="24" t="s">
        <v>163</v>
      </c>
      <c r="G68">
        <v>60</v>
      </c>
      <c r="H68" s="5" t="str">
        <f t="shared" si="1"/>
        <v>8E</v>
      </c>
      <c r="I68" s="4" t="str">
        <f>IF(J68=142,DEC2HEX(RIGHT(VLOOKUP(K68,$A$13:$B$357,2), (LEN(VLOOKUP(K68,$A$13:$B$357,2))-FIND("=",VLOOKUP(K68,$A$13:$B$357,2)))),2),"")</f>
        <v>8F</v>
      </c>
      <c r="J68" s="5">
        <v>142</v>
      </c>
      <c r="K68" s="16">
        <v>29</v>
      </c>
      <c r="L68" s="32" t="str">
        <f t="shared" si="0"/>
        <v>WriteReg[0x8E]=0x8F</v>
      </c>
      <c r="M68" s="4" t="str">
        <f>"RAMDAT byte # "&amp;K68</f>
        <v>RAMDAT byte # 29</v>
      </c>
    </row>
    <row r="69" spans="1:16" x14ac:dyDescent="0.25">
      <c r="A69" s="2">
        <v>56</v>
      </c>
      <c r="B69" s="24" t="s">
        <v>164</v>
      </c>
      <c r="G69">
        <v>61</v>
      </c>
      <c r="H69" s="5" t="str">
        <f t="shared" si="1"/>
        <v>8C</v>
      </c>
      <c r="I69" s="4" t="str">
        <f>DEC2HEX(K69,2)</f>
        <v>1E</v>
      </c>
      <c r="J69" s="5">
        <v>140</v>
      </c>
      <c r="K69" s="16">
        <v>30</v>
      </c>
      <c r="L69" s="32" t="str">
        <f t="shared" si="0"/>
        <v>WriteReg[0x8C]=0x1E</v>
      </c>
      <c r="M69" s="4" t="str">
        <f>"MEMADR_BY0 byte # "&amp;K69</f>
        <v>MEMADR_BY0 byte # 30</v>
      </c>
    </row>
    <row r="70" spans="1:16" x14ac:dyDescent="0.25">
      <c r="A70" s="2">
        <v>57</v>
      </c>
      <c r="B70" s="24" t="s">
        <v>165</v>
      </c>
      <c r="G70">
        <v>62</v>
      </c>
      <c r="H70" s="5" t="str">
        <f t="shared" si="1"/>
        <v>8E</v>
      </c>
      <c r="I70" s="4" t="str">
        <f>IF(J70=142,DEC2HEX(RIGHT(VLOOKUP(K70,$A$13:$B$357,2), (LEN(VLOOKUP(K70,$A$13:$B$357,2))-FIND("=",VLOOKUP(K70,$A$13:$B$357,2)))),2),"")</f>
        <v>4F</v>
      </c>
      <c r="J70" s="5">
        <v>142</v>
      </c>
      <c r="K70" s="16">
        <v>30</v>
      </c>
      <c r="L70" s="32" t="str">
        <f t="shared" si="0"/>
        <v>WriteReg[0x8E]=0x4F</v>
      </c>
      <c r="M70" s="4" t="str">
        <f>"RAMDAT byte # "&amp;K70</f>
        <v>RAMDAT byte # 30</v>
      </c>
    </row>
    <row r="71" spans="1:16" x14ac:dyDescent="0.25">
      <c r="A71" s="2">
        <v>58</v>
      </c>
      <c r="B71" s="24" t="s">
        <v>166</v>
      </c>
      <c r="G71">
        <v>63</v>
      </c>
      <c r="H71" s="5" t="str">
        <f t="shared" si="1"/>
        <v>8C</v>
      </c>
      <c r="I71" s="4" t="str">
        <f>DEC2HEX(K71,2)</f>
        <v>1F</v>
      </c>
      <c r="J71" s="5">
        <v>140</v>
      </c>
      <c r="K71" s="16">
        <v>31</v>
      </c>
      <c r="L71" s="32" t="str">
        <f t="shared" si="0"/>
        <v>WriteReg[0x8C]=0x1F</v>
      </c>
      <c r="M71" s="4" t="str">
        <f>"MEMADR_BY0 byte # "&amp;K71</f>
        <v>MEMADR_BY0 byte # 31</v>
      </c>
    </row>
    <row r="72" spans="1:16" x14ac:dyDescent="0.25">
      <c r="A72" s="2">
        <v>59</v>
      </c>
      <c r="B72" s="24" t="s">
        <v>167</v>
      </c>
      <c r="G72">
        <v>64</v>
      </c>
      <c r="H72" s="5" t="str">
        <f t="shared" si="1"/>
        <v>8E</v>
      </c>
      <c r="I72" s="4" t="str">
        <f>IF(J72=142,DEC2HEX(RIGHT(VLOOKUP(K72,$A$13:$B$357,2), (LEN(VLOOKUP(K72,$A$13:$B$357,2))-FIND("=",VLOOKUP(K72,$A$13:$B$357,2)))),2),"")</f>
        <v>00</v>
      </c>
      <c r="J72" s="5">
        <v>142</v>
      </c>
      <c r="K72" s="16">
        <v>31</v>
      </c>
      <c r="L72" s="32" t="str">
        <f t="shared" ref="L72:L135" si="2">"WriteReg[0x"&amp;DEC2HEX(J72)&amp;"]=0x"&amp;I72</f>
        <v>WriteReg[0x8E]=0x00</v>
      </c>
      <c r="M72" s="4" t="str">
        <f>"RAMDAT byte # "&amp;K72</f>
        <v>RAMDAT byte # 31</v>
      </c>
    </row>
    <row r="73" spans="1:16" x14ac:dyDescent="0.25">
      <c r="A73" s="2">
        <v>60</v>
      </c>
      <c r="B73" s="24" t="s">
        <v>168</v>
      </c>
      <c r="G73">
        <v>65</v>
      </c>
      <c r="H73" s="5" t="str">
        <f t="shared" si="1"/>
        <v>8C</v>
      </c>
      <c r="I73" s="4" t="str">
        <f>DEC2HEX(K73,2)</f>
        <v>20</v>
      </c>
      <c r="J73" s="5">
        <v>140</v>
      </c>
      <c r="K73" s="16">
        <v>32</v>
      </c>
      <c r="L73" s="32" t="str">
        <f t="shared" si="2"/>
        <v>WriteReg[0x8C]=0x20</v>
      </c>
      <c r="M73" s="4" t="str">
        <f>"MEMADR_BY0 byte # "&amp;K73</f>
        <v>MEMADR_BY0 byte # 32</v>
      </c>
    </row>
    <row r="74" spans="1:16" x14ac:dyDescent="0.25">
      <c r="A74" s="2">
        <v>61</v>
      </c>
      <c r="B74" s="24" t="s">
        <v>169</v>
      </c>
      <c r="G74">
        <v>66</v>
      </c>
      <c r="H74" s="5" t="str">
        <f t="shared" ref="H74:H137" si="3">DEC2HEX(J74,2)</f>
        <v>8E</v>
      </c>
      <c r="I74" s="4" t="str">
        <f>IF(J74=142,DEC2HEX(RIGHT(VLOOKUP(K74,$A$13:$B$357,2), (LEN(VLOOKUP(K74,$A$13:$B$357,2))-FIND("=",VLOOKUP(K74,$A$13:$B$357,2)))),2),"")</f>
        <v>05</v>
      </c>
      <c r="J74" s="5">
        <v>142</v>
      </c>
      <c r="K74" s="16">
        <v>32</v>
      </c>
      <c r="L74" s="32" t="str">
        <f t="shared" si="2"/>
        <v>WriteReg[0x8E]=0x05</v>
      </c>
      <c r="M74" s="4" t="str">
        <f>"RAMDAT byte # "&amp;K74</f>
        <v>RAMDAT byte # 32</v>
      </c>
    </row>
    <row r="75" spans="1:16" x14ac:dyDescent="0.25">
      <c r="A75" s="2">
        <v>62</v>
      </c>
      <c r="B75" s="24" t="s">
        <v>170</v>
      </c>
      <c r="G75">
        <v>67</v>
      </c>
      <c r="H75" s="5" t="str">
        <f t="shared" si="3"/>
        <v>8C</v>
      </c>
      <c r="I75" s="4" t="str">
        <f>DEC2HEX(K75,2)</f>
        <v>21</v>
      </c>
      <c r="J75" s="5">
        <v>140</v>
      </c>
      <c r="K75" s="16">
        <v>33</v>
      </c>
      <c r="L75" s="32" t="str">
        <f t="shared" si="2"/>
        <v>WriteReg[0x8C]=0x21</v>
      </c>
      <c r="M75" s="4" t="str">
        <f>"MEMADR_BY0 byte # "&amp;K75</f>
        <v>MEMADR_BY0 byte # 33</v>
      </c>
    </row>
    <row r="76" spans="1:16" x14ac:dyDescent="0.25">
      <c r="A76" s="2">
        <v>63</v>
      </c>
      <c r="B76" s="24" t="s">
        <v>171</v>
      </c>
      <c r="G76">
        <v>68</v>
      </c>
      <c r="H76" s="5" t="str">
        <f t="shared" si="3"/>
        <v>8E</v>
      </c>
      <c r="I76" s="4" t="s">
        <v>128</v>
      </c>
      <c r="J76" s="5">
        <v>142</v>
      </c>
      <c r="K76" s="16">
        <v>33</v>
      </c>
      <c r="L76" s="32" t="str">
        <f t="shared" si="2"/>
        <v>WriteReg[0x8E]=0xD1</v>
      </c>
      <c r="M76" s="4" t="str">
        <f>"RAMDAT byte # "&amp;K76</f>
        <v>RAMDAT byte # 33</v>
      </c>
      <c r="O76" s="17"/>
      <c r="P76" s="20"/>
    </row>
    <row r="77" spans="1:16" x14ac:dyDescent="0.25">
      <c r="A77" s="2">
        <v>64</v>
      </c>
      <c r="B77" s="24" t="s">
        <v>172</v>
      </c>
      <c r="G77">
        <v>69</v>
      </c>
      <c r="H77" s="5" t="str">
        <f t="shared" si="3"/>
        <v>8C</v>
      </c>
      <c r="I77" s="4" t="str">
        <f>DEC2HEX(K77,2)</f>
        <v>22</v>
      </c>
      <c r="J77" s="5">
        <v>140</v>
      </c>
      <c r="K77" s="16">
        <v>34</v>
      </c>
      <c r="L77" s="32" t="str">
        <f t="shared" si="2"/>
        <v>WriteReg[0x8C]=0x22</v>
      </c>
      <c r="M77" s="4" t="str">
        <f>"MEMADR_BY0 byte # "&amp;K77</f>
        <v>MEMADR_BY0 byte # 34</v>
      </c>
    </row>
    <row r="78" spans="1:16" x14ac:dyDescent="0.25">
      <c r="A78" s="2">
        <v>65</v>
      </c>
      <c r="B78" s="24" t="s">
        <v>173</v>
      </c>
      <c r="G78">
        <v>70</v>
      </c>
      <c r="H78" s="5" t="str">
        <f t="shared" si="3"/>
        <v>8E</v>
      </c>
      <c r="I78" s="4" t="s">
        <v>129</v>
      </c>
      <c r="J78" s="5">
        <v>142</v>
      </c>
      <c r="K78" s="16">
        <v>34</v>
      </c>
      <c r="L78" s="32" t="str">
        <f t="shared" si="2"/>
        <v>WriteReg[0x8E]=0x9D</v>
      </c>
      <c r="M78" s="4" t="str">
        <f>"RAMDAT byte # "&amp;K78</f>
        <v>RAMDAT byte # 34</v>
      </c>
    </row>
    <row r="79" spans="1:16" x14ac:dyDescent="0.25">
      <c r="A79" s="2">
        <v>66</v>
      </c>
      <c r="B79" s="24" t="s">
        <v>174</v>
      </c>
      <c r="G79">
        <v>71</v>
      </c>
      <c r="H79" s="5" t="str">
        <f t="shared" si="3"/>
        <v>8C</v>
      </c>
      <c r="I79" s="4" t="str">
        <f>DEC2HEX(K79,2)</f>
        <v>23</v>
      </c>
      <c r="J79" s="5">
        <v>140</v>
      </c>
      <c r="K79" s="16">
        <v>35</v>
      </c>
      <c r="L79" s="32" t="str">
        <f t="shared" si="2"/>
        <v>WriteReg[0x8C]=0x23</v>
      </c>
      <c r="M79" s="4" t="str">
        <f>"MEMADR_BY0 byte # "&amp;K79</f>
        <v>MEMADR_BY0 byte # 35</v>
      </c>
    </row>
    <row r="80" spans="1:16" x14ac:dyDescent="0.25">
      <c r="A80" s="2">
        <v>67</v>
      </c>
      <c r="B80" s="24" t="s">
        <v>175</v>
      </c>
      <c r="G80">
        <v>72</v>
      </c>
      <c r="H80" s="5" t="str">
        <f t="shared" si="3"/>
        <v>8E</v>
      </c>
      <c r="I80" s="4" t="str">
        <f>IF(J80=142,DEC2HEX(RIGHT(VLOOKUP(K80,$A$13:$B$357,2), (LEN(VLOOKUP(K80,$A$13:$B$357,2))-FIND("=",VLOOKUP(K80,$A$13:$B$357,2)))),2),"")</f>
        <v>19</v>
      </c>
      <c r="J80" s="5">
        <v>142</v>
      </c>
      <c r="K80" s="16">
        <v>35</v>
      </c>
      <c r="L80" s="32" t="str">
        <f t="shared" si="2"/>
        <v>WriteReg[0x8E]=0x19</v>
      </c>
      <c r="M80" s="4" t="str">
        <f>"RAMDAT byte # "&amp;K80</f>
        <v>RAMDAT byte # 35</v>
      </c>
    </row>
    <row r="81" spans="1:13" x14ac:dyDescent="0.25">
      <c r="A81" s="2">
        <v>68</v>
      </c>
      <c r="B81" s="24" t="s">
        <v>176</v>
      </c>
      <c r="G81">
        <v>73</v>
      </c>
      <c r="H81" s="5" t="str">
        <f t="shared" si="3"/>
        <v>8C</v>
      </c>
      <c r="I81" s="4" t="str">
        <f>DEC2HEX(K81,2)</f>
        <v>24</v>
      </c>
      <c r="J81" s="5">
        <v>140</v>
      </c>
      <c r="K81" s="16">
        <v>36</v>
      </c>
      <c r="L81" s="32" t="str">
        <f t="shared" si="2"/>
        <v>WriteReg[0x8C]=0x24</v>
      </c>
      <c r="M81" s="4" t="str">
        <f>"MEMADR_BY0 byte # "&amp;K81</f>
        <v>MEMADR_BY0 byte # 36</v>
      </c>
    </row>
    <row r="82" spans="1:13" x14ac:dyDescent="0.25">
      <c r="A82" s="2">
        <v>69</v>
      </c>
      <c r="B82" s="24" t="s">
        <v>177</v>
      </c>
      <c r="G82">
        <v>74</v>
      </c>
      <c r="H82" s="5" t="str">
        <f t="shared" si="3"/>
        <v>8E</v>
      </c>
      <c r="I82" s="4" t="str">
        <f>IF(J82=142,DEC2HEX(RIGHT(VLOOKUP(K82,$A$13:$B$357,2), (LEN(VLOOKUP(K82,$A$13:$B$357,2))-FIND("=",VLOOKUP(K82,$A$13:$B$357,2)))),2),"")</f>
        <v>52</v>
      </c>
      <c r="J82" s="5">
        <v>142</v>
      </c>
      <c r="K82" s="16">
        <v>36</v>
      </c>
      <c r="L82" s="32" t="str">
        <f t="shared" si="2"/>
        <v>WriteReg[0x8E]=0x52</v>
      </c>
      <c r="M82" s="4" t="str">
        <f>"RAMDAT byte # "&amp;K82</f>
        <v>RAMDAT byte # 36</v>
      </c>
    </row>
    <row r="83" spans="1:13" x14ac:dyDescent="0.25">
      <c r="A83" s="2">
        <v>70</v>
      </c>
      <c r="B83" s="24" t="s">
        <v>178</v>
      </c>
      <c r="G83">
        <v>75</v>
      </c>
      <c r="H83" s="5" t="str">
        <f t="shared" si="3"/>
        <v>8C</v>
      </c>
      <c r="I83" s="4" t="str">
        <f>DEC2HEX(K83,2)</f>
        <v>25</v>
      </c>
      <c r="J83" s="5">
        <v>140</v>
      </c>
      <c r="K83" s="16">
        <v>37</v>
      </c>
      <c r="L83" s="32" t="str">
        <f t="shared" si="2"/>
        <v>WriteReg[0x8C]=0x25</v>
      </c>
      <c r="M83" s="4" t="str">
        <f>"MEMADR_BY0 byte # "&amp;K83</f>
        <v>MEMADR_BY0 byte # 37</v>
      </c>
    </row>
    <row r="84" spans="1:13" x14ac:dyDescent="0.25">
      <c r="A84" s="2">
        <v>71</v>
      </c>
      <c r="B84" s="24" t="s">
        <v>179</v>
      </c>
      <c r="G84">
        <v>76</v>
      </c>
      <c r="H84" s="5" t="str">
        <f t="shared" si="3"/>
        <v>8E</v>
      </c>
      <c r="I84" s="4" t="str">
        <f>IF(J84=142,DEC2HEX(RIGHT(VLOOKUP(K84,$A$13:$B$357,2), (LEN(VLOOKUP(K84,$A$13:$B$357,2))-FIND("=",VLOOKUP(K84,$A$13:$B$357,2)))),2),"")</f>
        <v>00</v>
      </c>
      <c r="J84" s="5">
        <v>142</v>
      </c>
      <c r="K84" s="16">
        <v>37</v>
      </c>
      <c r="L84" s="32" t="str">
        <f t="shared" si="2"/>
        <v>WriteReg[0x8E]=0x00</v>
      </c>
      <c r="M84" s="4" t="str">
        <f>"RAMDAT byte # "&amp;K84</f>
        <v>RAMDAT byte # 37</v>
      </c>
    </row>
    <row r="85" spans="1:13" x14ac:dyDescent="0.25">
      <c r="A85" s="2">
        <v>72</v>
      </c>
      <c r="B85" s="24" t="s">
        <v>180</v>
      </c>
      <c r="G85">
        <v>77</v>
      </c>
      <c r="H85" s="5" t="str">
        <f t="shared" si="3"/>
        <v>8C</v>
      </c>
      <c r="I85" s="4" t="str">
        <f>DEC2HEX(K85,2)</f>
        <v>26</v>
      </c>
      <c r="J85" s="5">
        <v>140</v>
      </c>
      <c r="K85" s="16">
        <v>38</v>
      </c>
      <c r="L85" s="32" t="str">
        <f t="shared" si="2"/>
        <v>WriteReg[0x8C]=0x26</v>
      </c>
      <c r="M85" s="4" t="str">
        <f>"MEMADR_BY0 byte # "&amp;K85</f>
        <v>MEMADR_BY0 byte # 38</v>
      </c>
    </row>
    <row r="86" spans="1:13" x14ac:dyDescent="0.25">
      <c r="A86" s="2">
        <v>73</v>
      </c>
      <c r="B86" s="24" t="s">
        <v>72</v>
      </c>
      <c r="G86">
        <v>78</v>
      </c>
      <c r="H86" s="5" t="str">
        <f t="shared" si="3"/>
        <v>8E</v>
      </c>
      <c r="I86" s="4" t="str">
        <f>IF(J86=142,DEC2HEX(RIGHT(VLOOKUP(K86,$A$13:$B$357,2), (LEN(VLOOKUP(K86,$A$13:$B$357,2))-FIND("=",VLOOKUP(K86,$A$13:$B$357,2)))),2),"")</f>
        <v>00</v>
      </c>
      <c r="J86" s="5">
        <v>142</v>
      </c>
      <c r="K86" s="16">
        <v>38</v>
      </c>
      <c r="L86" s="32" t="str">
        <f t="shared" si="2"/>
        <v>WriteReg[0x8E]=0x00</v>
      </c>
      <c r="M86" s="4" t="str">
        <f>"RAMDAT byte # "&amp;K86</f>
        <v>RAMDAT byte # 38</v>
      </c>
    </row>
    <row r="87" spans="1:13" x14ac:dyDescent="0.25">
      <c r="A87" s="2">
        <v>74</v>
      </c>
      <c r="B87" s="24" t="s">
        <v>181</v>
      </c>
      <c r="G87">
        <v>79</v>
      </c>
      <c r="H87" s="5" t="str">
        <f t="shared" si="3"/>
        <v>8C</v>
      </c>
      <c r="I87" s="4" t="str">
        <f>DEC2HEX(K87,2)</f>
        <v>27</v>
      </c>
      <c r="J87" s="5">
        <v>140</v>
      </c>
      <c r="K87" s="16">
        <v>39</v>
      </c>
      <c r="L87" s="32" t="str">
        <f t="shared" si="2"/>
        <v>WriteReg[0x8C]=0x27</v>
      </c>
      <c r="M87" s="4" t="str">
        <f>"MEMADR_BY0 byte # "&amp;K87</f>
        <v>MEMADR_BY0 byte # 39</v>
      </c>
    </row>
    <row r="88" spans="1:13" x14ac:dyDescent="0.25">
      <c r="A88" s="2">
        <v>75</v>
      </c>
      <c r="B88" s="24" t="s">
        <v>182</v>
      </c>
      <c r="G88">
        <v>80</v>
      </c>
      <c r="H88" s="5" t="str">
        <f t="shared" si="3"/>
        <v>8E</v>
      </c>
      <c r="I88" s="4" t="str">
        <f>IF(J88=142,DEC2HEX(RIGHT(VLOOKUP(K88,$A$13:$B$357,2), (LEN(VLOOKUP(K88,$A$13:$B$357,2))-FIND("=",VLOOKUP(K88,$A$13:$B$357,2)))),2),"")</f>
        <v>10</v>
      </c>
      <c r="J88" s="5">
        <v>142</v>
      </c>
      <c r="K88" s="16">
        <v>39</v>
      </c>
      <c r="L88" s="32" t="str">
        <f t="shared" si="2"/>
        <v>WriteReg[0x8E]=0x10</v>
      </c>
      <c r="M88" s="4" t="str">
        <f>"RAMDAT byte # "&amp;K88</f>
        <v>RAMDAT byte # 39</v>
      </c>
    </row>
    <row r="89" spans="1:13" x14ac:dyDescent="0.25">
      <c r="A89" s="2">
        <v>76</v>
      </c>
      <c r="B89" s="24" t="s">
        <v>183</v>
      </c>
      <c r="G89">
        <v>81</v>
      </c>
      <c r="H89" s="5" t="str">
        <f t="shared" si="3"/>
        <v>8C</v>
      </c>
      <c r="I89" s="4" t="str">
        <f>DEC2HEX(K89,2)</f>
        <v>28</v>
      </c>
      <c r="J89" s="5">
        <v>140</v>
      </c>
      <c r="K89" s="16">
        <v>40</v>
      </c>
      <c r="L89" s="32" t="str">
        <f t="shared" si="2"/>
        <v>WriteReg[0x8C]=0x28</v>
      </c>
      <c r="M89" s="4" t="str">
        <f>"MEMADR_BY0 byte # "&amp;K89</f>
        <v>MEMADR_BY0 byte # 40</v>
      </c>
    </row>
    <row r="90" spans="1:13" x14ac:dyDescent="0.25">
      <c r="A90" s="2">
        <v>77</v>
      </c>
      <c r="B90" s="24" t="s">
        <v>184</v>
      </c>
      <c r="G90">
        <v>82</v>
      </c>
      <c r="H90" s="5" t="str">
        <f t="shared" si="3"/>
        <v>8E</v>
      </c>
      <c r="I90" s="4" t="str">
        <f>IF(J90=142,DEC2HEX(RIGHT(VLOOKUP(K90,$A$13:$B$357,2), (LEN(VLOOKUP(K90,$A$13:$B$357,2))-FIND("=",VLOOKUP(K90,$A$13:$B$357,2)))),2),"")</f>
        <v>40</v>
      </c>
      <c r="J90" s="5">
        <v>142</v>
      </c>
      <c r="K90" s="16">
        <v>40</v>
      </c>
      <c r="L90" s="32" t="str">
        <f t="shared" si="2"/>
        <v>WriteReg[0x8E]=0x40</v>
      </c>
      <c r="M90" s="4" t="str">
        <f>"RAMDAT byte # "&amp;K90</f>
        <v>RAMDAT byte # 40</v>
      </c>
    </row>
    <row r="91" spans="1:13" x14ac:dyDescent="0.25">
      <c r="A91" s="2">
        <v>78</v>
      </c>
      <c r="B91" s="24" t="s">
        <v>185</v>
      </c>
      <c r="G91">
        <v>83</v>
      </c>
      <c r="H91" s="5" t="str">
        <f t="shared" si="3"/>
        <v>8C</v>
      </c>
      <c r="I91" s="4" t="str">
        <f>DEC2HEX(K91,2)</f>
        <v>29</v>
      </c>
      <c r="J91" s="5">
        <v>140</v>
      </c>
      <c r="K91" s="16">
        <v>41</v>
      </c>
      <c r="L91" s="32" t="str">
        <f t="shared" si="2"/>
        <v>WriteReg[0x8C]=0x29</v>
      </c>
      <c r="M91" s="4" t="str">
        <f>"MEMADR_BY0 byte # "&amp;K91</f>
        <v>MEMADR_BY0 byte # 41</v>
      </c>
    </row>
    <row r="92" spans="1:13" x14ac:dyDescent="0.25">
      <c r="A92" s="2">
        <v>79</v>
      </c>
      <c r="B92" s="24" t="s">
        <v>186</v>
      </c>
      <c r="G92">
        <v>84</v>
      </c>
      <c r="H92" s="5" t="str">
        <f t="shared" si="3"/>
        <v>8E</v>
      </c>
      <c r="I92" s="4" t="str">
        <f>IF(J92=142,DEC2HEX(RIGHT(VLOOKUP(K92,$A$13:$B$357,2), (LEN(VLOOKUP(K92,$A$13:$B$357,2))-FIND("=",VLOOKUP(K92,$A$13:$B$357,2)))),2),"")</f>
        <v>C0</v>
      </c>
      <c r="J92" s="5">
        <v>142</v>
      </c>
      <c r="K92" s="16">
        <v>41</v>
      </c>
      <c r="L92" s="32" t="str">
        <f t="shared" si="2"/>
        <v>WriteReg[0x8E]=0xC0</v>
      </c>
      <c r="M92" s="4" t="str">
        <f>"RAMDAT byte # "&amp;K92</f>
        <v>RAMDAT byte # 41</v>
      </c>
    </row>
    <row r="93" spans="1:13" x14ac:dyDescent="0.25">
      <c r="A93" s="2">
        <v>80</v>
      </c>
      <c r="B93" s="24" t="s">
        <v>187</v>
      </c>
      <c r="G93">
        <v>85</v>
      </c>
      <c r="H93" s="5" t="str">
        <f t="shared" si="3"/>
        <v>8C</v>
      </c>
      <c r="I93" s="4" t="str">
        <f>DEC2HEX(K93,2)</f>
        <v>2A</v>
      </c>
      <c r="J93" s="5">
        <v>140</v>
      </c>
      <c r="K93" s="16">
        <v>42</v>
      </c>
      <c r="L93" s="32" t="str">
        <f t="shared" si="2"/>
        <v>WriteReg[0x8C]=0x2A</v>
      </c>
      <c r="M93" s="4" t="str">
        <f>"MEMADR_BY0 byte # "&amp;K93</f>
        <v>MEMADR_BY0 byte # 42</v>
      </c>
    </row>
    <row r="94" spans="1:13" x14ac:dyDescent="0.25">
      <c r="A94" s="2">
        <v>81</v>
      </c>
      <c r="B94" s="24" t="s">
        <v>188</v>
      </c>
      <c r="G94">
        <v>86</v>
      </c>
      <c r="H94" s="5" t="str">
        <f t="shared" si="3"/>
        <v>8E</v>
      </c>
      <c r="I94" s="4" t="str">
        <f>IF(J94=142,DEC2HEX(RIGHT(VLOOKUP(K94,$A$13:$B$357,2), (LEN(VLOOKUP(K94,$A$13:$B$357,2))-FIND("=",VLOOKUP(K94,$A$13:$B$357,2)))),2),"")</f>
        <v>82</v>
      </c>
      <c r="J94" s="5">
        <v>142</v>
      </c>
      <c r="K94" s="16">
        <v>42</v>
      </c>
      <c r="L94" s="32" t="str">
        <f t="shared" si="2"/>
        <v>WriteReg[0x8E]=0x82</v>
      </c>
      <c r="M94" s="4" t="str">
        <f>"RAMDAT byte # "&amp;K94</f>
        <v>RAMDAT byte # 42</v>
      </c>
    </row>
    <row r="95" spans="1:13" x14ac:dyDescent="0.25">
      <c r="A95" s="2">
        <v>82</v>
      </c>
      <c r="B95" s="24" t="s">
        <v>189</v>
      </c>
      <c r="G95">
        <v>87</v>
      </c>
      <c r="H95" s="5" t="str">
        <f t="shared" si="3"/>
        <v>8C</v>
      </c>
      <c r="I95" s="4" t="str">
        <f>DEC2HEX(K95,2)</f>
        <v>2B</v>
      </c>
      <c r="J95" s="5">
        <v>140</v>
      </c>
      <c r="K95" s="16">
        <v>43</v>
      </c>
      <c r="L95" s="32" t="str">
        <f t="shared" si="2"/>
        <v>WriteReg[0x8C]=0x2B</v>
      </c>
      <c r="M95" s="4" t="str">
        <f>"MEMADR_BY0 byte # "&amp;K95</f>
        <v>MEMADR_BY0 byte # 43</v>
      </c>
    </row>
    <row r="96" spans="1:13" x14ac:dyDescent="0.25">
      <c r="A96" s="2">
        <v>83</v>
      </c>
      <c r="B96" s="24" t="s">
        <v>190</v>
      </c>
      <c r="G96">
        <v>88</v>
      </c>
      <c r="H96" s="5" t="str">
        <f t="shared" si="3"/>
        <v>8E</v>
      </c>
      <c r="I96" s="4" t="str">
        <f>IF(J96=142,DEC2HEX(RIGHT(VLOOKUP(K96,$A$13:$B$357,2), (LEN(VLOOKUP(K96,$A$13:$B$357,2))-FIND("=",VLOOKUP(K96,$A$13:$B$357,2)))),2),"")</f>
        <v>06</v>
      </c>
      <c r="J96" s="5">
        <v>142</v>
      </c>
      <c r="K96" s="16">
        <v>43</v>
      </c>
      <c r="L96" s="32" t="str">
        <f t="shared" si="2"/>
        <v>WriteReg[0x8E]=0x06</v>
      </c>
      <c r="M96" s="4" t="str">
        <f>"RAMDAT byte # "&amp;K96</f>
        <v>RAMDAT byte # 43</v>
      </c>
    </row>
    <row r="97" spans="1:13" x14ac:dyDescent="0.25">
      <c r="A97" s="2">
        <v>84</v>
      </c>
      <c r="B97" s="24" t="s">
        <v>191</v>
      </c>
      <c r="G97">
        <v>89</v>
      </c>
      <c r="H97" s="5" t="str">
        <f t="shared" si="3"/>
        <v>8C</v>
      </c>
      <c r="I97" s="4" t="str">
        <f>DEC2HEX(K97,2)</f>
        <v>2C</v>
      </c>
      <c r="J97" s="5">
        <v>140</v>
      </c>
      <c r="K97" s="16">
        <v>44</v>
      </c>
      <c r="L97" s="32" t="str">
        <f t="shared" si="2"/>
        <v>WriteReg[0x8C]=0x2C</v>
      </c>
      <c r="M97" s="4" t="str">
        <f>"MEMADR_BY0 byte # "&amp;K97</f>
        <v>MEMADR_BY0 byte # 44</v>
      </c>
    </row>
    <row r="98" spans="1:13" x14ac:dyDescent="0.25">
      <c r="A98" s="2">
        <v>85</v>
      </c>
      <c r="B98" s="24" t="s">
        <v>192</v>
      </c>
      <c r="G98">
        <v>90</v>
      </c>
      <c r="H98" s="5" t="str">
        <f t="shared" si="3"/>
        <v>8E</v>
      </c>
      <c r="I98" s="4" t="str">
        <f>IF(J98=142,DEC2HEX(RIGHT(VLOOKUP(K98,$A$13:$B$357,2), (LEN(VLOOKUP(K98,$A$13:$B$357,2))-FIND("=",VLOOKUP(K98,$A$13:$B$357,2)))),2),"")</f>
        <v>1F</v>
      </c>
      <c r="J98" s="5">
        <v>142</v>
      </c>
      <c r="K98" s="16">
        <v>44</v>
      </c>
      <c r="L98" s="32" t="str">
        <f t="shared" si="2"/>
        <v>WriteReg[0x8E]=0x1F</v>
      </c>
      <c r="M98" s="4" t="str">
        <f>"RAMDAT byte # "&amp;K98</f>
        <v>RAMDAT byte # 44</v>
      </c>
    </row>
    <row r="99" spans="1:13" x14ac:dyDescent="0.25">
      <c r="A99" s="2">
        <v>86</v>
      </c>
      <c r="B99" s="24" t="s">
        <v>193</v>
      </c>
      <c r="G99">
        <v>91</v>
      </c>
      <c r="H99" s="5" t="str">
        <f t="shared" si="3"/>
        <v>8C</v>
      </c>
      <c r="I99" s="4" t="str">
        <f>DEC2HEX(K99,2)</f>
        <v>2D</v>
      </c>
      <c r="J99" s="5">
        <v>140</v>
      </c>
      <c r="K99" s="16">
        <v>45</v>
      </c>
      <c r="L99" s="32" t="str">
        <f t="shared" si="2"/>
        <v>WriteReg[0x8C]=0x2D</v>
      </c>
      <c r="M99" s="4" t="str">
        <f>"MEMADR_BY0 byte # "&amp;K99</f>
        <v>MEMADR_BY0 byte # 45</v>
      </c>
    </row>
    <row r="100" spans="1:13" x14ac:dyDescent="0.25">
      <c r="A100" s="2">
        <v>87</v>
      </c>
      <c r="B100" s="24" t="s">
        <v>194</v>
      </c>
      <c r="G100">
        <v>92</v>
      </c>
      <c r="H100" s="5" t="str">
        <f t="shared" si="3"/>
        <v>8E</v>
      </c>
      <c r="I100" s="4" t="str">
        <f>IF(J100=142,DEC2HEX(RIGHT(VLOOKUP(K100,$A$13:$B$357,2), (LEN(VLOOKUP(K100,$A$13:$B$357,2))-FIND("=",VLOOKUP(K100,$A$13:$B$357,2)))),2),"")</f>
        <v>85</v>
      </c>
      <c r="J100" s="5">
        <v>142</v>
      </c>
      <c r="K100" s="16">
        <v>45</v>
      </c>
      <c r="L100" s="32" t="str">
        <f t="shared" si="2"/>
        <v>WriteReg[0x8E]=0x85</v>
      </c>
      <c r="M100" s="4" t="str">
        <f>"RAMDAT byte # "&amp;K100</f>
        <v>RAMDAT byte # 45</v>
      </c>
    </row>
    <row r="101" spans="1:13" x14ac:dyDescent="0.25">
      <c r="A101" s="2">
        <v>88</v>
      </c>
      <c r="B101" s="24" t="s">
        <v>195</v>
      </c>
      <c r="G101">
        <v>93</v>
      </c>
      <c r="H101" s="5" t="str">
        <f t="shared" si="3"/>
        <v>8C</v>
      </c>
      <c r="I101" s="4" t="str">
        <f>DEC2HEX(K101,2)</f>
        <v>2E</v>
      </c>
      <c r="J101" s="5">
        <v>140</v>
      </c>
      <c r="K101" s="16">
        <v>46</v>
      </c>
      <c r="L101" s="32" t="str">
        <f t="shared" si="2"/>
        <v>WriteReg[0x8C]=0x2E</v>
      </c>
      <c r="M101" s="4" t="str">
        <f>"MEMADR_BY0 byte # "&amp;K101</f>
        <v>MEMADR_BY0 byte # 46</v>
      </c>
    </row>
    <row r="102" spans="1:13" x14ac:dyDescent="0.25">
      <c r="A102" s="2">
        <v>89</v>
      </c>
      <c r="B102" s="24" t="s">
        <v>196</v>
      </c>
      <c r="G102">
        <v>94</v>
      </c>
      <c r="H102" s="5" t="str">
        <f t="shared" si="3"/>
        <v>8E</v>
      </c>
      <c r="I102" s="4" t="str">
        <f>IF(J102=142,DEC2HEX(RIGHT(VLOOKUP(K102,$A$13:$B$357,2), (LEN(VLOOKUP(K102,$A$13:$B$357,2))-FIND("=",VLOOKUP(K102,$A$13:$B$357,2)))),2),"")</f>
        <v>C2</v>
      </c>
      <c r="J102" s="5">
        <v>142</v>
      </c>
      <c r="K102" s="16">
        <v>46</v>
      </c>
      <c r="L102" s="32" t="str">
        <f t="shared" si="2"/>
        <v>WriteReg[0x8E]=0xC2</v>
      </c>
      <c r="M102" s="4" t="str">
        <f>"RAMDAT byte # "&amp;K102</f>
        <v>RAMDAT byte # 46</v>
      </c>
    </row>
    <row r="103" spans="1:13" x14ac:dyDescent="0.25">
      <c r="A103" s="2">
        <v>90</v>
      </c>
      <c r="B103" s="24" t="s">
        <v>197</v>
      </c>
      <c r="G103">
        <v>95</v>
      </c>
      <c r="H103" s="5" t="str">
        <f t="shared" si="3"/>
        <v>8C</v>
      </c>
      <c r="I103" s="4" t="str">
        <f>DEC2HEX(K103,2)</f>
        <v>2F</v>
      </c>
      <c r="J103" s="5">
        <v>140</v>
      </c>
      <c r="K103" s="16">
        <v>47</v>
      </c>
      <c r="L103" s="32" t="str">
        <f t="shared" si="2"/>
        <v>WriteReg[0x8C]=0x2F</v>
      </c>
      <c r="M103" s="4" t="str">
        <f>"MEMADR_BY0 byte # "&amp;K103</f>
        <v>MEMADR_BY0 byte # 47</v>
      </c>
    </row>
    <row r="104" spans="1:13" x14ac:dyDescent="0.25">
      <c r="A104" s="2">
        <v>91</v>
      </c>
      <c r="B104" s="24" t="s">
        <v>198</v>
      </c>
      <c r="G104">
        <v>96</v>
      </c>
      <c r="H104" s="5" t="str">
        <f t="shared" si="3"/>
        <v>8E</v>
      </c>
      <c r="I104" s="4" t="str">
        <f>IF(J104=142,DEC2HEX(RIGHT(VLOOKUP(K104,$A$13:$B$357,2), (LEN(VLOOKUP(K104,$A$13:$B$357,2))-FIND("=",VLOOKUP(K104,$A$13:$B$357,2)))),2),"")</f>
        <v>06</v>
      </c>
      <c r="J104" s="5">
        <v>142</v>
      </c>
      <c r="K104" s="16">
        <v>47</v>
      </c>
      <c r="L104" s="32" t="str">
        <f t="shared" si="2"/>
        <v>WriteReg[0x8E]=0x06</v>
      </c>
      <c r="M104" s="4" t="str">
        <f>"RAMDAT byte # "&amp;K104</f>
        <v>RAMDAT byte # 47</v>
      </c>
    </row>
    <row r="105" spans="1:13" x14ac:dyDescent="0.25">
      <c r="A105" s="2">
        <v>92</v>
      </c>
      <c r="B105" s="24" t="s">
        <v>199</v>
      </c>
      <c r="G105">
        <v>97</v>
      </c>
      <c r="H105" s="5" t="str">
        <f t="shared" si="3"/>
        <v>8C</v>
      </c>
      <c r="I105" s="4" t="str">
        <f>DEC2HEX(K105,2)</f>
        <v>30</v>
      </c>
      <c r="J105" s="5">
        <v>140</v>
      </c>
      <c r="K105" s="16">
        <v>48</v>
      </c>
      <c r="L105" s="32" t="str">
        <f t="shared" si="2"/>
        <v>WriteReg[0x8C]=0x30</v>
      </c>
      <c r="M105" s="4" t="str">
        <f>"MEMADR_BY0 byte # "&amp;K105</f>
        <v>MEMADR_BY0 byte # 48</v>
      </c>
    </row>
    <row r="106" spans="1:13" x14ac:dyDescent="0.25">
      <c r="A106" s="2">
        <v>93</v>
      </c>
      <c r="B106" s="24" t="s">
        <v>200</v>
      </c>
      <c r="G106">
        <v>98</v>
      </c>
      <c r="H106" s="5" t="str">
        <f t="shared" si="3"/>
        <v>8E</v>
      </c>
      <c r="I106" s="4" t="str">
        <f>IF(J106=142,DEC2HEX(RIGHT(VLOOKUP(K106,$A$13:$B$357,2), (LEN(VLOOKUP(K106,$A$13:$B$357,2))-FIND("=",VLOOKUP(K106,$A$13:$B$357,2)))),2),"")</f>
        <v>02</v>
      </c>
      <c r="J106" s="5">
        <v>142</v>
      </c>
      <c r="K106" s="16">
        <v>48</v>
      </c>
      <c r="L106" s="32" t="str">
        <f t="shared" si="2"/>
        <v>WriteReg[0x8E]=0x02</v>
      </c>
      <c r="M106" s="4" t="str">
        <f>"RAMDAT byte # "&amp;K106</f>
        <v>RAMDAT byte # 48</v>
      </c>
    </row>
    <row r="107" spans="1:13" x14ac:dyDescent="0.25">
      <c r="A107" s="2">
        <v>94</v>
      </c>
      <c r="B107" s="24" t="s">
        <v>201</v>
      </c>
      <c r="G107">
        <v>99</v>
      </c>
      <c r="H107" s="5" t="str">
        <f t="shared" si="3"/>
        <v>8C</v>
      </c>
      <c r="I107" s="4" t="str">
        <f>DEC2HEX(K107,2)</f>
        <v>31</v>
      </c>
      <c r="J107" s="5">
        <v>140</v>
      </c>
      <c r="K107" s="16">
        <v>49</v>
      </c>
      <c r="L107" s="32" t="str">
        <f t="shared" si="2"/>
        <v>WriteReg[0x8C]=0x31</v>
      </c>
      <c r="M107" s="4" t="str">
        <f>"MEMADR_BY0 byte # "&amp;K107</f>
        <v>MEMADR_BY0 byte # 49</v>
      </c>
    </row>
    <row r="108" spans="1:13" x14ac:dyDescent="0.25">
      <c r="A108" s="2">
        <v>95</v>
      </c>
      <c r="B108" s="24" t="s">
        <v>202</v>
      </c>
      <c r="G108">
        <v>100</v>
      </c>
      <c r="H108" s="5" t="str">
        <f t="shared" si="3"/>
        <v>8E</v>
      </c>
      <c r="I108" s="4" t="str">
        <f>IF(J108=142,DEC2HEX(RIGHT(VLOOKUP(K108,$A$13:$B$357,2), (LEN(VLOOKUP(K108,$A$13:$B$357,2))-FIND("=",VLOOKUP(K108,$A$13:$B$357,2)))),2),"")</f>
        <v>06</v>
      </c>
      <c r="J108" s="5">
        <v>142</v>
      </c>
      <c r="K108" s="16">
        <v>49</v>
      </c>
      <c r="L108" s="32" t="str">
        <f t="shared" si="2"/>
        <v>WriteReg[0x8E]=0x06</v>
      </c>
      <c r="M108" s="4" t="str">
        <f>"RAMDAT byte # "&amp;K108</f>
        <v>RAMDAT byte # 49</v>
      </c>
    </row>
    <row r="109" spans="1:13" x14ac:dyDescent="0.25">
      <c r="A109" s="2">
        <v>96</v>
      </c>
      <c r="B109" s="24" t="s">
        <v>203</v>
      </c>
      <c r="G109">
        <v>101</v>
      </c>
      <c r="H109" s="5" t="str">
        <f t="shared" si="3"/>
        <v>8C</v>
      </c>
      <c r="I109" s="4" t="str">
        <f>DEC2HEX(K109,2)</f>
        <v>32</v>
      </c>
      <c r="J109" s="5">
        <v>140</v>
      </c>
      <c r="K109" s="16">
        <v>50</v>
      </c>
      <c r="L109" s="32" t="str">
        <f t="shared" si="2"/>
        <v>WriteReg[0x8C]=0x32</v>
      </c>
      <c r="M109" s="4" t="str">
        <f>"MEMADR_BY0 byte # "&amp;K109</f>
        <v>MEMADR_BY0 byte # 50</v>
      </c>
    </row>
    <row r="110" spans="1:13" x14ac:dyDescent="0.25">
      <c r="A110" s="2">
        <v>97</v>
      </c>
      <c r="B110" s="24" t="s">
        <v>204</v>
      </c>
      <c r="G110">
        <v>102</v>
      </c>
      <c r="H110" s="5" t="str">
        <f t="shared" si="3"/>
        <v>8E</v>
      </c>
      <c r="I110" s="4" t="str">
        <f>IF(J110=142,DEC2HEX(RIGHT(VLOOKUP(K110,$A$13:$B$357,2), (LEN(VLOOKUP(K110,$A$13:$B$357,2))-FIND("=",VLOOKUP(K110,$A$13:$B$357,2)))),2),"")</f>
        <v>0F</v>
      </c>
      <c r="J110" s="5">
        <v>142</v>
      </c>
      <c r="K110" s="16">
        <v>50</v>
      </c>
      <c r="L110" s="32" t="str">
        <f t="shared" si="2"/>
        <v>WriteReg[0x8E]=0x0F</v>
      </c>
      <c r="M110" s="4" t="str">
        <f>"RAMDAT byte # "&amp;K110</f>
        <v>RAMDAT byte # 50</v>
      </c>
    </row>
    <row r="111" spans="1:13" x14ac:dyDescent="0.25">
      <c r="A111" s="2">
        <v>98</v>
      </c>
      <c r="B111" s="24" t="s">
        <v>205</v>
      </c>
      <c r="G111">
        <v>103</v>
      </c>
      <c r="H111" s="5" t="str">
        <f t="shared" si="3"/>
        <v>8C</v>
      </c>
      <c r="I111" s="4" t="str">
        <f>DEC2HEX(K111,2)</f>
        <v>33</v>
      </c>
      <c r="J111" s="5">
        <v>140</v>
      </c>
      <c r="K111" s="16">
        <v>51</v>
      </c>
      <c r="L111" s="32" t="str">
        <f t="shared" si="2"/>
        <v>WriteReg[0x8C]=0x33</v>
      </c>
      <c r="M111" s="4" t="str">
        <f>"MEMADR_BY0 byte # "&amp;K111</f>
        <v>MEMADR_BY0 byte # 51</v>
      </c>
    </row>
    <row r="112" spans="1:13" x14ac:dyDescent="0.25">
      <c r="A112" s="2">
        <v>99</v>
      </c>
      <c r="B112" s="24" t="s">
        <v>206</v>
      </c>
      <c r="G112">
        <v>104</v>
      </c>
      <c r="H112" s="5" t="str">
        <f t="shared" si="3"/>
        <v>8E</v>
      </c>
      <c r="I112" s="4" t="str">
        <f>IF(J112=142,DEC2HEX(RIGHT(VLOOKUP(K112,$A$13:$B$357,2), (LEN(VLOOKUP(K112,$A$13:$B$357,2))-FIND("=",VLOOKUP(K112,$A$13:$B$357,2)))),2),"")</f>
        <v>86</v>
      </c>
      <c r="J112" s="5">
        <v>142</v>
      </c>
      <c r="K112" s="16">
        <v>51</v>
      </c>
      <c r="L112" s="32" t="str">
        <f t="shared" si="2"/>
        <v>WriteReg[0x8E]=0x86</v>
      </c>
      <c r="M112" s="4" t="str">
        <f>"RAMDAT byte # "&amp;K112</f>
        <v>RAMDAT byte # 51</v>
      </c>
    </row>
    <row r="113" spans="1:13" x14ac:dyDescent="0.25">
      <c r="A113" s="2">
        <v>100</v>
      </c>
      <c r="B113" s="24" t="s">
        <v>207</v>
      </c>
      <c r="G113">
        <v>105</v>
      </c>
      <c r="H113" s="5" t="str">
        <f t="shared" si="3"/>
        <v>8C</v>
      </c>
      <c r="I113" s="4" t="str">
        <f>DEC2HEX(K113,2)</f>
        <v>34</v>
      </c>
      <c r="J113" s="5">
        <v>140</v>
      </c>
      <c r="K113" s="16">
        <v>52</v>
      </c>
      <c r="L113" s="32" t="str">
        <f t="shared" si="2"/>
        <v>WriteReg[0x8C]=0x34</v>
      </c>
      <c r="M113" s="4" t="str">
        <f>"MEMADR_BY0 byte # "&amp;K113</f>
        <v>MEMADR_BY0 byte # 52</v>
      </c>
    </row>
    <row r="114" spans="1:13" x14ac:dyDescent="0.25">
      <c r="A114" s="2">
        <v>101</v>
      </c>
      <c r="B114" s="24" t="s">
        <v>208</v>
      </c>
      <c r="G114">
        <v>106</v>
      </c>
      <c r="H114" s="5" t="str">
        <f t="shared" si="3"/>
        <v>8E</v>
      </c>
      <c r="I114" s="4" t="str">
        <f>IF(J114=142,DEC2HEX(RIGHT(VLOOKUP(K114,$A$13:$B$357,2), (LEN(VLOOKUP(K114,$A$13:$B$357,2))-FIND("=",VLOOKUP(K114,$A$13:$B$357,2)))),2),"")</f>
        <v>02</v>
      </c>
      <c r="J114" s="5">
        <v>142</v>
      </c>
      <c r="K114" s="16">
        <v>52</v>
      </c>
      <c r="L114" s="32" t="str">
        <f t="shared" si="2"/>
        <v>WriteReg[0x8E]=0x02</v>
      </c>
      <c r="M114" s="4" t="str">
        <f>"RAMDAT byte # "&amp;K114</f>
        <v>RAMDAT byte # 52</v>
      </c>
    </row>
    <row r="115" spans="1:13" x14ac:dyDescent="0.25">
      <c r="A115" s="2">
        <v>102</v>
      </c>
      <c r="B115" s="24" t="s">
        <v>209</v>
      </c>
      <c r="G115">
        <v>107</v>
      </c>
      <c r="H115" s="5" t="str">
        <f t="shared" si="3"/>
        <v>8C</v>
      </c>
      <c r="I115" s="4" t="str">
        <f>DEC2HEX(K115,2)</f>
        <v>35</v>
      </c>
      <c r="J115" s="5">
        <v>140</v>
      </c>
      <c r="K115" s="16">
        <v>53</v>
      </c>
      <c r="L115" s="32" t="str">
        <f t="shared" si="2"/>
        <v>WriteReg[0x8C]=0x35</v>
      </c>
      <c r="M115" s="4" t="str">
        <f>"MEMADR_BY0 byte # "&amp;K115</f>
        <v>MEMADR_BY0 byte # 53</v>
      </c>
    </row>
    <row r="116" spans="1:13" x14ac:dyDescent="0.25">
      <c r="A116" s="2">
        <v>103</v>
      </c>
      <c r="B116" s="24" t="s">
        <v>210</v>
      </c>
      <c r="G116">
        <v>108</v>
      </c>
      <c r="H116" s="5" t="str">
        <f t="shared" si="3"/>
        <v>8E</v>
      </c>
      <c r="I116" s="4" t="str">
        <f>IF(J116=142,DEC2HEX(RIGHT(VLOOKUP(K116,$A$13:$B$357,2), (LEN(VLOOKUP(K116,$A$13:$B$357,2))-FIND("=",VLOOKUP(K116,$A$13:$B$357,2)))),2),"")</f>
        <v>80</v>
      </c>
      <c r="J116" s="5">
        <v>142</v>
      </c>
      <c r="K116" s="16">
        <v>53</v>
      </c>
      <c r="L116" s="32" t="str">
        <f t="shared" si="2"/>
        <v>WriteReg[0x8E]=0x80</v>
      </c>
      <c r="M116" s="4" t="str">
        <f>"RAMDAT byte # "&amp;K116</f>
        <v>RAMDAT byte # 53</v>
      </c>
    </row>
    <row r="117" spans="1:13" x14ac:dyDescent="0.25">
      <c r="A117" s="2">
        <v>104</v>
      </c>
      <c r="B117" s="24" t="s">
        <v>25</v>
      </c>
      <c r="G117">
        <v>109</v>
      </c>
      <c r="H117" s="5" t="str">
        <f t="shared" si="3"/>
        <v>8C</v>
      </c>
      <c r="I117" s="4" t="str">
        <f>DEC2HEX(K117,2)</f>
        <v>36</v>
      </c>
      <c r="J117" s="5">
        <v>140</v>
      </c>
      <c r="K117" s="16">
        <v>54</v>
      </c>
      <c r="L117" s="32" t="str">
        <f t="shared" si="2"/>
        <v>WriteReg[0x8C]=0x36</v>
      </c>
      <c r="M117" s="4" t="str">
        <f>"MEMADR_BY0 byte # "&amp;K117</f>
        <v>MEMADR_BY0 byte # 54</v>
      </c>
    </row>
    <row r="118" spans="1:13" x14ac:dyDescent="0.25">
      <c r="A118" s="2">
        <v>105</v>
      </c>
      <c r="B118" s="24" t="s">
        <v>26</v>
      </c>
      <c r="G118">
        <v>110</v>
      </c>
      <c r="H118" s="5" t="str">
        <f t="shared" si="3"/>
        <v>8E</v>
      </c>
      <c r="I118" s="4" t="str">
        <f>IF(J118=142,DEC2HEX(RIGHT(VLOOKUP(K118,$A$13:$B$357,2), (LEN(VLOOKUP(K118,$A$13:$B$357,2))-FIND("=",VLOOKUP(K118,$A$13:$B$357,2)))),2),"")</f>
        <v>00</v>
      </c>
      <c r="J118" s="5">
        <v>142</v>
      </c>
      <c r="K118" s="16">
        <v>54</v>
      </c>
      <c r="L118" s="32" t="str">
        <f t="shared" si="2"/>
        <v>WriteReg[0x8E]=0x00</v>
      </c>
      <c r="M118" s="4" t="str">
        <f>"RAMDAT byte # "&amp;K118</f>
        <v>RAMDAT byte # 54</v>
      </c>
    </row>
    <row r="119" spans="1:13" x14ac:dyDescent="0.25">
      <c r="A119" s="2">
        <v>106</v>
      </c>
      <c r="B119" s="24" t="s">
        <v>211</v>
      </c>
      <c r="G119">
        <v>111</v>
      </c>
      <c r="H119" s="5" t="str">
        <f t="shared" si="3"/>
        <v>8C</v>
      </c>
      <c r="I119" s="4" t="str">
        <f>DEC2HEX(K119,2)</f>
        <v>37</v>
      </c>
      <c r="J119" s="5">
        <v>140</v>
      </c>
      <c r="K119" s="16">
        <v>55</v>
      </c>
      <c r="L119" s="32" t="str">
        <f t="shared" si="2"/>
        <v>WriteReg[0x8C]=0x37</v>
      </c>
      <c r="M119" s="4" t="str">
        <f>"MEMADR_BY0 byte # "&amp;K119</f>
        <v>MEMADR_BY0 byte # 55</v>
      </c>
    </row>
    <row r="120" spans="1:13" x14ac:dyDescent="0.25">
      <c r="A120" s="2">
        <v>107</v>
      </c>
      <c r="B120" s="24" t="s">
        <v>212</v>
      </c>
      <c r="G120">
        <v>112</v>
      </c>
      <c r="H120" s="5" t="str">
        <f t="shared" si="3"/>
        <v>8E</v>
      </c>
      <c r="I120" s="4" t="str">
        <f>IF(J120=142,DEC2HEX(RIGHT(VLOOKUP(K120,$A$13:$B$357,2), (LEN(VLOOKUP(K120,$A$13:$B$357,2))-FIND("=",VLOOKUP(K120,$A$13:$B$357,2)))),2),"")</f>
        <v>3F</v>
      </c>
      <c r="J120" s="5">
        <v>142</v>
      </c>
      <c r="K120" s="16">
        <v>55</v>
      </c>
      <c r="L120" s="32" t="str">
        <f t="shared" si="2"/>
        <v>WriteReg[0x8E]=0x3F</v>
      </c>
      <c r="M120" s="4" t="str">
        <f>"RAMDAT byte # "&amp;K120</f>
        <v>RAMDAT byte # 55</v>
      </c>
    </row>
    <row r="121" spans="1:13" x14ac:dyDescent="0.25">
      <c r="A121" s="2">
        <v>108</v>
      </c>
      <c r="B121" s="24" t="s">
        <v>213</v>
      </c>
      <c r="G121">
        <v>113</v>
      </c>
      <c r="H121" s="5" t="str">
        <f t="shared" si="3"/>
        <v>8C</v>
      </c>
      <c r="I121" s="4" t="str">
        <f>DEC2HEX(K121,2)</f>
        <v>38</v>
      </c>
      <c r="J121" s="5">
        <v>140</v>
      </c>
      <c r="K121" s="16">
        <v>56</v>
      </c>
      <c r="L121" s="32" t="str">
        <f t="shared" si="2"/>
        <v>WriteReg[0x8C]=0x38</v>
      </c>
      <c r="M121" s="4" t="str">
        <f>"MEMADR_BY0 byte # "&amp;K121</f>
        <v>MEMADR_BY0 byte # 56</v>
      </c>
    </row>
    <row r="122" spans="1:13" x14ac:dyDescent="0.25">
      <c r="A122" s="2">
        <v>109</v>
      </c>
      <c r="B122" s="24" t="s">
        <v>27</v>
      </c>
      <c r="G122">
        <v>114</v>
      </c>
      <c r="H122" s="5" t="str">
        <f t="shared" si="3"/>
        <v>8E</v>
      </c>
      <c r="I122" s="4" t="str">
        <f>IF(J122=142,DEC2HEX(RIGHT(VLOOKUP(K122,$A$13:$B$357,2), (LEN(VLOOKUP(K122,$A$13:$B$357,2))-FIND("=",VLOOKUP(K122,$A$13:$B$357,2)))),2),"")</f>
        <v>E9</v>
      </c>
      <c r="J122" s="5">
        <v>142</v>
      </c>
      <c r="K122" s="16">
        <v>56</v>
      </c>
      <c r="L122" s="32" t="str">
        <f t="shared" si="2"/>
        <v>WriteReg[0x8E]=0xE9</v>
      </c>
      <c r="M122" s="4" t="str">
        <f>"RAMDAT byte # "&amp;K122</f>
        <v>RAMDAT byte # 56</v>
      </c>
    </row>
    <row r="123" spans="1:13" x14ac:dyDescent="0.25">
      <c r="A123" s="2">
        <v>110</v>
      </c>
      <c r="B123" s="24" t="s">
        <v>28</v>
      </c>
      <c r="G123">
        <v>115</v>
      </c>
      <c r="H123" s="5" t="str">
        <f t="shared" si="3"/>
        <v>8C</v>
      </c>
      <c r="I123" s="4" t="str">
        <f>DEC2HEX(K123,2)</f>
        <v>39</v>
      </c>
      <c r="J123" s="5">
        <v>140</v>
      </c>
      <c r="K123" s="16">
        <v>57</v>
      </c>
      <c r="L123" s="32" t="str">
        <f t="shared" si="2"/>
        <v>WriteReg[0x8C]=0x39</v>
      </c>
      <c r="M123" s="4" t="str">
        <f>"MEMADR_BY0 byte # "&amp;K123</f>
        <v>MEMADR_BY0 byte # 57</v>
      </c>
    </row>
    <row r="124" spans="1:13" x14ac:dyDescent="0.25">
      <c r="A124" s="2">
        <v>111</v>
      </c>
      <c r="B124" s="24" t="s">
        <v>214</v>
      </c>
      <c r="G124">
        <v>116</v>
      </c>
      <c r="H124" s="5" t="str">
        <f t="shared" si="3"/>
        <v>8E</v>
      </c>
      <c r="I124" s="4" t="str">
        <f>IF(J124=142,DEC2HEX(RIGHT(VLOOKUP(K124,$A$13:$B$357,2), (LEN(VLOOKUP(K124,$A$13:$B$357,2))-FIND("=",VLOOKUP(K124,$A$13:$B$357,2)))),2),"")</f>
        <v>54</v>
      </c>
      <c r="J124" s="5">
        <v>142</v>
      </c>
      <c r="K124" s="16">
        <v>57</v>
      </c>
      <c r="L124" s="32" t="str">
        <f t="shared" si="2"/>
        <v>WriteReg[0x8E]=0x54</v>
      </c>
      <c r="M124" s="4" t="str">
        <f>"RAMDAT byte # "&amp;K124</f>
        <v>RAMDAT byte # 57</v>
      </c>
    </row>
    <row r="125" spans="1:13" x14ac:dyDescent="0.25">
      <c r="A125" s="2">
        <v>112</v>
      </c>
      <c r="B125" s="24" t="s">
        <v>215</v>
      </c>
      <c r="G125">
        <v>117</v>
      </c>
      <c r="H125" s="5" t="str">
        <f t="shared" si="3"/>
        <v>8C</v>
      </c>
      <c r="I125" s="4" t="str">
        <f>DEC2HEX(K125,2)</f>
        <v>3A</v>
      </c>
      <c r="J125" s="5">
        <v>140</v>
      </c>
      <c r="K125" s="16">
        <v>58</v>
      </c>
      <c r="L125" s="32" t="str">
        <f t="shared" si="2"/>
        <v>WriteReg[0x8C]=0x3A</v>
      </c>
      <c r="M125" s="4" t="str">
        <f>"MEMADR_BY0 byte # "&amp;K125</f>
        <v>MEMADR_BY0 byte # 58</v>
      </c>
    </row>
    <row r="126" spans="1:13" x14ac:dyDescent="0.25">
      <c r="A126" s="2">
        <v>113</v>
      </c>
      <c r="B126" s="24" t="s">
        <v>216</v>
      </c>
      <c r="G126">
        <v>118</v>
      </c>
      <c r="H126" s="5" t="str">
        <f t="shared" si="3"/>
        <v>8E</v>
      </c>
      <c r="I126" s="4" t="str">
        <f>IF(J126=142,DEC2HEX(RIGHT(VLOOKUP(K126,$A$13:$B$357,2), (LEN(VLOOKUP(K126,$A$13:$B$357,2))-FIND("=",VLOOKUP(K126,$A$13:$B$357,2)))),2),"")</f>
        <v>19</v>
      </c>
      <c r="J126" s="5">
        <v>142</v>
      </c>
      <c r="K126" s="16">
        <v>58</v>
      </c>
      <c r="L126" s="32" t="str">
        <f t="shared" si="2"/>
        <v>WriteReg[0x8E]=0x19</v>
      </c>
      <c r="M126" s="4" t="str">
        <f>"RAMDAT byte # "&amp;K126</f>
        <v>RAMDAT byte # 58</v>
      </c>
    </row>
    <row r="127" spans="1:13" x14ac:dyDescent="0.25">
      <c r="A127" s="2">
        <v>114</v>
      </c>
      <c r="B127" s="24" t="s">
        <v>217</v>
      </c>
      <c r="G127">
        <v>119</v>
      </c>
      <c r="H127" s="5" t="str">
        <f t="shared" si="3"/>
        <v>8C</v>
      </c>
      <c r="I127" s="4" t="str">
        <f>DEC2HEX(K127,2)</f>
        <v>3B</v>
      </c>
      <c r="J127" s="5">
        <v>140</v>
      </c>
      <c r="K127" s="16">
        <v>59</v>
      </c>
      <c r="L127" s="32" t="str">
        <f t="shared" si="2"/>
        <v>WriteReg[0x8C]=0x3B</v>
      </c>
      <c r="M127" s="4" t="str">
        <f>"MEMADR_BY0 byte # "&amp;K127</f>
        <v>MEMADR_BY0 byte # 59</v>
      </c>
    </row>
    <row r="128" spans="1:13" x14ac:dyDescent="0.25">
      <c r="A128" s="2">
        <v>115</v>
      </c>
      <c r="B128" s="24" t="s">
        <v>86</v>
      </c>
      <c r="G128">
        <v>120</v>
      </c>
      <c r="H128" s="5" t="str">
        <f t="shared" si="3"/>
        <v>8E</v>
      </c>
      <c r="I128" s="4" t="str">
        <f>IF(J128=142,DEC2HEX(RIGHT(VLOOKUP(K128,$A$13:$B$357,2), (LEN(VLOOKUP(K128,$A$13:$B$357,2))-FIND("=",VLOOKUP(K128,$A$13:$B$357,2)))),2),"")</f>
        <v>01</v>
      </c>
      <c r="J128" s="5">
        <v>142</v>
      </c>
      <c r="K128" s="16">
        <v>59</v>
      </c>
      <c r="L128" s="32" t="str">
        <f t="shared" si="2"/>
        <v>WriteReg[0x8E]=0x01</v>
      </c>
      <c r="M128" s="4" t="str">
        <f>"RAMDAT byte # "&amp;K128</f>
        <v>RAMDAT byte # 59</v>
      </c>
    </row>
    <row r="129" spans="1:13" x14ac:dyDescent="0.25">
      <c r="A129" s="2">
        <v>116</v>
      </c>
      <c r="B129" s="24" t="s">
        <v>87</v>
      </c>
      <c r="G129">
        <v>121</v>
      </c>
      <c r="H129" s="5" t="str">
        <f t="shared" si="3"/>
        <v>8C</v>
      </c>
      <c r="I129" s="4" t="str">
        <f>DEC2HEX(K129,2)</f>
        <v>3C</v>
      </c>
      <c r="J129" s="5">
        <v>140</v>
      </c>
      <c r="K129" s="16">
        <v>60</v>
      </c>
      <c r="L129" s="32" t="str">
        <f t="shared" si="2"/>
        <v>WriteReg[0x8C]=0x3C</v>
      </c>
      <c r="M129" s="4" t="str">
        <f>"MEMADR_BY0 byte # "&amp;K129</f>
        <v>MEMADR_BY0 byte # 60</v>
      </c>
    </row>
    <row r="130" spans="1:13" x14ac:dyDescent="0.25">
      <c r="A130" s="2">
        <v>117</v>
      </c>
      <c r="B130" s="24" t="s">
        <v>88</v>
      </c>
      <c r="G130">
        <v>122</v>
      </c>
      <c r="H130" s="5" t="str">
        <f t="shared" si="3"/>
        <v>8E</v>
      </c>
      <c r="I130" s="4" t="str">
        <f>IF(J130=142,DEC2HEX(RIGHT(VLOOKUP(K130,$A$13:$B$357,2), (LEN(VLOOKUP(K130,$A$13:$B$357,2))-FIND("=",VLOOKUP(K130,$A$13:$B$357,2)))),2),"")</f>
        <v>07</v>
      </c>
      <c r="J130" s="5">
        <v>142</v>
      </c>
      <c r="K130" s="16">
        <v>60</v>
      </c>
      <c r="L130" s="32" t="str">
        <f t="shared" si="2"/>
        <v>WriteReg[0x8E]=0x07</v>
      </c>
      <c r="M130" s="4" t="str">
        <f>"RAMDAT byte # "&amp;K130</f>
        <v>RAMDAT byte # 60</v>
      </c>
    </row>
    <row r="131" spans="1:13" x14ac:dyDescent="0.25">
      <c r="A131" s="2">
        <v>118</v>
      </c>
      <c r="B131" s="24" t="s">
        <v>218</v>
      </c>
      <c r="G131">
        <v>123</v>
      </c>
      <c r="H131" s="5" t="str">
        <f t="shared" si="3"/>
        <v>8C</v>
      </c>
      <c r="I131" s="4" t="str">
        <f>DEC2HEX(K131,2)</f>
        <v>3D</v>
      </c>
      <c r="J131" s="5">
        <v>140</v>
      </c>
      <c r="K131" s="16">
        <v>61</v>
      </c>
      <c r="L131" s="32" t="str">
        <f t="shared" si="2"/>
        <v>WriteReg[0x8C]=0x3D</v>
      </c>
      <c r="M131" s="4" t="str">
        <f>"MEMADR_BY0 byte # "&amp;K131</f>
        <v>MEMADR_BY0 byte # 61</v>
      </c>
    </row>
    <row r="132" spans="1:13" x14ac:dyDescent="0.25">
      <c r="A132" s="2">
        <v>119</v>
      </c>
      <c r="B132" s="24" t="s">
        <v>219</v>
      </c>
      <c r="G132">
        <v>124</v>
      </c>
      <c r="H132" s="5" t="str">
        <f t="shared" si="3"/>
        <v>8E</v>
      </c>
      <c r="I132" s="4" t="str">
        <f>IF(J132=142,DEC2HEX(RIGHT(VLOOKUP(K132,$A$13:$B$357,2), (LEN(VLOOKUP(K132,$A$13:$B$357,2))-FIND("=",VLOOKUP(K132,$A$13:$B$357,2)))),2),"")</f>
        <v>84</v>
      </c>
      <c r="J132" s="5">
        <v>142</v>
      </c>
      <c r="K132" s="16">
        <v>61</v>
      </c>
      <c r="L132" s="32" t="str">
        <f t="shared" si="2"/>
        <v>WriteReg[0x8E]=0x84</v>
      </c>
      <c r="M132" s="4" t="str">
        <f>"RAMDAT byte # "&amp;K132</f>
        <v>RAMDAT byte # 61</v>
      </c>
    </row>
    <row r="133" spans="1:13" x14ac:dyDescent="0.25">
      <c r="A133" s="2">
        <v>120</v>
      </c>
      <c r="B133" s="24" t="s">
        <v>220</v>
      </c>
      <c r="G133">
        <v>125</v>
      </c>
      <c r="H133" s="5" t="str">
        <f t="shared" si="3"/>
        <v>8C</v>
      </c>
      <c r="I133" s="4" t="str">
        <f>DEC2HEX(K133,2)</f>
        <v>3E</v>
      </c>
      <c r="J133" s="5">
        <v>140</v>
      </c>
      <c r="K133" s="16">
        <v>62</v>
      </c>
      <c r="L133" s="32" t="str">
        <f t="shared" si="2"/>
        <v>WriteReg[0x8C]=0x3E</v>
      </c>
      <c r="M133" s="4" t="str">
        <f>"MEMADR_BY0 byte # "&amp;K133</f>
        <v>MEMADR_BY0 byte # 62</v>
      </c>
    </row>
    <row r="134" spans="1:13" x14ac:dyDescent="0.25">
      <c r="A134" s="2">
        <v>121</v>
      </c>
      <c r="B134" s="24" t="s">
        <v>221</v>
      </c>
      <c r="G134">
        <v>126</v>
      </c>
      <c r="H134" s="5" t="str">
        <f t="shared" si="3"/>
        <v>8E</v>
      </c>
      <c r="I134" s="4" t="str">
        <f>IF(J134=142,DEC2HEX(RIGHT(VLOOKUP(K134,$A$13:$B$357,2), (LEN(VLOOKUP(K134,$A$13:$B$357,2))-FIND("=",VLOOKUP(K134,$A$13:$B$357,2)))),2),"")</f>
        <v>03</v>
      </c>
      <c r="J134" s="5">
        <v>142</v>
      </c>
      <c r="K134" s="16">
        <v>62</v>
      </c>
      <c r="L134" s="32" t="str">
        <f t="shared" si="2"/>
        <v>WriteReg[0x8E]=0x03</v>
      </c>
      <c r="M134" s="4" t="str">
        <f>"RAMDAT byte # "&amp;K134</f>
        <v>RAMDAT byte # 62</v>
      </c>
    </row>
    <row r="135" spans="1:13" x14ac:dyDescent="0.25">
      <c r="A135" s="2">
        <v>122</v>
      </c>
      <c r="B135" s="24" t="s">
        <v>222</v>
      </c>
      <c r="G135">
        <v>127</v>
      </c>
      <c r="H135" s="5" t="str">
        <f t="shared" si="3"/>
        <v>8C</v>
      </c>
      <c r="I135" s="4" t="str">
        <f>DEC2HEX(K135,2)</f>
        <v>3F</v>
      </c>
      <c r="J135" s="5">
        <v>140</v>
      </c>
      <c r="K135" s="16">
        <v>63</v>
      </c>
      <c r="L135" s="32" t="str">
        <f t="shared" si="2"/>
        <v>WriteReg[0x8C]=0x3F</v>
      </c>
      <c r="M135" s="4" t="str">
        <f>"MEMADR_BY0 byte # "&amp;K135</f>
        <v>MEMADR_BY0 byte # 63</v>
      </c>
    </row>
    <row r="136" spans="1:13" x14ac:dyDescent="0.25">
      <c r="A136" s="2">
        <v>123</v>
      </c>
      <c r="B136" s="24" t="s">
        <v>223</v>
      </c>
      <c r="G136">
        <v>128</v>
      </c>
      <c r="H136" s="5" t="str">
        <f t="shared" si="3"/>
        <v>8E</v>
      </c>
      <c r="I136" s="4" t="str">
        <f>IF(J136=142,DEC2HEX(RIGHT(VLOOKUP(K136,$A$13:$B$357,2), (LEN(VLOOKUP(K136,$A$13:$B$357,2))-FIND("=",VLOOKUP(K136,$A$13:$B$357,2)))),2),"")</f>
        <v>E0</v>
      </c>
      <c r="J136" s="5">
        <v>142</v>
      </c>
      <c r="K136" s="16">
        <v>63</v>
      </c>
      <c r="L136" s="32" t="str">
        <f t="shared" ref="L136:L199" si="4">"WriteReg[0x"&amp;DEC2HEX(J136)&amp;"]=0x"&amp;I136</f>
        <v>WriteReg[0x8E]=0xE0</v>
      </c>
      <c r="M136" s="4" t="str">
        <f>"RAMDAT byte # "&amp;K136</f>
        <v>RAMDAT byte # 63</v>
      </c>
    </row>
    <row r="137" spans="1:13" x14ac:dyDescent="0.25">
      <c r="A137" s="2">
        <v>124</v>
      </c>
      <c r="B137" s="24" t="s">
        <v>73</v>
      </c>
      <c r="G137">
        <v>129</v>
      </c>
      <c r="H137" s="5" t="str">
        <f t="shared" si="3"/>
        <v>8C</v>
      </c>
      <c r="I137" s="4" t="str">
        <f>DEC2HEX(K137,2)</f>
        <v>40</v>
      </c>
      <c r="J137" s="5">
        <v>140</v>
      </c>
      <c r="K137" s="16">
        <v>64</v>
      </c>
      <c r="L137" s="32" t="str">
        <f t="shared" si="4"/>
        <v>WriteReg[0x8C]=0x40</v>
      </c>
      <c r="M137" s="4" t="str">
        <f>"MEMADR_BY0 byte # "&amp;K137</f>
        <v>MEMADR_BY0 byte # 64</v>
      </c>
    </row>
    <row r="138" spans="1:13" x14ac:dyDescent="0.25">
      <c r="A138" s="2">
        <v>125</v>
      </c>
      <c r="B138" s="24" t="s">
        <v>224</v>
      </c>
      <c r="G138">
        <v>130</v>
      </c>
      <c r="H138" s="5" t="str">
        <f t="shared" ref="H138:H201" si="5">DEC2HEX(J138,2)</f>
        <v>8E</v>
      </c>
      <c r="I138" s="4" t="str">
        <f>IF(J138=142,DEC2HEX(RIGHT(VLOOKUP(K138,$A$13:$B$357,2), (LEN(VLOOKUP(K138,$A$13:$B$357,2))-FIND("=",VLOOKUP(K138,$A$13:$B$357,2)))),2),"")</f>
        <v>C3</v>
      </c>
      <c r="J138" s="5">
        <v>142</v>
      </c>
      <c r="K138" s="16">
        <v>64</v>
      </c>
      <c r="L138" s="32" t="str">
        <f t="shared" si="4"/>
        <v>WriteReg[0x8E]=0xC3</v>
      </c>
      <c r="M138" s="4" t="str">
        <f>"RAMDAT byte # "&amp;K138</f>
        <v>RAMDAT byte # 64</v>
      </c>
    </row>
    <row r="139" spans="1:13" x14ac:dyDescent="0.25">
      <c r="A139" s="2">
        <v>126</v>
      </c>
      <c r="B139" s="24" t="s">
        <v>89</v>
      </c>
      <c r="G139">
        <v>131</v>
      </c>
      <c r="H139" s="5" t="str">
        <f t="shared" si="5"/>
        <v>8C</v>
      </c>
      <c r="I139" s="4" t="str">
        <f>DEC2HEX(K139,2)</f>
        <v>41</v>
      </c>
      <c r="J139" s="5">
        <v>140</v>
      </c>
      <c r="K139" s="16">
        <v>65</v>
      </c>
      <c r="L139" s="32" t="str">
        <f t="shared" si="4"/>
        <v>WriteReg[0x8C]=0x41</v>
      </c>
      <c r="M139" s="4" t="str">
        <f>"MEMADR_BY0 byte # "&amp;K139</f>
        <v>MEMADR_BY0 byte # 65</v>
      </c>
    </row>
    <row r="140" spans="1:13" x14ac:dyDescent="0.25">
      <c r="A140" s="2">
        <v>127</v>
      </c>
      <c r="B140" s="24" t="s">
        <v>90</v>
      </c>
      <c r="G140">
        <v>132</v>
      </c>
      <c r="H140" s="5" t="str">
        <f t="shared" si="5"/>
        <v>8E</v>
      </c>
      <c r="I140" s="4" t="str">
        <f>IF(J140=142,DEC2HEX(RIGHT(VLOOKUP(K140,$A$13:$B$357,2), (LEN(VLOOKUP(K140,$A$13:$B$357,2))-FIND("=",VLOOKUP(K140,$A$13:$B$357,2)))),2),"")</f>
        <v>50</v>
      </c>
      <c r="J140" s="5">
        <v>142</v>
      </c>
      <c r="K140" s="16">
        <v>65</v>
      </c>
      <c r="L140" s="32" t="str">
        <f t="shared" si="4"/>
        <v>WriteReg[0x8E]=0x50</v>
      </c>
      <c r="M140" s="4" t="str">
        <f>"RAMDAT byte # "&amp;K140</f>
        <v>RAMDAT byte # 65</v>
      </c>
    </row>
    <row r="141" spans="1:13" x14ac:dyDescent="0.25">
      <c r="A141" s="2">
        <v>128</v>
      </c>
      <c r="B141" s="24" t="s">
        <v>91</v>
      </c>
      <c r="G141">
        <v>133</v>
      </c>
      <c r="H141" s="5" t="str">
        <f t="shared" si="5"/>
        <v>8C</v>
      </c>
      <c r="I141" s="4" t="str">
        <f>DEC2HEX(K141,2)</f>
        <v>42</v>
      </c>
      <c r="J141" s="5">
        <v>140</v>
      </c>
      <c r="K141" s="16">
        <v>66</v>
      </c>
      <c r="L141" s="32" t="str">
        <f t="shared" si="4"/>
        <v>WriteReg[0x8C]=0x42</v>
      </c>
      <c r="M141" s="4" t="str">
        <f>"MEMADR_BY0 byte # "&amp;K141</f>
        <v>MEMADR_BY0 byte # 66</v>
      </c>
    </row>
    <row r="142" spans="1:13" x14ac:dyDescent="0.25">
      <c r="A142" s="2">
        <v>129</v>
      </c>
      <c r="B142" s="24" t="s">
        <v>92</v>
      </c>
      <c r="G142">
        <v>134</v>
      </c>
      <c r="H142" s="5" t="str">
        <f t="shared" si="5"/>
        <v>8E</v>
      </c>
      <c r="I142" s="4" t="str">
        <f>IF(J142=142,DEC2HEX(RIGHT(VLOOKUP(K142,$A$13:$B$357,2), (LEN(VLOOKUP(K142,$A$13:$B$357,2))-FIND("=",VLOOKUP(K142,$A$13:$B$357,2)))),2),"")</f>
        <v>32</v>
      </c>
      <c r="J142" s="5">
        <v>142</v>
      </c>
      <c r="K142" s="16">
        <v>66</v>
      </c>
      <c r="L142" s="32" t="str">
        <f t="shared" si="4"/>
        <v>WriteReg[0x8E]=0x32</v>
      </c>
      <c r="M142" s="4" t="str">
        <f>"RAMDAT byte # "&amp;K142</f>
        <v>RAMDAT byte # 66</v>
      </c>
    </row>
    <row r="143" spans="1:13" x14ac:dyDescent="0.25">
      <c r="A143" s="2">
        <v>130</v>
      </c>
      <c r="B143" s="24" t="s">
        <v>93</v>
      </c>
      <c r="G143">
        <v>135</v>
      </c>
      <c r="H143" s="5" t="str">
        <f t="shared" si="5"/>
        <v>8C</v>
      </c>
      <c r="I143" s="4" t="str">
        <f>DEC2HEX(K143,2)</f>
        <v>43</v>
      </c>
      <c r="J143" s="5">
        <v>140</v>
      </c>
      <c r="K143" s="16">
        <v>67</v>
      </c>
      <c r="L143" s="32" t="str">
        <f t="shared" si="4"/>
        <v>WriteReg[0x8C]=0x43</v>
      </c>
      <c r="M143" s="4" t="str">
        <f>"MEMADR_BY0 byte # "&amp;K143</f>
        <v>MEMADR_BY0 byte # 67</v>
      </c>
    </row>
    <row r="144" spans="1:13" x14ac:dyDescent="0.25">
      <c r="A144" s="2">
        <v>131</v>
      </c>
      <c r="B144" s="24" t="s">
        <v>225</v>
      </c>
      <c r="G144">
        <v>136</v>
      </c>
      <c r="H144" s="5" t="str">
        <f t="shared" si="5"/>
        <v>8E</v>
      </c>
      <c r="I144" s="4" t="str">
        <f>IF(J144=142,DEC2HEX(RIGHT(VLOOKUP(K144,$A$13:$B$357,2), (LEN(VLOOKUP(K144,$A$13:$B$357,2))-FIND("=",VLOOKUP(K144,$A$13:$B$357,2)))),2),"")</f>
        <v>5A</v>
      </c>
      <c r="J144" s="5">
        <v>142</v>
      </c>
      <c r="K144" s="16">
        <v>67</v>
      </c>
      <c r="L144" s="32" t="str">
        <f t="shared" si="4"/>
        <v>WriteReg[0x8E]=0x5A</v>
      </c>
      <c r="M144" s="4" t="str">
        <f>"RAMDAT byte # "&amp;K144</f>
        <v>RAMDAT byte # 67</v>
      </c>
    </row>
    <row r="145" spans="1:13" x14ac:dyDescent="0.25">
      <c r="A145" s="2">
        <v>132</v>
      </c>
      <c r="B145" s="24" t="s">
        <v>226</v>
      </c>
      <c r="G145">
        <v>137</v>
      </c>
      <c r="H145" s="5" t="str">
        <f t="shared" si="5"/>
        <v>8C</v>
      </c>
      <c r="I145" s="4" t="str">
        <f>DEC2HEX(K145,2)</f>
        <v>44</v>
      </c>
      <c r="J145" s="5">
        <v>140</v>
      </c>
      <c r="K145" s="16">
        <v>68</v>
      </c>
      <c r="L145" s="32" t="str">
        <f t="shared" si="4"/>
        <v>WriteReg[0x8C]=0x44</v>
      </c>
      <c r="M145" s="4" t="str">
        <f>"MEMADR_BY0 byte # "&amp;K145</f>
        <v>MEMADR_BY0 byte # 68</v>
      </c>
    </row>
    <row r="146" spans="1:13" x14ac:dyDescent="0.25">
      <c r="A146" s="2">
        <v>133</v>
      </c>
      <c r="B146" s="24" t="s">
        <v>227</v>
      </c>
      <c r="G146">
        <v>138</v>
      </c>
      <c r="H146" s="5" t="str">
        <f t="shared" si="5"/>
        <v>8E</v>
      </c>
      <c r="I146" s="4" t="str">
        <f>IF(J146=142,DEC2HEX(RIGHT(VLOOKUP(K146,$A$13:$B$357,2), (LEN(VLOOKUP(K146,$A$13:$B$357,2))-FIND("=",VLOOKUP(K146,$A$13:$B$357,2)))),2),"")</f>
        <v>A0</v>
      </c>
      <c r="J146" s="5">
        <v>142</v>
      </c>
      <c r="K146" s="16">
        <v>68</v>
      </c>
      <c r="L146" s="32" t="str">
        <f t="shared" si="4"/>
        <v>WriteReg[0x8E]=0xA0</v>
      </c>
      <c r="M146" s="4" t="str">
        <f>"RAMDAT byte # "&amp;K146</f>
        <v>RAMDAT byte # 68</v>
      </c>
    </row>
    <row r="147" spans="1:13" x14ac:dyDescent="0.25">
      <c r="A147" s="2">
        <v>134</v>
      </c>
      <c r="B147" s="24" t="s">
        <v>228</v>
      </c>
      <c r="G147">
        <v>139</v>
      </c>
      <c r="H147" s="5" t="str">
        <f t="shared" si="5"/>
        <v>8C</v>
      </c>
      <c r="I147" s="4" t="str">
        <f>DEC2HEX(K147,2)</f>
        <v>45</v>
      </c>
      <c r="J147" s="5">
        <v>140</v>
      </c>
      <c r="K147" s="16">
        <v>69</v>
      </c>
      <c r="L147" s="32" t="str">
        <f t="shared" si="4"/>
        <v>WriteReg[0x8C]=0x45</v>
      </c>
      <c r="M147" s="4" t="str">
        <f>"MEMADR_BY0 byte # "&amp;K147</f>
        <v>MEMADR_BY0 byte # 69</v>
      </c>
    </row>
    <row r="148" spans="1:13" x14ac:dyDescent="0.25">
      <c r="A148" s="2">
        <v>135</v>
      </c>
      <c r="B148" s="24" t="s">
        <v>229</v>
      </c>
      <c r="G148">
        <v>140</v>
      </c>
      <c r="H148" s="5" t="str">
        <f t="shared" si="5"/>
        <v>8E</v>
      </c>
      <c r="I148" s="4" t="str">
        <f>IF(J148=142,DEC2HEX(RIGHT(VLOOKUP(K148,$A$13:$B$357,2), (LEN(VLOOKUP(K148,$A$13:$B$357,2))-FIND("=",VLOOKUP(K148,$A$13:$B$357,2)))),2),"")</f>
        <v>34</v>
      </c>
      <c r="J148" s="5">
        <v>142</v>
      </c>
      <c r="K148" s="16">
        <v>69</v>
      </c>
      <c r="L148" s="32" t="str">
        <f t="shared" si="4"/>
        <v>WriteReg[0x8E]=0x34</v>
      </c>
      <c r="M148" s="4" t="str">
        <f>"RAMDAT byte # "&amp;K148</f>
        <v>RAMDAT byte # 69</v>
      </c>
    </row>
    <row r="149" spans="1:13" x14ac:dyDescent="0.25">
      <c r="A149" s="2">
        <v>136</v>
      </c>
      <c r="B149" s="24" t="s">
        <v>230</v>
      </c>
      <c r="G149">
        <v>141</v>
      </c>
      <c r="H149" s="5" t="str">
        <f t="shared" si="5"/>
        <v>8C</v>
      </c>
      <c r="I149" s="4" t="str">
        <f>DEC2HEX(K149,2)</f>
        <v>46</v>
      </c>
      <c r="J149" s="5">
        <v>140</v>
      </c>
      <c r="K149" s="16">
        <v>70</v>
      </c>
      <c r="L149" s="32" t="str">
        <f t="shared" si="4"/>
        <v>WriteReg[0x8C]=0x46</v>
      </c>
      <c r="M149" s="4" t="str">
        <f>"MEMADR_BY0 byte # "&amp;K149</f>
        <v>MEMADR_BY0 byte # 70</v>
      </c>
    </row>
    <row r="150" spans="1:13" x14ac:dyDescent="0.25">
      <c r="A150" s="2">
        <v>137</v>
      </c>
      <c r="B150" s="24" t="s">
        <v>94</v>
      </c>
      <c r="G150">
        <v>142</v>
      </c>
      <c r="H150" s="5" t="str">
        <f t="shared" si="5"/>
        <v>8E</v>
      </c>
      <c r="I150" s="4" t="str">
        <f>IF(J150=142,DEC2HEX(RIGHT(VLOOKUP(K150,$A$13:$B$357,2), (LEN(VLOOKUP(K150,$A$13:$B$357,2))-FIND("=",VLOOKUP(K150,$A$13:$B$357,2)))),2),"")</f>
        <v>6F</v>
      </c>
      <c r="J150" s="5">
        <v>142</v>
      </c>
      <c r="K150" s="16">
        <v>70</v>
      </c>
      <c r="L150" s="32" t="str">
        <f t="shared" si="4"/>
        <v>WriteReg[0x8E]=0x6F</v>
      </c>
      <c r="M150" s="4" t="str">
        <f>"RAMDAT byte # "&amp;K150</f>
        <v>RAMDAT byte # 70</v>
      </c>
    </row>
    <row r="151" spans="1:13" x14ac:dyDescent="0.25">
      <c r="A151" s="2">
        <v>138</v>
      </c>
      <c r="B151" s="24" t="s">
        <v>231</v>
      </c>
      <c r="G151">
        <v>143</v>
      </c>
      <c r="H151" s="5" t="str">
        <f t="shared" si="5"/>
        <v>8C</v>
      </c>
      <c r="I151" s="4" t="str">
        <f>DEC2HEX(K151,2)</f>
        <v>47</v>
      </c>
      <c r="J151" s="5">
        <v>140</v>
      </c>
      <c r="K151" s="16">
        <v>71</v>
      </c>
      <c r="L151" s="32" t="str">
        <f t="shared" si="4"/>
        <v>WriteReg[0x8C]=0x47</v>
      </c>
      <c r="M151" s="4" t="str">
        <f>"MEMADR_BY0 byte # "&amp;K151</f>
        <v>MEMADR_BY0 byte # 71</v>
      </c>
    </row>
    <row r="152" spans="1:13" x14ac:dyDescent="0.25">
      <c r="A152" s="2">
        <v>139</v>
      </c>
      <c r="B152" s="24" t="s">
        <v>232</v>
      </c>
      <c r="G152">
        <v>144</v>
      </c>
      <c r="H152" s="5" t="str">
        <f t="shared" si="5"/>
        <v>8E</v>
      </c>
      <c r="I152" s="4" t="str">
        <f>IF(J152=142,DEC2HEX(RIGHT(VLOOKUP(K152,$A$13:$B$357,2), (LEN(VLOOKUP(K152,$A$13:$B$357,2))-FIND("=",VLOOKUP(K152,$A$13:$B$357,2)))),2),"")</f>
        <v>DF</v>
      </c>
      <c r="J152" s="5">
        <v>142</v>
      </c>
      <c r="K152" s="16">
        <v>71</v>
      </c>
      <c r="L152" s="32" t="str">
        <f t="shared" si="4"/>
        <v>WriteReg[0x8E]=0xDF</v>
      </c>
      <c r="M152" s="4" t="str">
        <f>"RAMDAT byte # "&amp;K152</f>
        <v>RAMDAT byte # 71</v>
      </c>
    </row>
    <row r="153" spans="1:13" x14ac:dyDescent="0.25">
      <c r="A153" s="2">
        <v>140</v>
      </c>
      <c r="B153" s="24" t="s">
        <v>233</v>
      </c>
      <c r="G153">
        <v>145</v>
      </c>
      <c r="H153" s="5" t="str">
        <f t="shared" si="5"/>
        <v>8C</v>
      </c>
      <c r="I153" s="4" t="str">
        <f>DEC2HEX(K153,2)</f>
        <v>48</v>
      </c>
      <c r="J153" s="5">
        <v>140</v>
      </c>
      <c r="K153" s="16">
        <v>72</v>
      </c>
      <c r="L153" s="32" t="str">
        <f t="shared" si="4"/>
        <v>WriteReg[0x8C]=0x48</v>
      </c>
      <c r="M153" s="4" t="str">
        <f>"MEMADR_BY0 byte # "&amp;K153</f>
        <v>MEMADR_BY0 byte # 72</v>
      </c>
    </row>
    <row r="154" spans="1:13" x14ac:dyDescent="0.25">
      <c r="A154" s="2">
        <v>141</v>
      </c>
      <c r="B154" s="24" t="s">
        <v>234</v>
      </c>
      <c r="G154">
        <v>146</v>
      </c>
      <c r="H154" s="5" t="str">
        <f t="shared" si="5"/>
        <v>8E</v>
      </c>
      <c r="I154" s="4" t="str">
        <f>IF(J154=142,DEC2HEX(RIGHT(VLOOKUP(K154,$A$13:$B$357,2), (LEN(VLOOKUP(K154,$A$13:$B$357,2))-FIND("=",VLOOKUP(K154,$A$13:$B$357,2)))),2),"")</f>
        <v>E1</v>
      </c>
      <c r="J154" s="5">
        <v>142</v>
      </c>
      <c r="K154" s="16">
        <v>72</v>
      </c>
      <c r="L154" s="32" t="str">
        <f t="shared" si="4"/>
        <v>WriteReg[0x8E]=0xE1</v>
      </c>
      <c r="M154" s="4" t="str">
        <f>"RAMDAT byte # "&amp;K154</f>
        <v>RAMDAT byte # 72</v>
      </c>
    </row>
    <row r="155" spans="1:13" x14ac:dyDescent="0.25">
      <c r="A155" s="2">
        <v>142</v>
      </c>
      <c r="B155" s="24" t="s">
        <v>235</v>
      </c>
      <c r="G155">
        <v>147</v>
      </c>
      <c r="H155" s="5" t="str">
        <f t="shared" si="5"/>
        <v>8C</v>
      </c>
      <c r="I155" s="4" t="str">
        <f>DEC2HEX(K155,2)</f>
        <v>49</v>
      </c>
      <c r="J155" s="5">
        <v>140</v>
      </c>
      <c r="K155" s="16">
        <v>73</v>
      </c>
      <c r="L155" s="32" t="str">
        <f t="shared" si="4"/>
        <v>WriteReg[0x8C]=0x49</v>
      </c>
      <c r="M155" s="4" t="str">
        <f>"MEMADR_BY0 byte # "&amp;K155</f>
        <v>MEMADR_BY0 byte # 73</v>
      </c>
    </row>
    <row r="156" spans="1:13" x14ac:dyDescent="0.25">
      <c r="A156" s="2">
        <v>143</v>
      </c>
      <c r="B156" s="24" t="s">
        <v>236</v>
      </c>
      <c r="G156">
        <v>148</v>
      </c>
      <c r="H156" s="5" t="str">
        <f t="shared" si="5"/>
        <v>8E</v>
      </c>
      <c r="I156" s="4" t="str">
        <f>IF(J156=142,DEC2HEX(RIGHT(VLOOKUP(K156,$A$13:$B$357,2), (LEN(VLOOKUP(K156,$A$13:$B$357,2))-FIND("=",VLOOKUP(K156,$A$13:$B$357,2)))),2),"")</f>
        <v>00</v>
      </c>
      <c r="J156" s="5">
        <v>142</v>
      </c>
      <c r="K156" s="16">
        <v>73</v>
      </c>
      <c r="L156" s="32" t="str">
        <f t="shared" si="4"/>
        <v>WriteReg[0x8E]=0x00</v>
      </c>
      <c r="M156" s="4" t="str">
        <f>"RAMDAT byte # "&amp;K156</f>
        <v>RAMDAT byte # 73</v>
      </c>
    </row>
    <row r="157" spans="1:13" x14ac:dyDescent="0.25">
      <c r="A157" s="2">
        <v>144</v>
      </c>
      <c r="B157" s="24" t="s">
        <v>237</v>
      </c>
      <c r="G157">
        <v>149</v>
      </c>
      <c r="H157" s="5" t="str">
        <f t="shared" si="5"/>
        <v>8C</v>
      </c>
      <c r="I157" s="4" t="str">
        <f>DEC2HEX(K157,2)</f>
        <v>4A</v>
      </c>
      <c r="J157" s="5">
        <v>140</v>
      </c>
      <c r="K157" s="16">
        <v>74</v>
      </c>
      <c r="L157" s="32" t="str">
        <f t="shared" si="4"/>
        <v>WriteReg[0x8C]=0x4A</v>
      </c>
      <c r="M157" s="4" t="str">
        <f>"MEMADR_BY0 byte # "&amp;K157</f>
        <v>MEMADR_BY0 byte # 74</v>
      </c>
    </row>
    <row r="158" spans="1:13" x14ac:dyDescent="0.25">
      <c r="A158" s="2">
        <v>145</v>
      </c>
      <c r="B158" s="24" t="s">
        <v>238</v>
      </c>
      <c r="G158">
        <v>150</v>
      </c>
      <c r="H158" s="5" t="str">
        <f t="shared" si="5"/>
        <v>8E</v>
      </c>
      <c r="I158" s="4" t="str">
        <f>IF(J158=142,DEC2HEX(RIGHT(VLOOKUP(K158,$A$13:$B$357,2), (LEN(VLOOKUP(K158,$A$13:$B$357,2))-FIND("=",VLOOKUP(K158,$A$13:$B$357,2)))),2),"")</f>
        <v>ED</v>
      </c>
      <c r="J158" s="5">
        <v>142</v>
      </c>
      <c r="K158" s="16">
        <v>74</v>
      </c>
      <c r="L158" s="32" t="str">
        <f t="shared" si="4"/>
        <v>WriteReg[0x8E]=0xED</v>
      </c>
      <c r="M158" s="4" t="str">
        <f>"RAMDAT byte # "&amp;K158</f>
        <v>RAMDAT byte # 74</v>
      </c>
    </row>
    <row r="159" spans="1:13" x14ac:dyDescent="0.25">
      <c r="A159" s="2">
        <v>146</v>
      </c>
      <c r="B159" s="24" t="s">
        <v>239</v>
      </c>
      <c r="G159">
        <v>151</v>
      </c>
      <c r="H159" s="5" t="str">
        <f t="shared" si="5"/>
        <v>8C</v>
      </c>
      <c r="I159" s="4" t="str">
        <f>DEC2HEX(K159,2)</f>
        <v>4B</v>
      </c>
      <c r="J159" s="5">
        <v>140</v>
      </c>
      <c r="K159" s="16">
        <v>75</v>
      </c>
      <c r="L159" s="32" t="str">
        <f t="shared" si="4"/>
        <v>WriteReg[0x8C]=0x4B</v>
      </c>
      <c r="M159" s="4" t="str">
        <f>"MEMADR_BY0 byte # "&amp;K159</f>
        <v>MEMADR_BY0 byte # 75</v>
      </c>
    </row>
    <row r="160" spans="1:13" x14ac:dyDescent="0.25">
      <c r="A160" s="2">
        <v>147</v>
      </c>
      <c r="B160" s="24" t="s">
        <v>240</v>
      </c>
      <c r="G160">
        <v>152</v>
      </c>
      <c r="H160" s="5" t="str">
        <f t="shared" si="5"/>
        <v>8E</v>
      </c>
      <c r="I160" s="4" t="str">
        <f>IF(J160=142,DEC2HEX(RIGHT(VLOOKUP(K160,$A$13:$B$357,2), (LEN(VLOOKUP(K160,$A$13:$B$357,2))-FIND("=",VLOOKUP(K160,$A$13:$B$357,2)))),2),"")</f>
        <v>84</v>
      </c>
      <c r="J160" s="5">
        <v>142</v>
      </c>
      <c r="K160" s="16">
        <v>75</v>
      </c>
      <c r="L160" s="32" t="str">
        <f t="shared" si="4"/>
        <v>WriteReg[0x8E]=0x84</v>
      </c>
      <c r="M160" s="4" t="str">
        <f>"RAMDAT byte # "&amp;K160</f>
        <v>RAMDAT byte # 75</v>
      </c>
    </row>
    <row r="161" spans="1:13" x14ac:dyDescent="0.25">
      <c r="A161" s="2">
        <v>148</v>
      </c>
      <c r="B161" s="24" t="s">
        <v>241</v>
      </c>
      <c r="G161">
        <v>153</v>
      </c>
      <c r="H161" s="5" t="str">
        <f t="shared" si="5"/>
        <v>8C</v>
      </c>
      <c r="I161" s="4" t="str">
        <f>DEC2HEX(K161,2)</f>
        <v>4C</v>
      </c>
      <c r="J161" s="5">
        <v>140</v>
      </c>
      <c r="K161" s="16">
        <v>76</v>
      </c>
      <c r="L161" s="32" t="str">
        <f t="shared" si="4"/>
        <v>WriteReg[0x8C]=0x4C</v>
      </c>
      <c r="M161" s="4" t="str">
        <f>"MEMADR_BY0 byte # "&amp;K161</f>
        <v>MEMADR_BY0 byte # 76</v>
      </c>
    </row>
    <row r="162" spans="1:13" x14ac:dyDescent="0.25">
      <c r="A162" s="2">
        <v>149</v>
      </c>
      <c r="B162" s="24" t="s">
        <v>242</v>
      </c>
      <c r="G162">
        <v>154</v>
      </c>
      <c r="H162" s="5" t="str">
        <f t="shared" si="5"/>
        <v>8E</v>
      </c>
      <c r="I162" s="4" t="str">
        <f>IF(J162=142,DEC2HEX(RIGHT(VLOOKUP(K162,$A$13:$B$357,2), (LEN(VLOOKUP(K162,$A$13:$B$357,2))-FIND("=",VLOOKUP(K162,$A$13:$B$357,2)))),2),"")</f>
        <v>2F</v>
      </c>
      <c r="J162" s="5">
        <v>142</v>
      </c>
      <c r="K162" s="16">
        <v>76</v>
      </c>
      <c r="L162" s="32" t="str">
        <f t="shared" si="4"/>
        <v>WriteReg[0x8E]=0x2F</v>
      </c>
      <c r="M162" s="4" t="str">
        <f>"RAMDAT byte # "&amp;K162</f>
        <v>RAMDAT byte # 76</v>
      </c>
    </row>
    <row r="163" spans="1:13" x14ac:dyDescent="0.25">
      <c r="A163" s="2">
        <v>150</v>
      </c>
      <c r="B163" s="24" t="s">
        <v>243</v>
      </c>
      <c r="G163">
        <v>155</v>
      </c>
      <c r="H163" s="5" t="str">
        <f t="shared" si="5"/>
        <v>8C</v>
      </c>
      <c r="I163" s="4" t="str">
        <f>DEC2HEX(K163,2)</f>
        <v>4D</v>
      </c>
      <c r="J163" s="5">
        <v>140</v>
      </c>
      <c r="K163" s="16">
        <v>77</v>
      </c>
      <c r="L163" s="32" t="str">
        <f t="shared" si="4"/>
        <v>WriteReg[0x8C]=0x4D</v>
      </c>
      <c r="M163" s="4" t="str">
        <f>"MEMADR_BY0 byte # "&amp;K163</f>
        <v>MEMADR_BY0 byte # 77</v>
      </c>
    </row>
    <row r="164" spans="1:13" x14ac:dyDescent="0.25">
      <c r="A164" s="2">
        <v>151</v>
      </c>
      <c r="B164" s="24" t="s">
        <v>244</v>
      </c>
      <c r="G164">
        <v>156</v>
      </c>
      <c r="H164" s="5" t="str">
        <f t="shared" si="5"/>
        <v>8E</v>
      </c>
      <c r="I164" s="4" t="str">
        <f>IF(J164=142,DEC2HEX(RIGHT(VLOOKUP(K164,$A$13:$B$357,2), (LEN(VLOOKUP(K164,$A$13:$B$357,2))-FIND("=",VLOOKUP(K164,$A$13:$B$357,2)))),2),"")</f>
        <v>0A</v>
      </c>
      <c r="J164" s="5">
        <v>142</v>
      </c>
      <c r="K164" s="16">
        <v>77</v>
      </c>
      <c r="L164" s="32" t="str">
        <f t="shared" si="4"/>
        <v>WriteReg[0x8E]=0x0A</v>
      </c>
      <c r="M164" s="4" t="str">
        <f>"RAMDAT byte # "&amp;K164</f>
        <v>RAMDAT byte # 77</v>
      </c>
    </row>
    <row r="165" spans="1:13" x14ac:dyDescent="0.25">
      <c r="A165" s="2">
        <v>152</v>
      </c>
      <c r="B165" s="24" t="s">
        <v>245</v>
      </c>
      <c r="G165">
        <v>157</v>
      </c>
      <c r="H165" s="5" t="str">
        <f t="shared" si="5"/>
        <v>8C</v>
      </c>
      <c r="I165" s="4" t="str">
        <f>DEC2HEX(K165,2)</f>
        <v>4E</v>
      </c>
      <c r="J165" s="5">
        <v>140</v>
      </c>
      <c r="K165" s="16">
        <v>78</v>
      </c>
      <c r="L165" s="32" t="str">
        <f t="shared" si="4"/>
        <v>WriteReg[0x8C]=0x4E</v>
      </c>
      <c r="M165" s="4" t="str">
        <f>"MEMADR_BY0 byte # "&amp;K165</f>
        <v>MEMADR_BY0 byte # 78</v>
      </c>
    </row>
    <row r="166" spans="1:13" x14ac:dyDescent="0.25">
      <c r="A166" s="2">
        <v>153</v>
      </c>
      <c r="B166" s="24" t="s">
        <v>246</v>
      </c>
      <c r="G166">
        <v>158</v>
      </c>
      <c r="H166" s="5" t="str">
        <f t="shared" si="5"/>
        <v>8E</v>
      </c>
      <c r="I166" s="4" t="str">
        <f>IF(J166=142,DEC2HEX(RIGHT(VLOOKUP(K166,$A$13:$B$357,2), (LEN(VLOOKUP(K166,$A$13:$B$357,2))-FIND("=",VLOOKUP(K166,$A$13:$B$357,2)))),2),"")</f>
        <v>7D</v>
      </c>
      <c r="J166" s="5">
        <v>142</v>
      </c>
      <c r="K166" s="16">
        <v>78</v>
      </c>
      <c r="L166" s="32" t="str">
        <f t="shared" si="4"/>
        <v>WriteReg[0x8E]=0x7D</v>
      </c>
      <c r="M166" s="4" t="str">
        <f>"RAMDAT byte # "&amp;K166</f>
        <v>RAMDAT byte # 78</v>
      </c>
    </row>
    <row r="167" spans="1:13" x14ac:dyDescent="0.25">
      <c r="A167" s="2">
        <v>154</v>
      </c>
      <c r="B167" s="24" t="s">
        <v>95</v>
      </c>
      <c r="G167">
        <v>159</v>
      </c>
      <c r="H167" s="5" t="str">
        <f t="shared" si="5"/>
        <v>8C</v>
      </c>
      <c r="I167" s="4" t="str">
        <f>DEC2HEX(K167,2)</f>
        <v>4F</v>
      </c>
      <c r="J167" s="5">
        <v>140</v>
      </c>
      <c r="K167" s="16">
        <v>79</v>
      </c>
      <c r="L167" s="32" t="str">
        <f t="shared" si="4"/>
        <v>WriteReg[0x8C]=0x4F</v>
      </c>
      <c r="M167" s="4" t="str">
        <f>"MEMADR_BY0 byte # "&amp;K167</f>
        <v>MEMADR_BY0 byte # 79</v>
      </c>
    </row>
    <row r="168" spans="1:13" x14ac:dyDescent="0.25">
      <c r="A168" s="2">
        <v>155</v>
      </c>
      <c r="B168" s="24" t="s">
        <v>29</v>
      </c>
      <c r="G168">
        <v>160</v>
      </c>
      <c r="H168" s="5" t="str">
        <f t="shared" si="5"/>
        <v>8E</v>
      </c>
      <c r="I168" s="4" t="str">
        <f>IF(J168=142,DEC2HEX(RIGHT(VLOOKUP(K168,$A$13:$B$357,2), (LEN(VLOOKUP(K168,$A$13:$B$357,2))-FIND("=",VLOOKUP(K168,$A$13:$B$357,2)))),2),"")</f>
        <v>8C</v>
      </c>
      <c r="J168" s="5">
        <v>142</v>
      </c>
      <c r="K168" s="16">
        <v>79</v>
      </c>
      <c r="L168" s="32" t="str">
        <f t="shared" si="4"/>
        <v>WriteReg[0x8E]=0x8C</v>
      </c>
      <c r="M168" s="4" t="str">
        <f>"RAMDAT byte # "&amp;K168</f>
        <v>RAMDAT byte # 79</v>
      </c>
    </row>
    <row r="169" spans="1:13" x14ac:dyDescent="0.25">
      <c r="A169" s="2">
        <v>156</v>
      </c>
      <c r="B169" s="24" t="s">
        <v>30</v>
      </c>
      <c r="G169">
        <v>161</v>
      </c>
      <c r="H169" s="5" t="str">
        <f t="shared" si="5"/>
        <v>8C</v>
      </c>
      <c r="I169" s="4" t="str">
        <f>DEC2HEX(K169,2)</f>
        <v>50</v>
      </c>
      <c r="J169" s="5">
        <v>140</v>
      </c>
      <c r="K169" s="16">
        <v>80</v>
      </c>
      <c r="L169" s="32" t="str">
        <f t="shared" si="4"/>
        <v>WriteReg[0x8C]=0x50</v>
      </c>
      <c r="M169" s="4" t="str">
        <f>"MEMADR_BY0 byte # "&amp;K169</f>
        <v>MEMADR_BY0 byte # 80</v>
      </c>
    </row>
    <row r="170" spans="1:13" x14ac:dyDescent="0.25">
      <c r="A170" s="2">
        <v>157</v>
      </c>
      <c r="B170" s="24" t="s">
        <v>247</v>
      </c>
      <c r="G170">
        <v>162</v>
      </c>
      <c r="H170" s="5" t="str">
        <f t="shared" si="5"/>
        <v>8E</v>
      </c>
      <c r="I170" s="4" t="str">
        <f>IF(J170=142,DEC2HEX(RIGHT(VLOOKUP(K170,$A$13:$B$357,2), (LEN(VLOOKUP(K170,$A$13:$B$357,2))-FIND("=",VLOOKUP(K170,$A$13:$B$357,2)))),2),"")</f>
        <v>0D</v>
      </c>
      <c r="J170" s="5">
        <v>142</v>
      </c>
      <c r="K170" s="16">
        <v>80</v>
      </c>
      <c r="L170" s="32" t="str">
        <f t="shared" si="4"/>
        <v>WriteReg[0x8E]=0x0D</v>
      </c>
      <c r="M170" s="4" t="str">
        <f>"RAMDAT byte # "&amp;K170</f>
        <v>RAMDAT byte # 80</v>
      </c>
    </row>
    <row r="171" spans="1:13" x14ac:dyDescent="0.25">
      <c r="A171" s="2">
        <v>158</v>
      </c>
      <c r="B171" s="24" t="s">
        <v>248</v>
      </c>
      <c r="G171">
        <v>163</v>
      </c>
      <c r="H171" s="5" t="str">
        <f t="shared" si="5"/>
        <v>8C</v>
      </c>
      <c r="I171" s="4" t="str">
        <f>DEC2HEX(K171,2)</f>
        <v>51</v>
      </c>
      <c r="J171" s="5">
        <v>140</v>
      </c>
      <c r="K171" s="16">
        <v>81</v>
      </c>
      <c r="L171" s="32" t="str">
        <f t="shared" si="4"/>
        <v>WriteReg[0x8C]=0x51</v>
      </c>
      <c r="M171" s="4" t="str">
        <f>"MEMADR_BY0 byte # "&amp;K171</f>
        <v>MEMADR_BY0 byte # 81</v>
      </c>
    </row>
    <row r="172" spans="1:13" x14ac:dyDescent="0.25">
      <c r="A172" s="2">
        <v>159</v>
      </c>
      <c r="B172" s="24" t="s">
        <v>249</v>
      </c>
      <c r="G172">
        <v>164</v>
      </c>
      <c r="H172" s="5" t="str">
        <f t="shared" si="5"/>
        <v>8E</v>
      </c>
      <c r="I172" s="4" t="str">
        <f>IF(J172=142,DEC2HEX(RIGHT(VLOOKUP(K172,$A$13:$B$357,2), (LEN(VLOOKUP(K172,$A$13:$B$357,2))-FIND("=",VLOOKUP(K172,$A$13:$B$357,2)))),2),"")</f>
        <v>1B</v>
      </c>
      <c r="J172" s="5">
        <v>142</v>
      </c>
      <c r="K172" s="16">
        <v>81</v>
      </c>
      <c r="L172" s="32" t="str">
        <f t="shared" si="4"/>
        <v>WriteReg[0x8E]=0x1B</v>
      </c>
      <c r="M172" s="4" t="str">
        <f>"RAMDAT byte # "&amp;K172</f>
        <v>RAMDAT byte # 81</v>
      </c>
    </row>
    <row r="173" spans="1:13" x14ac:dyDescent="0.25">
      <c r="A173" s="2">
        <v>160</v>
      </c>
      <c r="B173" s="24" t="s">
        <v>31</v>
      </c>
      <c r="G173">
        <v>165</v>
      </c>
      <c r="H173" s="5" t="str">
        <f t="shared" si="5"/>
        <v>8C</v>
      </c>
      <c r="I173" s="4" t="str">
        <f>DEC2HEX(K173,2)</f>
        <v>52</v>
      </c>
      <c r="J173" s="5">
        <v>140</v>
      </c>
      <c r="K173" s="16">
        <v>82</v>
      </c>
      <c r="L173" s="32" t="str">
        <f t="shared" si="4"/>
        <v>WriteReg[0x8C]=0x52</v>
      </c>
      <c r="M173" s="4" t="str">
        <f>"MEMADR_BY0 byte # "&amp;K173</f>
        <v>MEMADR_BY0 byte # 82</v>
      </c>
    </row>
    <row r="174" spans="1:13" x14ac:dyDescent="0.25">
      <c r="A174" s="2">
        <v>161</v>
      </c>
      <c r="B174" s="24" t="s">
        <v>32</v>
      </c>
      <c r="G174">
        <v>166</v>
      </c>
      <c r="H174" s="5" t="str">
        <f t="shared" si="5"/>
        <v>8E</v>
      </c>
      <c r="I174" s="4" t="str">
        <f>IF(J174=142,DEC2HEX(RIGHT(VLOOKUP(K174,$A$13:$B$357,2), (LEN(VLOOKUP(K174,$A$13:$B$357,2))-FIND("=",VLOOKUP(K174,$A$13:$B$357,2)))),2),"")</f>
        <v>F7</v>
      </c>
      <c r="J174" s="5">
        <v>142</v>
      </c>
      <c r="K174" s="16">
        <v>82</v>
      </c>
      <c r="L174" s="32" t="str">
        <f t="shared" si="4"/>
        <v>WriteReg[0x8E]=0xF7</v>
      </c>
      <c r="M174" s="4" t="str">
        <f>"RAMDAT byte # "&amp;K174</f>
        <v>RAMDAT byte # 82</v>
      </c>
    </row>
    <row r="175" spans="1:13" x14ac:dyDescent="0.25">
      <c r="A175" s="2">
        <v>162</v>
      </c>
      <c r="B175" s="24" t="s">
        <v>250</v>
      </c>
      <c r="G175">
        <v>167</v>
      </c>
      <c r="H175" s="5" t="str">
        <f t="shared" si="5"/>
        <v>8C</v>
      </c>
      <c r="I175" s="4" t="str">
        <f>DEC2HEX(K175,2)</f>
        <v>53</v>
      </c>
      <c r="J175" s="5">
        <v>140</v>
      </c>
      <c r="K175" s="16">
        <v>83</v>
      </c>
      <c r="L175" s="32" t="str">
        <f t="shared" si="4"/>
        <v>WriteReg[0x8C]=0x53</v>
      </c>
      <c r="M175" s="4" t="str">
        <f>"MEMADR_BY0 byte # "&amp;K175</f>
        <v>MEMADR_BY0 byte # 83</v>
      </c>
    </row>
    <row r="176" spans="1:13" x14ac:dyDescent="0.25">
      <c r="A176" s="2">
        <v>163</v>
      </c>
      <c r="B176" s="24" t="s">
        <v>251</v>
      </c>
      <c r="G176">
        <v>168</v>
      </c>
      <c r="H176" s="5" t="str">
        <f t="shared" si="5"/>
        <v>8E</v>
      </c>
      <c r="I176" s="4" t="str">
        <f>IF(J176=142,DEC2HEX(RIGHT(VLOOKUP(K176,$A$13:$B$357,2), (LEN(VLOOKUP(K176,$A$13:$B$357,2))-FIND("=",VLOOKUP(K176,$A$13:$B$357,2)))),2),"")</f>
        <v>84</v>
      </c>
      <c r="J176" s="5">
        <v>142</v>
      </c>
      <c r="K176" s="16">
        <v>83</v>
      </c>
      <c r="L176" s="32" t="str">
        <f t="shared" si="4"/>
        <v>WriteReg[0x8E]=0x84</v>
      </c>
      <c r="M176" s="4" t="str">
        <f>"RAMDAT byte # "&amp;K176</f>
        <v>RAMDAT byte # 83</v>
      </c>
    </row>
    <row r="177" spans="1:13" x14ac:dyDescent="0.25">
      <c r="A177" s="2">
        <v>164</v>
      </c>
      <c r="B177" s="24" t="s">
        <v>252</v>
      </c>
      <c r="G177">
        <v>169</v>
      </c>
      <c r="H177" s="5" t="str">
        <f t="shared" si="5"/>
        <v>8C</v>
      </c>
      <c r="I177" s="4" t="str">
        <f>DEC2HEX(K177,2)</f>
        <v>54</v>
      </c>
      <c r="J177" s="5">
        <v>140</v>
      </c>
      <c r="K177" s="16">
        <v>84</v>
      </c>
      <c r="L177" s="32" t="str">
        <f t="shared" si="4"/>
        <v>WriteReg[0x8C]=0x54</v>
      </c>
      <c r="M177" s="4" t="str">
        <f>"MEMADR_BY0 byte # "&amp;K177</f>
        <v>MEMADR_BY0 byte # 84</v>
      </c>
    </row>
    <row r="178" spans="1:13" x14ac:dyDescent="0.25">
      <c r="A178" s="2">
        <v>165</v>
      </c>
      <c r="B178" s="24" t="s">
        <v>253</v>
      </c>
      <c r="G178">
        <v>170</v>
      </c>
      <c r="H178" s="5" t="str">
        <f t="shared" si="5"/>
        <v>8E</v>
      </c>
      <c r="I178" s="4" t="str">
        <f>IF(J178=142,DEC2HEX(RIGHT(VLOOKUP(K178,$A$13:$B$357,2), (LEN(VLOOKUP(K178,$A$13:$B$357,2))-FIND("=",VLOOKUP(K178,$A$13:$B$357,2)))),2),"")</f>
        <v>50</v>
      </c>
      <c r="J178" s="5">
        <v>142</v>
      </c>
      <c r="K178" s="16">
        <v>84</v>
      </c>
      <c r="L178" s="32" t="str">
        <f t="shared" si="4"/>
        <v>WriteReg[0x8E]=0x50</v>
      </c>
      <c r="M178" s="4" t="str">
        <f>"RAMDAT byte # "&amp;K178</f>
        <v>RAMDAT byte # 84</v>
      </c>
    </row>
    <row r="179" spans="1:13" x14ac:dyDescent="0.25">
      <c r="A179" s="2">
        <v>166</v>
      </c>
      <c r="B179" s="24" t="s">
        <v>96</v>
      </c>
      <c r="G179">
        <v>171</v>
      </c>
      <c r="H179" s="5" t="str">
        <f t="shared" si="5"/>
        <v>8C</v>
      </c>
      <c r="I179" s="4" t="str">
        <f>DEC2HEX(K179,2)</f>
        <v>55</v>
      </c>
      <c r="J179" s="5">
        <v>140</v>
      </c>
      <c r="K179" s="16">
        <v>85</v>
      </c>
      <c r="L179" s="32" t="str">
        <f t="shared" si="4"/>
        <v>WriteReg[0x8C]=0x55</v>
      </c>
      <c r="M179" s="4" t="str">
        <f>"MEMADR_BY0 byte # "&amp;K179</f>
        <v>MEMADR_BY0 byte # 85</v>
      </c>
    </row>
    <row r="180" spans="1:13" x14ac:dyDescent="0.25">
      <c r="A180" s="2">
        <v>167</v>
      </c>
      <c r="B180" s="24" t="s">
        <v>97</v>
      </c>
      <c r="G180">
        <v>172</v>
      </c>
      <c r="H180" s="5" t="str">
        <f t="shared" si="5"/>
        <v>8E</v>
      </c>
      <c r="I180" s="4" t="str">
        <f>IF(J180=142,DEC2HEX(RIGHT(VLOOKUP(K180,$A$13:$B$357,2), (LEN(VLOOKUP(K180,$A$13:$B$357,2))-FIND("=",VLOOKUP(K180,$A$13:$B$357,2)))),2),"")</f>
        <v>FB</v>
      </c>
      <c r="J180" s="5">
        <v>142</v>
      </c>
      <c r="K180" s="16">
        <v>85</v>
      </c>
      <c r="L180" s="32" t="str">
        <f t="shared" si="4"/>
        <v>WriteReg[0x8E]=0xFB</v>
      </c>
      <c r="M180" s="4" t="str">
        <f>"RAMDAT byte # "&amp;K180</f>
        <v>RAMDAT byte # 85</v>
      </c>
    </row>
    <row r="181" spans="1:13" x14ac:dyDescent="0.25">
      <c r="A181" s="2">
        <v>168</v>
      </c>
      <c r="B181" s="24" t="s">
        <v>254</v>
      </c>
      <c r="G181">
        <v>173</v>
      </c>
      <c r="H181" s="5" t="str">
        <f t="shared" si="5"/>
        <v>8C</v>
      </c>
      <c r="I181" s="4" t="str">
        <f>DEC2HEX(K181,2)</f>
        <v>56</v>
      </c>
      <c r="J181" s="5">
        <v>140</v>
      </c>
      <c r="K181" s="16">
        <v>86</v>
      </c>
      <c r="L181" s="32" t="str">
        <f t="shared" si="4"/>
        <v>WriteReg[0x8C]=0x56</v>
      </c>
      <c r="M181" s="4" t="str">
        <f>"MEMADR_BY0 byte # "&amp;K181</f>
        <v>MEMADR_BY0 byte # 86</v>
      </c>
    </row>
    <row r="182" spans="1:13" x14ac:dyDescent="0.25">
      <c r="A182" s="2">
        <v>169</v>
      </c>
      <c r="B182" s="24" t="s">
        <v>255</v>
      </c>
      <c r="G182">
        <v>174</v>
      </c>
      <c r="H182" s="5" t="str">
        <f t="shared" si="5"/>
        <v>8E</v>
      </c>
      <c r="I182" s="4" t="str">
        <f>IF(J182=142,DEC2HEX(RIGHT(VLOOKUP(K182,$A$13:$B$357,2), (LEN(VLOOKUP(K182,$A$13:$B$357,2))-FIND("=",VLOOKUP(K182,$A$13:$B$357,2)))),2),"")</f>
        <v>7E</v>
      </c>
      <c r="J182" s="5">
        <v>142</v>
      </c>
      <c r="K182" s="16">
        <v>86</v>
      </c>
      <c r="L182" s="32" t="str">
        <f t="shared" si="4"/>
        <v>WriteReg[0x8E]=0x7E</v>
      </c>
      <c r="M182" s="4" t="str">
        <f>"RAMDAT byte # "&amp;K182</f>
        <v>RAMDAT byte # 86</v>
      </c>
    </row>
    <row r="183" spans="1:13" x14ac:dyDescent="0.25">
      <c r="A183" s="2">
        <v>170</v>
      </c>
      <c r="B183" s="24" t="s">
        <v>256</v>
      </c>
      <c r="G183">
        <v>175</v>
      </c>
      <c r="H183" s="5" t="str">
        <f t="shared" si="5"/>
        <v>8C</v>
      </c>
      <c r="I183" s="4" t="str">
        <f>DEC2HEX(K183,2)</f>
        <v>57</v>
      </c>
      <c r="J183" s="5">
        <v>140</v>
      </c>
      <c r="K183" s="16">
        <v>87</v>
      </c>
      <c r="L183" s="32" t="str">
        <f t="shared" si="4"/>
        <v>WriteReg[0x8C]=0x57</v>
      </c>
      <c r="M183" s="4" t="str">
        <f>"MEMADR_BY0 byte # "&amp;K183</f>
        <v>MEMADR_BY0 byte # 87</v>
      </c>
    </row>
    <row r="184" spans="1:13" x14ac:dyDescent="0.25">
      <c r="A184" s="2">
        <v>171</v>
      </c>
      <c r="B184" s="24" t="s">
        <v>257</v>
      </c>
      <c r="G184">
        <v>176</v>
      </c>
      <c r="H184" s="5" t="str">
        <f t="shared" si="5"/>
        <v>8E</v>
      </c>
      <c r="I184" s="4" t="str">
        <f>IF(J184=142,DEC2HEX(RIGHT(VLOOKUP(K184,$A$13:$B$357,2), (LEN(VLOOKUP(K184,$A$13:$B$357,2))-FIND("=",VLOOKUP(K184,$A$13:$B$357,2)))),2),"")</f>
        <v>AF</v>
      </c>
      <c r="J184" s="5">
        <v>142</v>
      </c>
      <c r="K184" s="16">
        <v>87</v>
      </c>
      <c r="L184" s="32" t="str">
        <f t="shared" si="4"/>
        <v>WriteReg[0x8E]=0xAF</v>
      </c>
      <c r="M184" s="4" t="str">
        <f>"RAMDAT byte # "&amp;K184</f>
        <v>RAMDAT byte # 87</v>
      </c>
    </row>
    <row r="185" spans="1:13" x14ac:dyDescent="0.25">
      <c r="A185" s="2">
        <v>172</v>
      </c>
      <c r="B185" s="24" t="s">
        <v>258</v>
      </c>
      <c r="G185">
        <v>177</v>
      </c>
      <c r="H185" s="5" t="str">
        <f t="shared" si="5"/>
        <v>8C</v>
      </c>
      <c r="I185" s="4" t="str">
        <f>DEC2HEX(K185,2)</f>
        <v>58</v>
      </c>
      <c r="J185" s="5">
        <v>140</v>
      </c>
      <c r="K185" s="16">
        <v>88</v>
      </c>
      <c r="L185" s="32" t="str">
        <f t="shared" si="4"/>
        <v>WriteReg[0x8C]=0x58</v>
      </c>
      <c r="M185" s="4" t="str">
        <f>"MEMADR_BY0 byte # "&amp;K185</f>
        <v>MEMADR_BY0 byte # 88</v>
      </c>
    </row>
    <row r="186" spans="1:13" x14ac:dyDescent="0.25">
      <c r="A186" s="2">
        <v>173</v>
      </c>
      <c r="B186" s="24" t="s">
        <v>98</v>
      </c>
      <c r="G186">
        <v>178</v>
      </c>
      <c r="H186" s="5" t="str">
        <f t="shared" si="5"/>
        <v>8E</v>
      </c>
      <c r="I186" s="4" t="str">
        <f>IF(J186=142,DEC2HEX(RIGHT(VLOOKUP(K186,$A$13:$B$357,2), (LEN(VLOOKUP(K186,$A$13:$B$357,2))-FIND("=",VLOOKUP(K186,$A$13:$B$357,2)))),2),"")</f>
        <v>53</v>
      </c>
      <c r="J186" s="5">
        <v>142</v>
      </c>
      <c r="K186" s="16">
        <v>88</v>
      </c>
      <c r="L186" s="32" t="str">
        <f t="shared" si="4"/>
        <v>WriteReg[0x8E]=0x53</v>
      </c>
      <c r="M186" s="4" t="str">
        <f>"RAMDAT byte # "&amp;K186</f>
        <v>RAMDAT byte # 88</v>
      </c>
    </row>
    <row r="187" spans="1:13" x14ac:dyDescent="0.25">
      <c r="A187" s="2">
        <v>174</v>
      </c>
      <c r="B187" s="24" t="s">
        <v>259</v>
      </c>
      <c r="G187">
        <v>179</v>
      </c>
      <c r="H187" s="5" t="str">
        <f t="shared" si="5"/>
        <v>8C</v>
      </c>
      <c r="I187" s="4" t="str">
        <f>DEC2HEX(K187,2)</f>
        <v>59</v>
      </c>
      <c r="J187" s="5">
        <v>140</v>
      </c>
      <c r="K187" s="16">
        <v>89</v>
      </c>
      <c r="L187" s="32" t="str">
        <f t="shared" si="4"/>
        <v>WriteReg[0x8C]=0x59</v>
      </c>
      <c r="M187" s="4" t="str">
        <f>"MEMADR_BY0 byte # "&amp;K187</f>
        <v>MEMADR_BY0 byte # 89</v>
      </c>
    </row>
    <row r="188" spans="1:13" x14ac:dyDescent="0.25">
      <c r="A188" s="2">
        <v>175</v>
      </c>
      <c r="B188" s="24" t="s">
        <v>260</v>
      </c>
      <c r="G188">
        <v>180</v>
      </c>
      <c r="H188" s="5" t="str">
        <f t="shared" si="5"/>
        <v>8E</v>
      </c>
      <c r="I188" s="4" t="str">
        <f>IF(J188=142,DEC2HEX(RIGHT(VLOOKUP(K188,$A$13:$B$357,2), (LEN(VLOOKUP(K188,$A$13:$B$357,2))-FIND("=",VLOOKUP(K188,$A$13:$B$357,2)))),2),"")</f>
        <v>38</v>
      </c>
      <c r="J188" s="5">
        <v>142</v>
      </c>
      <c r="K188" s="16">
        <v>89</v>
      </c>
      <c r="L188" s="32" t="str">
        <f t="shared" si="4"/>
        <v>WriteReg[0x8E]=0x38</v>
      </c>
      <c r="M188" s="4" t="str">
        <f>"RAMDAT byte # "&amp;K188</f>
        <v>RAMDAT byte # 89</v>
      </c>
    </row>
    <row r="189" spans="1:13" x14ac:dyDescent="0.25">
      <c r="A189" s="2">
        <v>176</v>
      </c>
      <c r="B189" s="24" t="s">
        <v>261</v>
      </c>
      <c r="G189">
        <v>181</v>
      </c>
      <c r="H189" s="5" t="str">
        <f t="shared" si="5"/>
        <v>8C</v>
      </c>
      <c r="I189" s="4" t="str">
        <f>DEC2HEX(K189,2)</f>
        <v>5A</v>
      </c>
      <c r="J189" s="5">
        <v>140</v>
      </c>
      <c r="K189" s="16">
        <v>90</v>
      </c>
      <c r="L189" s="32" t="str">
        <f t="shared" si="4"/>
        <v>WriteReg[0x8C]=0x5A</v>
      </c>
      <c r="M189" s="4" t="str">
        <f>"MEMADR_BY0 byte # "&amp;K189</f>
        <v>MEMADR_BY0 byte # 90</v>
      </c>
    </row>
    <row r="190" spans="1:13" x14ac:dyDescent="0.25">
      <c r="A190" s="2">
        <v>177</v>
      </c>
      <c r="B190" s="24" t="s">
        <v>99</v>
      </c>
      <c r="G190">
        <v>182</v>
      </c>
      <c r="H190" s="5" t="str">
        <f t="shared" si="5"/>
        <v>8E</v>
      </c>
      <c r="I190" s="4" t="str">
        <f>IF(J190=142,DEC2HEX(RIGHT(VLOOKUP(K190,$A$13:$B$357,2), (LEN(VLOOKUP(K190,$A$13:$B$357,2))-FIND("=",VLOOKUP(K190,$A$13:$B$357,2)))),2),"")</f>
        <v>28</v>
      </c>
      <c r="J190" s="5">
        <v>142</v>
      </c>
      <c r="K190" s="16">
        <v>90</v>
      </c>
      <c r="L190" s="32" t="str">
        <f t="shared" si="4"/>
        <v>WriteReg[0x8E]=0x28</v>
      </c>
      <c r="M190" s="4" t="str">
        <f>"RAMDAT byte # "&amp;K190</f>
        <v>RAMDAT byte # 90</v>
      </c>
    </row>
    <row r="191" spans="1:13" x14ac:dyDescent="0.25">
      <c r="A191" s="2">
        <v>178</v>
      </c>
      <c r="B191" s="24" t="s">
        <v>100</v>
      </c>
      <c r="G191">
        <v>183</v>
      </c>
      <c r="H191" s="5" t="str">
        <f t="shared" si="5"/>
        <v>8C</v>
      </c>
      <c r="I191" s="4" t="str">
        <f>DEC2HEX(K191,2)</f>
        <v>5B</v>
      </c>
      <c r="J191" s="5">
        <v>140</v>
      </c>
      <c r="K191" s="16">
        <v>91</v>
      </c>
      <c r="L191" s="32" t="str">
        <f t="shared" si="4"/>
        <v>WriteReg[0x8C]=0x5B</v>
      </c>
      <c r="M191" s="4" t="str">
        <f>"MEMADR_BY0 byte # "&amp;K191</f>
        <v>MEMADR_BY0 byte # 91</v>
      </c>
    </row>
    <row r="192" spans="1:13" x14ac:dyDescent="0.25">
      <c r="A192" s="2">
        <v>179</v>
      </c>
      <c r="B192" s="24" t="s">
        <v>101</v>
      </c>
      <c r="G192">
        <v>184</v>
      </c>
      <c r="H192" s="5" t="str">
        <f t="shared" si="5"/>
        <v>8E</v>
      </c>
      <c r="I192" s="4" t="str">
        <f>IF(J192=142,DEC2HEX(RIGHT(VLOOKUP(K192,$A$13:$B$357,2), (LEN(VLOOKUP(K192,$A$13:$B$357,2))-FIND("=",VLOOKUP(K192,$A$13:$B$357,2)))),2),"")</f>
        <v>00</v>
      </c>
      <c r="J192" s="5">
        <v>142</v>
      </c>
      <c r="K192" s="16">
        <v>91</v>
      </c>
      <c r="L192" s="32" t="str">
        <f t="shared" si="4"/>
        <v>WriteReg[0x8E]=0x00</v>
      </c>
      <c r="M192" s="4" t="str">
        <f>"RAMDAT byte # "&amp;K192</f>
        <v>RAMDAT byte # 91</v>
      </c>
    </row>
    <row r="193" spans="1:13" x14ac:dyDescent="0.25">
      <c r="A193" s="2">
        <v>180</v>
      </c>
      <c r="B193" s="24" t="s">
        <v>102</v>
      </c>
      <c r="G193">
        <v>185</v>
      </c>
      <c r="H193" s="5" t="str">
        <f t="shared" si="5"/>
        <v>8C</v>
      </c>
      <c r="I193" s="4" t="str">
        <f>DEC2HEX(K193,2)</f>
        <v>5C</v>
      </c>
      <c r="J193" s="5">
        <v>140</v>
      </c>
      <c r="K193" s="16">
        <v>92</v>
      </c>
      <c r="L193" s="32" t="str">
        <f t="shared" si="4"/>
        <v>WriteReg[0x8C]=0x5C</v>
      </c>
      <c r="M193" s="4" t="str">
        <f>"MEMADR_BY0 byte # "&amp;K193</f>
        <v>MEMADR_BY0 byte # 92</v>
      </c>
    </row>
    <row r="194" spans="1:13" x14ac:dyDescent="0.25">
      <c r="A194" s="2">
        <v>181</v>
      </c>
      <c r="B194" s="24" t="s">
        <v>262</v>
      </c>
      <c r="G194">
        <v>186</v>
      </c>
      <c r="H194" s="5" t="str">
        <f t="shared" si="5"/>
        <v>8E</v>
      </c>
      <c r="I194" s="4" t="str">
        <f>IF(J194=142,DEC2HEX(RIGHT(VLOOKUP(K194,$A$13:$B$357,2), (LEN(VLOOKUP(K194,$A$13:$B$357,2))-FIND("=",VLOOKUP(K194,$A$13:$B$357,2)))),2),"")</f>
        <v>19</v>
      </c>
      <c r="J194" s="5">
        <v>142</v>
      </c>
      <c r="K194" s="16">
        <v>92</v>
      </c>
      <c r="L194" s="32" t="str">
        <f t="shared" si="4"/>
        <v>WriteReg[0x8E]=0x19</v>
      </c>
      <c r="M194" s="4" t="str">
        <f>"RAMDAT byte # "&amp;K194</f>
        <v>RAMDAT byte # 92</v>
      </c>
    </row>
    <row r="195" spans="1:13" x14ac:dyDescent="0.25">
      <c r="A195" s="2">
        <v>182</v>
      </c>
      <c r="B195" s="24" t="s">
        <v>103</v>
      </c>
      <c r="G195">
        <v>187</v>
      </c>
      <c r="H195" s="5" t="str">
        <f t="shared" si="5"/>
        <v>8C</v>
      </c>
      <c r="I195" s="4" t="str">
        <f>DEC2HEX(K195,2)</f>
        <v>5D</v>
      </c>
      <c r="J195" s="5">
        <v>140</v>
      </c>
      <c r="K195" s="16">
        <v>93</v>
      </c>
      <c r="L195" s="32" t="str">
        <f t="shared" si="4"/>
        <v>WriteReg[0x8C]=0x5D</v>
      </c>
      <c r="M195" s="4" t="str">
        <f>"MEMADR_BY0 byte # "&amp;K195</f>
        <v>MEMADR_BY0 byte # 93</v>
      </c>
    </row>
    <row r="196" spans="1:13" x14ac:dyDescent="0.25">
      <c r="A196" s="2">
        <v>183</v>
      </c>
      <c r="B196" s="24" t="s">
        <v>104</v>
      </c>
      <c r="G196">
        <v>188</v>
      </c>
      <c r="H196" s="5" t="str">
        <f t="shared" si="5"/>
        <v>8E</v>
      </c>
      <c r="I196" s="4" t="str">
        <f>IF(J196=142,DEC2HEX(RIGHT(VLOOKUP(K196,$A$13:$B$357,2), (LEN(VLOOKUP(K196,$A$13:$B$357,2))-FIND("=",VLOOKUP(K196,$A$13:$B$357,2)))),2),"")</f>
        <v>45</v>
      </c>
      <c r="J196" s="5">
        <v>142</v>
      </c>
      <c r="K196" s="16">
        <v>93</v>
      </c>
      <c r="L196" s="32" t="str">
        <f t="shared" si="4"/>
        <v>WriteReg[0x8E]=0x45</v>
      </c>
      <c r="M196" s="4" t="str">
        <f>"RAMDAT byte # "&amp;K196</f>
        <v>RAMDAT byte # 93</v>
      </c>
    </row>
    <row r="197" spans="1:13" x14ac:dyDescent="0.25">
      <c r="A197" s="2">
        <v>184</v>
      </c>
      <c r="B197" s="24" t="s">
        <v>105</v>
      </c>
      <c r="G197">
        <v>189</v>
      </c>
      <c r="H197" s="5" t="str">
        <f t="shared" si="5"/>
        <v>8C</v>
      </c>
      <c r="I197" s="4" t="str">
        <f>DEC2HEX(K197,2)</f>
        <v>5E</v>
      </c>
      <c r="J197" s="5">
        <v>140</v>
      </c>
      <c r="K197" s="16">
        <v>94</v>
      </c>
      <c r="L197" s="32" t="str">
        <f t="shared" si="4"/>
        <v>WriteReg[0x8C]=0x5E</v>
      </c>
      <c r="M197" s="4" t="str">
        <f>"MEMADR_BY0 byte # "&amp;K197</f>
        <v>MEMADR_BY0 byte # 94</v>
      </c>
    </row>
    <row r="198" spans="1:13" x14ac:dyDescent="0.25">
      <c r="A198" s="2">
        <v>185</v>
      </c>
      <c r="B198" s="24" t="s">
        <v>74</v>
      </c>
      <c r="G198">
        <v>190</v>
      </c>
      <c r="H198" s="5" t="str">
        <f t="shared" si="5"/>
        <v>8E</v>
      </c>
      <c r="I198" s="4" t="str">
        <f>IF(J198=142,DEC2HEX(RIGHT(VLOOKUP(K198,$A$13:$B$357,2), (LEN(VLOOKUP(K198,$A$13:$B$357,2))-FIND("=",VLOOKUP(K198,$A$13:$B$357,2)))),2),"")</f>
        <v>00</v>
      </c>
      <c r="J198" s="5">
        <v>142</v>
      </c>
      <c r="K198" s="16">
        <v>94</v>
      </c>
      <c r="L198" s="32" t="str">
        <f t="shared" si="4"/>
        <v>WriteReg[0x8E]=0x00</v>
      </c>
      <c r="M198" s="4" t="str">
        <f>"RAMDAT byte # "&amp;K198</f>
        <v>RAMDAT byte # 94</v>
      </c>
    </row>
    <row r="199" spans="1:13" x14ac:dyDescent="0.25">
      <c r="A199" s="2">
        <v>186</v>
      </c>
      <c r="B199" s="24" t="s">
        <v>263</v>
      </c>
      <c r="G199">
        <v>191</v>
      </c>
      <c r="H199" s="5" t="str">
        <f t="shared" si="5"/>
        <v>8C</v>
      </c>
      <c r="I199" s="4" t="str">
        <f>DEC2HEX(K199,2)</f>
        <v>5F</v>
      </c>
      <c r="J199" s="5">
        <v>140</v>
      </c>
      <c r="K199" s="16">
        <v>95</v>
      </c>
      <c r="L199" s="32" t="str">
        <f t="shared" si="4"/>
        <v>WriteReg[0x8C]=0x5F</v>
      </c>
      <c r="M199" s="4" t="str">
        <f>"MEMADR_BY0 byte # "&amp;K199</f>
        <v>MEMADR_BY0 byte # 95</v>
      </c>
    </row>
    <row r="200" spans="1:13" x14ac:dyDescent="0.25">
      <c r="A200" s="2">
        <v>187</v>
      </c>
      <c r="B200" s="24" t="s">
        <v>264</v>
      </c>
      <c r="G200">
        <v>192</v>
      </c>
      <c r="H200" s="5" t="str">
        <f t="shared" si="5"/>
        <v>8E</v>
      </c>
      <c r="I200" s="4" t="str">
        <f>IF(J200=142,DEC2HEX(RIGHT(VLOOKUP(K200,$A$13:$B$357,2), (LEN(VLOOKUP(K200,$A$13:$B$357,2))-FIND("=",VLOOKUP(K200,$A$13:$B$357,2)))),2),"")</f>
        <v>C4</v>
      </c>
      <c r="J200" s="5">
        <v>142</v>
      </c>
      <c r="K200" s="16">
        <v>95</v>
      </c>
      <c r="L200" s="32" t="str">
        <f t="shared" ref="L200:L263" si="6">"WriteReg[0x"&amp;DEC2HEX(J200)&amp;"]=0x"&amp;I200</f>
        <v>WriteReg[0x8E]=0xC4</v>
      </c>
      <c r="M200" s="4" t="str">
        <f>"RAMDAT byte # "&amp;K200</f>
        <v>RAMDAT byte # 95</v>
      </c>
    </row>
    <row r="201" spans="1:13" x14ac:dyDescent="0.25">
      <c r="A201" s="2">
        <v>188</v>
      </c>
      <c r="B201" s="24" t="s">
        <v>265</v>
      </c>
      <c r="G201">
        <v>193</v>
      </c>
      <c r="H201" s="5" t="str">
        <f t="shared" si="5"/>
        <v>8C</v>
      </c>
      <c r="I201" s="4" t="str">
        <f>DEC2HEX(K201,2)</f>
        <v>60</v>
      </c>
      <c r="J201" s="5">
        <v>140</v>
      </c>
      <c r="K201" s="16">
        <v>96</v>
      </c>
      <c r="L201" s="32" t="str">
        <f t="shared" si="6"/>
        <v>WriteReg[0x8C]=0x60</v>
      </c>
      <c r="M201" s="4" t="str">
        <f>"MEMADR_BY0 byte # "&amp;K201</f>
        <v>MEMADR_BY0 byte # 96</v>
      </c>
    </row>
    <row r="202" spans="1:13" x14ac:dyDescent="0.25">
      <c r="A202" s="2">
        <v>189</v>
      </c>
      <c r="B202" s="24" t="s">
        <v>266</v>
      </c>
      <c r="G202">
        <v>194</v>
      </c>
      <c r="H202" s="5" t="str">
        <f t="shared" ref="H202:H265" si="7">DEC2HEX(J202,2)</f>
        <v>8E</v>
      </c>
      <c r="I202" s="4" t="str">
        <f>IF(J202=142,DEC2HEX(RIGHT(VLOOKUP(K202,$A$13:$B$357,2), (LEN(VLOOKUP(K202,$A$13:$B$357,2))-FIND("=",VLOOKUP(K202,$A$13:$B$357,2)))),2),"")</f>
        <v>03</v>
      </c>
      <c r="J202" s="5">
        <v>142</v>
      </c>
      <c r="K202" s="16">
        <v>96</v>
      </c>
      <c r="L202" s="32" t="str">
        <f t="shared" si="6"/>
        <v>WriteReg[0x8E]=0x03</v>
      </c>
      <c r="M202" s="4" t="str">
        <f>"RAMDAT byte # "&amp;K202</f>
        <v>RAMDAT byte # 96</v>
      </c>
    </row>
    <row r="203" spans="1:13" x14ac:dyDescent="0.25">
      <c r="A203" s="2">
        <v>190</v>
      </c>
      <c r="B203" s="24" t="s">
        <v>33</v>
      </c>
      <c r="G203">
        <v>195</v>
      </c>
      <c r="H203" s="5" t="str">
        <f t="shared" si="7"/>
        <v>8C</v>
      </c>
      <c r="I203" s="4" t="str">
        <f>DEC2HEX(K203,2)</f>
        <v>61</v>
      </c>
      <c r="J203" s="5">
        <v>140</v>
      </c>
      <c r="K203" s="16">
        <v>97</v>
      </c>
      <c r="L203" s="32" t="str">
        <f t="shared" si="6"/>
        <v>WriteReg[0x8C]=0x61</v>
      </c>
      <c r="M203" s="4" t="str">
        <f>"MEMADR_BY0 byte # "&amp;K203</f>
        <v>MEMADR_BY0 byte # 97</v>
      </c>
    </row>
    <row r="204" spans="1:13" x14ac:dyDescent="0.25">
      <c r="A204" s="2">
        <v>191</v>
      </c>
      <c r="B204" s="24" t="s">
        <v>267</v>
      </c>
      <c r="G204">
        <v>196</v>
      </c>
      <c r="H204" s="5" t="str">
        <f t="shared" si="7"/>
        <v>8E</v>
      </c>
      <c r="I204" s="4" t="str">
        <f>IF(J204=142,DEC2HEX(RIGHT(VLOOKUP(K204,$A$13:$B$357,2), (LEN(VLOOKUP(K204,$A$13:$B$357,2))-FIND("=",VLOOKUP(K204,$A$13:$B$357,2)))),2),"")</f>
        <v>C4</v>
      </c>
      <c r="J204" s="5">
        <v>142</v>
      </c>
      <c r="K204" s="16">
        <v>97</v>
      </c>
      <c r="L204" s="32" t="str">
        <f t="shared" si="6"/>
        <v>WriteReg[0x8E]=0xC4</v>
      </c>
      <c r="M204" s="4" t="str">
        <f>"RAMDAT byte # "&amp;K204</f>
        <v>RAMDAT byte # 97</v>
      </c>
    </row>
    <row r="205" spans="1:13" x14ac:dyDescent="0.25">
      <c r="A205" s="2">
        <v>192</v>
      </c>
      <c r="B205" s="24" t="s">
        <v>268</v>
      </c>
      <c r="G205">
        <v>197</v>
      </c>
      <c r="H205" s="5" t="str">
        <f t="shared" si="7"/>
        <v>8C</v>
      </c>
      <c r="I205" s="4" t="str">
        <f>DEC2HEX(K205,2)</f>
        <v>62</v>
      </c>
      <c r="J205" s="5">
        <v>140</v>
      </c>
      <c r="K205" s="16">
        <v>98</v>
      </c>
      <c r="L205" s="32" t="str">
        <f t="shared" si="6"/>
        <v>WriteReg[0x8C]=0x62</v>
      </c>
      <c r="M205" s="4" t="str">
        <f>"MEMADR_BY0 byte # "&amp;K205</f>
        <v>MEMADR_BY0 byte # 98</v>
      </c>
    </row>
    <row r="206" spans="1:13" x14ac:dyDescent="0.25">
      <c r="A206" s="2">
        <v>193</v>
      </c>
      <c r="B206" s="24" t="s">
        <v>269</v>
      </c>
      <c r="G206">
        <v>198</v>
      </c>
      <c r="H206" s="5" t="str">
        <f t="shared" si="7"/>
        <v>8E</v>
      </c>
      <c r="I206" s="4" t="str">
        <f>IF(J206=142,DEC2HEX(RIGHT(VLOOKUP(K206,$A$13:$B$357,2), (LEN(VLOOKUP(K206,$A$13:$B$357,2))-FIND("=",VLOOKUP(K206,$A$13:$B$357,2)))),2),"")</f>
        <v>04</v>
      </c>
      <c r="J206" s="5">
        <v>142</v>
      </c>
      <c r="K206" s="16">
        <v>98</v>
      </c>
      <c r="L206" s="32" t="str">
        <f t="shared" si="6"/>
        <v>WriteReg[0x8E]=0x04</v>
      </c>
      <c r="M206" s="4" t="str">
        <f>"RAMDAT byte # "&amp;K206</f>
        <v>RAMDAT byte # 98</v>
      </c>
    </row>
    <row r="207" spans="1:13" x14ac:dyDescent="0.25">
      <c r="A207" s="2">
        <v>194</v>
      </c>
      <c r="B207" s="24" t="s">
        <v>270</v>
      </c>
      <c r="G207">
        <v>199</v>
      </c>
      <c r="H207" s="5" t="str">
        <f t="shared" si="7"/>
        <v>8C</v>
      </c>
      <c r="I207" s="4" t="str">
        <f>DEC2HEX(K207,2)</f>
        <v>63</v>
      </c>
      <c r="J207" s="5">
        <v>140</v>
      </c>
      <c r="K207" s="16">
        <v>99</v>
      </c>
      <c r="L207" s="32" t="str">
        <f t="shared" si="6"/>
        <v>WriteReg[0x8C]=0x63</v>
      </c>
      <c r="M207" s="4" t="str">
        <f>"MEMADR_BY0 byte # "&amp;K207</f>
        <v>MEMADR_BY0 byte # 99</v>
      </c>
    </row>
    <row r="208" spans="1:13" x14ac:dyDescent="0.25">
      <c r="A208" s="2">
        <v>195</v>
      </c>
      <c r="B208" s="24" t="s">
        <v>271</v>
      </c>
      <c r="G208">
        <v>200</v>
      </c>
      <c r="H208" s="5" t="str">
        <f t="shared" si="7"/>
        <v>8E</v>
      </c>
      <c r="I208" s="4" t="str">
        <f>IF(J208=142,DEC2HEX(RIGHT(VLOOKUP(K208,$A$13:$B$357,2), (LEN(VLOOKUP(K208,$A$13:$B$357,2))-FIND("=",VLOOKUP(K208,$A$13:$B$357,2)))),2),"")</f>
        <v>C4</v>
      </c>
      <c r="J208" s="5">
        <v>142</v>
      </c>
      <c r="K208" s="16">
        <v>99</v>
      </c>
      <c r="L208" s="32" t="str">
        <f t="shared" si="6"/>
        <v>WriteReg[0x8E]=0xC4</v>
      </c>
      <c r="M208" s="4" t="str">
        <f>"RAMDAT byte # "&amp;K208</f>
        <v>RAMDAT byte # 99</v>
      </c>
    </row>
    <row r="209" spans="1:13" x14ac:dyDescent="0.25">
      <c r="A209" s="2">
        <v>196</v>
      </c>
      <c r="B209" s="24" t="s">
        <v>272</v>
      </c>
      <c r="G209">
        <v>201</v>
      </c>
      <c r="H209" s="5" t="str">
        <f t="shared" si="7"/>
        <v>8C</v>
      </c>
      <c r="I209" s="4" t="str">
        <f>DEC2HEX(K209,2)</f>
        <v>64</v>
      </c>
      <c r="J209" s="5">
        <v>140</v>
      </c>
      <c r="K209" s="16">
        <v>100</v>
      </c>
      <c r="L209" s="32" t="str">
        <f t="shared" si="6"/>
        <v>WriteReg[0x8C]=0x64</v>
      </c>
      <c r="M209" s="4" t="str">
        <f>"MEMADR_BY0 byte # "&amp;K209</f>
        <v>MEMADR_BY0 byte # 100</v>
      </c>
    </row>
    <row r="210" spans="1:13" x14ac:dyDescent="0.25">
      <c r="A210" s="2">
        <v>197</v>
      </c>
      <c r="B210" s="24" t="s">
        <v>273</v>
      </c>
      <c r="G210">
        <v>202</v>
      </c>
      <c r="H210" s="5" t="str">
        <f t="shared" si="7"/>
        <v>8E</v>
      </c>
      <c r="I210" s="4" t="str">
        <f>IF(J210=142,DEC2HEX(RIGHT(VLOOKUP(K210,$A$13:$B$357,2), (LEN(VLOOKUP(K210,$A$13:$B$357,2))-FIND("=",VLOOKUP(K210,$A$13:$B$357,2)))),2),"")</f>
        <v>04</v>
      </c>
      <c r="J210" s="5">
        <v>142</v>
      </c>
      <c r="K210" s="16">
        <v>100</v>
      </c>
      <c r="L210" s="32" t="str">
        <f t="shared" si="6"/>
        <v>WriteReg[0x8E]=0x04</v>
      </c>
      <c r="M210" s="4" t="str">
        <f>"RAMDAT byte # "&amp;K210</f>
        <v>RAMDAT byte # 100</v>
      </c>
    </row>
    <row r="211" spans="1:13" x14ac:dyDescent="0.25">
      <c r="A211" s="2">
        <v>198</v>
      </c>
      <c r="B211" s="24" t="s">
        <v>274</v>
      </c>
      <c r="G211">
        <v>203</v>
      </c>
      <c r="H211" s="5" t="str">
        <f t="shared" si="7"/>
        <v>8C</v>
      </c>
      <c r="I211" s="4" t="str">
        <f>DEC2HEX(K211,2)</f>
        <v>65</v>
      </c>
      <c r="J211" s="5">
        <v>140</v>
      </c>
      <c r="K211" s="16">
        <v>101</v>
      </c>
      <c r="L211" s="32" t="str">
        <f t="shared" si="6"/>
        <v>WriteReg[0x8C]=0x65</v>
      </c>
      <c r="M211" s="4" t="str">
        <f>"MEMADR_BY0 byte # "&amp;K211</f>
        <v>MEMADR_BY0 byte # 101</v>
      </c>
    </row>
    <row r="212" spans="1:13" x14ac:dyDescent="0.25">
      <c r="A212" s="2">
        <v>199</v>
      </c>
      <c r="B212" s="24" t="s">
        <v>275</v>
      </c>
      <c r="G212">
        <v>204</v>
      </c>
      <c r="H212" s="5" t="str">
        <f t="shared" si="7"/>
        <v>8E</v>
      </c>
      <c r="I212" s="4" t="str">
        <f>IF(J212=142,DEC2HEX(RIGHT(VLOOKUP(K212,$A$13:$B$357,2), (LEN(VLOOKUP(K212,$A$13:$B$357,2))-FIND("=",VLOOKUP(K212,$A$13:$B$357,2)))),2),"")</f>
        <v>C4</v>
      </c>
      <c r="J212" s="5">
        <v>142</v>
      </c>
      <c r="K212" s="16">
        <v>101</v>
      </c>
      <c r="L212" s="32" t="str">
        <f t="shared" si="6"/>
        <v>WriteReg[0x8E]=0xC4</v>
      </c>
      <c r="M212" s="4" t="str">
        <f>"RAMDAT byte # "&amp;K212</f>
        <v>RAMDAT byte # 101</v>
      </c>
    </row>
    <row r="213" spans="1:13" x14ac:dyDescent="0.25">
      <c r="A213" s="2">
        <v>200</v>
      </c>
      <c r="B213" s="24" t="s">
        <v>75</v>
      </c>
      <c r="G213">
        <v>205</v>
      </c>
      <c r="H213" s="5" t="str">
        <f t="shared" si="7"/>
        <v>8C</v>
      </c>
      <c r="I213" s="4" t="str">
        <f>DEC2HEX(K213,2)</f>
        <v>66</v>
      </c>
      <c r="J213" s="5">
        <v>140</v>
      </c>
      <c r="K213" s="16">
        <v>102</v>
      </c>
      <c r="L213" s="32" t="str">
        <f t="shared" si="6"/>
        <v>WriteReg[0x8C]=0x66</v>
      </c>
      <c r="M213" s="4" t="str">
        <f>"MEMADR_BY0 byte # "&amp;K213</f>
        <v>MEMADR_BY0 byte # 102</v>
      </c>
    </row>
    <row r="214" spans="1:13" x14ac:dyDescent="0.25">
      <c r="A214" s="2">
        <v>201</v>
      </c>
      <c r="B214" s="24" t="s">
        <v>276</v>
      </c>
      <c r="G214">
        <v>206</v>
      </c>
      <c r="H214" s="5" t="str">
        <f t="shared" si="7"/>
        <v>8E</v>
      </c>
      <c r="I214" s="4" t="str">
        <f>IF(J214=142,DEC2HEX(RIGHT(VLOOKUP(K214,$A$13:$B$357,2), (LEN(VLOOKUP(K214,$A$13:$B$357,2))-FIND("=",VLOOKUP(K214,$A$13:$B$357,2)))),2),"")</f>
        <v>04</v>
      </c>
      <c r="J214" s="5">
        <v>142</v>
      </c>
      <c r="K214" s="16">
        <v>102</v>
      </c>
      <c r="L214" s="32" t="str">
        <f t="shared" si="6"/>
        <v>WriteReg[0x8E]=0x04</v>
      </c>
      <c r="M214" s="4" t="str">
        <f>"RAMDAT byte # "&amp;K214</f>
        <v>RAMDAT byte # 102</v>
      </c>
    </row>
    <row r="215" spans="1:13" x14ac:dyDescent="0.25">
      <c r="A215" s="2">
        <v>202</v>
      </c>
      <c r="B215" s="24" t="s">
        <v>76</v>
      </c>
      <c r="G215">
        <v>207</v>
      </c>
      <c r="H215" s="5" t="str">
        <f t="shared" si="7"/>
        <v>8C</v>
      </c>
      <c r="I215" s="4" t="str">
        <f>DEC2HEX(K215,2)</f>
        <v>67</v>
      </c>
      <c r="J215" s="5">
        <v>140</v>
      </c>
      <c r="K215" s="16">
        <v>103</v>
      </c>
      <c r="L215" s="32" t="str">
        <f t="shared" si="6"/>
        <v>WriteReg[0x8C]=0x67</v>
      </c>
      <c r="M215" s="4" t="str">
        <f>"MEMADR_BY0 byte # "&amp;K215</f>
        <v>MEMADR_BY0 byte # 103</v>
      </c>
    </row>
    <row r="216" spans="1:13" x14ac:dyDescent="0.25">
      <c r="A216" s="2">
        <v>203</v>
      </c>
      <c r="B216" s="24" t="s">
        <v>77</v>
      </c>
      <c r="G216">
        <v>208</v>
      </c>
      <c r="H216" s="5" t="str">
        <f t="shared" si="7"/>
        <v>8E</v>
      </c>
      <c r="I216" s="4" t="str">
        <f>IF(J216=142,DEC2HEX(RIGHT(VLOOKUP(K216,$A$13:$B$357,2), (LEN(VLOOKUP(K216,$A$13:$B$357,2))-FIND("=",VLOOKUP(K216,$A$13:$B$357,2)))),2),"")</f>
        <v>C2</v>
      </c>
      <c r="J216" s="5">
        <v>142</v>
      </c>
      <c r="K216" s="16">
        <v>103</v>
      </c>
      <c r="L216" s="32" t="str">
        <f t="shared" si="6"/>
        <v>WriteReg[0x8E]=0xC2</v>
      </c>
      <c r="M216" s="4" t="str">
        <f>"RAMDAT byte # "&amp;K216</f>
        <v>RAMDAT byte # 103</v>
      </c>
    </row>
    <row r="217" spans="1:13" x14ac:dyDescent="0.25">
      <c r="A217" s="2">
        <v>204</v>
      </c>
      <c r="B217" s="24" t="s">
        <v>277</v>
      </c>
      <c r="G217">
        <v>209</v>
      </c>
      <c r="H217" s="5" t="str">
        <f t="shared" si="7"/>
        <v>8C</v>
      </c>
      <c r="I217" s="4" t="str">
        <f>DEC2HEX(K217,2)</f>
        <v>68</v>
      </c>
      <c r="J217" s="5">
        <v>140</v>
      </c>
      <c r="K217" s="16">
        <v>104</v>
      </c>
      <c r="L217" s="32" t="str">
        <f t="shared" si="6"/>
        <v>WriteReg[0x8C]=0x68</v>
      </c>
      <c r="M217" s="4" t="str">
        <f>"MEMADR_BY0 byte # "&amp;K217</f>
        <v>MEMADR_BY0 byte # 104</v>
      </c>
    </row>
    <row r="218" spans="1:13" x14ac:dyDescent="0.25">
      <c r="A218" s="2">
        <v>205</v>
      </c>
      <c r="B218" s="24" t="s">
        <v>278</v>
      </c>
      <c r="G218">
        <v>210</v>
      </c>
      <c r="H218" s="5" t="str">
        <f t="shared" si="7"/>
        <v>8E</v>
      </c>
      <c r="I218" s="4" t="str">
        <f>IF(J218=142,DEC2HEX(RIGHT(VLOOKUP(K218,$A$13:$B$357,2), (LEN(VLOOKUP(K218,$A$13:$B$357,2))-FIND("=",VLOOKUP(K218,$A$13:$B$357,2)))),2),"")</f>
        <v>80</v>
      </c>
      <c r="J218" s="5">
        <v>142</v>
      </c>
      <c r="K218" s="16">
        <v>104</v>
      </c>
      <c r="L218" s="32" t="str">
        <f t="shared" si="6"/>
        <v>WriteReg[0x8E]=0x80</v>
      </c>
      <c r="M218" s="4" t="str">
        <f>"RAMDAT byte # "&amp;K218</f>
        <v>RAMDAT byte # 104</v>
      </c>
    </row>
    <row r="219" spans="1:13" x14ac:dyDescent="0.25">
      <c r="A219" s="2">
        <v>206</v>
      </c>
      <c r="B219" s="24" t="s">
        <v>34</v>
      </c>
      <c r="G219">
        <v>211</v>
      </c>
      <c r="H219" s="5" t="str">
        <f t="shared" si="7"/>
        <v>8C</v>
      </c>
      <c r="I219" s="4" t="str">
        <f>DEC2HEX(K219,2)</f>
        <v>69</v>
      </c>
      <c r="J219" s="5">
        <v>140</v>
      </c>
      <c r="K219" s="16">
        <v>105</v>
      </c>
      <c r="L219" s="32" t="str">
        <f t="shared" si="6"/>
        <v>WriteReg[0x8C]=0x69</v>
      </c>
      <c r="M219" s="4" t="str">
        <f>"MEMADR_BY0 byte # "&amp;K219</f>
        <v>MEMADR_BY0 byte # 105</v>
      </c>
    </row>
    <row r="220" spans="1:13" x14ac:dyDescent="0.25">
      <c r="A220" s="2">
        <v>207</v>
      </c>
      <c r="B220" s="24" t="s">
        <v>35</v>
      </c>
      <c r="G220">
        <v>212</v>
      </c>
      <c r="H220" s="5" t="str">
        <f t="shared" si="7"/>
        <v>8E</v>
      </c>
      <c r="I220" s="4" t="str">
        <f>IF(J220=142,DEC2HEX(RIGHT(VLOOKUP(K220,$A$13:$B$357,2), (LEN(VLOOKUP(K220,$A$13:$B$357,2))-FIND("=",VLOOKUP(K220,$A$13:$B$357,2)))),2),"")</f>
        <v>00</v>
      </c>
      <c r="J220" s="5">
        <v>142</v>
      </c>
      <c r="K220" s="16">
        <v>105</v>
      </c>
      <c r="L220" s="32" t="str">
        <f t="shared" si="6"/>
        <v>WriteReg[0x8E]=0x00</v>
      </c>
      <c r="M220" s="4" t="str">
        <f>"RAMDAT byte # "&amp;K220</f>
        <v>RAMDAT byte # 105</v>
      </c>
    </row>
    <row r="221" spans="1:13" x14ac:dyDescent="0.25">
      <c r="A221" s="2">
        <v>208</v>
      </c>
      <c r="B221" s="24" t="s">
        <v>279</v>
      </c>
      <c r="G221">
        <v>213</v>
      </c>
      <c r="H221" s="5" t="str">
        <f t="shared" si="7"/>
        <v>8C</v>
      </c>
      <c r="I221" s="4" t="str">
        <f>DEC2HEX(K221,2)</f>
        <v>6A</v>
      </c>
      <c r="J221" s="5">
        <v>140</v>
      </c>
      <c r="K221" s="16">
        <v>106</v>
      </c>
      <c r="L221" s="32" t="str">
        <f t="shared" si="6"/>
        <v>WriteReg[0x8C]=0x6A</v>
      </c>
      <c r="M221" s="4" t="str">
        <f>"MEMADR_BY0 byte # "&amp;K221</f>
        <v>MEMADR_BY0 byte # 106</v>
      </c>
    </row>
    <row r="222" spans="1:13" x14ac:dyDescent="0.25">
      <c r="A222" s="2">
        <v>209</v>
      </c>
      <c r="B222" s="24" t="s">
        <v>280</v>
      </c>
      <c r="G222">
        <v>214</v>
      </c>
      <c r="H222" s="5" t="str">
        <f t="shared" si="7"/>
        <v>8E</v>
      </c>
      <c r="I222" s="4" t="str">
        <f>IF(J222=142,DEC2HEX(RIGHT(VLOOKUP(K222,$A$13:$B$357,2), (LEN(VLOOKUP(K222,$A$13:$B$357,2))-FIND("=",VLOOKUP(K222,$A$13:$B$357,2)))),2),"")</f>
        <v>3F</v>
      </c>
      <c r="J222" s="5">
        <v>142</v>
      </c>
      <c r="K222" s="16">
        <v>106</v>
      </c>
      <c r="L222" s="32" t="str">
        <f t="shared" si="6"/>
        <v>WriteReg[0x8E]=0x3F</v>
      </c>
      <c r="M222" s="4" t="str">
        <f>"RAMDAT byte # "&amp;K222</f>
        <v>RAMDAT byte # 106</v>
      </c>
    </row>
    <row r="223" spans="1:13" x14ac:dyDescent="0.25">
      <c r="A223" s="2">
        <v>210</v>
      </c>
      <c r="B223" s="24" t="s">
        <v>106</v>
      </c>
      <c r="G223">
        <v>215</v>
      </c>
      <c r="H223" s="5" t="str">
        <f t="shared" si="7"/>
        <v>8C</v>
      </c>
      <c r="I223" s="4" t="str">
        <f>DEC2HEX(K223,2)</f>
        <v>6B</v>
      </c>
      <c r="J223" s="5">
        <v>140</v>
      </c>
      <c r="K223" s="16">
        <v>107</v>
      </c>
      <c r="L223" s="32" t="str">
        <f t="shared" si="6"/>
        <v>WriteReg[0x8C]=0x6B</v>
      </c>
      <c r="M223" s="4" t="str">
        <f>"MEMADR_BY0 byte # "&amp;K223</f>
        <v>MEMADR_BY0 byte # 107</v>
      </c>
    </row>
    <row r="224" spans="1:13" x14ac:dyDescent="0.25">
      <c r="A224" s="2">
        <v>211</v>
      </c>
      <c r="B224" s="24" t="s">
        <v>281</v>
      </c>
      <c r="G224">
        <v>216</v>
      </c>
      <c r="H224" s="5" t="str">
        <f t="shared" si="7"/>
        <v>8E</v>
      </c>
      <c r="I224" s="4" t="str">
        <f>IF(J224=142,DEC2HEX(RIGHT(VLOOKUP(K224,$A$13:$B$357,2), (LEN(VLOOKUP(K224,$A$13:$B$357,2))-FIND("=",VLOOKUP(K224,$A$13:$B$357,2)))),2),"")</f>
        <v>E9</v>
      </c>
      <c r="J224" s="5">
        <v>142</v>
      </c>
      <c r="K224" s="16">
        <v>107</v>
      </c>
      <c r="L224" s="32" t="str">
        <f t="shared" si="6"/>
        <v>WriteReg[0x8E]=0xE9</v>
      </c>
      <c r="M224" s="4" t="str">
        <f>"RAMDAT byte # "&amp;K224</f>
        <v>RAMDAT byte # 107</v>
      </c>
    </row>
    <row r="225" spans="1:13" x14ac:dyDescent="0.25">
      <c r="A225" s="2">
        <v>212</v>
      </c>
      <c r="B225" s="24" t="s">
        <v>282</v>
      </c>
      <c r="G225">
        <v>217</v>
      </c>
      <c r="H225" s="5" t="str">
        <f t="shared" si="7"/>
        <v>8C</v>
      </c>
      <c r="I225" s="4" t="str">
        <f>DEC2HEX(K225,2)</f>
        <v>6C</v>
      </c>
      <c r="J225" s="5">
        <v>140</v>
      </c>
      <c r="K225" s="16">
        <v>108</v>
      </c>
      <c r="L225" s="32" t="str">
        <f t="shared" si="6"/>
        <v>WriteReg[0x8C]=0x6C</v>
      </c>
      <c r="M225" s="4" t="str">
        <f>"MEMADR_BY0 byte # "&amp;K225</f>
        <v>MEMADR_BY0 byte # 108</v>
      </c>
    </row>
    <row r="226" spans="1:13" x14ac:dyDescent="0.25">
      <c r="A226" s="2">
        <v>213</v>
      </c>
      <c r="B226" s="24" t="s">
        <v>283</v>
      </c>
      <c r="G226">
        <v>218</v>
      </c>
      <c r="H226" s="5" t="str">
        <f t="shared" si="7"/>
        <v>8E</v>
      </c>
      <c r="I226" s="4" t="str">
        <f>IF(J226=142,DEC2HEX(RIGHT(VLOOKUP(K226,$A$13:$B$357,2), (LEN(VLOOKUP(K226,$A$13:$B$357,2))-FIND("=",VLOOKUP(K226,$A$13:$B$357,2)))),2),"")</f>
        <v>54</v>
      </c>
      <c r="J226" s="5">
        <v>142</v>
      </c>
      <c r="K226" s="16">
        <v>108</v>
      </c>
      <c r="L226" s="32" t="str">
        <f t="shared" si="6"/>
        <v>WriteReg[0x8E]=0x54</v>
      </c>
      <c r="M226" s="4" t="str">
        <f>"RAMDAT byte # "&amp;K226</f>
        <v>RAMDAT byte # 108</v>
      </c>
    </row>
    <row r="227" spans="1:13" x14ac:dyDescent="0.25">
      <c r="A227" s="2">
        <v>214</v>
      </c>
      <c r="B227" s="24" t="s">
        <v>284</v>
      </c>
      <c r="G227">
        <v>219</v>
      </c>
      <c r="H227" s="5" t="str">
        <f t="shared" si="7"/>
        <v>8C</v>
      </c>
      <c r="I227" s="4" t="str">
        <f>DEC2HEX(K227,2)</f>
        <v>6D</v>
      </c>
      <c r="J227" s="5">
        <v>140</v>
      </c>
      <c r="K227" s="16">
        <v>109</v>
      </c>
      <c r="L227" s="32" t="str">
        <f t="shared" si="6"/>
        <v>WriteReg[0x8C]=0x6D</v>
      </c>
      <c r="M227" s="4" t="str">
        <f>"MEMADR_BY0 byte # "&amp;K227</f>
        <v>MEMADR_BY0 byte # 109</v>
      </c>
    </row>
    <row r="228" spans="1:13" x14ac:dyDescent="0.25">
      <c r="A228" s="2">
        <v>215</v>
      </c>
      <c r="B228" s="24" t="s">
        <v>78</v>
      </c>
      <c r="G228">
        <v>220</v>
      </c>
      <c r="H228" s="5" t="str">
        <f t="shared" si="7"/>
        <v>8E</v>
      </c>
      <c r="I228" s="4" t="str">
        <f>IF(J228=142,DEC2HEX(RIGHT(VLOOKUP(K228,$A$13:$B$357,2), (LEN(VLOOKUP(K228,$A$13:$B$357,2))-FIND("=",VLOOKUP(K228,$A$13:$B$357,2)))),2),"")</f>
        <v>18</v>
      </c>
      <c r="J228" s="5">
        <v>142</v>
      </c>
      <c r="K228" s="16">
        <v>109</v>
      </c>
      <c r="L228" s="32" t="str">
        <f t="shared" si="6"/>
        <v>WriteReg[0x8E]=0x18</v>
      </c>
      <c r="M228" s="4" t="str">
        <f>"RAMDAT byte # "&amp;K228</f>
        <v>RAMDAT byte # 109</v>
      </c>
    </row>
    <row r="229" spans="1:13" x14ac:dyDescent="0.25">
      <c r="A229" s="2">
        <v>216</v>
      </c>
      <c r="B229" s="24" t="s">
        <v>285</v>
      </c>
      <c r="G229">
        <v>221</v>
      </c>
      <c r="H229" s="5" t="str">
        <f t="shared" si="7"/>
        <v>8C</v>
      </c>
      <c r="I229" s="4" t="str">
        <f>DEC2HEX(K229,2)</f>
        <v>6E</v>
      </c>
      <c r="J229" s="5">
        <v>140</v>
      </c>
      <c r="K229" s="16">
        <v>110</v>
      </c>
      <c r="L229" s="32" t="str">
        <f t="shared" si="6"/>
        <v>WriteReg[0x8C]=0x6E</v>
      </c>
      <c r="M229" s="4" t="str">
        <f>"MEMADR_BY0 byte # "&amp;K229</f>
        <v>MEMADR_BY0 byte # 110</v>
      </c>
    </row>
    <row r="230" spans="1:13" x14ac:dyDescent="0.25">
      <c r="A230" s="2">
        <v>217</v>
      </c>
      <c r="B230" s="24" t="s">
        <v>286</v>
      </c>
      <c r="G230">
        <v>222</v>
      </c>
      <c r="H230" s="5" t="str">
        <f t="shared" si="7"/>
        <v>8E</v>
      </c>
      <c r="I230" s="4" t="str">
        <f>IF(J230=142,DEC2HEX(RIGHT(VLOOKUP(K230,$A$13:$B$357,2), (LEN(VLOOKUP(K230,$A$13:$B$357,2))-FIND("=",VLOOKUP(K230,$A$13:$B$357,2)))),2),"")</f>
        <v>00</v>
      </c>
      <c r="J230" s="5">
        <v>142</v>
      </c>
      <c r="K230" s="16">
        <v>110</v>
      </c>
      <c r="L230" s="32" t="str">
        <f t="shared" si="6"/>
        <v>WriteReg[0x8E]=0x00</v>
      </c>
      <c r="M230" s="4" t="str">
        <f>"RAMDAT byte # "&amp;K230</f>
        <v>RAMDAT byte # 110</v>
      </c>
    </row>
    <row r="231" spans="1:13" x14ac:dyDescent="0.25">
      <c r="A231" s="2">
        <v>218</v>
      </c>
      <c r="B231" s="24" t="s">
        <v>287</v>
      </c>
      <c r="G231">
        <v>223</v>
      </c>
      <c r="H231" s="5" t="str">
        <f t="shared" si="7"/>
        <v>8C</v>
      </c>
      <c r="I231" s="4" t="str">
        <f>DEC2HEX(K231,2)</f>
        <v>6F</v>
      </c>
      <c r="J231" s="5">
        <v>140</v>
      </c>
      <c r="K231" s="16">
        <v>111</v>
      </c>
      <c r="L231" s="32" t="str">
        <f t="shared" si="6"/>
        <v>WriteReg[0x8C]=0x6F</v>
      </c>
      <c r="M231" s="4" t="str">
        <f>"MEMADR_BY0 byte # "&amp;K231</f>
        <v>MEMADR_BY0 byte # 111</v>
      </c>
    </row>
    <row r="232" spans="1:13" x14ac:dyDescent="0.25">
      <c r="A232" s="2">
        <v>219</v>
      </c>
      <c r="B232" s="24" t="s">
        <v>288</v>
      </c>
      <c r="G232">
        <v>224</v>
      </c>
      <c r="H232" s="5" t="str">
        <f t="shared" si="7"/>
        <v>8E</v>
      </c>
      <c r="I232" s="4" t="str">
        <f>IF(J232=142,DEC2HEX(RIGHT(VLOOKUP(K232,$A$13:$B$357,2), (LEN(VLOOKUP(K232,$A$13:$B$357,2))-FIND("=",VLOOKUP(K232,$A$13:$B$357,2)))),2),"")</f>
        <v>00</v>
      </c>
      <c r="J232" s="5">
        <v>142</v>
      </c>
      <c r="K232" s="16">
        <v>111</v>
      </c>
      <c r="L232" s="32" t="str">
        <f t="shared" si="6"/>
        <v>WriteReg[0x8E]=0x00</v>
      </c>
      <c r="M232" s="4" t="str">
        <f>"RAMDAT byte # "&amp;K232</f>
        <v>RAMDAT byte # 111</v>
      </c>
    </row>
    <row r="233" spans="1:13" x14ac:dyDescent="0.25">
      <c r="A233" s="2">
        <v>220</v>
      </c>
      <c r="B233" s="24" t="s">
        <v>289</v>
      </c>
      <c r="G233">
        <v>225</v>
      </c>
      <c r="H233" s="5" t="str">
        <f t="shared" si="7"/>
        <v>8C</v>
      </c>
      <c r="I233" s="4" t="str">
        <f>DEC2HEX(K233,2)</f>
        <v>70</v>
      </c>
      <c r="J233" s="5">
        <v>140</v>
      </c>
      <c r="K233" s="16">
        <v>112</v>
      </c>
      <c r="L233" s="32" t="str">
        <f t="shared" si="6"/>
        <v>WriteReg[0x8C]=0x70</v>
      </c>
      <c r="M233" s="4" t="str">
        <f>"MEMADR_BY0 byte # "&amp;K233</f>
        <v>MEMADR_BY0 byte # 112</v>
      </c>
    </row>
    <row r="234" spans="1:13" x14ac:dyDescent="0.25">
      <c r="A234" s="2">
        <v>221</v>
      </c>
      <c r="B234" s="24" t="s">
        <v>290</v>
      </c>
      <c r="G234">
        <v>226</v>
      </c>
      <c r="H234" s="5" t="str">
        <f t="shared" si="7"/>
        <v>8E</v>
      </c>
      <c r="I234" s="4" t="str">
        <f>IF(J234=142,DEC2HEX(RIGHT(VLOOKUP(K234,$A$13:$B$357,2), (LEN(VLOOKUP(K234,$A$13:$B$357,2))-FIND("=",VLOOKUP(K234,$A$13:$B$357,2)))),2),"")</f>
        <v>88</v>
      </c>
      <c r="J234" s="5">
        <v>142</v>
      </c>
      <c r="K234" s="16">
        <v>112</v>
      </c>
      <c r="L234" s="32" t="str">
        <f t="shared" si="6"/>
        <v>WriteReg[0x8E]=0x88</v>
      </c>
      <c r="M234" s="4" t="str">
        <f>"RAMDAT byte # "&amp;K234</f>
        <v>RAMDAT byte # 112</v>
      </c>
    </row>
    <row r="235" spans="1:13" x14ac:dyDescent="0.25">
      <c r="A235" s="2">
        <v>222</v>
      </c>
      <c r="B235" s="24" t="s">
        <v>291</v>
      </c>
      <c r="G235">
        <v>227</v>
      </c>
      <c r="H235" s="5" t="str">
        <f t="shared" si="7"/>
        <v>8C</v>
      </c>
      <c r="I235" s="4" t="str">
        <f>DEC2HEX(K235,2)</f>
        <v>71</v>
      </c>
      <c r="J235" s="5">
        <v>140</v>
      </c>
      <c r="K235" s="16">
        <v>113</v>
      </c>
      <c r="L235" s="32" t="str">
        <f t="shared" si="6"/>
        <v>WriteReg[0x8C]=0x71</v>
      </c>
      <c r="M235" s="4" t="str">
        <f>"MEMADR_BY0 byte # "&amp;K235</f>
        <v>MEMADR_BY0 byte # 113</v>
      </c>
    </row>
    <row r="236" spans="1:13" x14ac:dyDescent="0.25">
      <c r="A236" s="2">
        <v>223</v>
      </c>
      <c r="B236" s="24" t="s">
        <v>292</v>
      </c>
      <c r="G236">
        <v>228</v>
      </c>
      <c r="H236" s="5" t="str">
        <f t="shared" si="7"/>
        <v>8E</v>
      </c>
      <c r="I236" s="4" t="str">
        <f>IF(J236=142,DEC2HEX(RIGHT(VLOOKUP(K236,$A$13:$B$357,2), (LEN(VLOOKUP(K236,$A$13:$B$357,2))-FIND("=",VLOOKUP(K236,$A$13:$B$357,2)))),2),"")</f>
        <v>02</v>
      </c>
      <c r="J236" s="5">
        <v>142</v>
      </c>
      <c r="K236" s="16">
        <v>113</v>
      </c>
      <c r="L236" s="32" t="str">
        <f t="shared" si="6"/>
        <v>WriteReg[0x8E]=0x02</v>
      </c>
      <c r="M236" s="4" t="str">
        <f>"RAMDAT byte # "&amp;K236</f>
        <v>RAMDAT byte # 113</v>
      </c>
    </row>
    <row r="237" spans="1:13" x14ac:dyDescent="0.25">
      <c r="A237" s="2">
        <v>224</v>
      </c>
      <c r="B237" s="24" t="s">
        <v>293</v>
      </c>
      <c r="G237">
        <v>229</v>
      </c>
      <c r="H237" s="5" t="str">
        <f t="shared" si="7"/>
        <v>8C</v>
      </c>
      <c r="I237" s="4" t="str">
        <f>DEC2HEX(K237,2)</f>
        <v>72</v>
      </c>
      <c r="J237" s="5">
        <v>140</v>
      </c>
      <c r="K237" s="16">
        <v>114</v>
      </c>
      <c r="L237" s="32" t="str">
        <f t="shared" si="6"/>
        <v>WriteReg[0x8C]=0x72</v>
      </c>
      <c r="M237" s="4" t="str">
        <f>"MEMADR_BY0 byte # "&amp;K237</f>
        <v>MEMADR_BY0 byte # 114</v>
      </c>
    </row>
    <row r="238" spans="1:13" x14ac:dyDescent="0.25">
      <c r="A238" s="2">
        <v>225</v>
      </c>
      <c r="B238" s="24" t="s">
        <v>294</v>
      </c>
      <c r="G238">
        <v>230</v>
      </c>
      <c r="H238" s="5" t="str">
        <f t="shared" si="7"/>
        <v>8E</v>
      </c>
      <c r="I238" s="4" t="str">
        <f>IF(J238=142,DEC2HEX(RIGHT(VLOOKUP(K238,$A$13:$B$357,2), (LEN(VLOOKUP(K238,$A$13:$B$357,2))-FIND("=",VLOOKUP(K238,$A$13:$B$357,2)))),2),"")</f>
        <v>80</v>
      </c>
      <c r="J238" s="5">
        <v>142</v>
      </c>
      <c r="K238" s="16">
        <v>114</v>
      </c>
      <c r="L238" s="32" t="str">
        <f t="shared" si="6"/>
        <v>WriteReg[0x8E]=0x80</v>
      </c>
      <c r="M238" s="4" t="str">
        <f>"RAMDAT byte # "&amp;K238</f>
        <v>RAMDAT byte # 114</v>
      </c>
    </row>
    <row r="239" spans="1:13" x14ac:dyDescent="0.25">
      <c r="A239" s="2">
        <v>226</v>
      </c>
      <c r="B239" s="24" t="s">
        <v>295</v>
      </c>
      <c r="G239">
        <v>231</v>
      </c>
      <c r="H239" s="5" t="str">
        <f t="shared" si="7"/>
        <v>8C</v>
      </c>
      <c r="I239" s="4" t="str">
        <f>DEC2HEX(K239,2)</f>
        <v>73</v>
      </c>
      <c r="J239" s="5">
        <v>140</v>
      </c>
      <c r="K239" s="16">
        <v>115</v>
      </c>
      <c r="L239" s="32" t="str">
        <f t="shared" si="6"/>
        <v>WriteReg[0x8C]=0x73</v>
      </c>
      <c r="M239" s="4" t="str">
        <f>"MEMADR_BY0 byte # "&amp;K239</f>
        <v>MEMADR_BY0 byte # 115</v>
      </c>
    </row>
    <row r="240" spans="1:13" x14ac:dyDescent="0.25">
      <c r="A240" s="2">
        <v>227</v>
      </c>
      <c r="B240" s="24" t="s">
        <v>296</v>
      </c>
      <c r="G240">
        <v>232</v>
      </c>
      <c r="H240" s="5" t="str">
        <f t="shared" si="7"/>
        <v>8E</v>
      </c>
      <c r="I240" s="4" t="str">
        <f>IF(J240=142,DEC2HEX(RIGHT(VLOOKUP(K240,$A$13:$B$357,2), (LEN(VLOOKUP(K240,$A$13:$B$357,2))-FIND("=",VLOOKUP(K240,$A$13:$B$357,2)))),2),"")</f>
        <v>00</v>
      </c>
      <c r="J240" s="5">
        <v>142</v>
      </c>
      <c r="K240" s="16">
        <v>115</v>
      </c>
      <c r="L240" s="32" t="str">
        <f t="shared" si="6"/>
        <v>WriteReg[0x8E]=0x00</v>
      </c>
      <c r="M240" s="4" t="str">
        <f>"RAMDAT byte # "&amp;K240</f>
        <v>RAMDAT byte # 115</v>
      </c>
    </row>
    <row r="241" spans="1:13" x14ac:dyDescent="0.25">
      <c r="A241" s="2">
        <v>228</v>
      </c>
      <c r="B241" s="24" t="s">
        <v>297</v>
      </c>
      <c r="G241">
        <v>233</v>
      </c>
      <c r="H241" s="5" t="str">
        <f t="shared" si="7"/>
        <v>8C</v>
      </c>
      <c r="I241" s="4" t="str">
        <f>DEC2HEX(K241,2)</f>
        <v>74</v>
      </c>
      <c r="J241" s="5">
        <v>140</v>
      </c>
      <c r="K241" s="16">
        <v>116</v>
      </c>
      <c r="L241" s="32" t="str">
        <f t="shared" si="6"/>
        <v>WriteReg[0x8C]=0x74</v>
      </c>
      <c r="M241" s="4" t="str">
        <f>"MEMADR_BY0 byte # "&amp;K241</f>
        <v>MEMADR_BY0 byte # 116</v>
      </c>
    </row>
    <row r="242" spans="1:13" x14ac:dyDescent="0.25">
      <c r="A242" s="2">
        <v>229</v>
      </c>
      <c r="B242" s="24" t="s">
        <v>298</v>
      </c>
      <c r="G242">
        <v>234</v>
      </c>
      <c r="H242" s="5" t="str">
        <f t="shared" si="7"/>
        <v>8E</v>
      </c>
      <c r="I242" s="4" t="str">
        <f>IF(J242=142,DEC2HEX(RIGHT(VLOOKUP(K242,$A$13:$B$357,2), (LEN(VLOOKUP(K242,$A$13:$B$357,2))-FIND("=",VLOOKUP(K242,$A$13:$B$357,2)))),2),"")</f>
        <v>00</v>
      </c>
      <c r="J242" s="5">
        <v>142</v>
      </c>
      <c r="K242" s="16">
        <v>116</v>
      </c>
      <c r="L242" s="32" t="str">
        <f t="shared" si="6"/>
        <v>WriteReg[0x8E]=0x00</v>
      </c>
      <c r="M242" s="4" t="str">
        <f>"RAMDAT byte # "&amp;K242</f>
        <v>RAMDAT byte # 116</v>
      </c>
    </row>
    <row r="243" spans="1:13" x14ac:dyDescent="0.25">
      <c r="A243" s="2">
        <v>230</v>
      </c>
      <c r="B243" s="24" t="s">
        <v>299</v>
      </c>
      <c r="G243">
        <v>235</v>
      </c>
      <c r="H243" s="5" t="str">
        <f t="shared" si="7"/>
        <v>8C</v>
      </c>
      <c r="I243" s="4" t="str">
        <f>DEC2HEX(K243,2)</f>
        <v>75</v>
      </c>
      <c r="J243" s="5">
        <v>140</v>
      </c>
      <c r="K243" s="16">
        <v>117</v>
      </c>
      <c r="L243" s="32" t="str">
        <f t="shared" si="6"/>
        <v>WriteReg[0x8C]=0x75</v>
      </c>
      <c r="M243" s="4" t="str">
        <f>"MEMADR_BY0 byte # "&amp;K243</f>
        <v>MEMADR_BY0 byte # 117</v>
      </c>
    </row>
    <row r="244" spans="1:13" x14ac:dyDescent="0.25">
      <c r="A244" s="2">
        <v>231</v>
      </c>
      <c r="B244" s="24" t="s">
        <v>300</v>
      </c>
      <c r="G244">
        <v>236</v>
      </c>
      <c r="H244" s="5" t="str">
        <f t="shared" si="7"/>
        <v>8E</v>
      </c>
      <c r="I244" s="4" t="str">
        <f>IF(J244=142,DEC2HEX(RIGHT(VLOOKUP(K244,$A$13:$B$357,2), (LEN(VLOOKUP(K244,$A$13:$B$357,2))-FIND("=",VLOOKUP(K244,$A$13:$B$357,2)))),2),"")</f>
        <v>00</v>
      </c>
      <c r="J244" s="5">
        <v>142</v>
      </c>
      <c r="K244" s="16">
        <v>117</v>
      </c>
      <c r="L244" s="32" t="str">
        <f t="shared" si="6"/>
        <v>WriteReg[0x8E]=0x00</v>
      </c>
      <c r="M244" s="4" t="str">
        <f>"RAMDAT byte # "&amp;K244</f>
        <v>RAMDAT byte # 117</v>
      </c>
    </row>
    <row r="245" spans="1:13" x14ac:dyDescent="0.25">
      <c r="A245" s="2">
        <v>232</v>
      </c>
      <c r="B245" s="24" t="s">
        <v>301</v>
      </c>
      <c r="G245">
        <v>237</v>
      </c>
      <c r="H245" s="5" t="str">
        <f t="shared" si="7"/>
        <v>8C</v>
      </c>
      <c r="I245" s="4" t="str">
        <f>DEC2HEX(K245,2)</f>
        <v>76</v>
      </c>
      <c r="J245" s="5">
        <v>140</v>
      </c>
      <c r="K245" s="16">
        <v>118</v>
      </c>
      <c r="L245" s="32" t="str">
        <f t="shared" si="6"/>
        <v>WriteReg[0x8C]=0x76</v>
      </c>
      <c r="M245" s="4" t="str">
        <f>"MEMADR_BY0 byte # "&amp;K245</f>
        <v>MEMADR_BY0 byte # 118</v>
      </c>
    </row>
    <row r="246" spans="1:13" x14ac:dyDescent="0.25">
      <c r="A246" s="2">
        <v>233</v>
      </c>
      <c r="B246" s="24" t="s">
        <v>302</v>
      </c>
      <c r="G246">
        <v>238</v>
      </c>
      <c r="H246" s="5" t="str">
        <f t="shared" si="7"/>
        <v>8E</v>
      </c>
      <c r="I246" s="4" t="str">
        <f>IF(J246=142,DEC2HEX(RIGHT(VLOOKUP(K246,$A$13:$B$357,2), (LEN(VLOOKUP(K246,$A$13:$B$357,2))-FIND("=",VLOOKUP(K246,$A$13:$B$357,2)))),2),"")</f>
        <v>00</v>
      </c>
      <c r="J246" s="5">
        <v>142</v>
      </c>
      <c r="K246" s="16">
        <v>118</v>
      </c>
      <c r="L246" s="32" t="str">
        <f t="shared" si="6"/>
        <v>WriteReg[0x8E]=0x00</v>
      </c>
      <c r="M246" s="4" t="str">
        <f>"RAMDAT byte # "&amp;K246</f>
        <v>RAMDAT byte # 118</v>
      </c>
    </row>
    <row r="247" spans="1:13" x14ac:dyDescent="0.25">
      <c r="A247" s="2">
        <v>234</v>
      </c>
      <c r="B247" s="24" t="s">
        <v>303</v>
      </c>
      <c r="G247">
        <v>239</v>
      </c>
      <c r="H247" s="5" t="str">
        <f t="shared" si="7"/>
        <v>8C</v>
      </c>
      <c r="I247" s="4" t="str">
        <f>DEC2HEX(K247,2)</f>
        <v>77</v>
      </c>
      <c r="J247" s="5">
        <v>140</v>
      </c>
      <c r="K247" s="16">
        <v>119</v>
      </c>
      <c r="L247" s="32" t="str">
        <f t="shared" si="6"/>
        <v>WriteReg[0x8C]=0x77</v>
      </c>
      <c r="M247" s="4" t="str">
        <f>"MEMADR_BY0 byte # "&amp;K247</f>
        <v>MEMADR_BY0 byte # 119</v>
      </c>
    </row>
    <row r="248" spans="1:13" x14ac:dyDescent="0.25">
      <c r="A248" s="2">
        <v>235</v>
      </c>
      <c r="B248" s="24" t="s">
        <v>304</v>
      </c>
      <c r="G248">
        <v>240</v>
      </c>
      <c r="H248" s="5" t="str">
        <f t="shared" si="7"/>
        <v>8E</v>
      </c>
      <c r="I248" s="4" t="str">
        <f>IF(J248=142,DEC2HEX(RIGHT(VLOOKUP(K248,$A$13:$B$357,2), (LEN(VLOOKUP(K248,$A$13:$B$357,2))-FIND("=",VLOOKUP(K248,$A$13:$B$357,2)))),2),"")</f>
        <v>01</v>
      </c>
      <c r="J248" s="5">
        <v>142</v>
      </c>
      <c r="K248" s="16">
        <v>119</v>
      </c>
      <c r="L248" s="32" t="str">
        <f t="shared" si="6"/>
        <v>WriteReg[0x8E]=0x01</v>
      </c>
      <c r="M248" s="4" t="str">
        <f>"RAMDAT byte # "&amp;K248</f>
        <v>RAMDAT byte # 119</v>
      </c>
    </row>
    <row r="249" spans="1:13" x14ac:dyDescent="0.25">
      <c r="A249" s="2">
        <v>236</v>
      </c>
      <c r="B249" s="24" t="s">
        <v>79</v>
      </c>
      <c r="G249">
        <v>241</v>
      </c>
      <c r="H249" s="5" t="str">
        <f t="shared" si="7"/>
        <v>8C</v>
      </c>
      <c r="I249" s="4" t="str">
        <f>DEC2HEX(K249,2)</f>
        <v>78</v>
      </c>
      <c r="J249" s="5">
        <v>140</v>
      </c>
      <c r="K249" s="16">
        <v>120</v>
      </c>
      <c r="L249" s="32" t="str">
        <f t="shared" si="6"/>
        <v>WriteReg[0x8C]=0x78</v>
      </c>
      <c r="M249" s="4" t="str">
        <f>"MEMADR_BY0 byte # "&amp;K249</f>
        <v>MEMADR_BY0 byte # 120</v>
      </c>
    </row>
    <row r="250" spans="1:13" x14ac:dyDescent="0.25">
      <c r="A250" s="2">
        <v>237</v>
      </c>
      <c r="B250" s="24" t="s">
        <v>80</v>
      </c>
      <c r="G250">
        <v>242</v>
      </c>
      <c r="H250" s="5" t="str">
        <f t="shared" si="7"/>
        <v>8E</v>
      </c>
      <c r="I250" s="4" t="str">
        <f>IF(J250=142,DEC2HEX(RIGHT(VLOOKUP(K250,$A$13:$B$357,2), (LEN(VLOOKUP(K250,$A$13:$B$357,2))-FIND("=",VLOOKUP(K250,$A$13:$B$357,2)))),2),"")</f>
        <v>C0</v>
      </c>
      <c r="J250" s="5">
        <v>142</v>
      </c>
      <c r="K250" s="16">
        <v>120</v>
      </c>
      <c r="L250" s="32" t="str">
        <f t="shared" si="6"/>
        <v>WriteReg[0x8E]=0xC0</v>
      </c>
      <c r="M250" s="4" t="str">
        <f>"RAMDAT byte # "&amp;K250</f>
        <v>RAMDAT byte # 120</v>
      </c>
    </row>
    <row r="251" spans="1:13" x14ac:dyDescent="0.25">
      <c r="A251" s="2">
        <v>238</v>
      </c>
      <c r="B251" s="24" t="s">
        <v>305</v>
      </c>
      <c r="G251">
        <v>243</v>
      </c>
      <c r="H251" s="5" t="str">
        <f t="shared" si="7"/>
        <v>8C</v>
      </c>
      <c r="I251" s="4" t="str">
        <f>DEC2HEX(K251,2)</f>
        <v>79</v>
      </c>
      <c r="J251" s="5">
        <v>140</v>
      </c>
      <c r="K251" s="16">
        <v>121</v>
      </c>
      <c r="L251" s="32" t="str">
        <f t="shared" si="6"/>
        <v>WriteReg[0x8C]=0x79</v>
      </c>
      <c r="M251" s="4" t="str">
        <f>"MEMADR_BY0 byte # "&amp;K251</f>
        <v>MEMADR_BY0 byte # 121</v>
      </c>
    </row>
    <row r="252" spans="1:13" x14ac:dyDescent="0.25">
      <c r="A252" s="2">
        <v>239</v>
      </c>
      <c r="B252" s="24" t="s">
        <v>306</v>
      </c>
      <c r="G252">
        <v>244</v>
      </c>
      <c r="H252" s="5" t="str">
        <f t="shared" si="7"/>
        <v>8E</v>
      </c>
      <c r="I252" s="4" t="str">
        <f>IF(J252=142,DEC2HEX(RIGHT(VLOOKUP(K252,$A$13:$B$357,2), (LEN(VLOOKUP(K252,$A$13:$B$357,2))-FIND("=",VLOOKUP(K252,$A$13:$B$357,2)))),2),"")</f>
        <v>88</v>
      </c>
      <c r="J252" s="5">
        <v>142</v>
      </c>
      <c r="K252" s="16">
        <v>121</v>
      </c>
      <c r="L252" s="32" t="str">
        <f t="shared" si="6"/>
        <v>WriteReg[0x8E]=0x88</v>
      </c>
      <c r="M252" s="4" t="str">
        <f>"RAMDAT byte # "&amp;K252</f>
        <v>RAMDAT byte # 121</v>
      </c>
    </row>
    <row r="253" spans="1:13" x14ac:dyDescent="0.25">
      <c r="A253" s="2">
        <v>240</v>
      </c>
      <c r="B253" s="24" t="s">
        <v>307</v>
      </c>
      <c r="G253">
        <v>245</v>
      </c>
      <c r="H253" s="5" t="str">
        <f t="shared" si="7"/>
        <v>8C</v>
      </c>
      <c r="I253" s="4" t="str">
        <f>DEC2HEX(K253,2)</f>
        <v>7A</v>
      </c>
      <c r="J253" s="5">
        <v>140</v>
      </c>
      <c r="K253" s="16">
        <v>122</v>
      </c>
      <c r="L253" s="32" t="str">
        <f t="shared" si="6"/>
        <v>WriteReg[0x8C]=0x7A</v>
      </c>
      <c r="M253" s="4" t="str">
        <f>"MEMADR_BY0 byte # "&amp;K253</f>
        <v>MEMADR_BY0 byte # 122</v>
      </c>
    </row>
    <row r="254" spans="1:13" x14ac:dyDescent="0.25">
      <c r="A254" s="2">
        <v>241</v>
      </c>
      <c r="B254" s="24" t="s">
        <v>36</v>
      </c>
      <c r="G254">
        <v>246</v>
      </c>
      <c r="H254" s="5" t="str">
        <f t="shared" si="7"/>
        <v>8E</v>
      </c>
      <c r="I254" s="4" t="str">
        <f>IF(J254=142,DEC2HEX(RIGHT(VLOOKUP(K254,$A$13:$B$357,2), (LEN(VLOOKUP(K254,$A$13:$B$357,2))-FIND("=",VLOOKUP(K254,$A$13:$B$357,2)))),2),"")</f>
        <v>4F</v>
      </c>
      <c r="J254" s="5">
        <v>142</v>
      </c>
      <c r="K254" s="16">
        <v>122</v>
      </c>
      <c r="L254" s="32" t="str">
        <f t="shared" si="6"/>
        <v>WriteReg[0x8E]=0x4F</v>
      </c>
      <c r="M254" s="4" t="str">
        <f>"RAMDAT byte # "&amp;K254</f>
        <v>RAMDAT byte # 122</v>
      </c>
    </row>
    <row r="255" spans="1:13" x14ac:dyDescent="0.25">
      <c r="A255" s="2">
        <v>242</v>
      </c>
      <c r="B255" s="24" t="s">
        <v>308</v>
      </c>
      <c r="G255">
        <v>247</v>
      </c>
      <c r="H255" s="5" t="str">
        <f t="shared" si="7"/>
        <v>8C</v>
      </c>
      <c r="I255" s="4" t="str">
        <f>DEC2HEX(K255,2)</f>
        <v>7B</v>
      </c>
      <c r="J255" s="5">
        <v>140</v>
      </c>
      <c r="K255" s="16">
        <v>123</v>
      </c>
      <c r="L255" s="32" t="str">
        <f t="shared" si="6"/>
        <v>WriteReg[0x8C]=0x7B</v>
      </c>
      <c r="M255" s="4" t="str">
        <f>"MEMADR_BY0 byte # "&amp;K255</f>
        <v>MEMADR_BY0 byte # 123</v>
      </c>
    </row>
    <row r="256" spans="1:13" x14ac:dyDescent="0.25">
      <c r="A256" s="2">
        <v>243</v>
      </c>
      <c r="B256" s="24" t="s">
        <v>309</v>
      </c>
      <c r="G256">
        <v>248</v>
      </c>
      <c r="H256" s="5" t="str">
        <f t="shared" si="7"/>
        <v>8E</v>
      </c>
      <c r="I256" s="4" t="str">
        <f>IF(J256=142,DEC2HEX(RIGHT(VLOOKUP(K256,$A$13:$B$357,2), (LEN(VLOOKUP(K256,$A$13:$B$357,2))-FIND("=",VLOOKUP(K256,$A$13:$B$357,2)))),2),"")</f>
        <v>F2</v>
      </c>
      <c r="J256" s="5">
        <v>142</v>
      </c>
      <c r="K256" s="16">
        <v>123</v>
      </c>
      <c r="L256" s="32" t="str">
        <f t="shared" si="6"/>
        <v>WriteReg[0x8E]=0xF2</v>
      </c>
      <c r="M256" s="4" t="str">
        <f>"RAMDAT byte # "&amp;K256</f>
        <v>RAMDAT byte # 123</v>
      </c>
    </row>
    <row r="257" spans="1:13" x14ac:dyDescent="0.25">
      <c r="A257" s="2">
        <v>244</v>
      </c>
      <c r="B257" s="24" t="s">
        <v>310</v>
      </c>
      <c r="G257">
        <v>249</v>
      </c>
      <c r="H257" s="5" t="str">
        <f t="shared" si="7"/>
        <v>8C</v>
      </c>
      <c r="I257" s="4" t="str">
        <f>DEC2HEX(K257,2)</f>
        <v>7C</v>
      </c>
      <c r="J257" s="5">
        <v>140</v>
      </c>
      <c r="K257" s="16">
        <v>124</v>
      </c>
      <c r="L257" s="32" t="str">
        <f t="shared" si="6"/>
        <v>WriteReg[0x8C]=0x7C</v>
      </c>
      <c r="M257" s="4" t="str">
        <f>"MEMADR_BY0 byte # "&amp;K257</f>
        <v>MEMADR_BY0 byte # 124</v>
      </c>
    </row>
    <row r="258" spans="1:13" x14ac:dyDescent="0.25">
      <c r="A258" s="2">
        <v>245</v>
      </c>
      <c r="B258" s="24" t="s">
        <v>311</v>
      </c>
      <c r="G258">
        <v>250</v>
      </c>
      <c r="H258" s="5" t="str">
        <f t="shared" si="7"/>
        <v>8E</v>
      </c>
      <c r="I258" s="4" t="str">
        <f>IF(J258=142,DEC2HEX(RIGHT(VLOOKUP(K258,$A$13:$B$357,2), (LEN(VLOOKUP(K258,$A$13:$B$357,2))-FIND("=",VLOOKUP(K258,$A$13:$B$357,2)))),2),"")</f>
        <v>00</v>
      </c>
      <c r="J258" s="5">
        <v>142</v>
      </c>
      <c r="K258" s="16">
        <v>124</v>
      </c>
      <c r="L258" s="32" t="str">
        <f t="shared" si="6"/>
        <v>WriteReg[0x8E]=0x00</v>
      </c>
      <c r="M258" s="4" t="str">
        <f>"RAMDAT byte # "&amp;K258</f>
        <v>RAMDAT byte # 124</v>
      </c>
    </row>
    <row r="259" spans="1:13" x14ac:dyDescent="0.25">
      <c r="A259" s="2">
        <v>246</v>
      </c>
      <c r="B259" s="24" t="s">
        <v>312</v>
      </c>
      <c r="G259">
        <v>251</v>
      </c>
      <c r="H259" s="5" t="str">
        <f t="shared" si="7"/>
        <v>8C</v>
      </c>
      <c r="I259" s="4" t="str">
        <f>DEC2HEX(K259,2)</f>
        <v>7D</v>
      </c>
      <c r="J259" s="5">
        <v>140</v>
      </c>
      <c r="K259" s="16">
        <v>125</v>
      </c>
      <c r="L259" s="32" t="str">
        <f t="shared" si="6"/>
        <v>WriteReg[0x8C]=0x7D</v>
      </c>
      <c r="M259" s="4" t="str">
        <f>"MEMADR_BY0 byte # "&amp;K259</f>
        <v>MEMADR_BY0 byte # 125</v>
      </c>
    </row>
    <row r="260" spans="1:13" x14ac:dyDescent="0.25">
      <c r="A260" s="2">
        <v>247</v>
      </c>
      <c r="B260" s="24" t="s">
        <v>313</v>
      </c>
      <c r="G260">
        <v>252</v>
      </c>
      <c r="H260" s="5" t="str">
        <f t="shared" si="7"/>
        <v>8E</v>
      </c>
      <c r="I260" s="4" t="str">
        <f>IF(J260=142,DEC2HEX(RIGHT(VLOOKUP(K260,$A$13:$B$357,2), (LEN(VLOOKUP(K260,$A$13:$B$357,2))-FIND("=",VLOOKUP(K260,$A$13:$B$357,2)))),2),"")</f>
        <v>A8</v>
      </c>
      <c r="J260" s="5">
        <v>142</v>
      </c>
      <c r="K260" s="16">
        <v>125</v>
      </c>
      <c r="L260" s="32" t="str">
        <f t="shared" si="6"/>
        <v>WriteReg[0x8E]=0xA8</v>
      </c>
      <c r="M260" s="4" t="str">
        <f>"RAMDAT byte # "&amp;K260</f>
        <v>RAMDAT byte # 125</v>
      </c>
    </row>
    <row r="261" spans="1:13" x14ac:dyDescent="0.25">
      <c r="A261" s="2">
        <v>248</v>
      </c>
      <c r="B261" s="24" t="s">
        <v>314</v>
      </c>
      <c r="G261">
        <v>253</v>
      </c>
      <c r="H261" s="5" t="str">
        <f t="shared" si="7"/>
        <v>8C</v>
      </c>
      <c r="I261" s="4" t="str">
        <f>DEC2HEX(K261,2)</f>
        <v>7E</v>
      </c>
      <c r="J261" s="5">
        <v>140</v>
      </c>
      <c r="K261" s="16">
        <v>126</v>
      </c>
      <c r="L261" s="32" t="str">
        <f t="shared" si="6"/>
        <v>WriteReg[0x8C]=0x7E</v>
      </c>
      <c r="M261" s="4" t="str">
        <f>"MEMADR_BY0 byte # "&amp;K261</f>
        <v>MEMADR_BY0 byte # 126</v>
      </c>
    </row>
    <row r="262" spans="1:13" x14ac:dyDescent="0.25">
      <c r="A262" s="2">
        <v>249</v>
      </c>
      <c r="B262" s="24" t="s">
        <v>315</v>
      </c>
      <c r="G262">
        <v>254</v>
      </c>
      <c r="H262" s="5" t="str">
        <f t="shared" si="7"/>
        <v>8E</v>
      </c>
      <c r="I262" s="4" t="str">
        <f>IF(J262=142,DEC2HEX(RIGHT(VLOOKUP(K262,$A$13:$B$357,2), (LEN(VLOOKUP(K262,$A$13:$B$357,2))-FIND("=",VLOOKUP(K262,$A$13:$B$357,2)))),2),"")</f>
        <v>00</v>
      </c>
      <c r="J262" s="5">
        <v>142</v>
      </c>
      <c r="K262" s="16">
        <v>126</v>
      </c>
      <c r="L262" s="32" t="str">
        <f t="shared" si="6"/>
        <v>WriteReg[0x8E]=0x00</v>
      </c>
      <c r="M262" s="4" t="str">
        <f>"RAMDAT byte # "&amp;K262</f>
        <v>RAMDAT byte # 126</v>
      </c>
    </row>
    <row r="263" spans="1:13" x14ac:dyDescent="0.25">
      <c r="A263" s="2">
        <v>250</v>
      </c>
      <c r="B263" s="24" t="s">
        <v>316</v>
      </c>
      <c r="G263">
        <v>255</v>
      </c>
      <c r="H263" s="5" t="str">
        <f t="shared" si="7"/>
        <v>8C</v>
      </c>
      <c r="I263" s="4" t="str">
        <f>DEC2HEX(K263,2)</f>
        <v>7F</v>
      </c>
      <c r="J263" s="5">
        <v>140</v>
      </c>
      <c r="K263" s="16">
        <v>127</v>
      </c>
      <c r="L263" s="32" t="str">
        <f t="shared" si="6"/>
        <v>WriteReg[0x8C]=0x7F</v>
      </c>
      <c r="M263" s="4" t="str">
        <f>"MEMADR_BY0 byte # "&amp;K263</f>
        <v>MEMADR_BY0 byte # 127</v>
      </c>
    </row>
    <row r="264" spans="1:13" x14ac:dyDescent="0.25">
      <c r="A264" s="2">
        <v>251</v>
      </c>
      <c r="B264" s="24" t="s">
        <v>317</v>
      </c>
      <c r="G264">
        <v>256</v>
      </c>
      <c r="H264" s="5" t="str">
        <f t="shared" si="7"/>
        <v>8E</v>
      </c>
      <c r="I264" s="4" t="str">
        <f>IF(J264=142,DEC2HEX(RIGHT(VLOOKUP(K264,$A$13:$B$357,2), (LEN(VLOOKUP(K264,$A$13:$B$357,2))-FIND("=",VLOOKUP(K264,$A$13:$B$357,2)))),2),"")</f>
        <v>00</v>
      </c>
      <c r="J264" s="5">
        <v>142</v>
      </c>
      <c r="K264" s="16">
        <v>127</v>
      </c>
      <c r="L264" s="32" t="str">
        <f t="shared" ref="L264:L327" si="8">"WriteReg[0x"&amp;DEC2HEX(J264)&amp;"]=0x"&amp;I264</f>
        <v>WriteReg[0x8E]=0x00</v>
      </c>
      <c r="M264" s="4" t="str">
        <f>"RAMDAT byte # "&amp;K264</f>
        <v>RAMDAT byte # 127</v>
      </c>
    </row>
    <row r="265" spans="1:13" x14ac:dyDescent="0.25">
      <c r="A265" s="2">
        <v>252</v>
      </c>
      <c r="B265" s="24" t="s">
        <v>318</v>
      </c>
      <c r="G265">
        <v>257</v>
      </c>
      <c r="H265" s="5" t="str">
        <f t="shared" si="7"/>
        <v>8C</v>
      </c>
      <c r="I265" s="4" t="str">
        <f>DEC2HEX(K265,2)</f>
        <v>80</v>
      </c>
      <c r="J265" s="5">
        <v>140</v>
      </c>
      <c r="K265" s="16">
        <v>128</v>
      </c>
      <c r="L265" s="32" t="str">
        <f t="shared" si="8"/>
        <v>WriteReg[0x8C]=0x80</v>
      </c>
      <c r="M265" s="4" t="str">
        <f>"MEMADR_BY0 byte # "&amp;K265</f>
        <v>MEMADR_BY0 byte # 128</v>
      </c>
    </row>
    <row r="266" spans="1:13" x14ac:dyDescent="0.25">
      <c r="A266" s="2">
        <v>253</v>
      </c>
      <c r="B266" s="24" t="s">
        <v>319</v>
      </c>
      <c r="G266">
        <v>258</v>
      </c>
      <c r="H266" s="5" t="str">
        <f t="shared" ref="H266:H329" si="9">DEC2HEX(J266,2)</f>
        <v>8E</v>
      </c>
      <c r="I266" s="4" t="str">
        <f>IF(J266=142,DEC2HEX(RIGHT(VLOOKUP(K266,$A$13:$B$357,2), (LEN(VLOOKUP(K266,$A$13:$B$357,2))-FIND("=",VLOOKUP(K266,$A$13:$B$357,2)))),2),"")</f>
        <v>00</v>
      </c>
      <c r="J266" s="5">
        <v>142</v>
      </c>
      <c r="K266" s="16">
        <v>128</v>
      </c>
      <c r="L266" s="32" t="str">
        <f t="shared" si="8"/>
        <v>WriteReg[0x8E]=0x00</v>
      </c>
      <c r="M266" s="4" t="str">
        <f>"RAMDAT byte # "&amp;K266</f>
        <v>RAMDAT byte # 128</v>
      </c>
    </row>
    <row r="267" spans="1:13" x14ac:dyDescent="0.25">
      <c r="A267" s="2">
        <v>254</v>
      </c>
      <c r="B267" s="24" t="s">
        <v>320</v>
      </c>
      <c r="G267">
        <v>259</v>
      </c>
      <c r="H267" s="5" t="str">
        <f t="shared" si="9"/>
        <v>8C</v>
      </c>
      <c r="I267" s="4" t="str">
        <f>DEC2HEX(K267,2)</f>
        <v>81</v>
      </c>
      <c r="J267" s="5">
        <v>140</v>
      </c>
      <c r="K267" s="16">
        <v>129</v>
      </c>
      <c r="L267" s="32" t="str">
        <f t="shared" si="8"/>
        <v>WriteReg[0x8C]=0x81</v>
      </c>
      <c r="M267" s="4" t="str">
        <f>"MEMADR_BY0 byte # "&amp;K267</f>
        <v>MEMADR_BY0 byte # 129</v>
      </c>
    </row>
    <row r="268" spans="1:13" x14ac:dyDescent="0.25">
      <c r="A268" s="2">
        <v>255</v>
      </c>
      <c r="B268" s="24" t="s">
        <v>321</v>
      </c>
      <c r="G268">
        <v>260</v>
      </c>
      <c r="H268" s="5" t="str">
        <f t="shared" si="9"/>
        <v>8E</v>
      </c>
      <c r="I268" s="4" t="str">
        <f>IF(J268=142,DEC2HEX(RIGHT(VLOOKUP(K268,$A$13:$B$357,2), (LEN(VLOOKUP(K268,$A$13:$B$357,2))-FIND("=",VLOOKUP(K268,$A$13:$B$357,2)))),2),"")</f>
        <v>00</v>
      </c>
      <c r="J268" s="5">
        <v>142</v>
      </c>
      <c r="K268" s="16">
        <v>129</v>
      </c>
      <c r="L268" s="32" t="str">
        <f t="shared" si="8"/>
        <v>WriteReg[0x8E]=0x00</v>
      </c>
      <c r="M268" s="4" t="str">
        <f>"RAMDAT byte # "&amp;K268</f>
        <v>RAMDAT byte # 129</v>
      </c>
    </row>
    <row r="269" spans="1:13" x14ac:dyDescent="0.25">
      <c r="A269" s="2">
        <v>256</v>
      </c>
      <c r="B269" s="24" t="s">
        <v>322</v>
      </c>
      <c r="G269">
        <v>261</v>
      </c>
      <c r="H269" s="5" t="str">
        <f t="shared" si="9"/>
        <v>8C</v>
      </c>
      <c r="I269" s="4" t="str">
        <f>DEC2HEX(K269,2)</f>
        <v>82</v>
      </c>
      <c r="J269" s="5">
        <v>140</v>
      </c>
      <c r="K269" s="16">
        <v>130</v>
      </c>
      <c r="L269" s="32" t="str">
        <f t="shared" si="8"/>
        <v>WriteReg[0x8C]=0x82</v>
      </c>
      <c r="M269" s="4" t="str">
        <f>"MEMADR_BY0 byte # "&amp;K269</f>
        <v>MEMADR_BY0 byte # 130</v>
      </c>
    </row>
    <row r="270" spans="1:13" x14ac:dyDescent="0.25">
      <c r="A270" s="2">
        <v>257</v>
      </c>
      <c r="B270" s="24" t="s">
        <v>37</v>
      </c>
      <c r="G270">
        <v>262</v>
      </c>
      <c r="H270" s="5" t="str">
        <f t="shared" si="9"/>
        <v>8E</v>
      </c>
      <c r="I270" s="4" t="str">
        <f>IF(J270=142,DEC2HEX(RIGHT(VLOOKUP(K270,$A$13:$B$357,2), (LEN(VLOOKUP(K270,$A$13:$B$357,2))-FIND("=",VLOOKUP(K270,$A$13:$B$357,2)))),2),"")</f>
        <v>00</v>
      </c>
      <c r="J270" s="5">
        <v>142</v>
      </c>
      <c r="K270" s="16">
        <v>130</v>
      </c>
      <c r="L270" s="32" t="str">
        <f t="shared" si="8"/>
        <v>WriteReg[0x8E]=0x00</v>
      </c>
      <c r="M270" s="4" t="str">
        <f>"RAMDAT byte # "&amp;K270</f>
        <v>RAMDAT byte # 130</v>
      </c>
    </row>
    <row r="271" spans="1:13" x14ac:dyDescent="0.25">
      <c r="A271" s="2">
        <v>258</v>
      </c>
      <c r="B271" s="24" t="s">
        <v>38</v>
      </c>
      <c r="G271">
        <v>263</v>
      </c>
      <c r="H271" s="5" t="str">
        <f t="shared" si="9"/>
        <v>8C</v>
      </c>
      <c r="I271" s="4" t="str">
        <f>DEC2HEX(K271,2)</f>
        <v>83</v>
      </c>
      <c r="J271" s="5">
        <v>140</v>
      </c>
      <c r="K271" s="16">
        <v>131</v>
      </c>
      <c r="L271" s="32" t="str">
        <f t="shared" si="8"/>
        <v>WriteReg[0x8C]=0x83</v>
      </c>
      <c r="M271" s="4" t="str">
        <f>"MEMADR_BY0 byte # "&amp;K271</f>
        <v>MEMADR_BY0 byte # 131</v>
      </c>
    </row>
    <row r="272" spans="1:13" x14ac:dyDescent="0.25">
      <c r="A272" s="2">
        <v>259</v>
      </c>
      <c r="B272" s="24" t="s">
        <v>323</v>
      </c>
      <c r="G272">
        <v>264</v>
      </c>
      <c r="H272" s="5" t="str">
        <f t="shared" si="9"/>
        <v>8E</v>
      </c>
      <c r="I272" s="4" t="str">
        <f>IF(J272=142,DEC2HEX(RIGHT(VLOOKUP(K272,$A$13:$B$357,2), (LEN(VLOOKUP(K272,$A$13:$B$357,2))-FIND("=",VLOOKUP(K272,$A$13:$B$357,2)))),2),"")</f>
        <v>70</v>
      </c>
      <c r="J272" s="5">
        <v>142</v>
      </c>
      <c r="K272" s="16">
        <v>131</v>
      </c>
      <c r="L272" s="32" t="str">
        <f t="shared" si="8"/>
        <v>WriteReg[0x8E]=0x70</v>
      </c>
      <c r="M272" s="4" t="str">
        <f>"RAMDAT byte # "&amp;K272</f>
        <v>RAMDAT byte # 131</v>
      </c>
    </row>
    <row r="273" spans="1:13" x14ac:dyDescent="0.25">
      <c r="A273" s="2">
        <v>260</v>
      </c>
      <c r="B273" s="24" t="s">
        <v>324</v>
      </c>
      <c r="G273">
        <v>265</v>
      </c>
      <c r="H273" s="5" t="str">
        <f t="shared" si="9"/>
        <v>8C</v>
      </c>
      <c r="I273" s="4" t="str">
        <f>DEC2HEX(K273,2)</f>
        <v>84</v>
      </c>
      <c r="J273" s="5">
        <v>140</v>
      </c>
      <c r="K273" s="16">
        <v>132</v>
      </c>
      <c r="L273" s="32" t="str">
        <f t="shared" si="8"/>
        <v>WriteReg[0x8C]=0x84</v>
      </c>
      <c r="M273" s="4" t="str">
        <f>"MEMADR_BY0 byte # "&amp;K273</f>
        <v>MEMADR_BY0 byte # 132</v>
      </c>
    </row>
    <row r="274" spans="1:13" x14ac:dyDescent="0.25">
      <c r="A274" s="2">
        <v>261</v>
      </c>
      <c r="B274" s="24" t="s">
        <v>325</v>
      </c>
      <c r="G274">
        <v>266</v>
      </c>
      <c r="H274" s="5" t="str">
        <f t="shared" si="9"/>
        <v>8E</v>
      </c>
      <c r="I274" s="4" t="str">
        <f>IF(J274=142,DEC2HEX(RIGHT(VLOOKUP(K274,$A$13:$B$357,2), (LEN(VLOOKUP(K274,$A$13:$B$357,2))-FIND("=",VLOOKUP(K274,$A$13:$B$357,2)))),2),"")</f>
        <v>82</v>
      </c>
      <c r="J274" s="5">
        <v>142</v>
      </c>
      <c r="K274" s="16">
        <v>132</v>
      </c>
      <c r="L274" s="32" t="str">
        <f t="shared" si="8"/>
        <v>WriteReg[0x8E]=0x82</v>
      </c>
      <c r="M274" s="4" t="str">
        <f>"RAMDAT byte # "&amp;K274</f>
        <v>RAMDAT byte # 132</v>
      </c>
    </row>
    <row r="275" spans="1:13" x14ac:dyDescent="0.25">
      <c r="A275" s="2">
        <v>262</v>
      </c>
      <c r="B275" s="24" t="s">
        <v>39</v>
      </c>
      <c r="G275">
        <v>267</v>
      </c>
      <c r="H275" s="5" t="str">
        <f t="shared" si="9"/>
        <v>8C</v>
      </c>
      <c r="I275" s="4" t="str">
        <f>DEC2HEX(K275,2)</f>
        <v>85</v>
      </c>
      <c r="J275" s="5">
        <v>140</v>
      </c>
      <c r="K275" s="16">
        <v>133</v>
      </c>
      <c r="L275" s="32" t="str">
        <f t="shared" si="8"/>
        <v>WriteReg[0x8C]=0x85</v>
      </c>
      <c r="M275" s="4" t="str">
        <f>"MEMADR_BY0 byte # "&amp;K275</f>
        <v>MEMADR_BY0 byte # 133</v>
      </c>
    </row>
    <row r="276" spans="1:13" x14ac:dyDescent="0.25">
      <c r="A276" s="2">
        <v>263</v>
      </c>
      <c r="B276" s="24" t="s">
        <v>40</v>
      </c>
      <c r="G276">
        <v>268</v>
      </c>
      <c r="H276" s="5" t="str">
        <f t="shared" si="9"/>
        <v>8E</v>
      </c>
      <c r="I276" s="4" t="str">
        <f>IF(J276=142,DEC2HEX(RIGHT(VLOOKUP(K276,$A$13:$B$357,2), (LEN(VLOOKUP(K276,$A$13:$B$357,2))-FIND("=",VLOOKUP(K276,$A$13:$B$357,2)))),2),"")</f>
        <v>13</v>
      </c>
      <c r="J276" s="5">
        <v>142</v>
      </c>
      <c r="K276" s="16">
        <v>133</v>
      </c>
      <c r="L276" s="32" t="str">
        <f t="shared" si="8"/>
        <v>WriteReg[0x8E]=0x13</v>
      </c>
      <c r="M276" s="4" t="str">
        <f>"RAMDAT byte # "&amp;K276</f>
        <v>RAMDAT byte # 133</v>
      </c>
    </row>
    <row r="277" spans="1:13" x14ac:dyDescent="0.25">
      <c r="A277" s="2">
        <v>264</v>
      </c>
      <c r="B277" s="24" t="s">
        <v>326</v>
      </c>
      <c r="G277">
        <v>269</v>
      </c>
      <c r="H277" s="5" t="str">
        <f t="shared" si="9"/>
        <v>8C</v>
      </c>
      <c r="I277" s="4" t="str">
        <f>DEC2HEX(K277,2)</f>
        <v>86</v>
      </c>
      <c r="J277" s="5">
        <v>140</v>
      </c>
      <c r="K277" s="16">
        <v>134</v>
      </c>
      <c r="L277" s="32" t="str">
        <f t="shared" si="8"/>
        <v>WriteReg[0x8C]=0x86</v>
      </c>
      <c r="M277" s="4" t="str">
        <f>"MEMADR_BY0 byte # "&amp;K277</f>
        <v>MEMADR_BY0 byte # 134</v>
      </c>
    </row>
    <row r="278" spans="1:13" x14ac:dyDescent="0.25">
      <c r="A278" s="2">
        <v>265</v>
      </c>
      <c r="B278" s="24" t="s">
        <v>327</v>
      </c>
      <c r="G278">
        <v>270</v>
      </c>
      <c r="H278" s="5" t="str">
        <f t="shared" si="9"/>
        <v>8E</v>
      </c>
      <c r="I278" s="4" t="str">
        <f>IF(J278=142,DEC2HEX(RIGHT(VLOOKUP(K278,$A$13:$B$357,2), (LEN(VLOOKUP(K278,$A$13:$B$357,2))-FIND("=",VLOOKUP(K278,$A$13:$B$357,2)))),2),"")</f>
        <v>84</v>
      </c>
      <c r="J278" s="5">
        <v>142</v>
      </c>
      <c r="K278" s="16">
        <v>134</v>
      </c>
      <c r="L278" s="32" t="str">
        <f t="shared" si="8"/>
        <v>WriteReg[0x8E]=0x84</v>
      </c>
      <c r="M278" s="4" t="str">
        <f>"RAMDAT byte # "&amp;K278</f>
        <v>RAMDAT byte # 134</v>
      </c>
    </row>
    <row r="279" spans="1:13" x14ac:dyDescent="0.25">
      <c r="A279" s="2">
        <v>266</v>
      </c>
      <c r="B279" s="24" t="s">
        <v>328</v>
      </c>
      <c r="G279">
        <v>271</v>
      </c>
      <c r="H279" s="5" t="str">
        <f t="shared" si="9"/>
        <v>8C</v>
      </c>
      <c r="I279" s="4" t="str">
        <f>DEC2HEX(K279,2)</f>
        <v>87</v>
      </c>
      <c r="J279" s="5">
        <v>140</v>
      </c>
      <c r="K279" s="16">
        <v>135</v>
      </c>
      <c r="L279" s="32" t="str">
        <f t="shared" si="8"/>
        <v>WriteReg[0x8C]=0x87</v>
      </c>
      <c r="M279" s="4" t="str">
        <f>"MEMADR_BY0 byte # "&amp;K279</f>
        <v>MEMADR_BY0 byte # 135</v>
      </c>
    </row>
    <row r="280" spans="1:13" x14ac:dyDescent="0.25">
      <c r="A280" s="2">
        <v>267</v>
      </c>
      <c r="B280" s="24" t="s">
        <v>329</v>
      </c>
      <c r="G280">
        <v>272</v>
      </c>
      <c r="H280" s="5" t="str">
        <f t="shared" si="9"/>
        <v>8E</v>
      </c>
      <c r="I280" s="4" t="str">
        <f>IF(J280=142,DEC2HEX(RIGHT(VLOOKUP(K280,$A$13:$B$357,2), (LEN(VLOOKUP(K280,$A$13:$B$357,2))-FIND("=",VLOOKUP(K280,$A$13:$B$357,2)))),2),"")</f>
        <v>00</v>
      </c>
      <c r="J280" s="5">
        <v>142</v>
      </c>
      <c r="K280" s="16">
        <v>135</v>
      </c>
      <c r="L280" s="32" t="str">
        <f t="shared" si="8"/>
        <v>WriteReg[0x8E]=0x00</v>
      </c>
      <c r="M280" s="4" t="str">
        <f>"RAMDAT byte # "&amp;K280</f>
        <v>RAMDAT byte # 135</v>
      </c>
    </row>
    <row r="281" spans="1:13" x14ac:dyDescent="0.25">
      <c r="A281" s="2">
        <v>268</v>
      </c>
      <c r="B281" s="24" t="s">
        <v>107</v>
      </c>
      <c r="G281">
        <v>273</v>
      </c>
      <c r="H281" s="5" t="str">
        <f t="shared" si="9"/>
        <v>8C</v>
      </c>
      <c r="I281" s="4" t="str">
        <f>DEC2HEX(K281,2)</f>
        <v>88</v>
      </c>
      <c r="J281" s="5">
        <v>140</v>
      </c>
      <c r="K281" s="16">
        <v>136</v>
      </c>
      <c r="L281" s="32" t="str">
        <f t="shared" si="8"/>
        <v>WriteReg[0x8C]=0x88</v>
      </c>
      <c r="M281" s="4" t="str">
        <f>"MEMADR_BY0 byte # "&amp;K281</f>
        <v>MEMADR_BY0 byte # 136</v>
      </c>
    </row>
    <row r="282" spans="1:13" x14ac:dyDescent="0.25">
      <c r="A282" s="2">
        <v>269</v>
      </c>
      <c r="B282" s="24" t="s">
        <v>108</v>
      </c>
      <c r="G282">
        <v>274</v>
      </c>
      <c r="H282" s="5" t="str">
        <f t="shared" si="9"/>
        <v>8E</v>
      </c>
      <c r="I282" s="4" t="str">
        <f>IF(J282=142,DEC2HEX(RIGHT(VLOOKUP(K282,$A$13:$B$357,2), (LEN(VLOOKUP(K282,$A$13:$B$357,2))-FIND("=",VLOOKUP(K282,$A$13:$B$357,2)))),2),"")</f>
        <v>F8</v>
      </c>
      <c r="J282" s="5">
        <v>142</v>
      </c>
      <c r="K282" s="16">
        <v>136</v>
      </c>
      <c r="L282" s="32" t="str">
        <f t="shared" si="8"/>
        <v>WriteReg[0x8E]=0xF8</v>
      </c>
      <c r="M282" s="4" t="str">
        <f>"RAMDAT byte # "&amp;K282</f>
        <v>RAMDAT byte # 136</v>
      </c>
    </row>
    <row r="283" spans="1:13" x14ac:dyDescent="0.25">
      <c r="A283" s="2">
        <v>270</v>
      </c>
      <c r="B283" s="24" t="s">
        <v>109</v>
      </c>
      <c r="G283">
        <v>275</v>
      </c>
      <c r="H283" s="5" t="str">
        <f t="shared" si="9"/>
        <v>8C</v>
      </c>
      <c r="I283" s="4" t="str">
        <f>DEC2HEX(K283,2)</f>
        <v>89</v>
      </c>
      <c r="J283" s="5">
        <v>140</v>
      </c>
      <c r="K283" s="16">
        <v>137</v>
      </c>
      <c r="L283" s="32" t="str">
        <f t="shared" si="8"/>
        <v>WriteReg[0x8C]=0x89</v>
      </c>
      <c r="M283" s="4" t="str">
        <f>"MEMADR_BY0 byte # "&amp;K283</f>
        <v>MEMADR_BY0 byte # 137</v>
      </c>
    </row>
    <row r="284" spans="1:13" x14ac:dyDescent="0.25">
      <c r="A284" s="2">
        <v>271</v>
      </c>
      <c r="B284" s="24" t="s">
        <v>330</v>
      </c>
      <c r="G284">
        <v>276</v>
      </c>
      <c r="H284" s="5" t="str">
        <f t="shared" si="9"/>
        <v>8E</v>
      </c>
      <c r="I284" s="4" t="str">
        <f>IF(J284=142,DEC2HEX(RIGHT(VLOOKUP(K284,$A$13:$B$357,2), (LEN(VLOOKUP(K284,$A$13:$B$357,2))-FIND("=",VLOOKUP(K284,$A$13:$B$357,2)))),2),"")</f>
        <v>0E</v>
      </c>
      <c r="J284" s="5">
        <v>142</v>
      </c>
      <c r="K284" s="16">
        <v>137</v>
      </c>
      <c r="L284" s="32" t="str">
        <f t="shared" si="8"/>
        <v>WriteReg[0x8E]=0x0E</v>
      </c>
      <c r="M284" s="4" t="str">
        <f>"RAMDAT byte # "&amp;K284</f>
        <v>RAMDAT byte # 137</v>
      </c>
    </row>
    <row r="285" spans="1:13" x14ac:dyDescent="0.25">
      <c r="A285" s="2">
        <v>272</v>
      </c>
      <c r="B285" s="24" t="s">
        <v>331</v>
      </c>
      <c r="G285">
        <v>277</v>
      </c>
      <c r="H285" s="5" t="str">
        <f t="shared" si="9"/>
        <v>8C</v>
      </c>
      <c r="I285" s="4" t="str">
        <f>DEC2HEX(K285,2)</f>
        <v>8A</v>
      </c>
      <c r="J285" s="5">
        <v>140</v>
      </c>
      <c r="K285" s="16">
        <v>138</v>
      </c>
      <c r="L285" s="32" t="str">
        <f t="shared" si="8"/>
        <v>WriteReg[0x8C]=0x8A</v>
      </c>
      <c r="M285" s="4" t="str">
        <f>"MEMADR_BY0 byte # "&amp;K285</f>
        <v>MEMADR_BY0 byte # 138</v>
      </c>
    </row>
    <row r="286" spans="1:13" x14ac:dyDescent="0.25">
      <c r="A286" s="2">
        <v>273</v>
      </c>
      <c r="B286" s="24" t="s">
        <v>332</v>
      </c>
      <c r="G286">
        <v>278</v>
      </c>
      <c r="H286" s="5" t="str">
        <f t="shared" si="9"/>
        <v>8E</v>
      </c>
      <c r="I286" s="4" t="str">
        <f>IF(J286=142,DEC2HEX(RIGHT(VLOOKUP(K286,$A$13:$B$357,2), (LEN(VLOOKUP(K286,$A$13:$B$357,2))-FIND("=",VLOOKUP(K286,$A$13:$B$357,2)))),2),"")</f>
        <v>A7</v>
      </c>
      <c r="J286" s="5">
        <v>142</v>
      </c>
      <c r="K286" s="16">
        <v>138</v>
      </c>
      <c r="L286" s="32" t="str">
        <f t="shared" si="8"/>
        <v>WriteReg[0x8E]=0xA7</v>
      </c>
      <c r="M286" s="4" t="str">
        <f>"RAMDAT byte # "&amp;K286</f>
        <v>RAMDAT byte # 138</v>
      </c>
    </row>
    <row r="287" spans="1:13" x14ac:dyDescent="0.25">
      <c r="A287" s="2">
        <v>274</v>
      </c>
      <c r="B287" s="24" t="s">
        <v>333</v>
      </c>
      <c r="G287">
        <v>279</v>
      </c>
      <c r="H287" s="5" t="str">
        <f t="shared" si="9"/>
        <v>8C</v>
      </c>
      <c r="I287" s="4" t="str">
        <f>DEC2HEX(K287,2)</f>
        <v>8B</v>
      </c>
      <c r="J287" s="5">
        <v>140</v>
      </c>
      <c r="K287" s="16">
        <v>139</v>
      </c>
      <c r="L287" s="32" t="str">
        <f t="shared" si="8"/>
        <v>WriteReg[0x8C]=0x8B</v>
      </c>
      <c r="M287" s="4" t="str">
        <f>"MEMADR_BY0 byte # "&amp;K287</f>
        <v>MEMADR_BY0 byte # 139</v>
      </c>
    </row>
    <row r="288" spans="1:13" x14ac:dyDescent="0.25">
      <c r="A288" s="2">
        <v>275</v>
      </c>
      <c r="B288" s="24" t="s">
        <v>334</v>
      </c>
      <c r="G288">
        <v>280</v>
      </c>
      <c r="H288" s="5" t="str">
        <f t="shared" si="9"/>
        <v>8E</v>
      </c>
      <c r="I288" s="4" t="str">
        <f>IF(J288=142,DEC2HEX(RIGHT(VLOOKUP(K288,$A$13:$B$357,2), (LEN(VLOOKUP(K288,$A$13:$B$357,2))-FIND("=",VLOOKUP(K288,$A$13:$B$357,2)))),2),"")</f>
        <v>53</v>
      </c>
      <c r="J288" s="5">
        <v>142</v>
      </c>
      <c r="K288" s="16">
        <v>139</v>
      </c>
      <c r="L288" s="32" t="str">
        <f t="shared" si="8"/>
        <v>WriteReg[0x8E]=0x53</v>
      </c>
      <c r="M288" s="4" t="str">
        <f>"RAMDAT byte # "&amp;K288</f>
        <v>RAMDAT byte # 139</v>
      </c>
    </row>
    <row r="289" spans="1:13" x14ac:dyDescent="0.25">
      <c r="A289" s="2">
        <v>276</v>
      </c>
      <c r="B289" s="24" t="s">
        <v>335</v>
      </c>
      <c r="G289">
        <v>281</v>
      </c>
      <c r="H289" s="5" t="str">
        <f t="shared" si="9"/>
        <v>8C</v>
      </c>
      <c r="I289" s="4" t="str">
        <f>DEC2HEX(K289,2)</f>
        <v>8C</v>
      </c>
      <c r="J289" s="5">
        <v>140</v>
      </c>
      <c r="K289" s="16">
        <v>140</v>
      </c>
      <c r="L289" s="32" t="str">
        <f t="shared" si="8"/>
        <v>WriteReg[0x8C]=0x8C</v>
      </c>
      <c r="M289" s="4" t="str">
        <f>"MEMADR_BY0 byte # "&amp;K289</f>
        <v>MEMADR_BY0 byte # 140</v>
      </c>
    </row>
    <row r="290" spans="1:13" x14ac:dyDescent="0.25">
      <c r="A290" s="2">
        <v>277</v>
      </c>
      <c r="B290" s="24" t="s">
        <v>81</v>
      </c>
      <c r="G290">
        <v>282</v>
      </c>
      <c r="H290" s="5" t="str">
        <f t="shared" si="9"/>
        <v>8E</v>
      </c>
      <c r="I290" s="4" t="str">
        <f>IF(J290=142,DEC2HEX(RIGHT(VLOOKUP(K290,$A$13:$B$357,2), (LEN(VLOOKUP(K290,$A$13:$B$357,2))-FIND("=",VLOOKUP(K290,$A$13:$B$357,2)))),2),"")</f>
        <v>38</v>
      </c>
      <c r="J290" s="5">
        <v>142</v>
      </c>
      <c r="K290" s="16">
        <v>140</v>
      </c>
      <c r="L290" s="32" t="str">
        <f t="shared" si="8"/>
        <v>WriteReg[0x8E]=0x38</v>
      </c>
      <c r="M290" s="4" t="str">
        <f>"RAMDAT byte # "&amp;K290</f>
        <v>RAMDAT byte # 140</v>
      </c>
    </row>
    <row r="291" spans="1:13" x14ac:dyDescent="0.25">
      <c r="A291" s="2">
        <v>278</v>
      </c>
      <c r="B291" s="24" t="s">
        <v>336</v>
      </c>
      <c r="G291">
        <v>283</v>
      </c>
      <c r="H291" s="5" t="str">
        <f t="shared" si="9"/>
        <v>8C</v>
      </c>
      <c r="I291" s="4" t="str">
        <f>DEC2HEX(K291,2)</f>
        <v>8D</v>
      </c>
      <c r="J291" s="5">
        <v>140</v>
      </c>
      <c r="K291" s="16">
        <v>141</v>
      </c>
      <c r="L291" s="32" t="str">
        <f t="shared" si="8"/>
        <v>WriteReg[0x8C]=0x8D</v>
      </c>
      <c r="M291" s="4" t="str">
        <f>"MEMADR_BY0 byte # "&amp;K291</f>
        <v>MEMADR_BY0 byte # 141</v>
      </c>
    </row>
    <row r="292" spans="1:13" x14ac:dyDescent="0.25">
      <c r="A292" s="2">
        <v>279</v>
      </c>
      <c r="B292" s="24" t="s">
        <v>110</v>
      </c>
      <c r="G292">
        <v>284</v>
      </c>
      <c r="H292" s="5" t="str">
        <f t="shared" si="9"/>
        <v>8E</v>
      </c>
      <c r="I292" s="4" t="str">
        <f>IF(J292=142,DEC2HEX(RIGHT(VLOOKUP(K292,$A$13:$B$357,2), (LEN(VLOOKUP(K292,$A$13:$B$357,2))-FIND("=",VLOOKUP(K292,$A$13:$B$357,2)))),2),"")</f>
        <v>28</v>
      </c>
      <c r="J292" s="5">
        <v>142</v>
      </c>
      <c r="K292" s="16">
        <v>141</v>
      </c>
      <c r="L292" s="32" t="str">
        <f t="shared" si="8"/>
        <v>WriteReg[0x8E]=0x28</v>
      </c>
      <c r="M292" s="4" t="str">
        <f>"RAMDAT byte # "&amp;K292</f>
        <v>RAMDAT byte # 141</v>
      </c>
    </row>
    <row r="293" spans="1:13" x14ac:dyDescent="0.25">
      <c r="A293" s="2">
        <v>280</v>
      </c>
      <c r="B293" s="24" t="s">
        <v>111</v>
      </c>
      <c r="G293">
        <v>285</v>
      </c>
      <c r="H293" s="5" t="str">
        <f t="shared" si="9"/>
        <v>8C</v>
      </c>
      <c r="I293" s="4" t="str">
        <f>DEC2HEX(K293,2)</f>
        <v>8E</v>
      </c>
      <c r="J293" s="5">
        <v>140</v>
      </c>
      <c r="K293" s="16">
        <v>142</v>
      </c>
      <c r="L293" s="32" t="str">
        <f t="shared" si="8"/>
        <v>WriteReg[0x8C]=0x8E</v>
      </c>
      <c r="M293" s="4" t="str">
        <f>"MEMADR_BY0 byte # "&amp;K293</f>
        <v>MEMADR_BY0 byte # 142</v>
      </c>
    </row>
    <row r="294" spans="1:13" x14ac:dyDescent="0.25">
      <c r="A294" s="2">
        <v>281</v>
      </c>
      <c r="B294" s="24" t="s">
        <v>112</v>
      </c>
      <c r="G294">
        <v>286</v>
      </c>
      <c r="H294" s="5" t="str">
        <f t="shared" si="9"/>
        <v>8E</v>
      </c>
      <c r="I294" s="4" t="str">
        <f>IF(J294=142,DEC2HEX(RIGHT(VLOOKUP(K294,$A$13:$B$357,2), (LEN(VLOOKUP(K294,$A$13:$B$357,2))-FIND("=",VLOOKUP(K294,$A$13:$B$357,2)))),2),"")</f>
        <v>00</v>
      </c>
      <c r="J294" s="5">
        <v>142</v>
      </c>
      <c r="K294" s="16">
        <v>142</v>
      </c>
      <c r="L294" s="32" t="str">
        <f t="shared" si="8"/>
        <v>WriteReg[0x8E]=0x00</v>
      </c>
      <c r="M294" s="4" t="str">
        <f>"RAMDAT byte # "&amp;K294</f>
        <v>RAMDAT byte # 142</v>
      </c>
    </row>
    <row r="295" spans="1:13" x14ac:dyDescent="0.25">
      <c r="A295" s="2">
        <v>282</v>
      </c>
      <c r="B295" s="24" t="s">
        <v>113</v>
      </c>
      <c r="G295">
        <v>287</v>
      </c>
      <c r="H295" s="5" t="str">
        <f t="shared" si="9"/>
        <v>8C</v>
      </c>
      <c r="I295" s="4" t="str">
        <f>DEC2HEX(K295,2)</f>
        <v>8F</v>
      </c>
      <c r="J295" s="5">
        <v>140</v>
      </c>
      <c r="K295" s="16">
        <v>143</v>
      </c>
      <c r="L295" s="32" t="str">
        <f t="shared" si="8"/>
        <v>WriteReg[0x8C]=0x8F</v>
      </c>
      <c r="M295" s="4" t="str">
        <f>"MEMADR_BY0 byte # "&amp;K295</f>
        <v>MEMADR_BY0 byte # 143</v>
      </c>
    </row>
    <row r="296" spans="1:13" x14ac:dyDescent="0.25">
      <c r="A296" s="2">
        <v>283</v>
      </c>
      <c r="B296" s="24" t="s">
        <v>114</v>
      </c>
      <c r="G296">
        <v>288</v>
      </c>
      <c r="H296" s="5" t="str">
        <f t="shared" si="9"/>
        <v>8E</v>
      </c>
      <c r="I296" s="4" t="str">
        <f>IF(J296=142,DEC2HEX(RIGHT(VLOOKUP(K296,$A$13:$B$357,2), (LEN(VLOOKUP(K296,$A$13:$B$357,2))-FIND("=",VLOOKUP(K296,$A$13:$B$357,2)))),2),"")</f>
        <v>19</v>
      </c>
      <c r="J296" s="5">
        <v>142</v>
      </c>
      <c r="K296" s="16">
        <v>143</v>
      </c>
      <c r="L296" s="32" t="str">
        <f t="shared" si="8"/>
        <v>WriteReg[0x8E]=0x19</v>
      </c>
      <c r="M296" s="4" t="str">
        <f>"RAMDAT byte # "&amp;K296</f>
        <v>RAMDAT byte # 143</v>
      </c>
    </row>
    <row r="297" spans="1:13" x14ac:dyDescent="0.25">
      <c r="A297" s="2">
        <v>284</v>
      </c>
      <c r="B297" s="24" t="s">
        <v>337</v>
      </c>
      <c r="G297">
        <v>289</v>
      </c>
      <c r="H297" s="5" t="str">
        <f t="shared" si="9"/>
        <v>8C</v>
      </c>
      <c r="I297" s="4" t="str">
        <f>DEC2HEX(K297,2)</f>
        <v>90</v>
      </c>
      <c r="J297" s="5">
        <v>140</v>
      </c>
      <c r="K297" s="16">
        <v>144</v>
      </c>
      <c r="L297" s="32" t="str">
        <f t="shared" si="8"/>
        <v>WriteReg[0x8C]=0x90</v>
      </c>
      <c r="M297" s="4" t="str">
        <f>"MEMADR_BY0 byte # "&amp;K297</f>
        <v>MEMADR_BY0 byte # 144</v>
      </c>
    </row>
    <row r="298" spans="1:13" x14ac:dyDescent="0.25">
      <c r="A298" s="2">
        <v>285</v>
      </c>
      <c r="B298" s="24" t="s">
        <v>338</v>
      </c>
      <c r="G298">
        <v>290</v>
      </c>
      <c r="H298" s="5" t="str">
        <f t="shared" si="9"/>
        <v>8E</v>
      </c>
      <c r="I298" s="4" t="str">
        <f>IF(J298=142,DEC2HEX(RIGHT(VLOOKUP(K298,$A$13:$B$357,2), (LEN(VLOOKUP(K298,$A$13:$B$357,2))-FIND("=",VLOOKUP(K298,$A$13:$B$357,2)))),2),"")</f>
        <v>45</v>
      </c>
      <c r="J298" s="5">
        <v>142</v>
      </c>
      <c r="K298" s="16">
        <v>144</v>
      </c>
      <c r="L298" s="32" t="str">
        <f t="shared" si="8"/>
        <v>WriteReg[0x8E]=0x45</v>
      </c>
      <c r="M298" s="4" t="str">
        <f>"RAMDAT byte # "&amp;K298</f>
        <v>RAMDAT byte # 144</v>
      </c>
    </row>
    <row r="299" spans="1:13" x14ac:dyDescent="0.25">
      <c r="A299" s="2">
        <v>286</v>
      </c>
      <c r="B299" s="24" t="s">
        <v>339</v>
      </c>
      <c r="G299">
        <v>291</v>
      </c>
      <c r="H299" s="5" t="str">
        <f t="shared" si="9"/>
        <v>8C</v>
      </c>
      <c r="I299" s="4" t="str">
        <f>DEC2HEX(K299,2)</f>
        <v>91</v>
      </c>
      <c r="J299" s="5">
        <v>140</v>
      </c>
      <c r="K299" s="16">
        <v>145</v>
      </c>
      <c r="L299" s="32" t="str">
        <f t="shared" si="8"/>
        <v>WriteReg[0x8C]=0x91</v>
      </c>
      <c r="M299" s="4" t="str">
        <f>"MEMADR_BY0 byte # "&amp;K299</f>
        <v>MEMADR_BY0 byte # 145</v>
      </c>
    </row>
    <row r="300" spans="1:13" x14ac:dyDescent="0.25">
      <c r="A300" s="2">
        <v>287</v>
      </c>
      <c r="B300" s="24" t="s">
        <v>340</v>
      </c>
      <c r="G300">
        <v>292</v>
      </c>
      <c r="H300" s="5" t="str">
        <f t="shared" si="9"/>
        <v>8E</v>
      </c>
      <c r="I300" s="4" t="str">
        <f>IF(J300=142,DEC2HEX(RIGHT(VLOOKUP(K300,$A$13:$B$357,2), (LEN(VLOOKUP(K300,$A$13:$B$357,2))-FIND("=",VLOOKUP(K300,$A$13:$B$357,2)))),2),"")</f>
        <v>00</v>
      </c>
      <c r="J300" s="5">
        <v>142</v>
      </c>
      <c r="K300" s="16">
        <v>145</v>
      </c>
      <c r="L300" s="32" t="str">
        <f t="shared" si="8"/>
        <v>WriteReg[0x8E]=0x00</v>
      </c>
      <c r="M300" s="4" t="str">
        <f>"RAMDAT byte # "&amp;K300</f>
        <v>RAMDAT byte # 145</v>
      </c>
    </row>
    <row r="301" spans="1:13" x14ac:dyDescent="0.25">
      <c r="A301" s="2">
        <v>288</v>
      </c>
      <c r="B301" s="24" t="s">
        <v>341</v>
      </c>
      <c r="G301">
        <v>293</v>
      </c>
      <c r="H301" s="5" t="str">
        <f t="shared" si="9"/>
        <v>8C</v>
      </c>
      <c r="I301" s="4" t="str">
        <f>DEC2HEX(K301,2)</f>
        <v>92</v>
      </c>
      <c r="J301" s="5">
        <v>140</v>
      </c>
      <c r="K301" s="16">
        <v>146</v>
      </c>
      <c r="L301" s="32" t="str">
        <f t="shared" si="8"/>
        <v>WriteReg[0x8C]=0x92</v>
      </c>
      <c r="M301" s="4" t="str">
        <f>"MEMADR_BY0 byte # "&amp;K301</f>
        <v>MEMADR_BY0 byte # 146</v>
      </c>
    </row>
    <row r="302" spans="1:13" x14ac:dyDescent="0.25">
      <c r="A302" s="2">
        <v>289</v>
      </c>
      <c r="B302" s="24" t="s">
        <v>342</v>
      </c>
      <c r="G302">
        <v>294</v>
      </c>
      <c r="H302" s="5" t="str">
        <f t="shared" si="9"/>
        <v>8E</v>
      </c>
      <c r="I302" s="4" t="str">
        <f>IF(J302=142,DEC2HEX(RIGHT(VLOOKUP(K302,$A$13:$B$357,2), (LEN(VLOOKUP(K302,$A$13:$B$357,2))-FIND("=",VLOOKUP(K302,$A$13:$B$357,2)))),2),"")</f>
        <v>C4</v>
      </c>
      <c r="J302" s="5">
        <v>142</v>
      </c>
      <c r="K302" s="16">
        <v>146</v>
      </c>
      <c r="L302" s="32" t="str">
        <f t="shared" si="8"/>
        <v>WriteReg[0x8E]=0xC4</v>
      </c>
      <c r="M302" s="4" t="str">
        <f>"RAMDAT byte # "&amp;K302</f>
        <v>RAMDAT byte # 146</v>
      </c>
    </row>
    <row r="303" spans="1:13" x14ac:dyDescent="0.25">
      <c r="A303" s="2">
        <v>290</v>
      </c>
      <c r="B303" s="24" t="s">
        <v>115</v>
      </c>
      <c r="G303">
        <v>295</v>
      </c>
      <c r="H303" s="5" t="str">
        <f t="shared" si="9"/>
        <v>8C</v>
      </c>
      <c r="I303" s="4" t="str">
        <f>DEC2HEX(K303,2)</f>
        <v>93</v>
      </c>
      <c r="J303" s="5">
        <v>140</v>
      </c>
      <c r="K303" s="16">
        <v>147</v>
      </c>
      <c r="L303" s="32" t="str">
        <f t="shared" si="8"/>
        <v>WriteReg[0x8C]=0x93</v>
      </c>
      <c r="M303" s="4" t="str">
        <f>"MEMADR_BY0 byte # "&amp;K303</f>
        <v>MEMADR_BY0 byte # 147</v>
      </c>
    </row>
    <row r="304" spans="1:13" x14ac:dyDescent="0.25">
      <c r="A304" s="2">
        <v>291</v>
      </c>
      <c r="B304" s="24" t="s">
        <v>343</v>
      </c>
      <c r="G304">
        <v>296</v>
      </c>
      <c r="H304" s="5" t="str">
        <f t="shared" si="9"/>
        <v>8E</v>
      </c>
      <c r="I304" s="4" t="str">
        <f>IF(J304=142,DEC2HEX(RIGHT(VLOOKUP(K304,$A$13:$B$357,2), (LEN(VLOOKUP(K304,$A$13:$B$357,2))-FIND("=",VLOOKUP(K304,$A$13:$B$357,2)))),2),"")</f>
        <v>03</v>
      </c>
      <c r="J304" s="5">
        <v>142</v>
      </c>
      <c r="K304" s="16">
        <v>147</v>
      </c>
      <c r="L304" s="32" t="str">
        <f t="shared" si="8"/>
        <v>WriteReg[0x8E]=0x03</v>
      </c>
      <c r="M304" s="4" t="str">
        <f>"RAMDAT byte # "&amp;K304</f>
        <v>RAMDAT byte # 147</v>
      </c>
    </row>
    <row r="305" spans="1:13" x14ac:dyDescent="0.25">
      <c r="A305" s="2">
        <v>292</v>
      </c>
      <c r="B305" s="24" t="s">
        <v>344</v>
      </c>
      <c r="G305">
        <v>297</v>
      </c>
      <c r="H305" s="5" t="str">
        <f t="shared" si="9"/>
        <v>8C</v>
      </c>
      <c r="I305" s="4" t="str">
        <f>DEC2HEX(K305,2)</f>
        <v>94</v>
      </c>
      <c r="J305" s="5">
        <v>140</v>
      </c>
      <c r="K305" s="16">
        <v>148</v>
      </c>
      <c r="L305" s="32" t="str">
        <f t="shared" si="8"/>
        <v>WriteReg[0x8C]=0x94</v>
      </c>
      <c r="M305" s="4" t="str">
        <f>"MEMADR_BY0 byte # "&amp;K305</f>
        <v>MEMADR_BY0 byte # 148</v>
      </c>
    </row>
    <row r="306" spans="1:13" x14ac:dyDescent="0.25">
      <c r="A306" s="2">
        <v>293</v>
      </c>
      <c r="B306" s="24" t="s">
        <v>345</v>
      </c>
      <c r="G306">
        <v>298</v>
      </c>
      <c r="H306" s="5" t="str">
        <f t="shared" si="9"/>
        <v>8E</v>
      </c>
      <c r="I306" s="4" t="str">
        <f>IF(J306=142,DEC2HEX(RIGHT(VLOOKUP(K306,$A$13:$B$357,2), (LEN(VLOOKUP(K306,$A$13:$B$357,2))-FIND("=",VLOOKUP(K306,$A$13:$B$357,2)))),2),"")</f>
        <v>C4</v>
      </c>
      <c r="J306" s="5">
        <v>142</v>
      </c>
      <c r="K306" s="16">
        <v>148</v>
      </c>
      <c r="L306" s="32" t="str">
        <f t="shared" si="8"/>
        <v>WriteReg[0x8E]=0xC4</v>
      </c>
      <c r="M306" s="4" t="str">
        <f>"RAMDAT byte # "&amp;K306</f>
        <v>RAMDAT byte # 148</v>
      </c>
    </row>
    <row r="307" spans="1:13" x14ac:dyDescent="0.25">
      <c r="A307" s="2">
        <v>294</v>
      </c>
      <c r="B307" s="24" t="s">
        <v>346</v>
      </c>
      <c r="G307">
        <v>299</v>
      </c>
      <c r="H307" s="5" t="str">
        <f t="shared" si="9"/>
        <v>8C</v>
      </c>
      <c r="I307" s="4" t="str">
        <f>DEC2HEX(K307,2)</f>
        <v>95</v>
      </c>
      <c r="J307" s="5">
        <v>140</v>
      </c>
      <c r="K307" s="16">
        <v>149</v>
      </c>
      <c r="L307" s="32" t="str">
        <f t="shared" si="8"/>
        <v>WriteReg[0x8C]=0x95</v>
      </c>
      <c r="M307" s="4" t="str">
        <f>"MEMADR_BY0 byte # "&amp;K307</f>
        <v>MEMADR_BY0 byte # 149</v>
      </c>
    </row>
    <row r="308" spans="1:13" x14ac:dyDescent="0.25">
      <c r="A308" s="2">
        <v>295</v>
      </c>
      <c r="B308" s="24" t="s">
        <v>347</v>
      </c>
      <c r="G308">
        <v>300</v>
      </c>
      <c r="H308" s="5" t="str">
        <f t="shared" si="9"/>
        <v>8E</v>
      </c>
      <c r="I308" s="4" t="str">
        <f>IF(J308=142,DEC2HEX(RIGHT(VLOOKUP(K308,$A$13:$B$357,2), (LEN(VLOOKUP(K308,$A$13:$B$357,2))-FIND("=",VLOOKUP(K308,$A$13:$B$357,2)))),2),"")</f>
        <v>04</v>
      </c>
      <c r="J308" s="5">
        <v>142</v>
      </c>
      <c r="K308" s="16">
        <v>149</v>
      </c>
      <c r="L308" s="32" t="str">
        <f t="shared" si="8"/>
        <v>WriteReg[0x8E]=0x04</v>
      </c>
      <c r="M308" s="4" t="str">
        <f>"RAMDAT byte # "&amp;K308</f>
        <v>RAMDAT byte # 149</v>
      </c>
    </row>
    <row r="309" spans="1:13" x14ac:dyDescent="0.25">
      <c r="A309" s="2">
        <v>296</v>
      </c>
      <c r="B309" s="24" t="s">
        <v>348</v>
      </c>
      <c r="G309">
        <v>301</v>
      </c>
      <c r="H309" s="5" t="str">
        <f t="shared" si="9"/>
        <v>8C</v>
      </c>
      <c r="I309" s="4" t="str">
        <f>DEC2HEX(K309,2)</f>
        <v>96</v>
      </c>
      <c r="J309" s="5">
        <v>140</v>
      </c>
      <c r="K309" s="16">
        <v>150</v>
      </c>
      <c r="L309" s="32" t="str">
        <f t="shared" si="8"/>
        <v>WriteReg[0x8C]=0x96</v>
      </c>
      <c r="M309" s="4" t="str">
        <f>"MEMADR_BY0 byte # "&amp;K309</f>
        <v>MEMADR_BY0 byte # 150</v>
      </c>
    </row>
    <row r="310" spans="1:13" x14ac:dyDescent="0.25">
      <c r="A310" s="2">
        <v>297</v>
      </c>
      <c r="B310" s="24" t="s">
        <v>349</v>
      </c>
      <c r="G310">
        <v>302</v>
      </c>
      <c r="H310" s="5" t="str">
        <f t="shared" si="9"/>
        <v>8E</v>
      </c>
      <c r="I310" s="4" t="str">
        <f>IF(J310=142,DEC2HEX(RIGHT(VLOOKUP(K310,$A$13:$B$357,2), (LEN(VLOOKUP(K310,$A$13:$B$357,2))-FIND("=",VLOOKUP(K310,$A$13:$B$357,2)))),2),"")</f>
        <v>C4</v>
      </c>
      <c r="J310" s="5">
        <v>142</v>
      </c>
      <c r="K310" s="16">
        <v>150</v>
      </c>
      <c r="L310" s="32" t="str">
        <f t="shared" si="8"/>
        <v>WriteReg[0x8E]=0xC4</v>
      </c>
      <c r="M310" s="4" t="str">
        <f>"RAMDAT byte # "&amp;K310</f>
        <v>RAMDAT byte # 150</v>
      </c>
    </row>
    <row r="311" spans="1:13" x14ac:dyDescent="0.25">
      <c r="A311" s="2">
        <v>298</v>
      </c>
      <c r="B311" s="24" t="s">
        <v>350</v>
      </c>
      <c r="G311">
        <v>303</v>
      </c>
      <c r="H311" s="5" t="str">
        <f t="shared" si="9"/>
        <v>8C</v>
      </c>
      <c r="I311" s="4" t="str">
        <f>DEC2HEX(K311,2)</f>
        <v>97</v>
      </c>
      <c r="J311" s="5">
        <v>140</v>
      </c>
      <c r="K311" s="16">
        <v>151</v>
      </c>
      <c r="L311" s="32" t="str">
        <f t="shared" si="8"/>
        <v>WriteReg[0x8C]=0x97</v>
      </c>
      <c r="M311" s="4" t="str">
        <f>"MEMADR_BY0 byte # "&amp;K311</f>
        <v>MEMADR_BY0 byte # 151</v>
      </c>
    </row>
    <row r="312" spans="1:13" x14ac:dyDescent="0.25">
      <c r="A312" s="2">
        <v>299</v>
      </c>
      <c r="B312" s="24" t="s">
        <v>351</v>
      </c>
      <c r="G312">
        <v>304</v>
      </c>
      <c r="H312" s="5" t="str">
        <f t="shared" si="9"/>
        <v>8E</v>
      </c>
      <c r="I312" s="4" t="str">
        <f>IF(J312=142,DEC2HEX(RIGHT(VLOOKUP(K312,$A$13:$B$357,2), (LEN(VLOOKUP(K312,$A$13:$B$357,2))-FIND("=",VLOOKUP(K312,$A$13:$B$357,2)))),2),"")</f>
        <v>04</v>
      </c>
      <c r="J312" s="5">
        <v>142</v>
      </c>
      <c r="K312" s="16">
        <v>151</v>
      </c>
      <c r="L312" s="32" t="str">
        <f t="shared" si="8"/>
        <v>WriteReg[0x8E]=0x04</v>
      </c>
      <c r="M312" s="4" t="str">
        <f>"RAMDAT byte # "&amp;K312</f>
        <v>RAMDAT byte # 151</v>
      </c>
    </row>
    <row r="313" spans="1:13" x14ac:dyDescent="0.25">
      <c r="A313" s="2">
        <v>300</v>
      </c>
      <c r="B313" s="24" t="s">
        <v>352</v>
      </c>
      <c r="G313">
        <v>305</v>
      </c>
      <c r="H313" s="5" t="str">
        <f t="shared" si="9"/>
        <v>8C</v>
      </c>
      <c r="I313" s="4" t="str">
        <f>DEC2HEX(K313,2)</f>
        <v>98</v>
      </c>
      <c r="J313" s="5">
        <v>140</v>
      </c>
      <c r="K313" s="16">
        <v>152</v>
      </c>
      <c r="L313" s="32" t="str">
        <f t="shared" si="8"/>
        <v>WriteReg[0x8C]=0x98</v>
      </c>
      <c r="M313" s="4" t="str">
        <f>"MEMADR_BY0 byte # "&amp;K313</f>
        <v>MEMADR_BY0 byte # 152</v>
      </c>
    </row>
    <row r="314" spans="1:13" x14ac:dyDescent="0.25">
      <c r="A314" s="2">
        <v>301</v>
      </c>
      <c r="B314" s="24" t="s">
        <v>353</v>
      </c>
      <c r="G314">
        <v>306</v>
      </c>
      <c r="H314" s="5" t="str">
        <f t="shared" si="9"/>
        <v>8E</v>
      </c>
      <c r="I314" s="4" t="str">
        <f>IF(J314=142,DEC2HEX(RIGHT(VLOOKUP(K314,$A$13:$B$357,2), (LEN(VLOOKUP(K314,$A$13:$B$357,2))-FIND("=",VLOOKUP(K314,$A$13:$B$357,2)))),2),"")</f>
        <v>C4</v>
      </c>
      <c r="J314" s="5">
        <v>142</v>
      </c>
      <c r="K314" s="16">
        <v>152</v>
      </c>
      <c r="L314" s="32" t="str">
        <f t="shared" si="8"/>
        <v>WriteReg[0x8E]=0xC4</v>
      </c>
      <c r="M314" s="4" t="str">
        <f>"RAMDAT byte # "&amp;K314</f>
        <v>RAMDAT byte # 152</v>
      </c>
    </row>
    <row r="315" spans="1:13" x14ac:dyDescent="0.25">
      <c r="A315" s="2">
        <v>302</v>
      </c>
      <c r="B315" s="24" t="s">
        <v>354</v>
      </c>
      <c r="G315">
        <v>307</v>
      </c>
      <c r="H315" s="5" t="str">
        <f t="shared" si="9"/>
        <v>8C</v>
      </c>
      <c r="I315" s="4" t="str">
        <f>DEC2HEX(K315,2)</f>
        <v>99</v>
      </c>
      <c r="J315" s="5">
        <v>140</v>
      </c>
      <c r="K315" s="16">
        <v>153</v>
      </c>
      <c r="L315" s="32" t="str">
        <f t="shared" si="8"/>
        <v>WriteReg[0x8C]=0x99</v>
      </c>
      <c r="M315" s="4" t="str">
        <f>"MEMADR_BY0 byte # "&amp;K315</f>
        <v>MEMADR_BY0 byte # 153</v>
      </c>
    </row>
    <row r="316" spans="1:13" x14ac:dyDescent="0.25">
      <c r="A316" s="2">
        <v>303</v>
      </c>
      <c r="B316" s="24" t="s">
        <v>355</v>
      </c>
      <c r="G316">
        <v>308</v>
      </c>
      <c r="H316" s="5" t="str">
        <f t="shared" si="9"/>
        <v>8E</v>
      </c>
      <c r="I316" s="4" t="str">
        <f>IF(J316=142,DEC2HEX(RIGHT(VLOOKUP(K316,$A$13:$B$357,2), (LEN(VLOOKUP(K316,$A$13:$B$357,2))-FIND("=",VLOOKUP(K316,$A$13:$B$357,2)))),2),"")</f>
        <v>04</v>
      </c>
      <c r="J316" s="5">
        <v>142</v>
      </c>
      <c r="K316" s="16">
        <v>153</v>
      </c>
      <c r="L316" s="32" t="str">
        <f t="shared" si="8"/>
        <v>WriteReg[0x8E]=0x04</v>
      </c>
      <c r="M316" s="4" t="str">
        <f>"RAMDAT byte # "&amp;K316</f>
        <v>RAMDAT byte # 153</v>
      </c>
    </row>
    <row r="317" spans="1:13" x14ac:dyDescent="0.25">
      <c r="A317" s="2">
        <v>304</v>
      </c>
      <c r="B317" s="24" t="s">
        <v>356</v>
      </c>
      <c r="G317">
        <v>309</v>
      </c>
      <c r="H317" s="5" t="str">
        <f t="shared" si="9"/>
        <v>8C</v>
      </c>
      <c r="I317" s="4" t="str">
        <f>DEC2HEX(K317,2)</f>
        <v>9A</v>
      </c>
      <c r="J317" s="5">
        <v>140</v>
      </c>
      <c r="K317" s="16">
        <v>154</v>
      </c>
      <c r="L317" s="32" t="str">
        <f t="shared" si="8"/>
        <v>WriteReg[0x8C]=0x9A</v>
      </c>
      <c r="M317" s="4" t="str">
        <f>"MEMADR_BY0 byte # "&amp;K317</f>
        <v>MEMADR_BY0 byte # 154</v>
      </c>
    </row>
    <row r="318" spans="1:13" x14ac:dyDescent="0.25">
      <c r="A318" s="2">
        <v>305</v>
      </c>
      <c r="B318" s="24" t="s">
        <v>357</v>
      </c>
      <c r="G318">
        <v>310</v>
      </c>
      <c r="H318" s="5" t="str">
        <f t="shared" si="9"/>
        <v>8E</v>
      </c>
      <c r="I318" s="4" t="str">
        <f>IF(J318=142,DEC2HEX(RIGHT(VLOOKUP(K318,$A$13:$B$357,2), (LEN(VLOOKUP(K318,$A$13:$B$357,2))-FIND("=",VLOOKUP(K318,$A$13:$B$357,2)))),2),"")</f>
        <v>C2</v>
      </c>
      <c r="J318" s="5">
        <v>142</v>
      </c>
      <c r="K318" s="16">
        <v>154</v>
      </c>
      <c r="L318" s="32" t="str">
        <f t="shared" si="8"/>
        <v>WriteReg[0x8E]=0xC2</v>
      </c>
      <c r="M318" s="4" t="str">
        <f>"RAMDAT byte # "&amp;K318</f>
        <v>RAMDAT byte # 154</v>
      </c>
    </row>
    <row r="319" spans="1:13" x14ac:dyDescent="0.25">
      <c r="A319" s="2">
        <v>306</v>
      </c>
      <c r="B319" s="24" t="s">
        <v>358</v>
      </c>
      <c r="G319">
        <v>311</v>
      </c>
      <c r="H319" s="5" t="str">
        <f t="shared" si="9"/>
        <v>8C</v>
      </c>
      <c r="I319" s="4" t="str">
        <f>DEC2HEX(K319,2)</f>
        <v>9B</v>
      </c>
      <c r="J319" s="5">
        <v>140</v>
      </c>
      <c r="K319" s="16">
        <v>155</v>
      </c>
      <c r="L319" s="32" t="str">
        <f t="shared" si="8"/>
        <v>WriteReg[0x8C]=0x9B</v>
      </c>
      <c r="M319" s="4" t="str">
        <f>"MEMADR_BY0 byte # "&amp;K319</f>
        <v>MEMADR_BY0 byte # 155</v>
      </c>
    </row>
    <row r="320" spans="1:13" x14ac:dyDescent="0.25">
      <c r="A320" s="2">
        <v>307</v>
      </c>
      <c r="B320" s="24" t="s">
        <v>359</v>
      </c>
      <c r="G320">
        <v>312</v>
      </c>
      <c r="H320" s="5" t="str">
        <f t="shared" si="9"/>
        <v>8E</v>
      </c>
      <c r="I320" s="4" t="str">
        <f>IF(J320=142,DEC2HEX(RIGHT(VLOOKUP(K320,$A$13:$B$357,2), (LEN(VLOOKUP(K320,$A$13:$B$357,2))-FIND("=",VLOOKUP(K320,$A$13:$B$357,2)))),2),"")</f>
        <v>80</v>
      </c>
      <c r="J320" s="5">
        <v>142</v>
      </c>
      <c r="K320" s="16">
        <v>155</v>
      </c>
      <c r="L320" s="32" t="str">
        <f t="shared" si="8"/>
        <v>WriteReg[0x8E]=0x80</v>
      </c>
      <c r="M320" s="4" t="str">
        <f>"RAMDAT byte # "&amp;K320</f>
        <v>RAMDAT byte # 155</v>
      </c>
    </row>
    <row r="321" spans="1:13" x14ac:dyDescent="0.25">
      <c r="A321" s="2">
        <v>308</v>
      </c>
      <c r="B321" s="24" t="s">
        <v>41</v>
      </c>
      <c r="G321">
        <v>313</v>
      </c>
      <c r="H321" s="5" t="str">
        <f t="shared" si="9"/>
        <v>8C</v>
      </c>
      <c r="I321" s="4" t="str">
        <f>DEC2HEX(K321,2)</f>
        <v>9C</v>
      </c>
      <c r="J321" s="5">
        <v>140</v>
      </c>
      <c r="K321" s="16">
        <v>156</v>
      </c>
      <c r="L321" s="32" t="str">
        <f t="shared" si="8"/>
        <v>WriteReg[0x8C]=0x9C</v>
      </c>
      <c r="M321" s="4" t="str">
        <f>"MEMADR_BY0 byte # "&amp;K321</f>
        <v>MEMADR_BY0 byte # 156</v>
      </c>
    </row>
    <row r="322" spans="1:13" x14ac:dyDescent="0.25">
      <c r="A322" s="2">
        <v>309</v>
      </c>
      <c r="B322" s="24" t="s">
        <v>42</v>
      </c>
      <c r="G322">
        <v>314</v>
      </c>
      <c r="H322" s="5" t="str">
        <f t="shared" si="9"/>
        <v>8E</v>
      </c>
      <c r="I322" s="4" t="str">
        <f>IF(J322=142,DEC2HEX(RIGHT(VLOOKUP(K322,$A$13:$B$357,2), (LEN(VLOOKUP(K322,$A$13:$B$357,2))-FIND("=",VLOOKUP(K322,$A$13:$B$357,2)))),2),"")</f>
        <v>00</v>
      </c>
      <c r="J322" s="5">
        <v>142</v>
      </c>
      <c r="K322" s="16">
        <v>156</v>
      </c>
      <c r="L322" s="32" t="str">
        <f t="shared" si="8"/>
        <v>WriteReg[0x8E]=0x00</v>
      </c>
      <c r="M322" s="4" t="str">
        <f>"RAMDAT byte # "&amp;K322</f>
        <v>RAMDAT byte # 156</v>
      </c>
    </row>
    <row r="323" spans="1:13" x14ac:dyDescent="0.25">
      <c r="A323" s="2">
        <v>310</v>
      </c>
      <c r="B323" s="24" t="s">
        <v>360</v>
      </c>
      <c r="G323">
        <v>315</v>
      </c>
      <c r="H323" s="5" t="str">
        <f t="shared" si="9"/>
        <v>8C</v>
      </c>
      <c r="I323" s="4" t="str">
        <f>DEC2HEX(K323,2)</f>
        <v>9D</v>
      </c>
      <c r="J323" s="5">
        <v>140</v>
      </c>
      <c r="K323" s="16">
        <v>157</v>
      </c>
      <c r="L323" s="32" t="str">
        <f t="shared" si="8"/>
        <v>WriteReg[0x8C]=0x9D</v>
      </c>
      <c r="M323" s="4" t="str">
        <f>"MEMADR_BY0 byte # "&amp;K323</f>
        <v>MEMADR_BY0 byte # 157</v>
      </c>
    </row>
    <row r="324" spans="1:13" x14ac:dyDescent="0.25">
      <c r="A324" s="2">
        <v>311</v>
      </c>
      <c r="B324" s="24" t="s">
        <v>361</v>
      </c>
      <c r="G324">
        <v>316</v>
      </c>
      <c r="H324" s="5" t="str">
        <f t="shared" si="9"/>
        <v>8E</v>
      </c>
      <c r="I324" s="4" t="str">
        <f>IF(J324=142,DEC2HEX(RIGHT(VLOOKUP(K324,$A$13:$B$357,2), (LEN(VLOOKUP(K324,$A$13:$B$357,2))-FIND("=",VLOOKUP(K324,$A$13:$B$357,2)))),2),"")</f>
        <v>3F</v>
      </c>
      <c r="J324" s="5">
        <v>142</v>
      </c>
      <c r="K324" s="16">
        <v>157</v>
      </c>
      <c r="L324" s="32" t="str">
        <f t="shared" si="8"/>
        <v>WriteReg[0x8E]=0x3F</v>
      </c>
      <c r="M324" s="4" t="str">
        <f>"RAMDAT byte # "&amp;K324</f>
        <v>RAMDAT byte # 157</v>
      </c>
    </row>
    <row r="325" spans="1:13" x14ac:dyDescent="0.25">
      <c r="A325" s="2">
        <v>312</v>
      </c>
      <c r="B325" s="24" t="s">
        <v>362</v>
      </c>
      <c r="G325">
        <v>317</v>
      </c>
      <c r="H325" s="5" t="str">
        <f t="shared" si="9"/>
        <v>8C</v>
      </c>
      <c r="I325" s="4" t="str">
        <f>DEC2HEX(K325,2)</f>
        <v>9E</v>
      </c>
      <c r="J325" s="5">
        <v>140</v>
      </c>
      <c r="K325" s="16">
        <v>158</v>
      </c>
      <c r="L325" s="32" t="str">
        <f t="shared" si="8"/>
        <v>WriteReg[0x8C]=0x9E</v>
      </c>
      <c r="M325" s="4" t="str">
        <f>"MEMADR_BY0 byte # "&amp;K325</f>
        <v>MEMADR_BY0 byte # 158</v>
      </c>
    </row>
    <row r="326" spans="1:13" x14ac:dyDescent="0.25">
      <c r="A326" s="2">
        <v>313</v>
      </c>
      <c r="B326" s="24" t="s">
        <v>43</v>
      </c>
      <c r="G326">
        <v>318</v>
      </c>
      <c r="H326" s="5" t="str">
        <f t="shared" si="9"/>
        <v>8E</v>
      </c>
      <c r="I326" s="4" t="str">
        <f>IF(J326=142,DEC2HEX(RIGHT(VLOOKUP(K326,$A$13:$B$357,2), (LEN(VLOOKUP(K326,$A$13:$B$357,2))-FIND("=",VLOOKUP(K326,$A$13:$B$357,2)))),2),"")</f>
        <v>E9</v>
      </c>
      <c r="J326" s="5">
        <v>142</v>
      </c>
      <c r="K326" s="16">
        <v>158</v>
      </c>
      <c r="L326" s="32" t="str">
        <f t="shared" si="8"/>
        <v>WriteReg[0x8E]=0xE9</v>
      </c>
      <c r="M326" s="4" t="str">
        <f>"RAMDAT byte # "&amp;K326</f>
        <v>RAMDAT byte # 158</v>
      </c>
    </row>
    <row r="327" spans="1:13" x14ac:dyDescent="0.25">
      <c r="A327" s="2">
        <v>314</v>
      </c>
      <c r="B327" s="24" t="s">
        <v>44</v>
      </c>
      <c r="G327">
        <v>319</v>
      </c>
      <c r="H327" s="5" t="str">
        <f t="shared" si="9"/>
        <v>8C</v>
      </c>
      <c r="I327" s="4" t="str">
        <f>DEC2HEX(K327,2)</f>
        <v>9F</v>
      </c>
      <c r="J327" s="5">
        <v>140</v>
      </c>
      <c r="K327" s="16">
        <v>159</v>
      </c>
      <c r="L327" s="32" t="str">
        <f t="shared" si="8"/>
        <v>WriteReg[0x8C]=0x9F</v>
      </c>
      <c r="M327" s="4" t="str">
        <f>"MEMADR_BY0 byte # "&amp;K327</f>
        <v>MEMADR_BY0 byte # 159</v>
      </c>
    </row>
    <row r="328" spans="1:13" x14ac:dyDescent="0.25">
      <c r="A328" s="2">
        <v>315</v>
      </c>
      <c r="B328" s="24" t="s">
        <v>363</v>
      </c>
      <c r="G328">
        <v>320</v>
      </c>
      <c r="H328" s="5" t="str">
        <f t="shared" si="9"/>
        <v>8E</v>
      </c>
      <c r="I328" s="4" t="str">
        <f>IF(J328=142,DEC2HEX(RIGHT(VLOOKUP(K328,$A$13:$B$357,2), (LEN(VLOOKUP(K328,$A$13:$B$357,2))-FIND("=",VLOOKUP(K328,$A$13:$B$357,2)))),2),"")</f>
        <v>54</v>
      </c>
      <c r="J328" s="5">
        <v>142</v>
      </c>
      <c r="K328" s="16">
        <v>159</v>
      </c>
      <c r="L328" s="32" t="str">
        <f t="shared" ref="L328:L391" si="10">"WriteReg[0x"&amp;DEC2HEX(J328)&amp;"]=0x"&amp;I328</f>
        <v>WriteReg[0x8E]=0x54</v>
      </c>
      <c r="M328" s="4" t="str">
        <f>"RAMDAT byte # "&amp;K328</f>
        <v>RAMDAT byte # 159</v>
      </c>
    </row>
    <row r="329" spans="1:13" x14ac:dyDescent="0.25">
      <c r="A329" s="2">
        <v>316</v>
      </c>
      <c r="B329" s="24" t="s">
        <v>364</v>
      </c>
      <c r="G329">
        <v>321</v>
      </c>
      <c r="H329" s="5" t="str">
        <f t="shared" si="9"/>
        <v>8C</v>
      </c>
      <c r="I329" s="4" t="str">
        <f>DEC2HEX(K329,2)</f>
        <v>A0</v>
      </c>
      <c r="J329" s="5">
        <v>140</v>
      </c>
      <c r="K329" s="16">
        <v>160</v>
      </c>
      <c r="L329" s="32" t="str">
        <f t="shared" si="10"/>
        <v>WriteReg[0x8C]=0xA0</v>
      </c>
      <c r="M329" s="4" t="str">
        <f>"MEMADR_BY0 byte # "&amp;K329</f>
        <v>MEMADR_BY0 byte # 160</v>
      </c>
    </row>
    <row r="330" spans="1:13" x14ac:dyDescent="0.25">
      <c r="A330" s="2">
        <v>317</v>
      </c>
      <c r="B330" s="24" t="s">
        <v>365</v>
      </c>
      <c r="G330">
        <v>322</v>
      </c>
      <c r="H330" s="5" t="str">
        <f t="shared" ref="H330:H393" si="11">DEC2HEX(J330,2)</f>
        <v>8E</v>
      </c>
      <c r="I330" s="4" t="str">
        <f>IF(J330=142,DEC2HEX(RIGHT(VLOOKUP(K330,$A$13:$B$357,2), (LEN(VLOOKUP(K330,$A$13:$B$357,2))-FIND("=",VLOOKUP(K330,$A$13:$B$357,2)))),2),"")</f>
        <v>18</v>
      </c>
      <c r="J330" s="5">
        <v>142</v>
      </c>
      <c r="K330" s="16">
        <v>160</v>
      </c>
      <c r="L330" s="32" t="str">
        <f t="shared" si="10"/>
        <v>WriteReg[0x8E]=0x18</v>
      </c>
      <c r="M330" s="4" t="str">
        <f>"RAMDAT byte # "&amp;K330</f>
        <v>RAMDAT byte # 160</v>
      </c>
    </row>
    <row r="331" spans="1:13" x14ac:dyDescent="0.25">
      <c r="A331" s="2">
        <v>318</v>
      </c>
      <c r="B331" s="24" t="s">
        <v>366</v>
      </c>
      <c r="G331">
        <v>323</v>
      </c>
      <c r="H331" s="5" t="str">
        <f t="shared" si="11"/>
        <v>8C</v>
      </c>
      <c r="I331" s="4" t="str">
        <f>DEC2HEX(K331,2)</f>
        <v>A1</v>
      </c>
      <c r="J331" s="5">
        <v>140</v>
      </c>
      <c r="K331" s="16">
        <v>161</v>
      </c>
      <c r="L331" s="32" t="str">
        <f t="shared" si="10"/>
        <v>WriteReg[0x8C]=0xA1</v>
      </c>
      <c r="M331" s="4" t="str">
        <f>"MEMADR_BY0 byte # "&amp;K331</f>
        <v>MEMADR_BY0 byte # 161</v>
      </c>
    </row>
    <row r="332" spans="1:13" x14ac:dyDescent="0.25">
      <c r="A332" s="2">
        <v>319</v>
      </c>
      <c r="B332" s="24" t="s">
        <v>116</v>
      </c>
      <c r="G332">
        <v>324</v>
      </c>
      <c r="H332" s="5" t="str">
        <f t="shared" si="11"/>
        <v>8E</v>
      </c>
      <c r="I332" s="4" t="str">
        <f>IF(J332=142,DEC2HEX(RIGHT(VLOOKUP(K332,$A$13:$B$357,2), (LEN(VLOOKUP(K332,$A$13:$B$357,2))-FIND("=",VLOOKUP(K332,$A$13:$B$357,2)))),2),"")</f>
        <v>00</v>
      </c>
      <c r="J332" s="5">
        <v>142</v>
      </c>
      <c r="K332" s="16">
        <v>161</v>
      </c>
      <c r="L332" s="32" t="str">
        <f t="shared" si="10"/>
        <v>WriteReg[0x8E]=0x00</v>
      </c>
      <c r="M332" s="4" t="str">
        <f>"RAMDAT byte # "&amp;K332</f>
        <v>RAMDAT byte # 161</v>
      </c>
    </row>
    <row r="333" spans="1:13" x14ac:dyDescent="0.25">
      <c r="A333" s="2">
        <v>320</v>
      </c>
      <c r="B333" s="24" t="s">
        <v>117</v>
      </c>
      <c r="G333">
        <v>325</v>
      </c>
      <c r="H333" s="5" t="str">
        <f t="shared" si="11"/>
        <v>8C</v>
      </c>
      <c r="I333" s="4" t="str">
        <f>DEC2HEX(K333,2)</f>
        <v>A2</v>
      </c>
      <c r="J333" s="5">
        <v>140</v>
      </c>
      <c r="K333" s="16">
        <v>162</v>
      </c>
      <c r="L333" s="32" t="str">
        <f t="shared" si="10"/>
        <v>WriteReg[0x8C]=0xA2</v>
      </c>
      <c r="M333" s="4" t="str">
        <f>"MEMADR_BY0 byte # "&amp;K333</f>
        <v>MEMADR_BY0 byte # 162</v>
      </c>
    </row>
    <row r="334" spans="1:13" x14ac:dyDescent="0.25">
      <c r="A334" s="2">
        <v>321</v>
      </c>
      <c r="B334" s="24" t="s">
        <v>118</v>
      </c>
      <c r="G334">
        <v>326</v>
      </c>
      <c r="H334" s="5" t="str">
        <f t="shared" si="11"/>
        <v>8E</v>
      </c>
      <c r="I334" s="4" t="str">
        <f>IF(J334=142,DEC2HEX(RIGHT(VLOOKUP(K334,$A$13:$B$357,2), (LEN(VLOOKUP(K334,$A$13:$B$357,2))-FIND("=",VLOOKUP(K334,$A$13:$B$357,2)))),2),"")</f>
        <v>00</v>
      </c>
      <c r="J334" s="5">
        <v>142</v>
      </c>
      <c r="K334" s="16">
        <v>162</v>
      </c>
      <c r="L334" s="32" t="str">
        <f t="shared" si="10"/>
        <v>WriteReg[0x8E]=0x00</v>
      </c>
      <c r="M334" s="4" t="str">
        <f>"RAMDAT byte # "&amp;K334</f>
        <v>RAMDAT byte # 162</v>
      </c>
    </row>
    <row r="335" spans="1:13" x14ac:dyDescent="0.25">
      <c r="A335" s="2">
        <v>322</v>
      </c>
      <c r="B335" s="24" t="s">
        <v>367</v>
      </c>
      <c r="G335">
        <v>327</v>
      </c>
      <c r="H335" s="5" t="str">
        <f t="shared" si="11"/>
        <v>8C</v>
      </c>
      <c r="I335" s="4" t="str">
        <f>DEC2HEX(K335,2)</f>
        <v>A3</v>
      </c>
      <c r="J335" s="5">
        <v>140</v>
      </c>
      <c r="K335" s="16">
        <v>163</v>
      </c>
      <c r="L335" s="32" t="str">
        <f t="shared" si="10"/>
        <v>WriteReg[0x8C]=0xA3</v>
      </c>
      <c r="M335" s="4" t="str">
        <f>"MEMADR_BY0 byte # "&amp;K335</f>
        <v>MEMADR_BY0 byte # 163</v>
      </c>
    </row>
    <row r="336" spans="1:13" x14ac:dyDescent="0.25">
      <c r="A336" s="2">
        <v>323</v>
      </c>
      <c r="B336" s="24" t="s">
        <v>368</v>
      </c>
      <c r="G336">
        <v>328</v>
      </c>
      <c r="H336" s="5" t="str">
        <f t="shared" si="11"/>
        <v>8E</v>
      </c>
      <c r="I336" s="4" t="str">
        <f>IF(J336=142,DEC2HEX(RIGHT(VLOOKUP(K336,$A$13:$B$357,2), (LEN(VLOOKUP(K336,$A$13:$B$357,2))-FIND("=",VLOOKUP(K336,$A$13:$B$357,2)))),2),"")</f>
        <v>88</v>
      </c>
      <c r="J336" s="5">
        <v>142</v>
      </c>
      <c r="K336" s="16">
        <v>163</v>
      </c>
      <c r="L336" s="32" t="str">
        <f t="shared" si="10"/>
        <v>WriteReg[0x8E]=0x88</v>
      </c>
      <c r="M336" s="4" t="str">
        <f>"RAMDAT byte # "&amp;K336</f>
        <v>RAMDAT byte # 163</v>
      </c>
    </row>
    <row r="337" spans="1:13" x14ac:dyDescent="0.25">
      <c r="A337" s="2">
        <v>324</v>
      </c>
      <c r="B337" s="24" t="s">
        <v>369</v>
      </c>
      <c r="G337">
        <v>329</v>
      </c>
      <c r="H337" s="5" t="str">
        <f t="shared" si="11"/>
        <v>8C</v>
      </c>
      <c r="I337" s="4" t="str">
        <f>DEC2HEX(K337,2)</f>
        <v>A4</v>
      </c>
      <c r="J337" s="5">
        <v>140</v>
      </c>
      <c r="K337" s="16">
        <v>164</v>
      </c>
      <c r="L337" s="32" t="str">
        <f t="shared" si="10"/>
        <v>WriteReg[0x8C]=0xA4</v>
      </c>
      <c r="M337" s="4" t="str">
        <f>"MEMADR_BY0 byte # "&amp;K337</f>
        <v>MEMADR_BY0 byte # 164</v>
      </c>
    </row>
    <row r="338" spans="1:13" x14ac:dyDescent="0.25">
      <c r="A338" s="2">
        <v>325</v>
      </c>
      <c r="B338" s="24" t="s">
        <v>370</v>
      </c>
      <c r="G338">
        <v>330</v>
      </c>
      <c r="H338" s="5" t="str">
        <f t="shared" si="11"/>
        <v>8E</v>
      </c>
      <c r="I338" s="4" t="str">
        <f>IF(J338=142,DEC2HEX(RIGHT(VLOOKUP(K338,$A$13:$B$357,2), (LEN(VLOOKUP(K338,$A$13:$B$357,2))-FIND("=",VLOOKUP(K338,$A$13:$B$357,2)))),2),"")</f>
        <v>02</v>
      </c>
      <c r="J338" s="5">
        <v>142</v>
      </c>
      <c r="K338" s="16">
        <v>164</v>
      </c>
      <c r="L338" s="32" t="str">
        <f t="shared" si="10"/>
        <v>WriteReg[0x8E]=0x02</v>
      </c>
      <c r="M338" s="4" t="str">
        <f>"RAMDAT byte # "&amp;K338</f>
        <v>RAMDAT byte # 164</v>
      </c>
    </row>
    <row r="339" spans="1:13" x14ac:dyDescent="0.25">
      <c r="A339" s="2">
        <v>326</v>
      </c>
      <c r="B339" s="24" t="s">
        <v>371</v>
      </c>
      <c r="G339">
        <v>331</v>
      </c>
      <c r="H339" s="5" t="str">
        <f t="shared" si="11"/>
        <v>8C</v>
      </c>
      <c r="I339" s="4" t="str">
        <f>DEC2HEX(K339,2)</f>
        <v>A5</v>
      </c>
      <c r="J339" s="5">
        <v>140</v>
      </c>
      <c r="K339" s="16">
        <v>165</v>
      </c>
      <c r="L339" s="32" t="str">
        <f t="shared" si="10"/>
        <v>WriteReg[0x8C]=0xA5</v>
      </c>
      <c r="M339" s="4" t="str">
        <f>"MEMADR_BY0 byte # "&amp;K339</f>
        <v>MEMADR_BY0 byte # 165</v>
      </c>
    </row>
    <row r="340" spans="1:13" x14ac:dyDescent="0.25">
      <c r="A340" s="2">
        <v>327</v>
      </c>
      <c r="B340" s="24" t="s">
        <v>372</v>
      </c>
      <c r="G340">
        <v>332</v>
      </c>
      <c r="H340" s="5" t="str">
        <f t="shared" si="11"/>
        <v>8E</v>
      </c>
      <c r="I340" s="4" t="str">
        <f>IF(J340=142,DEC2HEX(RIGHT(VLOOKUP(K340,$A$13:$B$357,2), (LEN(VLOOKUP(K340,$A$13:$B$357,2))-FIND("=",VLOOKUP(K340,$A$13:$B$357,2)))),2),"")</f>
        <v>80</v>
      </c>
      <c r="J340" s="5">
        <v>142</v>
      </c>
      <c r="K340" s="16">
        <v>165</v>
      </c>
      <c r="L340" s="32" t="str">
        <f t="shared" si="10"/>
        <v>WriteReg[0x8E]=0x80</v>
      </c>
      <c r="M340" s="4" t="str">
        <f>"RAMDAT byte # "&amp;K340</f>
        <v>RAMDAT byte # 165</v>
      </c>
    </row>
    <row r="341" spans="1:13" x14ac:dyDescent="0.25">
      <c r="A341" s="2">
        <v>328</v>
      </c>
      <c r="B341" s="24" t="s">
        <v>82</v>
      </c>
      <c r="G341">
        <v>333</v>
      </c>
      <c r="H341" s="5" t="str">
        <f t="shared" si="11"/>
        <v>8C</v>
      </c>
      <c r="I341" s="4" t="str">
        <f>DEC2HEX(K341,2)</f>
        <v>A6</v>
      </c>
      <c r="J341" s="5">
        <v>140</v>
      </c>
      <c r="K341" s="16">
        <v>166</v>
      </c>
      <c r="L341" s="32" t="str">
        <f t="shared" si="10"/>
        <v>WriteReg[0x8C]=0xA6</v>
      </c>
      <c r="M341" s="4" t="str">
        <f>"MEMADR_BY0 byte # "&amp;K341</f>
        <v>MEMADR_BY0 byte # 166</v>
      </c>
    </row>
    <row r="342" spans="1:13" x14ac:dyDescent="0.25">
      <c r="A342" s="2">
        <v>329</v>
      </c>
      <c r="B342" s="24" t="s">
        <v>373</v>
      </c>
      <c r="G342">
        <v>334</v>
      </c>
      <c r="H342" s="5" t="str">
        <f t="shared" si="11"/>
        <v>8E</v>
      </c>
      <c r="I342" s="4" t="str">
        <f>IF(J342=142,DEC2HEX(RIGHT(VLOOKUP(K342,$A$13:$B$357,2), (LEN(VLOOKUP(K342,$A$13:$B$357,2))-FIND("=",VLOOKUP(K342,$A$13:$B$357,2)))),2),"")</f>
        <v>00</v>
      </c>
      <c r="J342" s="5">
        <v>142</v>
      </c>
      <c r="K342" s="16">
        <v>166</v>
      </c>
      <c r="L342" s="32" t="str">
        <f t="shared" si="10"/>
        <v>WriteReg[0x8E]=0x00</v>
      </c>
      <c r="M342" s="4" t="str">
        <f>"RAMDAT byte # "&amp;K342</f>
        <v>RAMDAT byte # 166</v>
      </c>
    </row>
    <row r="343" spans="1:13" x14ac:dyDescent="0.25">
      <c r="A343" s="2">
        <v>330</v>
      </c>
      <c r="B343" s="24" t="s">
        <v>119</v>
      </c>
      <c r="G343">
        <v>335</v>
      </c>
      <c r="H343" s="5" t="str">
        <f t="shared" si="11"/>
        <v>8C</v>
      </c>
      <c r="I343" s="4" t="str">
        <f>DEC2HEX(K343,2)</f>
        <v>A7</v>
      </c>
      <c r="J343" s="5">
        <v>140</v>
      </c>
      <c r="K343" s="16">
        <v>167</v>
      </c>
      <c r="L343" s="32" t="str">
        <f t="shared" si="10"/>
        <v>WriteReg[0x8C]=0xA7</v>
      </c>
      <c r="M343" s="4" t="str">
        <f>"MEMADR_BY0 byte # "&amp;K343</f>
        <v>MEMADR_BY0 byte # 167</v>
      </c>
    </row>
    <row r="344" spans="1:13" x14ac:dyDescent="0.25">
      <c r="A344" s="2">
        <v>331</v>
      </c>
      <c r="B344" s="24" t="s">
        <v>120</v>
      </c>
      <c r="G344">
        <v>336</v>
      </c>
      <c r="H344" s="5" t="str">
        <f t="shared" si="11"/>
        <v>8E</v>
      </c>
      <c r="I344" s="4" t="str">
        <f>IF(J344=142,DEC2HEX(RIGHT(VLOOKUP(K344,$A$13:$B$357,2), (LEN(VLOOKUP(K344,$A$13:$B$357,2))-FIND("=",VLOOKUP(K344,$A$13:$B$357,2)))),2),"")</f>
        <v>00</v>
      </c>
      <c r="J344" s="5">
        <v>142</v>
      </c>
      <c r="K344" s="16">
        <v>167</v>
      </c>
      <c r="L344" s="32" t="str">
        <f t="shared" si="10"/>
        <v>WriteReg[0x8E]=0x00</v>
      </c>
      <c r="M344" s="4" t="str">
        <f>"RAMDAT byte # "&amp;K344</f>
        <v>RAMDAT byte # 167</v>
      </c>
    </row>
    <row r="345" spans="1:13" x14ac:dyDescent="0.25">
      <c r="A345" s="2">
        <v>332</v>
      </c>
      <c r="B345" s="24" t="s">
        <v>121</v>
      </c>
      <c r="G345">
        <v>337</v>
      </c>
      <c r="H345" s="5" t="str">
        <f t="shared" si="11"/>
        <v>8C</v>
      </c>
      <c r="I345" s="4" t="str">
        <f>DEC2HEX(K345,2)</f>
        <v>A8</v>
      </c>
      <c r="J345" s="5">
        <v>140</v>
      </c>
      <c r="K345" s="16">
        <v>168</v>
      </c>
      <c r="L345" s="32" t="str">
        <f t="shared" si="10"/>
        <v>WriteReg[0x8C]=0xA8</v>
      </c>
      <c r="M345" s="4" t="str">
        <f>"MEMADR_BY0 byte # "&amp;K345</f>
        <v>MEMADR_BY0 byte # 168</v>
      </c>
    </row>
    <row r="346" spans="1:13" x14ac:dyDescent="0.25">
      <c r="A346" s="2">
        <v>333</v>
      </c>
      <c r="B346" s="24" t="s">
        <v>122</v>
      </c>
      <c r="G346">
        <v>338</v>
      </c>
      <c r="H346" s="5" t="str">
        <f t="shared" si="11"/>
        <v>8E</v>
      </c>
      <c r="I346" s="4" t="str">
        <f>IF(J346=142,DEC2HEX(RIGHT(VLOOKUP(K346,$A$13:$B$357,2), (LEN(VLOOKUP(K346,$A$13:$B$357,2))-FIND("=",VLOOKUP(K346,$A$13:$B$357,2)))),2),"")</f>
        <v>00</v>
      </c>
      <c r="J346" s="5">
        <v>142</v>
      </c>
      <c r="K346" s="16">
        <v>168</v>
      </c>
      <c r="L346" s="32" t="str">
        <f t="shared" si="10"/>
        <v>WriteReg[0x8E]=0x00</v>
      </c>
      <c r="M346" s="4" t="str">
        <f>"RAMDAT byte # "&amp;K346</f>
        <v>RAMDAT byte # 168</v>
      </c>
    </row>
    <row r="347" spans="1:13" x14ac:dyDescent="0.25">
      <c r="A347" s="2">
        <v>334</v>
      </c>
      <c r="B347" s="24" t="s">
        <v>123</v>
      </c>
      <c r="G347">
        <v>339</v>
      </c>
      <c r="H347" s="5" t="str">
        <f t="shared" si="11"/>
        <v>8C</v>
      </c>
      <c r="I347" s="4" t="str">
        <f>DEC2HEX(K347,2)</f>
        <v>A9</v>
      </c>
      <c r="J347" s="5">
        <v>140</v>
      </c>
      <c r="K347" s="16">
        <v>169</v>
      </c>
      <c r="L347" s="32" t="str">
        <f t="shared" si="10"/>
        <v>WriteReg[0x8C]=0xA9</v>
      </c>
      <c r="M347" s="4" t="str">
        <f>"MEMADR_BY0 byte # "&amp;K347</f>
        <v>MEMADR_BY0 byte # 169</v>
      </c>
    </row>
    <row r="348" spans="1:13" x14ac:dyDescent="0.25">
      <c r="A348" s="2">
        <v>335</v>
      </c>
      <c r="B348" s="24" t="s">
        <v>374</v>
      </c>
      <c r="G348">
        <v>340</v>
      </c>
      <c r="H348" s="5" t="str">
        <f t="shared" si="11"/>
        <v>8E</v>
      </c>
      <c r="I348" s="4" t="str">
        <f>IF(J348=142,DEC2HEX(RIGHT(VLOOKUP(K348,$A$13:$B$357,2), (LEN(VLOOKUP(K348,$A$13:$B$357,2))-FIND("=",VLOOKUP(K348,$A$13:$B$357,2)))),2),"")</f>
        <v>00</v>
      </c>
      <c r="J348" s="5">
        <v>142</v>
      </c>
      <c r="K348" s="16">
        <v>169</v>
      </c>
      <c r="L348" s="32" t="str">
        <f t="shared" si="10"/>
        <v>WriteReg[0x8E]=0x00</v>
      </c>
      <c r="M348" s="4" t="str">
        <f>"RAMDAT byte # "&amp;K348</f>
        <v>RAMDAT byte # 169</v>
      </c>
    </row>
    <row r="349" spans="1:13" x14ac:dyDescent="0.25">
      <c r="A349" s="2">
        <v>336</v>
      </c>
      <c r="B349" s="24" t="s">
        <v>375</v>
      </c>
      <c r="G349">
        <v>341</v>
      </c>
      <c r="H349" s="5" t="str">
        <f t="shared" si="11"/>
        <v>8C</v>
      </c>
      <c r="I349" s="4" t="str">
        <f>DEC2HEX(K349,2)</f>
        <v>AA</v>
      </c>
      <c r="J349" s="5">
        <v>140</v>
      </c>
      <c r="K349" s="16">
        <v>170</v>
      </c>
      <c r="L349" s="32" t="str">
        <f t="shared" si="10"/>
        <v>WriteReg[0x8C]=0xAA</v>
      </c>
      <c r="M349" s="4" t="str">
        <f>"MEMADR_BY0 byte # "&amp;K349</f>
        <v>MEMADR_BY0 byte # 170</v>
      </c>
    </row>
    <row r="350" spans="1:13" x14ac:dyDescent="0.25">
      <c r="A350" s="2">
        <v>337</v>
      </c>
      <c r="B350" s="24" t="s">
        <v>376</v>
      </c>
      <c r="G350">
        <v>342</v>
      </c>
      <c r="H350" s="5" t="str">
        <f t="shared" si="11"/>
        <v>8E</v>
      </c>
      <c r="I350" s="4" t="str">
        <f>IF(J350=142,DEC2HEX(RIGHT(VLOOKUP(K350,$A$13:$B$357,2), (LEN(VLOOKUP(K350,$A$13:$B$357,2))-FIND("=",VLOOKUP(K350,$A$13:$B$357,2)))),2),"")</f>
        <v>01</v>
      </c>
      <c r="J350" s="5">
        <v>142</v>
      </c>
      <c r="K350" s="16">
        <v>170</v>
      </c>
      <c r="L350" s="32" t="str">
        <f t="shared" si="10"/>
        <v>WriteReg[0x8E]=0x01</v>
      </c>
      <c r="M350" s="4" t="str">
        <f>"RAMDAT byte # "&amp;K350</f>
        <v>RAMDAT byte # 170</v>
      </c>
    </row>
    <row r="351" spans="1:13" x14ac:dyDescent="0.25">
      <c r="A351" s="2">
        <v>338</v>
      </c>
      <c r="B351" s="24" t="s">
        <v>377</v>
      </c>
      <c r="G351">
        <v>343</v>
      </c>
      <c r="H351" s="5" t="str">
        <f t="shared" si="11"/>
        <v>8C</v>
      </c>
      <c r="I351" s="4" t="str">
        <f>DEC2HEX(K351,2)</f>
        <v>AB</v>
      </c>
      <c r="J351" s="5">
        <v>140</v>
      </c>
      <c r="K351" s="16">
        <v>171</v>
      </c>
      <c r="L351" s="32" t="str">
        <f t="shared" si="10"/>
        <v>WriteReg[0x8C]=0xAB</v>
      </c>
      <c r="M351" s="4" t="str">
        <f>"MEMADR_BY0 byte # "&amp;K351</f>
        <v>MEMADR_BY0 byte # 171</v>
      </c>
    </row>
    <row r="352" spans="1:13" x14ac:dyDescent="0.25">
      <c r="A352" s="2">
        <v>339</v>
      </c>
      <c r="B352" s="24" t="s">
        <v>378</v>
      </c>
      <c r="G352">
        <v>344</v>
      </c>
      <c r="H352" s="5" t="str">
        <f t="shared" si="11"/>
        <v>8E</v>
      </c>
      <c r="I352" s="4" t="str">
        <f>IF(J352=142,DEC2HEX(RIGHT(VLOOKUP(K352,$A$13:$B$357,2), (LEN(VLOOKUP(K352,$A$13:$B$357,2))-FIND("=",VLOOKUP(K352,$A$13:$B$357,2)))),2),"")</f>
        <v>C0</v>
      </c>
      <c r="J352" s="5">
        <v>142</v>
      </c>
      <c r="K352" s="16">
        <v>171</v>
      </c>
      <c r="L352" s="32" t="str">
        <f t="shared" si="10"/>
        <v>WriteReg[0x8E]=0xC0</v>
      </c>
      <c r="M352" s="4" t="str">
        <f>"RAMDAT byte # "&amp;K352</f>
        <v>RAMDAT byte # 171</v>
      </c>
    </row>
    <row r="353" spans="1:13" x14ac:dyDescent="0.25">
      <c r="A353" s="2">
        <v>340</v>
      </c>
      <c r="B353" s="24" t="s">
        <v>379</v>
      </c>
      <c r="G353">
        <v>345</v>
      </c>
      <c r="H353" s="5" t="str">
        <f t="shared" si="11"/>
        <v>8C</v>
      </c>
      <c r="I353" s="4" t="str">
        <f>DEC2HEX(K353,2)</f>
        <v>AC</v>
      </c>
      <c r="J353" s="5">
        <v>140</v>
      </c>
      <c r="K353" s="16">
        <v>172</v>
      </c>
      <c r="L353" s="32" t="str">
        <f t="shared" si="10"/>
        <v>WriteReg[0x8C]=0xAC</v>
      </c>
      <c r="M353" s="4" t="str">
        <f>"MEMADR_BY0 byte # "&amp;K353</f>
        <v>MEMADR_BY0 byte # 172</v>
      </c>
    </row>
    <row r="354" spans="1:13" x14ac:dyDescent="0.25">
      <c r="A354" s="2">
        <v>341</v>
      </c>
      <c r="B354" s="24" t="s">
        <v>124</v>
      </c>
      <c r="G354">
        <v>346</v>
      </c>
      <c r="H354" s="5" t="str">
        <f t="shared" si="11"/>
        <v>8E</v>
      </c>
      <c r="I354" s="4" t="str">
        <f>IF(J354=142,DEC2HEX(RIGHT(VLOOKUP(K354,$A$13:$B$357,2), (LEN(VLOOKUP(K354,$A$13:$B$357,2))-FIND("=",VLOOKUP(K354,$A$13:$B$357,2)))),2),"")</f>
        <v>88</v>
      </c>
      <c r="J354" s="5">
        <v>142</v>
      </c>
      <c r="K354" s="16">
        <v>172</v>
      </c>
      <c r="L354" s="32" t="str">
        <f t="shared" si="10"/>
        <v>WriteReg[0x8E]=0x88</v>
      </c>
      <c r="M354" s="4" t="str">
        <f>"RAMDAT byte # "&amp;K354</f>
        <v>RAMDAT byte # 172</v>
      </c>
    </row>
    <row r="355" spans="1:13" x14ac:dyDescent="0.25">
      <c r="A355" s="2">
        <v>342</v>
      </c>
      <c r="B355" s="24" t="s">
        <v>380</v>
      </c>
      <c r="G355">
        <v>347</v>
      </c>
      <c r="H355" s="5" t="str">
        <f t="shared" si="11"/>
        <v>8C</v>
      </c>
      <c r="I355" s="4" t="str">
        <f>DEC2HEX(K355,2)</f>
        <v>AD</v>
      </c>
      <c r="J355" s="5">
        <v>140</v>
      </c>
      <c r="K355" s="16">
        <v>173</v>
      </c>
      <c r="L355" s="32" t="str">
        <f t="shared" si="10"/>
        <v>WriteReg[0x8C]=0xAD</v>
      </c>
      <c r="M355" s="4" t="str">
        <f>"MEMADR_BY0 byte # "&amp;K355</f>
        <v>MEMADR_BY0 byte # 173</v>
      </c>
    </row>
    <row r="356" spans="1:13" x14ac:dyDescent="0.25">
      <c r="A356" s="2">
        <v>343</v>
      </c>
      <c r="B356" s="24" t="s">
        <v>381</v>
      </c>
      <c r="G356">
        <v>348</v>
      </c>
      <c r="H356" s="5" t="str">
        <f t="shared" si="11"/>
        <v>8E</v>
      </c>
      <c r="I356" s="4" t="str">
        <f>IF(J356=142,DEC2HEX(RIGHT(VLOOKUP(K356,$A$13:$B$357,2), (LEN(VLOOKUP(K356,$A$13:$B$357,2))-FIND("=",VLOOKUP(K356,$A$13:$B$357,2)))),2),"")</f>
        <v>4F</v>
      </c>
      <c r="J356" s="5">
        <v>142</v>
      </c>
      <c r="K356" s="16">
        <v>173</v>
      </c>
      <c r="L356" s="32" t="str">
        <f t="shared" si="10"/>
        <v>WriteReg[0x8E]=0x4F</v>
      </c>
      <c r="M356" s="4" t="str">
        <f>"RAMDAT byte # "&amp;K356</f>
        <v>RAMDAT byte # 173</v>
      </c>
    </row>
    <row r="357" spans="1:13" ht="15.75" thickBot="1" x14ac:dyDescent="0.3">
      <c r="A357" s="6">
        <v>344</v>
      </c>
      <c r="B357" s="27" t="s">
        <v>382</v>
      </c>
      <c r="G357">
        <v>349</v>
      </c>
      <c r="H357" s="5" t="str">
        <f t="shared" si="11"/>
        <v>8C</v>
      </c>
      <c r="I357" s="4" t="str">
        <f>DEC2HEX(K357,2)</f>
        <v>AE</v>
      </c>
      <c r="J357" s="5">
        <v>140</v>
      </c>
      <c r="K357" s="16">
        <v>174</v>
      </c>
      <c r="L357" s="32" t="str">
        <f t="shared" si="10"/>
        <v>WriteReg[0x8C]=0xAE</v>
      </c>
      <c r="M357" s="4" t="str">
        <f>"MEMADR_BY0 byte # "&amp;K357</f>
        <v>MEMADR_BY0 byte # 174</v>
      </c>
    </row>
    <row r="358" spans="1:13" x14ac:dyDescent="0.25">
      <c r="G358">
        <v>350</v>
      </c>
      <c r="H358" s="5" t="str">
        <f t="shared" si="11"/>
        <v>8E</v>
      </c>
      <c r="I358" s="4" t="str">
        <f>IF(J358=142,DEC2HEX(RIGHT(VLOOKUP(K358,$A$13:$B$357,2), (LEN(VLOOKUP(K358,$A$13:$B$357,2))-FIND("=",VLOOKUP(K358,$A$13:$B$357,2)))),2),"")</f>
        <v>F2</v>
      </c>
      <c r="J358" s="5">
        <v>142</v>
      </c>
      <c r="K358" s="16">
        <v>174</v>
      </c>
      <c r="L358" s="32" t="str">
        <f t="shared" si="10"/>
        <v>WriteReg[0x8E]=0xF2</v>
      </c>
      <c r="M358" s="4" t="str">
        <f>"RAMDAT byte # "&amp;K358</f>
        <v>RAMDAT byte # 174</v>
      </c>
    </row>
    <row r="359" spans="1:13" x14ac:dyDescent="0.25">
      <c r="G359">
        <v>351</v>
      </c>
      <c r="H359" s="5" t="str">
        <f t="shared" si="11"/>
        <v>8C</v>
      </c>
      <c r="I359" s="4" t="str">
        <f>DEC2HEX(K359,2)</f>
        <v>AF</v>
      </c>
      <c r="J359" s="5">
        <v>140</v>
      </c>
      <c r="K359" s="16">
        <v>175</v>
      </c>
      <c r="L359" s="32" t="str">
        <f t="shared" si="10"/>
        <v>WriteReg[0x8C]=0xAF</v>
      </c>
      <c r="M359" s="4" t="str">
        <f>"MEMADR_BY0 byte # "&amp;K359</f>
        <v>MEMADR_BY0 byte # 175</v>
      </c>
    </row>
    <row r="360" spans="1:13" x14ac:dyDescent="0.25">
      <c r="G360">
        <v>352</v>
      </c>
      <c r="H360" s="5" t="str">
        <f t="shared" si="11"/>
        <v>8E</v>
      </c>
      <c r="I360" s="4" t="str">
        <f>IF(J360=142,DEC2HEX(RIGHT(VLOOKUP(K360,$A$13:$B$357,2), (LEN(VLOOKUP(K360,$A$13:$B$357,2))-FIND("=",VLOOKUP(K360,$A$13:$B$357,2)))),2),"")</f>
        <v>00</v>
      </c>
      <c r="J360" s="5">
        <v>142</v>
      </c>
      <c r="K360" s="16">
        <v>175</v>
      </c>
      <c r="L360" s="32" t="str">
        <f t="shared" si="10"/>
        <v>WriteReg[0x8E]=0x00</v>
      </c>
      <c r="M360" s="4" t="str">
        <f>"RAMDAT byte # "&amp;K360</f>
        <v>RAMDAT byte # 175</v>
      </c>
    </row>
    <row r="361" spans="1:13" x14ac:dyDescent="0.25">
      <c r="G361">
        <v>353</v>
      </c>
      <c r="H361" s="5" t="str">
        <f t="shared" si="11"/>
        <v>8C</v>
      </c>
      <c r="I361" s="4" t="str">
        <f>DEC2HEX(K361,2)</f>
        <v>B0</v>
      </c>
      <c r="J361" s="5">
        <v>140</v>
      </c>
      <c r="K361" s="16">
        <v>176</v>
      </c>
      <c r="L361" s="32" t="str">
        <f t="shared" si="10"/>
        <v>WriteReg[0x8C]=0xB0</v>
      </c>
      <c r="M361" s="4" t="str">
        <f>"MEMADR_BY0 byte # "&amp;K361</f>
        <v>MEMADR_BY0 byte # 176</v>
      </c>
    </row>
    <row r="362" spans="1:13" x14ac:dyDescent="0.25">
      <c r="G362">
        <v>354</v>
      </c>
      <c r="H362" s="5" t="str">
        <f t="shared" si="11"/>
        <v>8E</v>
      </c>
      <c r="I362" s="4" t="str">
        <f>IF(J362=142,DEC2HEX(RIGHT(VLOOKUP(K362,$A$13:$B$357,2), (LEN(VLOOKUP(K362,$A$13:$B$357,2))-FIND("=",VLOOKUP(K362,$A$13:$B$357,2)))),2),"")</f>
        <v>A8</v>
      </c>
      <c r="J362" s="5">
        <v>142</v>
      </c>
      <c r="K362" s="16">
        <v>176</v>
      </c>
      <c r="L362" s="32" t="str">
        <f t="shared" si="10"/>
        <v>WriteReg[0x8E]=0xA8</v>
      </c>
      <c r="M362" s="4" t="str">
        <f>"RAMDAT byte # "&amp;K362</f>
        <v>RAMDAT byte # 176</v>
      </c>
    </row>
    <row r="363" spans="1:13" x14ac:dyDescent="0.25">
      <c r="G363">
        <v>355</v>
      </c>
      <c r="H363" s="5" t="str">
        <f t="shared" si="11"/>
        <v>8C</v>
      </c>
      <c r="I363" s="4" t="str">
        <f>DEC2HEX(K363,2)</f>
        <v>B1</v>
      </c>
      <c r="J363" s="5">
        <v>140</v>
      </c>
      <c r="K363" s="16">
        <v>177</v>
      </c>
      <c r="L363" s="32" t="str">
        <f t="shared" si="10"/>
        <v>WriteReg[0x8C]=0xB1</v>
      </c>
      <c r="M363" s="4" t="str">
        <f>"MEMADR_BY0 byte # "&amp;K363</f>
        <v>MEMADR_BY0 byte # 177</v>
      </c>
    </row>
    <row r="364" spans="1:13" x14ac:dyDescent="0.25">
      <c r="G364">
        <v>356</v>
      </c>
      <c r="H364" s="5" t="str">
        <f t="shared" si="11"/>
        <v>8E</v>
      </c>
      <c r="I364" s="4" t="str">
        <f>IF(J364=142,DEC2HEX(RIGHT(VLOOKUP(K364,$A$13:$B$357,2), (LEN(VLOOKUP(K364,$A$13:$B$357,2))-FIND("=",VLOOKUP(K364,$A$13:$B$357,2)))),2),"")</f>
        <v>00</v>
      </c>
      <c r="J364" s="5">
        <v>142</v>
      </c>
      <c r="K364" s="16">
        <v>177</v>
      </c>
      <c r="L364" s="32" t="str">
        <f t="shared" si="10"/>
        <v>WriteReg[0x8E]=0x00</v>
      </c>
      <c r="M364" s="4" t="str">
        <f>"RAMDAT byte # "&amp;K364</f>
        <v>RAMDAT byte # 177</v>
      </c>
    </row>
    <row r="365" spans="1:13" x14ac:dyDescent="0.25">
      <c r="G365">
        <v>357</v>
      </c>
      <c r="H365" s="5" t="str">
        <f t="shared" si="11"/>
        <v>8C</v>
      </c>
      <c r="I365" s="4" t="str">
        <f>DEC2HEX(K365,2)</f>
        <v>B2</v>
      </c>
      <c r="J365" s="5">
        <v>140</v>
      </c>
      <c r="K365" s="16">
        <v>178</v>
      </c>
      <c r="L365" s="32" t="str">
        <f t="shared" si="10"/>
        <v>WriteReg[0x8C]=0xB2</v>
      </c>
      <c r="M365" s="4" t="str">
        <f>"MEMADR_BY0 byte # "&amp;K365</f>
        <v>MEMADR_BY0 byte # 178</v>
      </c>
    </row>
    <row r="366" spans="1:13" x14ac:dyDescent="0.25">
      <c r="G366">
        <v>358</v>
      </c>
      <c r="H366" s="5" t="str">
        <f t="shared" si="11"/>
        <v>8E</v>
      </c>
      <c r="I366" s="4" t="str">
        <f>IF(J366=142,DEC2HEX(RIGHT(VLOOKUP(K366,$A$13:$B$357,2), (LEN(VLOOKUP(K366,$A$13:$B$357,2))-FIND("=",VLOOKUP(K366,$A$13:$B$357,2)))),2),"")</f>
        <v>00</v>
      </c>
      <c r="J366" s="5">
        <v>142</v>
      </c>
      <c r="K366" s="16">
        <v>178</v>
      </c>
      <c r="L366" s="32" t="str">
        <f t="shared" si="10"/>
        <v>WriteReg[0x8E]=0x00</v>
      </c>
      <c r="M366" s="4" t="str">
        <f>"RAMDAT byte # "&amp;K366</f>
        <v>RAMDAT byte # 178</v>
      </c>
    </row>
    <row r="367" spans="1:13" x14ac:dyDescent="0.25">
      <c r="G367">
        <v>359</v>
      </c>
      <c r="H367" s="5" t="str">
        <f t="shared" si="11"/>
        <v>8C</v>
      </c>
      <c r="I367" s="4" t="str">
        <f>DEC2HEX(K367,2)</f>
        <v>B3</v>
      </c>
      <c r="J367" s="5">
        <v>140</v>
      </c>
      <c r="K367" s="16">
        <v>179</v>
      </c>
      <c r="L367" s="32" t="str">
        <f t="shared" si="10"/>
        <v>WriteReg[0x8C]=0xB3</v>
      </c>
      <c r="M367" s="4" t="str">
        <f>"MEMADR_BY0 byte # "&amp;K367</f>
        <v>MEMADR_BY0 byte # 179</v>
      </c>
    </row>
    <row r="368" spans="1:13" x14ac:dyDescent="0.25">
      <c r="G368">
        <v>360</v>
      </c>
      <c r="H368" s="5" t="str">
        <f t="shared" si="11"/>
        <v>8E</v>
      </c>
      <c r="I368" s="4" t="str">
        <f>IF(J368=142,DEC2HEX(RIGHT(VLOOKUP(K368,$A$13:$B$357,2), (LEN(VLOOKUP(K368,$A$13:$B$357,2))-FIND("=",VLOOKUP(K368,$A$13:$B$357,2)))),2),"")</f>
        <v>00</v>
      </c>
      <c r="J368" s="5">
        <v>142</v>
      </c>
      <c r="K368" s="16">
        <v>179</v>
      </c>
      <c r="L368" s="32" t="str">
        <f t="shared" si="10"/>
        <v>WriteReg[0x8E]=0x00</v>
      </c>
      <c r="M368" s="4" t="str">
        <f>"RAMDAT byte # "&amp;K368</f>
        <v>RAMDAT byte # 179</v>
      </c>
    </row>
    <row r="369" spans="7:13" x14ac:dyDescent="0.25">
      <c r="G369">
        <v>361</v>
      </c>
      <c r="H369" s="5" t="str">
        <f t="shared" si="11"/>
        <v>8C</v>
      </c>
      <c r="I369" s="4" t="str">
        <f>DEC2HEX(K369,2)</f>
        <v>B4</v>
      </c>
      <c r="J369" s="5">
        <v>140</v>
      </c>
      <c r="K369" s="16">
        <v>180</v>
      </c>
      <c r="L369" s="32" t="str">
        <f t="shared" si="10"/>
        <v>WriteReg[0x8C]=0xB4</v>
      </c>
      <c r="M369" s="4" t="str">
        <f>"MEMADR_BY0 byte # "&amp;K369</f>
        <v>MEMADR_BY0 byte # 180</v>
      </c>
    </row>
    <row r="370" spans="7:13" x14ac:dyDescent="0.25">
      <c r="G370">
        <v>362</v>
      </c>
      <c r="H370" s="5" t="str">
        <f t="shared" si="11"/>
        <v>8E</v>
      </c>
      <c r="I370" s="4" t="str">
        <f>IF(J370=142,DEC2HEX(RIGHT(VLOOKUP(K370,$A$13:$B$357,2), (LEN(VLOOKUP(K370,$A$13:$B$357,2))-FIND("=",VLOOKUP(K370,$A$13:$B$357,2)))),2),"")</f>
        <v>00</v>
      </c>
      <c r="J370" s="5">
        <v>142</v>
      </c>
      <c r="K370" s="16">
        <v>180</v>
      </c>
      <c r="L370" s="32" t="str">
        <f t="shared" si="10"/>
        <v>WriteReg[0x8E]=0x00</v>
      </c>
      <c r="M370" s="4" t="str">
        <f>"RAMDAT byte # "&amp;K370</f>
        <v>RAMDAT byte # 180</v>
      </c>
    </row>
    <row r="371" spans="7:13" x14ac:dyDescent="0.25">
      <c r="G371">
        <v>363</v>
      </c>
      <c r="H371" s="5" t="str">
        <f t="shared" si="11"/>
        <v>8C</v>
      </c>
      <c r="I371" s="4" t="str">
        <f>DEC2HEX(K371,2)</f>
        <v>B5</v>
      </c>
      <c r="J371" s="5">
        <v>140</v>
      </c>
      <c r="K371" s="16">
        <v>181</v>
      </c>
      <c r="L371" s="32" t="str">
        <f t="shared" si="10"/>
        <v>WriteReg[0x8C]=0xB5</v>
      </c>
      <c r="M371" s="4" t="str">
        <f>"MEMADR_BY0 byte # "&amp;K371</f>
        <v>MEMADR_BY0 byte # 181</v>
      </c>
    </row>
    <row r="372" spans="7:13" x14ac:dyDescent="0.25">
      <c r="G372">
        <v>364</v>
      </c>
      <c r="H372" s="5" t="str">
        <f t="shared" si="11"/>
        <v>8E</v>
      </c>
      <c r="I372" s="4" t="str">
        <f>IF(J372=142,DEC2HEX(RIGHT(VLOOKUP(K372,$A$13:$B$357,2), (LEN(VLOOKUP(K372,$A$13:$B$357,2))-FIND("=",VLOOKUP(K372,$A$13:$B$357,2)))),2),"")</f>
        <v>00</v>
      </c>
      <c r="J372" s="5">
        <v>142</v>
      </c>
      <c r="K372" s="16">
        <v>181</v>
      </c>
      <c r="L372" s="32" t="str">
        <f t="shared" si="10"/>
        <v>WriteReg[0x8E]=0x00</v>
      </c>
      <c r="M372" s="4" t="str">
        <f>"RAMDAT byte # "&amp;K372</f>
        <v>RAMDAT byte # 181</v>
      </c>
    </row>
    <row r="373" spans="7:13" x14ac:dyDescent="0.25">
      <c r="G373">
        <v>365</v>
      </c>
      <c r="H373" s="5" t="str">
        <f t="shared" si="11"/>
        <v>8C</v>
      </c>
      <c r="I373" s="4" t="str">
        <f>DEC2HEX(K373,2)</f>
        <v>B6</v>
      </c>
      <c r="J373" s="5">
        <v>140</v>
      </c>
      <c r="K373" s="16">
        <v>182</v>
      </c>
      <c r="L373" s="32" t="str">
        <f t="shared" si="10"/>
        <v>WriteReg[0x8C]=0xB6</v>
      </c>
      <c r="M373" s="4" t="str">
        <f>"MEMADR_BY0 byte # "&amp;K373</f>
        <v>MEMADR_BY0 byte # 182</v>
      </c>
    </row>
    <row r="374" spans="7:13" x14ac:dyDescent="0.25">
      <c r="G374">
        <v>366</v>
      </c>
      <c r="H374" s="5" t="str">
        <f t="shared" si="11"/>
        <v>8E</v>
      </c>
      <c r="I374" s="4" t="str">
        <f>IF(J374=142,DEC2HEX(RIGHT(VLOOKUP(K374,$A$13:$B$357,2), (LEN(VLOOKUP(K374,$A$13:$B$357,2))-FIND("=",VLOOKUP(K374,$A$13:$B$357,2)))),2),"")</f>
        <v>70</v>
      </c>
      <c r="J374" s="5">
        <v>142</v>
      </c>
      <c r="K374" s="16">
        <v>182</v>
      </c>
      <c r="L374" s="32" t="str">
        <f t="shared" si="10"/>
        <v>WriteReg[0x8E]=0x70</v>
      </c>
      <c r="M374" s="4" t="str">
        <f>"RAMDAT byte # "&amp;K374</f>
        <v>RAMDAT byte # 182</v>
      </c>
    </row>
    <row r="375" spans="7:13" x14ac:dyDescent="0.25">
      <c r="G375">
        <v>367</v>
      </c>
      <c r="H375" s="5" t="str">
        <f t="shared" si="11"/>
        <v>8C</v>
      </c>
      <c r="I375" s="4" t="str">
        <f>DEC2HEX(K375,2)</f>
        <v>B7</v>
      </c>
      <c r="J375" s="5">
        <v>140</v>
      </c>
      <c r="K375" s="16">
        <v>183</v>
      </c>
      <c r="L375" s="32" t="str">
        <f t="shared" si="10"/>
        <v>WriteReg[0x8C]=0xB7</v>
      </c>
      <c r="M375" s="4" t="str">
        <f>"MEMADR_BY0 byte # "&amp;K375</f>
        <v>MEMADR_BY0 byte # 183</v>
      </c>
    </row>
    <row r="376" spans="7:13" x14ac:dyDescent="0.25">
      <c r="G376">
        <v>368</v>
      </c>
      <c r="H376" s="5" t="str">
        <f t="shared" si="11"/>
        <v>8E</v>
      </c>
      <c r="I376" s="4" t="str">
        <f>IF(J376=142,DEC2HEX(RIGHT(VLOOKUP(K376,$A$13:$B$357,2), (LEN(VLOOKUP(K376,$A$13:$B$357,2))-FIND("=",VLOOKUP(K376,$A$13:$B$357,2)))),2),"")</f>
        <v>82</v>
      </c>
      <c r="J376" s="5">
        <v>142</v>
      </c>
      <c r="K376" s="16">
        <v>183</v>
      </c>
      <c r="L376" s="32" t="str">
        <f t="shared" si="10"/>
        <v>WriteReg[0x8E]=0x82</v>
      </c>
      <c r="M376" s="4" t="str">
        <f>"RAMDAT byte # "&amp;K376</f>
        <v>RAMDAT byte # 183</v>
      </c>
    </row>
    <row r="377" spans="7:13" x14ac:dyDescent="0.25">
      <c r="G377">
        <v>369</v>
      </c>
      <c r="H377" s="5" t="str">
        <f t="shared" si="11"/>
        <v>8C</v>
      </c>
      <c r="I377" s="4" t="str">
        <f>DEC2HEX(K377,2)</f>
        <v>B8</v>
      </c>
      <c r="J377" s="5">
        <v>140</v>
      </c>
      <c r="K377" s="16">
        <v>184</v>
      </c>
      <c r="L377" s="32" t="str">
        <f t="shared" si="10"/>
        <v>WriteReg[0x8C]=0xB8</v>
      </c>
      <c r="M377" s="4" t="str">
        <f>"MEMADR_BY0 byte # "&amp;K377</f>
        <v>MEMADR_BY0 byte # 184</v>
      </c>
    </row>
    <row r="378" spans="7:13" x14ac:dyDescent="0.25">
      <c r="G378">
        <v>370</v>
      </c>
      <c r="H378" s="5" t="str">
        <f t="shared" si="11"/>
        <v>8E</v>
      </c>
      <c r="I378" s="4" t="str">
        <f>IF(J378=142,DEC2HEX(RIGHT(VLOOKUP(K378,$A$13:$B$357,2), (LEN(VLOOKUP(K378,$A$13:$B$357,2))-FIND("=",VLOOKUP(K378,$A$13:$B$357,2)))),2),"")</f>
        <v>13</v>
      </c>
      <c r="J378" s="5">
        <v>142</v>
      </c>
      <c r="K378" s="16">
        <v>184</v>
      </c>
      <c r="L378" s="32" t="str">
        <f t="shared" si="10"/>
        <v>WriteReg[0x8E]=0x13</v>
      </c>
      <c r="M378" s="4" t="str">
        <f>"RAMDAT byte # "&amp;K378</f>
        <v>RAMDAT byte # 184</v>
      </c>
    </row>
    <row r="379" spans="7:13" x14ac:dyDescent="0.25">
      <c r="G379">
        <v>371</v>
      </c>
      <c r="H379" s="5" t="str">
        <f t="shared" si="11"/>
        <v>8C</v>
      </c>
      <c r="I379" s="4" t="str">
        <f>DEC2HEX(K379,2)</f>
        <v>B9</v>
      </c>
      <c r="J379" s="5">
        <v>140</v>
      </c>
      <c r="K379" s="16">
        <v>185</v>
      </c>
      <c r="L379" s="32" t="str">
        <f t="shared" si="10"/>
        <v>WriteReg[0x8C]=0xB9</v>
      </c>
      <c r="M379" s="4" t="str">
        <f>"MEMADR_BY0 byte # "&amp;K379</f>
        <v>MEMADR_BY0 byte # 185</v>
      </c>
    </row>
    <row r="380" spans="7:13" x14ac:dyDescent="0.25">
      <c r="G380">
        <v>372</v>
      </c>
      <c r="H380" s="5" t="str">
        <f t="shared" si="11"/>
        <v>8E</v>
      </c>
      <c r="I380" s="4" t="str">
        <f>IF(J380=142,DEC2HEX(RIGHT(VLOOKUP(K380,$A$13:$B$357,2), (LEN(VLOOKUP(K380,$A$13:$B$357,2))-FIND("=",VLOOKUP(K380,$A$13:$B$357,2)))),2),"")</f>
        <v>84</v>
      </c>
      <c r="J380" s="5">
        <v>142</v>
      </c>
      <c r="K380" s="16">
        <v>185</v>
      </c>
      <c r="L380" s="32" t="str">
        <f t="shared" si="10"/>
        <v>WriteReg[0x8E]=0x84</v>
      </c>
      <c r="M380" s="4" t="str">
        <f>"RAMDAT byte # "&amp;K380</f>
        <v>RAMDAT byte # 185</v>
      </c>
    </row>
    <row r="381" spans="7:13" x14ac:dyDescent="0.25">
      <c r="G381">
        <v>373</v>
      </c>
      <c r="H381" s="5" t="str">
        <f t="shared" si="11"/>
        <v>8C</v>
      </c>
      <c r="I381" s="4" t="str">
        <f>DEC2HEX(K381,2)</f>
        <v>BA</v>
      </c>
      <c r="J381" s="5">
        <v>140</v>
      </c>
      <c r="K381" s="16">
        <v>186</v>
      </c>
      <c r="L381" s="32" t="str">
        <f t="shared" si="10"/>
        <v>WriteReg[0x8C]=0xBA</v>
      </c>
      <c r="M381" s="4" t="str">
        <f>"MEMADR_BY0 byte # "&amp;K381</f>
        <v>MEMADR_BY0 byte # 186</v>
      </c>
    </row>
    <row r="382" spans="7:13" x14ac:dyDescent="0.25">
      <c r="G382">
        <v>374</v>
      </c>
      <c r="H382" s="5" t="str">
        <f t="shared" si="11"/>
        <v>8E</v>
      </c>
      <c r="I382" s="4" t="str">
        <f>IF(J382=142,DEC2HEX(RIGHT(VLOOKUP(K382,$A$13:$B$357,2), (LEN(VLOOKUP(K382,$A$13:$B$357,2))-FIND("=",VLOOKUP(K382,$A$13:$B$357,2)))),2),"")</f>
        <v>00</v>
      </c>
      <c r="J382" s="5">
        <v>142</v>
      </c>
      <c r="K382" s="16">
        <v>186</v>
      </c>
      <c r="L382" s="32" t="str">
        <f t="shared" si="10"/>
        <v>WriteReg[0x8E]=0x00</v>
      </c>
      <c r="M382" s="4" t="str">
        <f>"RAMDAT byte # "&amp;K382</f>
        <v>RAMDAT byte # 186</v>
      </c>
    </row>
    <row r="383" spans="7:13" x14ac:dyDescent="0.25">
      <c r="G383">
        <v>375</v>
      </c>
      <c r="H383" s="5" t="str">
        <f t="shared" si="11"/>
        <v>8C</v>
      </c>
      <c r="I383" s="4" t="str">
        <f>DEC2HEX(K383,2)</f>
        <v>BB</v>
      </c>
      <c r="J383" s="5">
        <v>140</v>
      </c>
      <c r="K383" s="16">
        <v>187</v>
      </c>
      <c r="L383" s="32" t="str">
        <f t="shared" si="10"/>
        <v>WriteReg[0x8C]=0xBB</v>
      </c>
      <c r="M383" s="4" t="str">
        <f>"MEMADR_BY0 byte # "&amp;K383</f>
        <v>MEMADR_BY0 byte # 187</v>
      </c>
    </row>
    <row r="384" spans="7:13" x14ac:dyDescent="0.25">
      <c r="G384">
        <v>376</v>
      </c>
      <c r="H384" s="5" t="str">
        <f t="shared" si="11"/>
        <v>8E</v>
      </c>
      <c r="I384" s="4" t="str">
        <f>IF(J384=142,DEC2HEX(RIGHT(VLOOKUP(K384,$A$13:$B$357,2), (LEN(VLOOKUP(K384,$A$13:$B$357,2))-FIND("=",VLOOKUP(K384,$A$13:$B$357,2)))),2),"")</f>
        <v>F8</v>
      </c>
      <c r="J384" s="5">
        <v>142</v>
      </c>
      <c r="K384" s="16">
        <v>187</v>
      </c>
      <c r="L384" s="32" t="str">
        <f t="shared" si="10"/>
        <v>WriteReg[0x8E]=0xF8</v>
      </c>
      <c r="M384" s="4" t="str">
        <f>"RAMDAT byte # "&amp;K384</f>
        <v>RAMDAT byte # 187</v>
      </c>
    </row>
    <row r="385" spans="7:13" x14ac:dyDescent="0.25">
      <c r="G385">
        <v>377</v>
      </c>
      <c r="H385" s="5" t="str">
        <f t="shared" si="11"/>
        <v>8C</v>
      </c>
      <c r="I385" s="4" t="str">
        <f>DEC2HEX(K385,2)</f>
        <v>BC</v>
      </c>
      <c r="J385" s="5">
        <v>140</v>
      </c>
      <c r="K385" s="16">
        <v>188</v>
      </c>
      <c r="L385" s="32" t="str">
        <f t="shared" si="10"/>
        <v>WriteReg[0x8C]=0xBC</v>
      </c>
      <c r="M385" s="4" t="str">
        <f>"MEMADR_BY0 byte # "&amp;K385</f>
        <v>MEMADR_BY0 byte # 188</v>
      </c>
    </row>
    <row r="386" spans="7:13" x14ac:dyDescent="0.25">
      <c r="G386">
        <v>378</v>
      </c>
      <c r="H386" s="5" t="str">
        <f t="shared" si="11"/>
        <v>8E</v>
      </c>
      <c r="I386" s="4" t="str">
        <f>IF(J386=142,DEC2HEX(RIGHT(VLOOKUP(K386,$A$13:$B$357,2), (LEN(VLOOKUP(K386,$A$13:$B$357,2))-FIND("=",VLOOKUP(K386,$A$13:$B$357,2)))),2),"")</f>
        <v>0E</v>
      </c>
      <c r="J386" s="5">
        <v>142</v>
      </c>
      <c r="K386" s="16">
        <v>188</v>
      </c>
      <c r="L386" s="32" t="str">
        <f t="shared" si="10"/>
        <v>WriteReg[0x8E]=0x0E</v>
      </c>
      <c r="M386" s="4" t="str">
        <f>"RAMDAT byte # "&amp;K386</f>
        <v>RAMDAT byte # 188</v>
      </c>
    </row>
    <row r="387" spans="7:13" x14ac:dyDescent="0.25">
      <c r="G387">
        <v>379</v>
      </c>
      <c r="H387" s="5" t="str">
        <f t="shared" si="11"/>
        <v>8C</v>
      </c>
      <c r="I387" s="4" t="str">
        <f>DEC2HEX(K387,2)</f>
        <v>BD</v>
      </c>
      <c r="J387" s="5">
        <v>140</v>
      </c>
      <c r="K387" s="16">
        <v>189</v>
      </c>
      <c r="L387" s="32" t="str">
        <f t="shared" si="10"/>
        <v>WriteReg[0x8C]=0xBD</v>
      </c>
      <c r="M387" s="4" t="str">
        <f>"MEMADR_BY0 byte # "&amp;K387</f>
        <v>MEMADR_BY0 byte # 189</v>
      </c>
    </row>
    <row r="388" spans="7:13" x14ac:dyDescent="0.25">
      <c r="G388">
        <v>380</v>
      </c>
      <c r="H388" s="5" t="str">
        <f t="shared" si="11"/>
        <v>8E</v>
      </c>
      <c r="I388" s="4" t="str">
        <f>IF(J388=142,DEC2HEX(RIGHT(VLOOKUP(K388,$A$13:$B$357,2), (LEN(VLOOKUP(K388,$A$13:$B$357,2))-FIND("=",VLOOKUP(K388,$A$13:$B$357,2)))),2),"")</f>
        <v>A7</v>
      </c>
      <c r="J388" s="5">
        <v>142</v>
      </c>
      <c r="K388" s="16">
        <v>189</v>
      </c>
      <c r="L388" s="32" t="str">
        <f t="shared" si="10"/>
        <v>WriteReg[0x8E]=0xA7</v>
      </c>
      <c r="M388" s="4" t="str">
        <f>"RAMDAT byte # "&amp;K388</f>
        <v>RAMDAT byte # 189</v>
      </c>
    </row>
    <row r="389" spans="7:13" x14ac:dyDescent="0.25">
      <c r="G389">
        <v>381</v>
      </c>
      <c r="H389" s="5" t="str">
        <f t="shared" si="11"/>
        <v>8C</v>
      </c>
      <c r="I389" s="4" t="str">
        <f>DEC2HEX(K389,2)</f>
        <v>BE</v>
      </c>
      <c r="J389" s="5">
        <v>140</v>
      </c>
      <c r="K389" s="16">
        <v>190</v>
      </c>
      <c r="L389" s="32" t="str">
        <f t="shared" si="10"/>
        <v>WriteReg[0x8C]=0xBE</v>
      </c>
      <c r="M389" s="4" t="str">
        <f>"MEMADR_BY0 byte # "&amp;K389</f>
        <v>MEMADR_BY0 byte # 190</v>
      </c>
    </row>
    <row r="390" spans="7:13" x14ac:dyDescent="0.25">
      <c r="G390">
        <v>382</v>
      </c>
      <c r="H390" s="5" t="str">
        <f t="shared" si="11"/>
        <v>8E</v>
      </c>
      <c r="I390" s="4" t="str">
        <f>IF(J390=142,DEC2HEX(RIGHT(VLOOKUP(K390,$A$13:$B$357,2), (LEN(VLOOKUP(K390,$A$13:$B$357,2))-FIND("=",VLOOKUP(K390,$A$13:$B$357,2)))),2),"")</f>
        <v>53</v>
      </c>
      <c r="J390" s="5">
        <v>142</v>
      </c>
      <c r="K390" s="16">
        <v>190</v>
      </c>
      <c r="L390" s="32" t="str">
        <f t="shared" si="10"/>
        <v>WriteReg[0x8E]=0x53</v>
      </c>
      <c r="M390" s="4" t="str">
        <f>"RAMDAT byte # "&amp;K390</f>
        <v>RAMDAT byte # 190</v>
      </c>
    </row>
    <row r="391" spans="7:13" x14ac:dyDescent="0.25">
      <c r="G391">
        <v>383</v>
      </c>
      <c r="H391" s="5" t="str">
        <f t="shared" si="11"/>
        <v>8C</v>
      </c>
      <c r="I391" s="4" t="str">
        <f>DEC2HEX(K391,2)</f>
        <v>BF</v>
      </c>
      <c r="J391" s="5">
        <v>140</v>
      </c>
      <c r="K391" s="16">
        <v>191</v>
      </c>
      <c r="L391" s="32" t="str">
        <f t="shared" si="10"/>
        <v>WriteReg[0x8C]=0xBF</v>
      </c>
      <c r="M391" s="4" t="str">
        <f>"MEMADR_BY0 byte # "&amp;K391</f>
        <v>MEMADR_BY0 byte # 191</v>
      </c>
    </row>
    <row r="392" spans="7:13" x14ac:dyDescent="0.25">
      <c r="G392">
        <v>384</v>
      </c>
      <c r="H392" s="5" t="str">
        <f t="shared" si="11"/>
        <v>8E</v>
      </c>
      <c r="I392" s="4" t="str">
        <f>IF(J392=142,DEC2HEX(RIGHT(VLOOKUP(K392,$A$13:$B$357,2), (LEN(VLOOKUP(K392,$A$13:$B$357,2))-FIND("=",VLOOKUP(K392,$A$13:$B$357,2)))),2),"")</f>
        <v>38</v>
      </c>
      <c r="J392" s="5">
        <v>142</v>
      </c>
      <c r="K392" s="16">
        <v>191</v>
      </c>
      <c r="L392" s="32" t="str">
        <f t="shared" ref="L392:L455" si="12">"WriteReg[0x"&amp;DEC2HEX(J392)&amp;"]=0x"&amp;I392</f>
        <v>WriteReg[0x8E]=0x38</v>
      </c>
      <c r="M392" s="4" t="str">
        <f>"RAMDAT byte # "&amp;K392</f>
        <v>RAMDAT byte # 191</v>
      </c>
    </row>
    <row r="393" spans="7:13" x14ac:dyDescent="0.25">
      <c r="G393">
        <v>385</v>
      </c>
      <c r="H393" s="5" t="str">
        <f t="shared" si="11"/>
        <v>8C</v>
      </c>
      <c r="I393" s="4" t="str">
        <f>DEC2HEX(K393,2)</f>
        <v>C0</v>
      </c>
      <c r="J393" s="5">
        <v>140</v>
      </c>
      <c r="K393" s="16">
        <v>192</v>
      </c>
      <c r="L393" s="32" t="str">
        <f t="shared" si="12"/>
        <v>WriteReg[0x8C]=0xC0</v>
      </c>
      <c r="M393" s="4" t="str">
        <f>"MEMADR_BY0 byte # "&amp;K393</f>
        <v>MEMADR_BY0 byte # 192</v>
      </c>
    </row>
    <row r="394" spans="7:13" x14ac:dyDescent="0.25">
      <c r="G394">
        <v>386</v>
      </c>
      <c r="H394" s="5" t="str">
        <f t="shared" ref="H394:H457" si="13">DEC2HEX(J394,2)</f>
        <v>8E</v>
      </c>
      <c r="I394" s="4" t="str">
        <f>IF(J394=142,DEC2HEX(RIGHT(VLOOKUP(K394,$A$13:$B$357,2), (LEN(VLOOKUP(K394,$A$13:$B$357,2))-FIND("=",VLOOKUP(K394,$A$13:$B$357,2)))),2),"")</f>
        <v>10</v>
      </c>
      <c r="J394" s="5">
        <v>142</v>
      </c>
      <c r="K394" s="16">
        <v>192</v>
      </c>
      <c r="L394" s="32" t="str">
        <f t="shared" si="12"/>
        <v>WriteReg[0x8E]=0x10</v>
      </c>
      <c r="M394" s="4" t="str">
        <f>"RAMDAT byte # "&amp;K394</f>
        <v>RAMDAT byte # 192</v>
      </c>
    </row>
    <row r="395" spans="7:13" x14ac:dyDescent="0.25">
      <c r="G395">
        <v>387</v>
      </c>
      <c r="H395" s="5" t="str">
        <f t="shared" si="13"/>
        <v>8C</v>
      </c>
      <c r="I395" s="4" t="str">
        <f>DEC2HEX(K395,2)</f>
        <v>C1</v>
      </c>
      <c r="J395" s="5">
        <v>140</v>
      </c>
      <c r="K395" s="16">
        <v>193</v>
      </c>
      <c r="L395" s="32" t="str">
        <f t="shared" si="12"/>
        <v>WriteReg[0x8C]=0xC1</v>
      </c>
      <c r="M395" s="4" t="str">
        <f>"MEMADR_BY0 byte # "&amp;K395</f>
        <v>MEMADR_BY0 byte # 193</v>
      </c>
    </row>
    <row r="396" spans="7:13" x14ac:dyDescent="0.25">
      <c r="G396">
        <v>388</v>
      </c>
      <c r="H396" s="5" t="str">
        <f t="shared" si="13"/>
        <v>8E</v>
      </c>
      <c r="I396" s="4" t="str">
        <f>IF(J396=142,DEC2HEX(RIGHT(VLOOKUP(K396,$A$13:$B$357,2), (LEN(VLOOKUP(K396,$A$13:$B$357,2))-FIND("=",VLOOKUP(K396,$A$13:$B$357,2)))),2),"")</f>
        <v>40</v>
      </c>
      <c r="J396" s="5">
        <v>142</v>
      </c>
      <c r="K396" s="16">
        <v>193</v>
      </c>
      <c r="L396" s="32" t="str">
        <f t="shared" si="12"/>
        <v>WriteReg[0x8E]=0x40</v>
      </c>
      <c r="M396" s="4" t="str">
        <f>"RAMDAT byte # "&amp;K396</f>
        <v>RAMDAT byte # 193</v>
      </c>
    </row>
    <row r="397" spans="7:13" x14ac:dyDescent="0.25">
      <c r="G397">
        <v>389</v>
      </c>
      <c r="H397" s="5" t="str">
        <f t="shared" si="13"/>
        <v>8C</v>
      </c>
      <c r="I397" s="4" t="str">
        <f>DEC2HEX(K397,2)</f>
        <v>C2</v>
      </c>
      <c r="J397" s="5">
        <v>140</v>
      </c>
      <c r="K397" s="16">
        <v>194</v>
      </c>
      <c r="L397" s="32" t="str">
        <f t="shared" si="12"/>
        <v>WriteReg[0x8C]=0xC2</v>
      </c>
      <c r="M397" s="4" t="str">
        <f>"MEMADR_BY0 byte # "&amp;K397</f>
        <v>MEMADR_BY0 byte # 194</v>
      </c>
    </row>
    <row r="398" spans="7:13" x14ac:dyDescent="0.25">
      <c r="G398">
        <v>390</v>
      </c>
      <c r="H398" s="5" t="str">
        <f t="shared" si="13"/>
        <v>8E</v>
      </c>
      <c r="I398" s="4" t="str">
        <f>IF(J398=142,DEC2HEX(RIGHT(VLOOKUP(K398,$A$13:$B$357,2), (LEN(VLOOKUP(K398,$A$13:$B$357,2))-FIND("=",VLOOKUP(K398,$A$13:$B$357,2)))),2),"")</f>
        <v>C0</v>
      </c>
      <c r="J398" s="5">
        <v>142</v>
      </c>
      <c r="K398" s="16">
        <v>194</v>
      </c>
      <c r="L398" s="32" t="str">
        <f t="shared" si="12"/>
        <v>WriteReg[0x8E]=0xC0</v>
      </c>
      <c r="M398" s="4" t="str">
        <f>"RAMDAT byte # "&amp;K398</f>
        <v>RAMDAT byte # 194</v>
      </c>
    </row>
    <row r="399" spans="7:13" x14ac:dyDescent="0.25">
      <c r="G399">
        <v>391</v>
      </c>
      <c r="H399" s="5" t="str">
        <f t="shared" si="13"/>
        <v>8C</v>
      </c>
      <c r="I399" s="4" t="str">
        <f>DEC2HEX(K399,2)</f>
        <v>C3</v>
      </c>
      <c r="J399" s="5">
        <v>140</v>
      </c>
      <c r="K399" s="16">
        <v>195</v>
      </c>
      <c r="L399" s="32" t="str">
        <f t="shared" si="12"/>
        <v>WriteReg[0x8C]=0xC3</v>
      </c>
      <c r="M399" s="4" t="str">
        <f>"MEMADR_BY0 byte # "&amp;K399</f>
        <v>MEMADR_BY0 byte # 195</v>
      </c>
    </row>
    <row r="400" spans="7:13" x14ac:dyDescent="0.25">
      <c r="G400">
        <v>392</v>
      </c>
      <c r="H400" s="5" t="str">
        <f t="shared" si="13"/>
        <v>8E</v>
      </c>
      <c r="I400" s="4" t="str">
        <f>IF(J400=142,DEC2HEX(RIGHT(VLOOKUP(K400,$A$13:$B$357,2), (LEN(VLOOKUP(K400,$A$13:$B$357,2))-FIND("=",VLOOKUP(K400,$A$13:$B$357,2)))),2),"")</f>
        <v>82</v>
      </c>
      <c r="J400" s="5">
        <v>142</v>
      </c>
      <c r="K400" s="16">
        <v>195</v>
      </c>
      <c r="L400" s="32" t="str">
        <f t="shared" si="12"/>
        <v>WriteReg[0x8E]=0x82</v>
      </c>
      <c r="M400" s="4" t="str">
        <f>"RAMDAT byte # "&amp;K400</f>
        <v>RAMDAT byte # 195</v>
      </c>
    </row>
    <row r="401" spans="7:13" x14ac:dyDescent="0.25">
      <c r="G401">
        <v>393</v>
      </c>
      <c r="H401" s="5" t="str">
        <f t="shared" si="13"/>
        <v>8C</v>
      </c>
      <c r="I401" s="4" t="str">
        <f>DEC2HEX(K401,2)</f>
        <v>C4</v>
      </c>
      <c r="J401" s="5">
        <v>140</v>
      </c>
      <c r="K401" s="16">
        <v>196</v>
      </c>
      <c r="L401" s="32" t="str">
        <f t="shared" si="12"/>
        <v>WriteReg[0x8C]=0xC4</v>
      </c>
      <c r="M401" s="4" t="str">
        <f>"MEMADR_BY0 byte # "&amp;K401</f>
        <v>MEMADR_BY0 byte # 196</v>
      </c>
    </row>
    <row r="402" spans="7:13" x14ac:dyDescent="0.25">
      <c r="G402">
        <v>394</v>
      </c>
      <c r="H402" s="5" t="str">
        <f t="shared" si="13"/>
        <v>8E</v>
      </c>
      <c r="I402" s="4" t="str">
        <f>IF(J402=142,DEC2HEX(RIGHT(VLOOKUP(K402,$A$13:$B$357,2), (LEN(VLOOKUP(K402,$A$13:$B$357,2))-FIND("=",VLOOKUP(K402,$A$13:$B$357,2)))),2),"")</f>
        <v>06</v>
      </c>
      <c r="J402" s="5">
        <v>142</v>
      </c>
      <c r="K402" s="16">
        <v>196</v>
      </c>
      <c r="L402" s="32" t="str">
        <f t="shared" si="12"/>
        <v>WriteReg[0x8E]=0x06</v>
      </c>
      <c r="M402" s="4" t="str">
        <f>"RAMDAT byte # "&amp;K402</f>
        <v>RAMDAT byte # 196</v>
      </c>
    </row>
    <row r="403" spans="7:13" x14ac:dyDescent="0.25">
      <c r="G403">
        <v>395</v>
      </c>
      <c r="H403" s="5" t="str">
        <f t="shared" si="13"/>
        <v>8C</v>
      </c>
      <c r="I403" s="4" t="str">
        <f>DEC2HEX(K403,2)</f>
        <v>C5</v>
      </c>
      <c r="J403" s="5">
        <v>140</v>
      </c>
      <c r="K403" s="16">
        <v>197</v>
      </c>
      <c r="L403" s="32" t="str">
        <f t="shared" si="12"/>
        <v>WriteReg[0x8C]=0xC5</v>
      </c>
      <c r="M403" s="4" t="str">
        <f>"MEMADR_BY0 byte # "&amp;K403</f>
        <v>MEMADR_BY0 byte # 197</v>
      </c>
    </row>
    <row r="404" spans="7:13" x14ac:dyDescent="0.25">
      <c r="G404">
        <v>396</v>
      </c>
      <c r="H404" s="5" t="str">
        <f t="shared" si="13"/>
        <v>8E</v>
      </c>
      <c r="I404" s="4" t="str">
        <f>IF(J404=142,DEC2HEX(RIGHT(VLOOKUP(K404,$A$13:$B$357,2), (LEN(VLOOKUP(K404,$A$13:$B$357,2))-FIND("=",VLOOKUP(K404,$A$13:$B$357,2)))),2),"")</f>
        <v>1F</v>
      </c>
      <c r="J404" s="5">
        <v>142</v>
      </c>
      <c r="K404" s="16">
        <v>197</v>
      </c>
      <c r="L404" s="32" t="str">
        <f t="shared" si="12"/>
        <v>WriteReg[0x8E]=0x1F</v>
      </c>
      <c r="M404" s="4" t="str">
        <f>"RAMDAT byte # "&amp;K404</f>
        <v>RAMDAT byte # 197</v>
      </c>
    </row>
    <row r="405" spans="7:13" x14ac:dyDescent="0.25">
      <c r="G405">
        <v>397</v>
      </c>
      <c r="H405" s="5" t="str">
        <f t="shared" si="13"/>
        <v>8C</v>
      </c>
      <c r="I405" s="4" t="str">
        <f>DEC2HEX(K405,2)</f>
        <v>C6</v>
      </c>
      <c r="J405" s="5">
        <v>140</v>
      </c>
      <c r="K405" s="16">
        <v>198</v>
      </c>
      <c r="L405" s="32" t="str">
        <f t="shared" si="12"/>
        <v>WriteReg[0x8C]=0xC6</v>
      </c>
      <c r="M405" s="4" t="str">
        <f>"MEMADR_BY0 byte # "&amp;K405</f>
        <v>MEMADR_BY0 byte # 198</v>
      </c>
    </row>
    <row r="406" spans="7:13" x14ac:dyDescent="0.25">
      <c r="G406">
        <v>398</v>
      </c>
      <c r="H406" s="5" t="str">
        <f t="shared" si="13"/>
        <v>8E</v>
      </c>
      <c r="I406" s="4" t="str">
        <f>IF(J406=142,DEC2HEX(RIGHT(VLOOKUP(K406,$A$13:$B$357,2), (LEN(VLOOKUP(K406,$A$13:$B$357,2))-FIND("=",VLOOKUP(K406,$A$13:$B$357,2)))),2),"")</f>
        <v>85</v>
      </c>
      <c r="J406" s="5">
        <v>142</v>
      </c>
      <c r="K406" s="16">
        <v>198</v>
      </c>
      <c r="L406" s="32" t="str">
        <f t="shared" si="12"/>
        <v>WriteReg[0x8E]=0x85</v>
      </c>
      <c r="M406" s="4" t="str">
        <f>"RAMDAT byte # "&amp;K406</f>
        <v>RAMDAT byte # 198</v>
      </c>
    </row>
    <row r="407" spans="7:13" x14ac:dyDescent="0.25">
      <c r="G407">
        <v>399</v>
      </c>
      <c r="H407" s="5" t="str">
        <f t="shared" si="13"/>
        <v>8C</v>
      </c>
      <c r="I407" s="4" t="str">
        <f>DEC2HEX(K407,2)</f>
        <v>C7</v>
      </c>
      <c r="J407" s="5">
        <v>140</v>
      </c>
      <c r="K407" s="16">
        <v>199</v>
      </c>
      <c r="L407" s="32" t="str">
        <f t="shared" si="12"/>
        <v>WriteReg[0x8C]=0xC7</v>
      </c>
      <c r="M407" s="4" t="str">
        <f>"MEMADR_BY0 byte # "&amp;K407</f>
        <v>MEMADR_BY0 byte # 199</v>
      </c>
    </row>
    <row r="408" spans="7:13" x14ac:dyDescent="0.25">
      <c r="G408">
        <v>400</v>
      </c>
      <c r="H408" s="5" t="str">
        <f t="shared" si="13"/>
        <v>8E</v>
      </c>
      <c r="I408" s="4" t="str">
        <f>IF(J408=142,DEC2HEX(RIGHT(VLOOKUP(K408,$A$13:$B$357,2), (LEN(VLOOKUP(K408,$A$13:$B$357,2))-FIND("=",VLOOKUP(K408,$A$13:$B$357,2)))),2),"")</f>
        <v>C2</v>
      </c>
      <c r="J408" s="5">
        <v>142</v>
      </c>
      <c r="K408" s="16">
        <v>199</v>
      </c>
      <c r="L408" s="32" t="str">
        <f t="shared" si="12"/>
        <v>WriteReg[0x8E]=0xC2</v>
      </c>
      <c r="M408" s="4" t="str">
        <f>"RAMDAT byte # "&amp;K408</f>
        <v>RAMDAT byte # 199</v>
      </c>
    </row>
    <row r="409" spans="7:13" x14ac:dyDescent="0.25">
      <c r="G409">
        <v>401</v>
      </c>
      <c r="H409" s="5" t="str">
        <f t="shared" si="13"/>
        <v>8C</v>
      </c>
      <c r="I409" s="4" t="str">
        <f>DEC2HEX(K409,2)</f>
        <v>C8</v>
      </c>
      <c r="J409" s="5">
        <v>140</v>
      </c>
      <c r="K409" s="16">
        <v>200</v>
      </c>
      <c r="L409" s="32" t="str">
        <f t="shared" si="12"/>
        <v>WriteReg[0x8C]=0xC8</v>
      </c>
      <c r="M409" s="4" t="str">
        <f>"MEMADR_BY0 byte # "&amp;K409</f>
        <v>MEMADR_BY0 byte # 200</v>
      </c>
    </row>
    <row r="410" spans="7:13" x14ac:dyDescent="0.25">
      <c r="G410">
        <v>402</v>
      </c>
      <c r="H410" s="5" t="str">
        <f t="shared" si="13"/>
        <v>8E</v>
      </c>
      <c r="I410" s="4" t="str">
        <f>IF(J410=142,DEC2HEX(RIGHT(VLOOKUP(K410,$A$13:$B$357,2), (LEN(VLOOKUP(K410,$A$13:$B$357,2))-FIND("=",VLOOKUP(K410,$A$13:$B$357,2)))),2),"")</f>
        <v>06</v>
      </c>
      <c r="J410" s="5">
        <v>142</v>
      </c>
      <c r="K410" s="16">
        <v>200</v>
      </c>
      <c r="L410" s="32" t="str">
        <f t="shared" si="12"/>
        <v>WriteReg[0x8E]=0x06</v>
      </c>
      <c r="M410" s="4" t="str">
        <f>"RAMDAT byte # "&amp;K410</f>
        <v>RAMDAT byte # 200</v>
      </c>
    </row>
    <row r="411" spans="7:13" x14ac:dyDescent="0.25">
      <c r="G411">
        <v>403</v>
      </c>
      <c r="H411" s="5" t="str">
        <f t="shared" si="13"/>
        <v>8C</v>
      </c>
      <c r="I411" s="4" t="str">
        <f>DEC2HEX(K411,2)</f>
        <v>C9</v>
      </c>
      <c r="J411" s="5">
        <v>140</v>
      </c>
      <c r="K411" s="16">
        <v>201</v>
      </c>
      <c r="L411" s="32" t="str">
        <f t="shared" si="12"/>
        <v>WriteReg[0x8C]=0xC9</v>
      </c>
      <c r="M411" s="4" t="str">
        <f>"MEMADR_BY0 byte # "&amp;K411</f>
        <v>MEMADR_BY0 byte # 201</v>
      </c>
    </row>
    <row r="412" spans="7:13" x14ac:dyDescent="0.25">
      <c r="G412">
        <v>404</v>
      </c>
      <c r="H412" s="5" t="str">
        <f t="shared" si="13"/>
        <v>8E</v>
      </c>
      <c r="I412" s="4" t="str">
        <f>IF(J412=142,DEC2HEX(RIGHT(VLOOKUP(K412,$A$13:$B$357,2), (LEN(VLOOKUP(K412,$A$13:$B$357,2))-FIND("=",VLOOKUP(K412,$A$13:$B$357,2)))),2),"")</f>
        <v>02</v>
      </c>
      <c r="J412" s="5">
        <v>142</v>
      </c>
      <c r="K412" s="16">
        <v>201</v>
      </c>
      <c r="L412" s="32" t="str">
        <f t="shared" si="12"/>
        <v>WriteReg[0x8E]=0x02</v>
      </c>
      <c r="M412" s="4" t="str">
        <f>"RAMDAT byte # "&amp;K412</f>
        <v>RAMDAT byte # 201</v>
      </c>
    </row>
    <row r="413" spans="7:13" x14ac:dyDescent="0.25">
      <c r="G413">
        <v>405</v>
      </c>
      <c r="H413" s="5" t="str">
        <f t="shared" si="13"/>
        <v>8C</v>
      </c>
      <c r="I413" s="4" t="str">
        <f>DEC2HEX(K413,2)</f>
        <v>CA</v>
      </c>
      <c r="J413" s="5">
        <v>140</v>
      </c>
      <c r="K413" s="16">
        <v>202</v>
      </c>
      <c r="L413" s="32" t="str">
        <f t="shared" si="12"/>
        <v>WriteReg[0x8C]=0xCA</v>
      </c>
      <c r="M413" s="4" t="str">
        <f>"MEMADR_BY0 byte # "&amp;K413</f>
        <v>MEMADR_BY0 byte # 202</v>
      </c>
    </row>
    <row r="414" spans="7:13" x14ac:dyDescent="0.25">
      <c r="G414">
        <v>406</v>
      </c>
      <c r="H414" s="5" t="str">
        <f t="shared" si="13"/>
        <v>8E</v>
      </c>
      <c r="I414" s="4" t="str">
        <f>IF(J414=142,DEC2HEX(RIGHT(VLOOKUP(K414,$A$13:$B$357,2), (LEN(VLOOKUP(K414,$A$13:$B$357,2))-FIND("=",VLOOKUP(K414,$A$13:$B$357,2)))),2),"")</f>
        <v>06</v>
      </c>
      <c r="J414" s="5">
        <v>142</v>
      </c>
      <c r="K414" s="16">
        <v>202</v>
      </c>
      <c r="L414" s="32" t="str">
        <f t="shared" si="12"/>
        <v>WriteReg[0x8E]=0x06</v>
      </c>
      <c r="M414" s="4" t="str">
        <f>"RAMDAT byte # "&amp;K414</f>
        <v>RAMDAT byte # 202</v>
      </c>
    </row>
    <row r="415" spans="7:13" x14ac:dyDescent="0.25">
      <c r="G415">
        <v>407</v>
      </c>
      <c r="H415" s="5" t="str">
        <f t="shared" si="13"/>
        <v>8C</v>
      </c>
      <c r="I415" s="4" t="str">
        <f>DEC2HEX(K415,2)</f>
        <v>CB</v>
      </c>
      <c r="J415" s="5">
        <v>140</v>
      </c>
      <c r="K415" s="16">
        <v>203</v>
      </c>
      <c r="L415" s="32" t="str">
        <f t="shared" si="12"/>
        <v>WriteReg[0x8C]=0xCB</v>
      </c>
      <c r="M415" s="4" t="str">
        <f>"MEMADR_BY0 byte # "&amp;K415</f>
        <v>MEMADR_BY0 byte # 203</v>
      </c>
    </row>
    <row r="416" spans="7:13" x14ac:dyDescent="0.25">
      <c r="G416">
        <v>408</v>
      </c>
      <c r="H416" s="5" t="str">
        <f t="shared" si="13"/>
        <v>8E</v>
      </c>
      <c r="I416" s="4" t="str">
        <f>IF(J416=142,DEC2HEX(RIGHT(VLOOKUP(K416,$A$13:$B$357,2), (LEN(VLOOKUP(K416,$A$13:$B$357,2))-FIND("=",VLOOKUP(K416,$A$13:$B$357,2)))),2),"")</f>
        <v>0F</v>
      </c>
      <c r="J416" s="5">
        <v>142</v>
      </c>
      <c r="K416" s="16">
        <v>203</v>
      </c>
      <c r="L416" s="32" t="str">
        <f t="shared" si="12"/>
        <v>WriteReg[0x8E]=0x0F</v>
      </c>
      <c r="M416" s="4" t="str">
        <f>"RAMDAT byte # "&amp;K416</f>
        <v>RAMDAT byte # 203</v>
      </c>
    </row>
    <row r="417" spans="7:13" x14ac:dyDescent="0.25">
      <c r="G417">
        <v>409</v>
      </c>
      <c r="H417" s="5" t="str">
        <f t="shared" si="13"/>
        <v>8C</v>
      </c>
      <c r="I417" s="4" t="str">
        <f>DEC2HEX(K417,2)</f>
        <v>CC</v>
      </c>
      <c r="J417" s="5">
        <v>140</v>
      </c>
      <c r="K417" s="16">
        <v>204</v>
      </c>
      <c r="L417" s="32" t="str">
        <f t="shared" si="12"/>
        <v>WriteReg[0x8C]=0xCC</v>
      </c>
      <c r="M417" s="4" t="str">
        <f>"MEMADR_BY0 byte # "&amp;K417</f>
        <v>MEMADR_BY0 byte # 204</v>
      </c>
    </row>
    <row r="418" spans="7:13" x14ac:dyDescent="0.25">
      <c r="G418">
        <v>410</v>
      </c>
      <c r="H418" s="5" t="str">
        <f t="shared" si="13"/>
        <v>8E</v>
      </c>
      <c r="I418" s="4" t="str">
        <f>IF(J418=142,DEC2HEX(RIGHT(VLOOKUP(K418,$A$13:$B$357,2), (LEN(VLOOKUP(K418,$A$13:$B$357,2))-FIND("=",VLOOKUP(K418,$A$13:$B$357,2)))),2),"")</f>
        <v>86</v>
      </c>
      <c r="J418" s="5">
        <v>142</v>
      </c>
      <c r="K418" s="16">
        <v>204</v>
      </c>
      <c r="L418" s="32" t="str">
        <f t="shared" si="12"/>
        <v>WriteReg[0x8E]=0x86</v>
      </c>
      <c r="M418" s="4" t="str">
        <f>"RAMDAT byte # "&amp;K418</f>
        <v>RAMDAT byte # 204</v>
      </c>
    </row>
    <row r="419" spans="7:13" x14ac:dyDescent="0.25">
      <c r="G419">
        <v>411</v>
      </c>
      <c r="H419" s="5" t="str">
        <f t="shared" si="13"/>
        <v>8C</v>
      </c>
      <c r="I419" s="4" t="str">
        <f>DEC2HEX(K419,2)</f>
        <v>CD</v>
      </c>
      <c r="J419" s="5">
        <v>140</v>
      </c>
      <c r="K419" s="16">
        <v>205</v>
      </c>
      <c r="L419" s="32" t="str">
        <f t="shared" si="12"/>
        <v>WriteReg[0x8C]=0xCD</v>
      </c>
      <c r="M419" s="4" t="str">
        <f>"MEMADR_BY0 byte # "&amp;K419</f>
        <v>MEMADR_BY0 byte # 205</v>
      </c>
    </row>
    <row r="420" spans="7:13" x14ac:dyDescent="0.25">
      <c r="G420">
        <v>412</v>
      </c>
      <c r="H420" s="5" t="str">
        <f t="shared" si="13"/>
        <v>8E</v>
      </c>
      <c r="I420" s="4" t="str">
        <f>IF(J420=142,DEC2HEX(RIGHT(VLOOKUP(K420,$A$13:$B$357,2), (LEN(VLOOKUP(K420,$A$13:$B$357,2))-FIND("=",VLOOKUP(K420,$A$13:$B$357,2)))),2),"")</f>
        <v>02</v>
      </c>
      <c r="J420" s="5">
        <v>142</v>
      </c>
      <c r="K420" s="16">
        <v>205</v>
      </c>
      <c r="L420" s="32" t="str">
        <f t="shared" si="12"/>
        <v>WriteReg[0x8E]=0x02</v>
      </c>
      <c r="M420" s="4" t="str">
        <f>"RAMDAT byte # "&amp;K420</f>
        <v>RAMDAT byte # 205</v>
      </c>
    </row>
    <row r="421" spans="7:13" x14ac:dyDescent="0.25">
      <c r="G421">
        <v>413</v>
      </c>
      <c r="H421" s="5" t="str">
        <f t="shared" si="13"/>
        <v>8C</v>
      </c>
      <c r="I421" s="4" t="str">
        <f>DEC2HEX(K421,2)</f>
        <v>CE</v>
      </c>
      <c r="J421" s="5">
        <v>140</v>
      </c>
      <c r="K421" s="16">
        <v>206</v>
      </c>
      <c r="L421" s="32" t="str">
        <f t="shared" si="12"/>
        <v>WriteReg[0x8C]=0xCE</v>
      </c>
      <c r="M421" s="4" t="str">
        <f>"MEMADR_BY0 byte # "&amp;K421</f>
        <v>MEMADR_BY0 byte # 206</v>
      </c>
    </row>
    <row r="422" spans="7:13" x14ac:dyDescent="0.25">
      <c r="G422">
        <v>414</v>
      </c>
      <c r="H422" s="5" t="str">
        <f t="shared" si="13"/>
        <v>8E</v>
      </c>
      <c r="I422" s="4" t="str">
        <f>IF(J422=142,DEC2HEX(RIGHT(VLOOKUP(K422,$A$13:$B$357,2), (LEN(VLOOKUP(K422,$A$13:$B$357,2))-FIND("=",VLOOKUP(K422,$A$13:$B$357,2)))),2),"")</f>
        <v>80</v>
      </c>
      <c r="J422" s="5">
        <v>142</v>
      </c>
      <c r="K422" s="16">
        <v>206</v>
      </c>
      <c r="L422" s="32" t="str">
        <f t="shared" si="12"/>
        <v>WriteReg[0x8E]=0x80</v>
      </c>
      <c r="M422" s="4" t="str">
        <f>"RAMDAT byte # "&amp;K422</f>
        <v>RAMDAT byte # 206</v>
      </c>
    </row>
    <row r="423" spans="7:13" x14ac:dyDescent="0.25">
      <c r="G423">
        <v>415</v>
      </c>
      <c r="H423" s="5" t="str">
        <f t="shared" si="13"/>
        <v>8C</v>
      </c>
      <c r="I423" s="4" t="str">
        <f>DEC2HEX(K423,2)</f>
        <v>CF</v>
      </c>
      <c r="J423" s="5">
        <v>140</v>
      </c>
      <c r="K423" s="16">
        <v>207</v>
      </c>
      <c r="L423" s="32" t="str">
        <f t="shared" si="12"/>
        <v>WriteReg[0x8C]=0xCF</v>
      </c>
      <c r="M423" s="4" t="str">
        <f>"MEMADR_BY0 byte # "&amp;K423</f>
        <v>MEMADR_BY0 byte # 207</v>
      </c>
    </row>
    <row r="424" spans="7:13" x14ac:dyDescent="0.25">
      <c r="G424">
        <v>416</v>
      </c>
      <c r="H424" s="5" t="str">
        <f t="shared" si="13"/>
        <v>8E</v>
      </c>
      <c r="I424" s="4" t="str">
        <f>IF(J424=142,DEC2HEX(RIGHT(VLOOKUP(K424,$A$13:$B$357,2), (LEN(VLOOKUP(K424,$A$13:$B$357,2))-FIND("=",VLOOKUP(K424,$A$13:$B$357,2)))),2),"")</f>
        <v>00</v>
      </c>
      <c r="J424" s="5">
        <v>142</v>
      </c>
      <c r="K424" s="16">
        <v>207</v>
      </c>
      <c r="L424" s="32" t="str">
        <f t="shared" si="12"/>
        <v>WriteReg[0x8E]=0x00</v>
      </c>
      <c r="M424" s="4" t="str">
        <f>"RAMDAT byte # "&amp;K424</f>
        <v>RAMDAT byte # 207</v>
      </c>
    </row>
    <row r="425" spans="7:13" x14ac:dyDescent="0.25">
      <c r="G425">
        <v>417</v>
      </c>
      <c r="H425" s="5" t="str">
        <f t="shared" si="13"/>
        <v>8C</v>
      </c>
      <c r="I425" s="4" t="str">
        <f>DEC2HEX(K425,2)</f>
        <v>D0</v>
      </c>
      <c r="J425" s="5">
        <v>140</v>
      </c>
      <c r="K425" s="16">
        <v>208</v>
      </c>
      <c r="L425" s="32" t="str">
        <f t="shared" si="12"/>
        <v>WriteReg[0x8C]=0xD0</v>
      </c>
      <c r="M425" s="4" t="str">
        <f>"MEMADR_BY0 byte # "&amp;K425</f>
        <v>MEMADR_BY0 byte # 208</v>
      </c>
    </row>
    <row r="426" spans="7:13" x14ac:dyDescent="0.25">
      <c r="G426">
        <v>418</v>
      </c>
      <c r="H426" s="5" t="str">
        <f t="shared" si="13"/>
        <v>8E</v>
      </c>
      <c r="I426" s="4" t="str">
        <f>IF(J426=142,DEC2HEX(RIGHT(VLOOKUP(K426,$A$13:$B$357,2), (LEN(VLOOKUP(K426,$A$13:$B$357,2))-FIND("=",VLOOKUP(K426,$A$13:$B$357,2)))),2),"")</f>
        <v>3F</v>
      </c>
      <c r="J426" s="5">
        <v>142</v>
      </c>
      <c r="K426" s="16">
        <v>208</v>
      </c>
      <c r="L426" s="32" t="str">
        <f t="shared" si="12"/>
        <v>WriteReg[0x8E]=0x3F</v>
      </c>
      <c r="M426" s="4" t="str">
        <f>"RAMDAT byte # "&amp;K426</f>
        <v>RAMDAT byte # 208</v>
      </c>
    </row>
    <row r="427" spans="7:13" x14ac:dyDescent="0.25">
      <c r="G427">
        <v>419</v>
      </c>
      <c r="H427" s="5" t="str">
        <f t="shared" si="13"/>
        <v>8C</v>
      </c>
      <c r="I427" s="4" t="str">
        <f>DEC2HEX(K427,2)</f>
        <v>D1</v>
      </c>
      <c r="J427" s="5">
        <v>140</v>
      </c>
      <c r="K427" s="16">
        <v>209</v>
      </c>
      <c r="L427" s="32" t="str">
        <f t="shared" si="12"/>
        <v>WriteReg[0x8C]=0xD1</v>
      </c>
      <c r="M427" s="4" t="str">
        <f>"MEMADR_BY0 byte # "&amp;K427</f>
        <v>MEMADR_BY0 byte # 209</v>
      </c>
    </row>
    <row r="428" spans="7:13" x14ac:dyDescent="0.25">
      <c r="G428">
        <v>420</v>
      </c>
      <c r="H428" s="5" t="str">
        <f t="shared" si="13"/>
        <v>8E</v>
      </c>
      <c r="I428" s="4" t="str">
        <f>IF(J428=142,DEC2HEX(RIGHT(VLOOKUP(K428,$A$13:$B$357,2), (LEN(VLOOKUP(K428,$A$13:$B$357,2))-FIND("=",VLOOKUP(K428,$A$13:$B$357,2)))),2),"")</f>
        <v>E9</v>
      </c>
      <c r="J428" s="5">
        <v>142</v>
      </c>
      <c r="K428" s="16">
        <v>209</v>
      </c>
      <c r="L428" s="32" t="str">
        <f t="shared" si="12"/>
        <v>WriteReg[0x8E]=0xE9</v>
      </c>
      <c r="M428" s="4" t="str">
        <f>"RAMDAT byte # "&amp;K428</f>
        <v>RAMDAT byte # 209</v>
      </c>
    </row>
    <row r="429" spans="7:13" x14ac:dyDescent="0.25">
      <c r="G429">
        <v>421</v>
      </c>
      <c r="H429" s="5" t="str">
        <f t="shared" si="13"/>
        <v>8C</v>
      </c>
      <c r="I429" s="4" t="str">
        <f>DEC2HEX(K429,2)</f>
        <v>D2</v>
      </c>
      <c r="J429" s="5">
        <v>140</v>
      </c>
      <c r="K429" s="16">
        <v>210</v>
      </c>
      <c r="L429" s="32" t="str">
        <f t="shared" si="12"/>
        <v>WriteReg[0x8C]=0xD2</v>
      </c>
      <c r="M429" s="4" t="str">
        <f>"MEMADR_BY0 byte # "&amp;K429</f>
        <v>MEMADR_BY0 byte # 210</v>
      </c>
    </row>
    <row r="430" spans="7:13" x14ac:dyDescent="0.25">
      <c r="G430">
        <v>422</v>
      </c>
      <c r="H430" s="5" t="str">
        <f t="shared" si="13"/>
        <v>8E</v>
      </c>
      <c r="I430" s="4" t="str">
        <f>IF(J430=142,DEC2HEX(RIGHT(VLOOKUP(K430,$A$13:$B$357,2), (LEN(VLOOKUP(K430,$A$13:$B$357,2))-FIND("=",VLOOKUP(K430,$A$13:$B$357,2)))),2),"")</f>
        <v>54</v>
      </c>
      <c r="J430" s="5">
        <v>142</v>
      </c>
      <c r="K430" s="16">
        <v>210</v>
      </c>
      <c r="L430" s="32" t="str">
        <f t="shared" si="12"/>
        <v>WriteReg[0x8E]=0x54</v>
      </c>
      <c r="M430" s="4" t="str">
        <f>"RAMDAT byte # "&amp;K430</f>
        <v>RAMDAT byte # 210</v>
      </c>
    </row>
    <row r="431" spans="7:13" x14ac:dyDescent="0.25">
      <c r="G431">
        <v>423</v>
      </c>
      <c r="H431" s="5" t="str">
        <f t="shared" si="13"/>
        <v>8C</v>
      </c>
      <c r="I431" s="4" t="str">
        <f>DEC2HEX(K431,2)</f>
        <v>D3</v>
      </c>
      <c r="J431" s="5">
        <v>140</v>
      </c>
      <c r="K431" s="16">
        <v>211</v>
      </c>
      <c r="L431" s="32" t="str">
        <f t="shared" si="12"/>
        <v>WriteReg[0x8C]=0xD3</v>
      </c>
      <c r="M431" s="4" t="str">
        <f>"MEMADR_BY0 byte # "&amp;K431</f>
        <v>MEMADR_BY0 byte # 211</v>
      </c>
    </row>
    <row r="432" spans="7:13" x14ac:dyDescent="0.25">
      <c r="G432">
        <v>424</v>
      </c>
      <c r="H432" s="5" t="str">
        <f t="shared" si="13"/>
        <v>8E</v>
      </c>
      <c r="I432" s="4" t="str">
        <f>IF(J432=142,DEC2HEX(RIGHT(VLOOKUP(K432,$A$13:$B$357,2), (LEN(VLOOKUP(K432,$A$13:$B$357,2))-FIND("=",VLOOKUP(K432,$A$13:$B$357,2)))),2),"")</f>
        <v>19</v>
      </c>
      <c r="J432" s="5">
        <v>142</v>
      </c>
      <c r="K432" s="16">
        <v>211</v>
      </c>
      <c r="L432" s="32" t="str">
        <f t="shared" si="12"/>
        <v>WriteReg[0x8E]=0x19</v>
      </c>
      <c r="M432" s="4" t="str">
        <f>"RAMDAT byte # "&amp;K432</f>
        <v>RAMDAT byte # 211</v>
      </c>
    </row>
    <row r="433" spans="7:13" x14ac:dyDescent="0.25">
      <c r="G433">
        <v>425</v>
      </c>
      <c r="H433" s="5" t="str">
        <f t="shared" si="13"/>
        <v>8C</v>
      </c>
      <c r="I433" s="4" t="str">
        <f>DEC2HEX(K433,2)</f>
        <v>D4</v>
      </c>
      <c r="J433" s="5">
        <v>140</v>
      </c>
      <c r="K433" s="16">
        <v>212</v>
      </c>
      <c r="L433" s="32" t="str">
        <f t="shared" si="12"/>
        <v>WriteReg[0x8C]=0xD4</v>
      </c>
      <c r="M433" s="4" t="str">
        <f>"MEMADR_BY0 byte # "&amp;K433</f>
        <v>MEMADR_BY0 byte # 212</v>
      </c>
    </row>
    <row r="434" spans="7:13" x14ac:dyDescent="0.25">
      <c r="G434">
        <v>426</v>
      </c>
      <c r="H434" s="5" t="str">
        <f t="shared" si="13"/>
        <v>8E</v>
      </c>
      <c r="I434" s="4" t="str">
        <f>IF(J434=142,DEC2HEX(RIGHT(VLOOKUP(K434,$A$13:$B$357,2), (LEN(VLOOKUP(K434,$A$13:$B$357,2))-FIND("=",VLOOKUP(K434,$A$13:$B$357,2)))),2),"")</f>
        <v>01</v>
      </c>
      <c r="J434" s="5">
        <v>142</v>
      </c>
      <c r="K434" s="16">
        <v>212</v>
      </c>
      <c r="L434" s="32" t="str">
        <f t="shared" si="12"/>
        <v>WriteReg[0x8E]=0x01</v>
      </c>
      <c r="M434" s="4" t="str">
        <f>"RAMDAT byte # "&amp;K434</f>
        <v>RAMDAT byte # 212</v>
      </c>
    </row>
    <row r="435" spans="7:13" x14ac:dyDescent="0.25">
      <c r="G435">
        <v>427</v>
      </c>
      <c r="H435" s="5" t="str">
        <f t="shared" si="13"/>
        <v>8C</v>
      </c>
      <c r="I435" s="4" t="str">
        <f>DEC2HEX(K435,2)</f>
        <v>D5</v>
      </c>
      <c r="J435" s="5">
        <v>140</v>
      </c>
      <c r="K435" s="16">
        <v>213</v>
      </c>
      <c r="L435" s="32" t="str">
        <f t="shared" si="12"/>
        <v>WriteReg[0x8C]=0xD5</v>
      </c>
      <c r="M435" s="4" t="str">
        <f>"MEMADR_BY0 byte # "&amp;K435</f>
        <v>MEMADR_BY0 byte # 213</v>
      </c>
    </row>
    <row r="436" spans="7:13" x14ac:dyDescent="0.25">
      <c r="G436">
        <v>428</v>
      </c>
      <c r="H436" s="5" t="str">
        <f t="shared" si="13"/>
        <v>8E</v>
      </c>
      <c r="I436" s="4" t="str">
        <f>IF(J436=142,DEC2HEX(RIGHT(VLOOKUP(K436,$A$13:$B$357,2), (LEN(VLOOKUP(K436,$A$13:$B$357,2))-FIND("=",VLOOKUP(K436,$A$13:$B$357,2)))),2),"")</f>
        <v>07</v>
      </c>
      <c r="J436" s="5">
        <v>142</v>
      </c>
      <c r="K436" s="16">
        <v>213</v>
      </c>
      <c r="L436" s="32" t="str">
        <f t="shared" si="12"/>
        <v>WriteReg[0x8E]=0x07</v>
      </c>
      <c r="M436" s="4" t="str">
        <f>"RAMDAT byte # "&amp;K436</f>
        <v>RAMDAT byte # 213</v>
      </c>
    </row>
    <row r="437" spans="7:13" x14ac:dyDescent="0.25">
      <c r="G437">
        <v>429</v>
      </c>
      <c r="H437" s="5" t="str">
        <f t="shared" si="13"/>
        <v>8C</v>
      </c>
      <c r="I437" s="4" t="str">
        <f>DEC2HEX(K437,2)</f>
        <v>D6</v>
      </c>
      <c r="J437" s="5">
        <v>140</v>
      </c>
      <c r="K437" s="16">
        <v>214</v>
      </c>
      <c r="L437" s="32" t="str">
        <f t="shared" si="12"/>
        <v>WriteReg[0x8C]=0xD6</v>
      </c>
      <c r="M437" s="4" t="str">
        <f>"MEMADR_BY0 byte # "&amp;K437</f>
        <v>MEMADR_BY0 byte # 214</v>
      </c>
    </row>
    <row r="438" spans="7:13" x14ac:dyDescent="0.25">
      <c r="G438">
        <v>430</v>
      </c>
      <c r="H438" s="5" t="str">
        <f t="shared" si="13"/>
        <v>8E</v>
      </c>
      <c r="I438" s="4" t="str">
        <f>IF(J438=142,DEC2HEX(RIGHT(VLOOKUP(K438,$A$13:$B$357,2), (LEN(VLOOKUP(K438,$A$13:$B$357,2))-FIND("=",VLOOKUP(K438,$A$13:$B$357,2)))),2),"")</f>
        <v>84</v>
      </c>
      <c r="J438" s="5">
        <v>142</v>
      </c>
      <c r="K438" s="16">
        <v>214</v>
      </c>
      <c r="L438" s="32" t="str">
        <f t="shared" si="12"/>
        <v>WriteReg[0x8E]=0x84</v>
      </c>
      <c r="M438" s="4" t="str">
        <f>"RAMDAT byte # "&amp;K438</f>
        <v>RAMDAT byte # 214</v>
      </c>
    </row>
    <row r="439" spans="7:13" x14ac:dyDescent="0.25">
      <c r="G439">
        <v>431</v>
      </c>
      <c r="H439" s="5" t="str">
        <f t="shared" si="13"/>
        <v>8C</v>
      </c>
      <c r="I439" s="4" t="str">
        <f>DEC2HEX(K439,2)</f>
        <v>D7</v>
      </c>
      <c r="J439" s="5">
        <v>140</v>
      </c>
      <c r="K439" s="16">
        <v>215</v>
      </c>
      <c r="L439" s="32" t="str">
        <f t="shared" si="12"/>
        <v>WriteReg[0x8C]=0xD7</v>
      </c>
      <c r="M439" s="4" t="str">
        <f>"MEMADR_BY0 byte # "&amp;K439</f>
        <v>MEMADR_BY0 byte # 215</v>
      </c>
    </row>
    <row r="440" spans="7:13" x14ac:dyDescent="0.25">
      <c r="G440">
        <v>432</v>
      </c>
      <c r="H440" s="5" t="str">
        <f t="shared" si="13"/>
        <v>8E</v>
      </c>
      <c r="I440" s="4" t="str">
        <f>IF(J440=142,DEC2HEX(RIGHT(VLOOKUP(K440,$A$13:$B$357,2), (LEN(VLOOKUP(K440,$A$13:$B$357,2))-FIND("=",VLOOKUP(K440,$A$13:$B$357,2)))),2),"")</f>
        <v>03</v>
      </c>
      <c r="J440" s="5">
        <v>142</v>
      </c>
      <c r="K440" s="16">
        <v>215</v>
      </c>
      <c r="L440" s="32" t="str">
        <f t="shared" si="12"/>
        <v>WriteReg[0x8E]=0x03</v>
      </c>
      <c r="M440" s="4" t="str">
        <f>"RAMDAT byte # "&amp;K440</f>
        <v>RAMDAT byte # 215</v>
      </c>
    </row>
    <row r="441" spans="7:13" x14ac:dyDescent="0.25">
      <c r="G441">
        <v>433</v>
      </c>
      <c r="H441" s="5" t="str">
        <f t="shared" si="13"/>
        <v>8C</v>
      </c>
      <c r="I441" s="4" t="str">
        <f>DEC2HEX(K441,2)</f>
        <v>D8</v>
      </c>
      <c r="J441" s="5">
        <v>140</v>
      </c>
      <c r="K441" s="16">
        <v>216</v>
      </c>
      <c r="L441" s="32" t="str">
        <f t="shared" si="12"/>
        <v>WriteReg[0x8C]=0xD8</v>
      </c>
      <c r="M441" s="4" t="str">
        <f>"MEMADR_BY0 byte # "&amp;K441</f>
        <v>MEMADR_BY0 byte # 216</v>
      </c>
    </row>
    <row r="442" spans="7:13" x14ac:dyDescent="0.25">
      <c r="G442">
        <v>434</v>
      </c>
      <c r="H442" s="5" t="str">
        <f t="shared" si="13"/>
        <v>8E</v>
      </c>
      <c r="I442" s="4" t="str">
        <f>IF(J442=142,DEC2HEX(RIGHT(VLOOKUP(K442,$A$13:$B$357,2), (LEN(VLOOKUP(K442,$A$13:$B$357,2))-FIND("=",VLOOKUP(K442,$A$13:$B$357,2)))),2),"")</f>
        <v>E0</v>
      </c>
      <c r="J442" s="5">
        <v>142</v>
      </c>
      <c r="K442" s="16">
        <v>216</v>
      </c>
      <c r="L442" s="32" t="str">
        <f t="shared" si="12"/>
        <v>WriteReg[0x8E]=0xE0</v>
      </c>
      <c r="M442" s="4" t="str">
        <f>"RAMDAT byte # "&amp;K442</f>
        <v>RAMDAT byte # 216</v>
      </c>
    </row>
    <row r="443" spans="7:13" x14ac:dyDescent="0.25">
      <c r="G443">
        <v>435</v>
      </c>
      <c r="H443" s="5" t="str">
        <f t="shared" si="13"/>
        <v>8C</v>
      </c>
      <c r="I443" s="4" t="str">
        <f>DEC2HEX(K443,2)</f>
        <v>D9</v>
      </c>
      <c r="J443" s="5">
        <v>140</v>
      </c>
      <c r="K443" s="16">
        <v>217</v>
      </c>
      <c r="L443" s="32" t="str">
        <f t="shared" si="12"/>
        <v>WriteReg[0x8C]=0xD9</v>
      </c>
      <c r="M443" s="4" t="str">
        <f>"MEMADR_BY0 byte # "&amp;K443</f>
        <v>MEMADR_BY0 byte # 217</v>
      </c>
    </row>
    <row r="444" spans="7:13" x14ac:dyDescent="0.25">
      <c r="G444">
        <v>436</v>
      </c>
      <c r="H444" s="5" t="str">
        <f t="shared" si="13"/>
        <v>8E</v>
      </c>
      <c r="I444" s="4" t="str">
        <f>IF(J444=142,DEC2HEX(RIGHT(VLOOKUP(K444,$A$13:$B$357,2), (LEN(VLOOKUP(K444,$A$13:$B$357,2))-FIND("=",VLOOKUP(K444,$A$13:$B$357,2)))),2),"")</f>
        <v>C3</v>
      </c>
      <c r="J444" s="5">
        <v>142</v>
      </c>
      <c r="K444" s="16">
        <v>217</v>
      </c>
      <c r="L444" s="32" t="str">
        <f t="shared" si="12"/>
        <v>WriteReg[0x8E]=0xC3</v>
      </c>
      <c r="M444" s="4" t="str">
        <f>"RAMDAT byte # "&amp;K444</f>
        <v>RAMDAT byte # 217</v>
      </c>
    </row>
    <row r="445" spans="7:13" x14ac:dyDescent="0.25">
      <c r="G445">
        <v>437</v>
      </c>
      <c r="H445" s="5" t="str">
        <f t="shared" si="13"/>
        <v>8C</v>
      </c>
      <c r="I445" s="4" t="str">
        <f>DEC2HEX(K445,2)</f>
        <v>DA</v>
      </c>
      <c r="J445" s="5">
        <v>140</v>
      </c>
      <c r="K445" s="16">
        <v>218</v>
      </c>
      <c r="L445" s="32" t="str">
        <f t="shared" si="12"/>
        <v>WriteReg[0x8C]=0xDA</v>
      </c>
      <c r="M445" s="4" t="str">
        <f>"MEMADR_BY0 byte # "&amp;K445</f>
        <v>MEMADR_BY0 byte # 218</v>
      </c>
    </row>
    <row r="446" spans="7:13" x14ac:dyDescent="0.25">
      <c r="G446">
        <v>438</v>
      </c>
      <c r="H446" s="5" t="str">
        <f t="shared" si="13"/>
        <v>8E</v>
      </c>
      <c r="I446" s="4" t="str">
        <f>IF(J446=142,DEC2HEX(RIGHT(VLOOKUP(K446,$A$13:$B$357,2), (LEN(VLOOKUP(K446,$A$13:$B$357,2))-FIND("=",VLOOKUP(K446,$A$13:$B$357,2)))),2),"")</f>
        <v>50</v>
      </c>
      <c r="J446" s="5">
        <v>142</v>
      </c>
      <c r="K446" s="16">
        <v>218</v>
      </c>
      <c r="L446" s="32" t="str">
        <f t="shared" si="12"/>
        <v>WriteReg[0x8E]=0x50</v>
      </c>
      <c r="M446" s="4" t="str">
        <f>"RAMDAT byte # "&amp;K446</f>
        <v>RAMDAT byte # 218</v>
      </c>
    </row>
    <row r="447" spans="7:13" x14ac:dyDescent="0.25">
      <c r="G447">
        <v>439</v>
      </c>
      <c r="H447" s="5" t="str">
        <f t="shared" si="13"/>
        <v>8C</v>
      </c>
      <c r="I447" s="4" t="str">
        <f>DEC2HEX(K447,2)</f>
        <v>DB</v>
      </c>
      <c r="J447" s="5">
        <v>140</v>
      </c>
      <c r="K447" s="16">
        <v>219</v>
      </c>
      <c r="L447" s="32" t="str">
        <f t="shared" si="12"/>
        <v>WriteReg[0x8C]=0xDB</v>
      </c>
      <c r="M447" s="4" t="str">
        <f>"MEMADR_BY0 byte # "&amp;K447</f>
        <v>MEMADR_BY0 byte # 219</v>
      </c>
    </row>
    <row r="448" spans="7:13" x14ac:dyDescent="0.25">
      <c r="G448">
        <v>440</v>
      </c>
      <c r="H448" s="5" t="str">
        <f t="shared" si="13"/>
        <v>8E</v>
      </c>
      <c r="I448" s="4" t="str">
        <f>IF(J448=142,DEC2HEX(RIGHT(VLOOKUP(K448,$A$13:$B$357,2), (LEN(VLOOKUP(K448,$A$13:$B$357,2))-FIND("=",VLOOKUP(K448,$A$13:$B$357,2)))),2),"")</f>
        <v>32</v>
      </c>
      <c r="J448" s="5">
        <v>142</v>
      </c>
      <c r="K448" s="16">
        <v>219</v>
      </c>
      <c r="L448" s="32" t="str">
        <f t="shared" si="12"/>
        <v>WriteReg[0x8E]=0x32</v>
      </c>
      <c r="M448" s="4" t="str">
        <f>"RAMDAT byte # "&amp;K448</f>
        <v>RAMDAT byte # 219</v>
      </c>
    </row>
    <row r="449" spans="7:13" x14ac:dyDescent="0.25">
      <c r="G449">
        <v>441</v>
      </c>
      <c r="H449" s="5" t="str">
        <f t="shared" si="13"/>
        <v>8C</v>
      </c>
      <c r="I449" s="4" t="str">
        <f>DEC2HEX(K449,2)</f>
        <v>DC</v>
      </c>
      <c r="J449" s="5">
        <v>140</v>
      </c>
      <c r="K449" s="16">
        <v>220</v>
      </c>
      <c r="L449" s="32" t="str">
        <f t="shared" si="12"/>
        <v>WriteReg[0x8C]=0xDC</v>
      </c>
      <c r="M449" s="4" t="str">
        <f>"MEMADR_BY0 byte # "&amp;K449</f>
        <v>MEMADR_BY0 byte # 220</v>
      </c>
    </row>
    <row r="450" spans="7:13" x14ac:dyDescent="0.25">
      <c r="G450">
        <v>442</v>
      </c>
      <c r="H450" s="5" t="str">
        <f t="shared" si="13"/>
        <v>8E</v>
      </c>
      <c r="I450" s="4" t="str">
        <f>IF(J450=142,DEC2HEX(RIGHT(VLOOKUP(K450,$A$13:$B$357,2), (LEN(VLOOKUP(K450,$A$13:$B$357,2))-FIND("=",VLOOKUP(K450,$A$13:$B$357,2)))),2),"")</f>
        <v>5A</v>
      </c>
      <c r="J450" s="5">
        <v>142</v>
      </c>
      <c r="K450" s="16">
        <v>220</v>
      </c>
      <c r="L450" s="32" t="str">
        <f t="shared" si="12"/>
        <v>WriteReg[0x8E]=0x5A</v>
      </c>
      <c r="M450" s="4" t="str">
        <f>"RAMDAT byte # "&amp;K450</f>
        <v>RAMDAT byte # 220</v>
      </c>
    </row>
    <row r="451" spans="7:13" x14ac:dyDescent="0.25">
      <c r="G451">
        <v>443</v>
      </c>
      <c r="H451" s="5" t="str">
        <f t="shared" si="13"/>
        <v>8C</v>
      </c>
      <c r="I451" s="4" t="str">
        <f>DEC2HEX(K451,2)</f>
        <v>DD</v>
      </c>
      <c r="J451" s="5">
        <v>140</v>
      </c>
      <c r="K451" s="16">
        <v>221</v>
      </c>
      <c r="L451" s="32" t="str">
        <f t="shared" si="12"/>
        <v>WriteReg[0x8C]=0xDD</v>
      </c>
      <c r="M451" s="4" t="str">
        <f>"MEMADR_BY0 byte # "&amp;K451</f>
        <v>MEMADR_BY0 byte # 221</v>
      </c>
    </row>
    <row r="452" spans="7:13" x14ac:dyDescent="0.25">
      <c r="G452">
        <v>444</v>
      </c>
      <c r="H452" s="5" t="str">
        <f t="shared" si="13"/>
        <v>8E</v>
      </c>
      <c r="I452" s="4" t="str">
        <f>IF(J452=142,DEC2HEX(RIGHT(VLOOKUP(K452,$A$13:$B$357,2), (LEN(VLOOKUP(K452,$A$13:$B$357,2))-FIND("=",VLOOKUP(K452,$A$13:$B$357,2)))),2),"")</f>
        <v>A0</v>
      </c>
      <c r="J452" s="5">
        <v>142</v>
      </c>
      <c r="K452" s="16">
        <v>221</v>
      </c>
      <c r="L452" s="32" t="str">
        <f t="shared" si="12"/>
        <v>WriteReg[0x8E]=0xA0</v>
      </c>
      <c r="M452" s="4" t="str">
        <f>"RAMDAT byte # "&amp;K452</f>
        <v>RAMDAT byte # 221</v>
      </c>
    </row>
    <row r="453" spans="7:13" x14ac:dyDescent="0.25">
      <c r="G453">
        <v>445</v>
      </c>
      <c r="H453" s="5" t="str">
        <f t="shared" si="13"/>
        <v>8C</v>
      </c>
      <c r="I453" s="4" t="str">
        <f>DEC2HEX(K453,2)</f>
        <v>DE</v>
      </c>
      <c r="J453" s="5">
        <v>140</v>
      </c>
      <c r="K453" s="16">
        <v>222</v>
      </c>
      <c r="L453" s="32" t="str">
        <f t="shared" si="12"/>
        <v>WriteReg[0x8C]=0xDE</v>
      </c>
      <c r="M453" s="4" t="str">
        <f>"MEMADR_BY0 byte # "&amp;K453</f>
        <v>MEMADR_BY0 byte # 222</v>
      </c>
    </row>
    <row r="454" spans="7:13" x14ac:dyDescent="0.25">
      <c r="G454">
        <v>446</v>
      </c>
      <c r="H454" s="5" t="str">
        <f t="shared" si="13"/>
        <v>8E</v>
      </c>
      <c r="I454" s="4" t="str">
        <f>IF(J454=142,DEC2HEX(RIGHT(VLOOKUP(K454,$A$13:$B$357,2), (LEN(VLOOKUP(K454,$A$13:$B$357,2))-FIND("=",VLOOKUP(K454,$A$13:$B$357,2)))),2),"")</f>
        <v>34</v>
      </c>
      <c r="J454" s="5">
        <v>142</v>
      </c>
      <c r="K454" s="16">
        <v>222</v>
      </c>
      <c r="L454" s="32" t="str">
        <f t="shared" si="12"/>
        <v>WriteReg[0x8E]=0x34</v>
      </c>
      <c r="M454" s="4" t="str">
        <f>"RAMDAT byte # "&amp;K454</f>
        <v>RAMDAT byte # 222</v>
      </c>
    </row>
    <row r="455" spans="7:13" x14ac:dyDescent="0.25">
      <c r="G455">
        <v>447</v>
      </c>
      <c r="H455" s="5" t="str">
        <f t="shared" si="13"/>
        <v>8C</v>
      </c>
      <c r="I455" s="4" t="str">
        <f>DEC2HEX(K455,2)</f>
        <v>DF</v>
      </c>
      <c r="J455" s="5">
        <v>140</v>
      </c>
      <c r="K455" s="16">
        <v>223</v>
      </c>
      <c r="L455" s="32" t="str">
        <f t="shared" si="12"/>
        <v>WriteReg[0x8C]=0xDF</v>
      </c>
      <c r="M455" s="4" t="str">
        <f>"MEMADR_BY0 byte # "&amp;K455</f>
        <v>MEMADR_BY0 byte # 223</v>
      </c>
    </row>
    <row r="456" spans="7:13" x14ac:dyDescent="0.25">
      <c r="G456">
        <v>448</v>
      </c>
      <c r="H456" s="5" t="str">
        <f t="shared" si="13"/>
        <v>8E</v>
      </c>
      <c r="I456" s="4" t="str">
        <f>IF(J456=142,DEC2HEX(RIGHT(VLOOKUP(K456,$A$13:$B$357,2), (LEN(VLOOKUP(K456,$A$13:$B$357,2))-FIND("=",VLOOKUP(K456,$A$13:$B$357,2)))),2),"")</f>
        <v>6F</v>
      </c>
      <c r="J456" s="5">
        <v>142</v>
      </c>
      <c r="K456" s="16">
        <v>223</v>
      </c>
      <c r="L456" s="32" t="str">
        <f t="shared" ref="L456:L519" si="14">"WriteReg[0x"&amp;DEC2HEX(J456)&amp;"]=0x"&amp;I456</f>
        <v>WriteReg[0x8E]=0x6F</v>
      </c>
      <c r="M456" s="4" t="str">
        <f>"RAMDAT byte # "&amp;K456</f>
        <v>RAMDAT byte # 223</v>
      </c>
    </row>
    <row r="457" spans="7:13" x14ac:dyDescent="0.25">
      <c r="G457">
        <v>449</v>
      </c>
      <c r="H457" s="5" t="str">
        <f t="shared" si="13"/>
        <v>8C</v>
      </c>
      <c r="I457" s="4" t="str">
        <f>DEC2HEX(K457,2)</f>
        <v>E0</v>
      </c>
      <c r="J457" s="5">
        <v>140</v>
      </c>
      <c r="K457" s="16">
        <v>224</v>
      </c>
      <c r="L457" s="32" t="str">
        <f t="shared" si="14"/>
        <v>WriteReg[0x8C]=0xE0</v>
      </c>
      <c r="M457" s="4" t="str">
        <f>"MEMADR_BY0 byte # "&amp;K457</f>
        <v>MEMADR_BY0 byte # 224</v>
      </c>
    </row>
    <row r="458" spans="7:13" x14ac:dyDescent="0.25">
      <c r="G458">
        <v>450</v>
      </c>
      <c r="H458" s="5" t="str">
        <f t="shared" ref="H458:H521" si="15">DEC2HEX(J458,2)</f>
        <v>8E</v>
      </c>
      <c r="I458" s="4" t="str">
        <f>IF(J458=142,DEC2HEX(RIGHT(VLOOKUP(K458,$A$13:$B$357,2), (LEN(VLOOKUP(K458,$A$13:$B$357,2))-FIND("=",VLOOKUP(K458,$A$13:$B$357,2)))),2),"")</f>
        <v>DF</v>
      </c>
      <c r="J458" s="5">
        <v>142</v>
      </c>
      <c r="K458" s="16">
        <v>224</v>
      </c>
      <c r="L458" s="32" t="str">
        <f t="shared" si="14"/>
        <v>WriteReg[0x8E]=0xDF</v>
      </c>
      <c r="M458" s="4" t="str">
        <f>"RAMDAT byte # "&amp;K458</f>
        <v>RAMDAT byte # 224</v>
      </c>
    </row>
    <row r="459" spans="7:13" x14ac:dyDescent="0.25">
      <c r="G459">
        <v>451</v>
      </c>
      <c r="H459" s="5" t="str">
        <f t="shared" si="15"/>
        <v>8C</v>
      </c>
      <c r="I459" s="4" t="str">
        <f>DEC2HEX(K459,2)</f>
        <v>E1</v>
      </c>
      <c r="J459" s="5">
        <v>140</v>
      </c>
      <c r="K459" s="16">
        <v>225</v>
      </c>
      <c r="L459" s="32" t="str">
        <f t="shared" si="14"/>
        <v>WriteReg[0x8C]=0xE1</v>
      </c>
      <c r="M459" s="4" t="str">
        <f>"MEMADR_BY0 byte # "&amp;K459</f>
        <v>MEMADR_BY0 byte # 225</v>
      </c>
    </row>
    <row r="460" spans="7:13" x14ac:dyDescent="0.25">
      <c r="G460">
        <v>452</v>
      </c>
      <c r="H460" s="5" t="str">
        <f t="shared" si="15"/>
        <v>8E</v>
      </c>
      <c r="I460" s="4" t="str">
        <f>IF(J460=142,DEC2HEX(RIGHT(VLOOKUP(K460,$A$13:$B$357,2), (LEN(VLOOKUP(K460,$A$13:$B$357,2))-FIND("=",VLOOKUP(K460,$A$13:$B$357,2)))),2),"")</f>
        <v>E1</v>
      </c>
      <c r="J460" s="5">
        <v>142</v>
      </c>
      <c r="K460" s="16">
        <v>225</v>
      </c>
      <c r="L460" s="32" t="str">
        <f t="shared" si="14"/>
        <v>WriteReg[0x8E]=0xE1</v>
      </c>
      <c r="M460" s="4" t="str">
        <f>"RAMDAT byte # "&amp;K460</f>
        <v>RAMDAT byte # 225</v>
      </c>
    </row>
    <row r="461" spans="7:13" x14ac:dyDescent="0.25">
      <c r="G461">
        <v>453</v>
      </c>
      <c r="H461" s="5" t="str">
        <f t="shared" si="15"/>
        <v>8C</v>
      </c>
      <c r="I461" s="4" t="str">
        <f>DEC2HEX(K461,2)</f>
        <v>E2</v>
      </c>
      <c r="J461" s="5">
        <v>140</v>
      </c>
      <c r="K461" s="16">
        <v>226</v>
      </c>
      <c r="L461" s="32" t="str">
        <f t="shared" si="14"/>
        <v>WriteReg[0x8C]=0xE2</v>
      </c>
      <c r="M461" s="4" t="str">
        <f>"MEMADR_BY0 byte # "&amp;K461</f>
        <v>MEMADR_BY0 byte # 226</v>
      </c>
    </row>
    <row r="462" spans="7:13" x14ac:dyDescent="0.25">
      <c r="G462">
        <v>454</v>
      </c>
      <c r="H462" s="5" t="str">
        <f t="shared" si="15"/>
        <v>8E</v>
      </c>
      <c r="I462" s="4" t="str">
        <f>IF(J462=142,DEC2HEX(RIGHT(VLOOKUP(K462,$A$13:$B$357,2), (LEN(VLOOKUP(K462,$A$13:$B$357,2))-FIND("=",VLOOKUP(K462,$A$13:$B$357,2)))),2),"")</f>
        <v>00</v>
      </c>
      <c r="J462" s="5">
        <v>142</v>
      </c>
      <c r="K462" s="16">
        <v>226</v>
      </c>
      <c r="L462" s="32" t="str">
        <f t="shared" si="14"/>
        <v>WriteReg[0x8E]=0x00</v>
      </c>
      <c r="M462" s="4" t="str">
        <f>"RAMDAT byte # "&amp;K462</f>
        <v>RAMDAT byte # 226</v>
      </c>
    </row>
    <row r="463" spans="7:13" x14ac:dyDescent="0.25">
      <c r="G463">
        <v>455</v>
      </c>
      <c r="H463" s="5" t="str">
        <f t="shared" si="15"/>
        <v>8C</v>
      </c>
      <c r="I463" s="4" t="str">
        <f>DEC2HEX(K463,2)</f>
        <v>E3</v>
      </c>
      <c r="J463" s="5">
        <v>140</v>
      </c>
      <c r="K463" s="16">
        <v>227</v>
      </c>
      <c r="L463" s="32" t="str">
        <f t="shared" si="14"/>
        <v>WriteReg[0x8C]=0xE3</v>
      </c>
      <c r="M463" s="4" t="str">
        <f>"MEMADR_BY0 byte # "&amp;K463</f>
        <v>MEMADR_BY0 byte # 227</v>
      </c>
    </row>
    <row r="464" spans="7:13" x14ac:dyDescent="0.25">
      <c r="G464">
        <v>456</v>
      </c>
      <c r="H464" s="5" t="str">
        <f t="shared" si="15"/>
        <v>8E</v>
      </c>
      <c r="I464" s="4" t="str">
        <f>IF(J464=142,DEC2HEX(RIGHT(VLOOKUP(K464,$A$13:$B$357,2), (LEN(VLOOKUP(K464,$A$13:$B$357,2))-FIND("=",VLOOKUP(K464,$A$13:$B$357,2)))),2),"")</f>
        <v>ED</v>
      </c>
      <c r="J464" s="5">
        <v>142</v>
      </c>
      <c r="K464" s="16">
        <v>227</v>
      </c>
      <c r="L464" s="32" t="str">
        <f t="shared" si="14"/>
        <v>WriteReg[0x8E]=0xED</v>
      </c>
      <c r="M464" s="4" t="str">
        <f>"RAMDAT byte # "&amp;K464</f>
        <v>RAMDAT byte # 227</v>
      </c>
    </row>
    <row r="465" spans="7:13" x14ac:dyDescent="0.25">
      <c r="G465">
        <v>457</v>
      </c>
      <c r="H465" s="5" t="str">
        <f t="shared" si="15"/>
        <v>8C</v>
      </c>
      <c r="I465" s="4" t="str">
        <f>DEC2HEX(K465,2)</f>
        <v>E4</v>
      </c>
      <c r="J465" s="5">
        <v>140</v>
      </c>
      <c r="K465" s="16">
        <v>228</v>
      </c>
      <c r="L465" s="32" t="str">
        <f t="shared" si="14"/>
        <v>WriteReg[0x8C]=0xE4</v>
      </c>
      <c r="M465" s="4" t="str">
        <f>"MEMADR_BY0 byte # "&amp;K465</f>
        <v>MEMADR_BY0 byte # 228</v>
      </c>
    </row>
    <row r="466" spans="7:13" x14ac:dyDescent="0.25">
      <c r="G466">
        <v>458</v>
      </c>
      <c r="H466" s="5" t="str">
        <f t="shared" si="15"/>
        <v>8E</v>
      </c>
      <c r="I466" s="4" t="str">
        <f>IF(J466=142,DEC2HEX(RIGHT(VLOOKUP(K466,$A$13:$B$357,2), (LEN(VLOOKUP(K466,$A$13:$B$357,2))-FIND("=",VLOOKUP(K466,$A$13:$B$357,2)))),2),"")</f>
        <v>84</v>
      </c>
      <c r="J466" s="5">
        <v>142</v>
      </c>
      <c r="K466" s="16">
        <v>228</v>
      </c>
      <c r="L466" s="32" t="str">
        <f t="shared" si="14"/>
        <v>WriteReg[0x8E]=0x84</v>
      </c>
      <c r="M466" s="4" t="str">
        <f>"RAMDAT byte # "&amp;K466</f>
        <v>RAMDAT byte # 228</v>
      </c>
    </row>
    <row r="467" spans="7:13" x14ac:dyDescent="0.25">
      <c r="G467">
        <v>459</v>
      </c>
      <c r="H467" s="5" t="str">
        <f t="shared" si="15"/>
        <v>8C</v>
      </c>
      <c r="I467" s="4" t="str">
        <f>DEC2HEX(K467,2)</f>
        <v>E5</v>
      </c>
      <c r="J467" s="5">
        <v>140</v>
      </c>
      <c r="K467" s="16">
        <v>229</v>
      </c>
      <c r="L467" s="32" t="str">
        <f t="shared" si="14"/>
        <v>WriteReg[0x8C]=0xE5</v>
      </c>
      <c r="M467" s="4" t="str">
        <f>"MEMADR_BY0 byte # "&amp;K467</f>
        <v>MEMADR_BY0 byte # 229</v>
      </c>
    </row>
    <row r="468" spans="7:13" x14ac:dyDescent="0.25">
      <c r="G468">
        <v>460</v>
      </c>
      <c r="H468" s="5" t="str">
        <f t="shared" si="15"/>
        <v>8E</v>
      </c>
      <c r="I468" s="4" t="str">
        <f>IF(J468=142,DEC2HEX(RIGHT(VLOOKUP(K468,$A$13:$B$357,2), (LEN(VLOOKUP(K468,$A$13:$B$357,2))-FIND("=",VLOOKUP(K468,$A$13:$B$357,2)))),2),"")</f>
        <v>2F</v>
      </c>
      <c r="J468" s="5">
        <v>142</v>
      </c>
      <c r="K468" s="16">
        <v>229</v>
      </c>
      <c r="L468" s="32" t="str">
        <f t="shared" si="14"/>
        <v>WriteReg[0x8E]=0x2F</v>
      </c>
      <c r="M468" s="4" t="str">
        <f>"RAMDAT byte # "&amp;K468</f>
        <v>RAMDAT byte # 229</v>
      </c>
    </row>
    <row r="469" spans="7:13" x14ac:dyDescent="0.25">
      <c r="G469">
        <v>461</v>
      </c>
      <c r="H469" s="5" t="str">
        <f t="shared" si="15"/>
        <v>8C</v>
      </c>
      <c r="I469" s="4" t="str">
        <f>DEC2HEX(K469,2)</f>
        <v>E6</v>
      </c>
      <c r="J469" s="5">
        <v>140</v>
      </c>
      <c r="K469" s="16">
        <v>230</v>
      </c>
      <c r="L469" s="32" t="str">
        <f t="shared" si="14"/>
        <v>WriteReg[0x8C]=0xE6</v>
      </c>
      <c r="M469" s="4" t="str">
        <f>"MEMADR_BY0 byte # "&amp;K469</f>
        <v>MEMADR_BY0 byte # 230</v>
      </c>
    </row>
    <row r="470" spans="7:13" x14ac:dyDescent="0.25">
      <c r="G470">
        <v>462</v>
      </c>
      <c r="H470" s="5" t="str">
        <f t="shared" si="15"/>
        <v>8E</v>
      </c>
      <c r="I470" s="4" t="str">
        <f>IF(J470=142,DEC2HEX(RIGHT(VLOOKUP(K470,$A$13:$B$357,2), (LEN(VLOOKUP(K470,$A$13:$B$357,2))-FIND("=",VLOOKUP(K470,$A$13:$B$357,2)))),2),"")</f>
        <v>0A</v>
      </c>
      <c r="J470" s="5">
        <v>142</v>
      </c>
      <c r="K470" s="16">
        <v>230</v>
      </c>
      <c r="L470" s="32" t="str">
        <f t="shared" si="14"/>
        <v>WriteReg[0x8E]=0x0A</v>
      </c>
      <c r="M470" s="4" t="str">
        <f>"RAMDAT byte # "&amp;K470</f>
        <v>RAMDAT byte # 230</v>
      </c>
    </row>
    <row r="471" spans="7:13" x14ac:dyDescent="0.25">
      <c r="G471">
        <v>463</v>
      </c>
      <c r="H471" s="5" t="str">
        <f t="shared" si="15"/>
        <v>8C</v>
      </c>
      <c r="I471" s="4" t="str">
        <f>DEC2HEX(K471,2)</f>
        <v>E7</v>
      </c>
      <c r="J471" s="5">
        <v>140</v>
      </c>
      <c r="K471" s="16">
        <v>231</v>
      </c>
      <c r="L471" s="32" t="str">
        <f t="shared" si="14"/>
        <v>WriteReg[0x8C]=0xE7</v>
      </c>
      <c r="M471" s="4" t="str">
        <f>"MEMADR_BY0 byte # "&amp;K471</f>
        <v>MEMADR_BY0 byte # 231</v>
      </c>
    </row>
    <row r="472" spans="7:13" x14ac:dyDescent="0.25">
      <c r="G472">
        <v>464</v>
      </c>
      <c r="H472" s="5" t="str">
        <f t="shared" si="15"/>
        <v>8E</v>
      </c>
      <c r="I472" s="4" t="str">
        <f>IF(J472=142,DEC2HEX(RIGHT(VLOOKUP(K472,$A$13:$B$357,2), (LEN(VLOOKUP(K472,$A$13:$B$357,2))-FIND("=",VLOOKUP(K472,$A$13:$B$357,2)))),2),"")</f>
        <v>7D</v>
      </c>
      <c r="J472" s="5">
        <v>142</v>
      </c>
      <c r="K472" s="16">
        <v>231</v>
      </c>
      <c r="L472" s="32" t="str">
        <f t="shared" si="14"/>
        <v>WriteReg[0x8E]=0x7D</v>
      </c>
      <c r="M472" s="4" t="str">
        <f>"RAMDAT byte # "&amp;K472</f>
        <v>RAMDAT byte # 231</v>
      </c>
    </row>
    <row r="473" spans="7:13" x14ac:dyDescent="0.25">
      <c r="G473">
        <v>465</v>
      </c>
      <c r="H473" s="5" t="str">
        <f t="shared" si="15"/>
        <v>8C</v>
      </c>
      <c r="I473" s="4" t="str">
        <f>DEC2HEX(K473,2)</f>
        <v>E8</v>
      </c>
      <c r="J473" s="5">
        <v>140</v>
      </c>
      <c r="K473" s="16">
        <v>232</v>
      </c>
      <c r="L473" s="32" t="str">
        <f t="shared" si="14"/>
        <v>WriteReg[0x8C]=0xE8</v>
      </c>
      <c r="M473" s="4" t="str">
        <f>"MEMADR_BY0 byte # "&amp;K473</f>
        <v>MEMADR_BY0 byte # 232</v>
      </c>
    </row>
    <row r="474" spans="7:13" x14ac:dyDescent="0.25">
      <c r="G474">
        <v>466</v>
      </c>
      <c r="H474" s="5" t="str">
        <f t="shared" si="15"/>
        <v>8E</v>
      </c>
      <c r="I474" s="4" t="str">
        <f>IF(J474=142,DEC2HEX(RIGHT(VLOOKUP(K474,$A$13:$B$357,2), (LEN(VLOOKUP(K474,$A$13:$B$357,2))-FIND("=",VLOOKUP(K474,$A$13:$B$357,2)))),2),"")</f>
        <v>8C</v>
      </c>
      <c r="J474" s="5">
        <v>142</v>
      </c>
      <c r="K474" s="16">
        <v>232</v>
      </c>
      <c r="L474" s="32" t="str">
        <f t="shared" si="14"/>
        <v>WriteReg[0x8E]=0x8C</v>
      </c>
      <c r="M474" s="4" t="str">
        <f>"RAMDAT byte # "&amp;K474</f>
        <v>RAMDAT byte # 232</v>
      </c>
    </row>
    <row r="475" spans="7:13" x14ac:dyDescent="0.25">
      <c r="G475">
        <v>467</v>
      </c>
      <c r="H475" s="5" t="str">
        <f t="shared" si="15"/>
        <v>8C</v>
      </c>
      <c r="I475" s="4" t="str">
        <f>DEC2HEX(K475,2)</f>
        <v>E9</v>
      </c>
      <c r="J475" s="5">
        <v>140</v>
      </c>
      <c r="K475" s="16">
        <v>233</v>
      </c>
      <c r="L475" s="32" t="str">
        <f t="shared" si="14"/>
        <v>WriteReg[0x8C]=0xE9</v>
      </c>
      <c r="M475" s="4" t="str">
        <f>"MEMADR_BY0 byte # "&amp;K475</f>
        <v>MEMADR_BY0 byte # 233</v>
      </c>
    </row>
    <row r="476" spans="7:13" x14ac:dyDescent="0.25">
      <c r="G476">
        <v>468</v>
      </c>
      <c r="H476" s="5" t="str">
        <f t="shared" si="15"/>
        <v>8E</v>
      </c>
      <c r="I476" s="4" t="str">
        <f>IF(J476=142,DEC2HEX(RIGHT(VLOOKUP(K476,$A$13:$B$357,2), (LEN(VLOOKUP(K476,$A$13:$B$357,2))-FIND("=",VLOOKUP(K476,$A$13:$B$357,2)))),2),"")</f>
        <v>0D</v>
      </c>
      <c r="J476" s="5">
        <v>142</v>
      </c>
      <c r="K476" s="16">
        <v>233</v>
      </c>
      <c r="L476" s="32" t="str">
        <f t="shared" si="14"/>
        <v>WriteReg[0x8E]=0x0D</v>
      </c>
      <c r="M476" s="4" t="str">
        <f>"RAMDAT byte # "&amp;K476</f>
        <v>RAMDAT byte # 233</v>
      </c>
    </row>
    <row r="477" spans="7:13" x14ac:dyDescent="0.25">
      <c r="G477">
        <v>469</v>
      </c>
      <c r="H477" s="5" t="str">
        <f t="shared" si="15"/>
        <v>8C</v>
      </c>
      <c r="I477" s="4" t="str">
        <f>DEC2HEX(K477,2)</f>
        <v>EA</v>
      </c>
      <c r="J477" s="5">
        <v>140</v>
      </c>
      <c r="K477" s="16">
        <v>234</v>
      </c>
      <c r="L477" s="32" t="str">
        <f t="shared" si="14"/>
        <v>WriteReg[0x8C]=0xEA</v>
      </c>
      <c r="M477" s="4" t="str">
        <f>"MEMADR_BY0 byte # "&amp;K477</f>
        <v>MEMADR_BY0 byte # 234</v>
      </c>
    </row>
    <row r="478" spans="7:13" x14ac:dyDescent="0.25">
      <c r="G478">
        <v>470</v>
      </c>
      <c r="H478" s="5" t="str">
        <f t="shared" si="15"/>
        <v>8E</v>
      </c>
      <c r="I478" s="4" t="str">
        <f>IF(J478=142,DEC2HEX(RIGHT(VLOOKUP(K478,$A$13:$B$357,2), (LEN(VLOOKUP(K478,$A$13:$B$357,2))-FIND("=",VLOOKUP(K478,$A$13:$B$357,2)))),2),"")</f>
        <v>1B</v>
      </c>
      <c r="J478" s="5">
        <v>142</v>
      </c>
      <c r="K478" s="16">
        <v>234</v>
      </c>
      <c r="L478" s="32" t="str">
        <f t="shared" si="14"/>
        <v>WriteReg[0x8E]=0x1B</v>
      </c>
      <c r="M478" s="4" t="str">
        <f>"RAMDAT byte # "&amp;K478</f>
        <v>RAMDAT byte # 234</v>
      </c>
    </row>
    <row r="479" spans="7:13" x14ac:dyDescent="0.25">
      <c r="G479">
        <v>471</v>
      </c>
      <c r="H479" s="5" t="str">
        <f t="shared" si="15"/>
        <v>8C</v>
      </c>
      <c r="I479" s="4" t="str">
        <f>DEC2HEX(K479,2)</f>
        <v>EB</v>
      </c>
      <c r="J479" s="5">
        <v>140</v>
      </c>
      <c r="K479" s="16">
        <v>235</v>
      </c>
      <c r="L479" s="32" t="str">
        <f t="shared" si="14"/>
        <v>WriteReg[0x8C]=0xEB</v>
      </c>
      <c r="M479" s="4" t="str">
        <f>"MEMADR_BY0 byte # "&amp;K479</f>
        <v>MEMADR_BY0 byte # 235</v>
      </c>
    </row>
    <row r="480" spans="7:13" x14ac:dyDescent="0.25">
      <c r="G480">
        <v>472</v>
      </c>
      <c r="H480" s="5" t="str">
        <f t="shared" si="15"/>
        <v>8E</v>
      </c>
      <c r="I480" s="4" t="str">
        <f>IF(J480=142,DEC2HEX(RIGHT(VLOOKUP(K480,$A$13:$B$357,2), (LEN(VLOOKUP(K480,$A$13:$B$357,2))-FIND("=",VLOOKUP(K480,$A$13:$B$357,2)))),2),"")</f>
        <v>F7</v>
      </c>
      <c r="J480" s="5">
        <v>142</v>
      </c>
      <c r="K480" s="16">
        <v>235</v>
      </c>
      <c r="L480" s="32" t="str">
        <f t="shared" si="14"/>
        <v>WriteReg[0x8E]=0xF7</v>
      </c>
      <c r="M480" s="4" t="str">
        <f>"RAMDAT byte # "&amp;K480</f>
        <v>RAMDAT byte # 235</v>
      </c>
    </row>
    <row r="481" spans="7:13" x14ac:dyDescent="0.25">
      <c r="G481">
        <v>473</v>
      </c>
      <c r="H481" s="5" t="str">
        <f t="shared" si="15"/>
        <v>8C</v>
      </c>
      <c r="I481" s="4" t="str">
        <f>DEC2HEX(K481,2)</f>
        <v>EC</v>
      </c>
      <c r="J481" s="5">
        <v>140</v>
      </c>
      <c r="K481" s="16">
        <v>236</v>
      </c>
      <c r="L481" s="32" t="str">
        <f t="shared" si="14"/>
        <v>WriteReg[0x8C]=0xEC</v>
      </c>
      <c r="M481" s="4" t="str">
        <f>"MEMADR_BY0 byte # "&amp;K481</f>
        <v>MEMADR_BY0 byte # 236</v>
      </c>
    </row>
    <row r="482" spans="7:13" x14ac:dyDescent="0.25">
      <c r="G482">
        <v>474</v>
      </c>
      <c r="H482" s="5" t="str">
        <f t="shared" si="15"/>
        <v>8E</v>
      </c>
      <c r="I482" s="4" t="str">
        <f>IF(J482=142,DEC2HEX(RIGHT(VLOOKUP(K482,$A$13:$B$357,2), (LEN(VLOOKUP(K482,$A$13:$B$357,2))-FIND("=",VLOOKUP(K482,$A$13:$B$357,2)))),2),"")</f>
        <v>84</v>
      </c>
      <c r="J482" s="5">
        <v>142</v>
      </c>
      <c r="K482" s="16">
        <v>236</v>
      </c>
      <c r="L482" s="32" t="str">
        <f t="shared" si="14"/>
        <v>WriteReg[0x8E]=0x84</v>
      </c>
      <c r="M482" s="4" t="str">
        <f>"RAMDAT byte # "&amp;K482</f>
        <v>RAMDAT byte # 236</v>
      </c>
    </row>
    <row r="483" spans="7:13" x14ac:dyDescent="0.25">
      <c r="G483">
        <v>475</v>
      </c>
      <c r="H483" s="5" t="str">
        <f t="shared" si="15"/>
        <v>8C</v>
      </c>
      <c r="I483" s="4" t="str">
        <f>DEC2HEX(K483,2)</f>
        <v>ED</v>
      </c>
      <c r="J483" s="5">
        <v>140</v>
      </c>
      <c r="K483" s="16">
        <v>237</v>
      </c>
      <c r="L483" s="32" t="str">
        <f t="shared" si="14"/>
        <v>WriteReg[0x8C]=0xED</v>
      </c>
      <c r="M483" s="4" t="str">
        <f>"MEMADR_BY0 byte # "&amp;K483</f>
        <v>MEMADR_BY0 byte # 237</v>
      </c>
    </row>
    <row r="484" spans="7:13" x14ac:dyDescent="0.25">
      <c r="G484">
        <v>476</v>
      </c>
      <c r="H484" s="5" t="str">
        <f t="shared" si="15"/>
        <v>8E</v>
      </c>
      <c r="I484" s="4" t="str">
        <f>IF(J484=142,DEC2HEX(RIGHT(VLOOKUP(K484,$A$13:$B$357,2), (LEN(VLOOKUP(K484,$A$13:$B$357,2))-FIND("=",VLOOKUP(K484,$A$13:$B$357,2)))),2),"")</f>
        <v>50</v>
      </c>
      <c r="J484" s="5">
        <v>142</v>
      </c>
      <c r="K484" s="16">
        <v>237</v>
      </c>
      <c r="L484" s="32" t="str">
        <f t="shared" si="14"/>
        <v>WriteReg[0x8E]=0x50</v>
      </c>
      <c r="M484" s="4" t="str">
        <f>"RAMDAT byte # "&amp;K484</f>
        <v>RAMDAT byte # 237</v>
      </c>
    </row>
    <row r="485" spans="7:13" x14ac:dyDescent="0.25">
      <c r="G485">
        <v>477</v>
      </c>
      <c r="H485" s="5" t="str">
        <f t="shared" si="15"/>
        <v>8C</v>
      </c>
      <c r="I485" s="4" t="str">
        <f>DEC2HEX(K485,2)</f>
        <v>EE</v>
      </c>
      <c r="J485" s="5">
        <v>140</v>
      </c>
      <c r="K485" s="16">
        <v>238</v>
      </c>
      <c r="L485" s="32" t="str">
        <f t="shared" si="14"/>
        <v>WriteReg[0x8C]=0xEE</v>
      </c>
      <c r="M485" s="4" t="str">
        <f>"MEMADR_BY0 byte # "&amp;K485</f>
        <v>MEMADR_BY0 byte # 238</v>
      </c>
    </row>
    <row r="486" spans="7:13" x14ac:dyDescent="0.25">
      <c r="G486">
        <v>478</v>
      </c>
      <c r="H486" s="5" t="str">
        <f t="shared" si="15"/>
        <v>8E</v>
      </c>
      <c r="I486" s="4" t="str">
        <f>IF(J486=142,DEC2HEX(RIGHT(VLOOKUP(K486,$A$13:$B$357,2), (LEN(VLOOKUP(K486,$A$13:$B$357,2))-FIND("=",VLOOKUP(K486,$A$13:$B$357,2)))),2),"")</f>
        <v>FB</v>
      </c>
      <c r="J486" s="5">
        <v>142</v>
      </c>
      <c r="K486" s="16">
        <v>238</v>
      </c>
      <c r="L486" s="32" t="str">
        <f t="shared" si="14"/>
        <v>WriteReg[0x8E]=0xFB</v>
      </c>
      <c r="M486" s="4" t="str">
        <f>"RAMDAT byte # "&amp;K486</f>
        <v>RAMDAT byte # 238</v>
      </c>
    </row>
    <row r="487" spans="7:13" x14ac:dyDescent="0.25">
      <c r="G487">
        <v>479</v>
      </c>
      <c r="H487" s="5" t="str">
        <f t="shared" si="15"/>
        <v>8C</v>
      </c>
      <c r="I487" s="4" t="str">
        <f>DEC2HEX(K487,2)</f>
        <v>EF</v>
      </c>
      <c r="J487" s="5">
        <v>140</v>
      </c>
      <c r="K487" s="16">
        <v>239</v>
      </c>
      <c r="L487" s="32" t="str">
        <f t="shared" si="14"/>
        <v>WriteReg[0x8C]=0xEF</v>
      </c>
      <c r="M487" s="4" t="str">
        <f>"MEMADR_BY0 byte # "&amp;K487</f>
        <v>MEMADR_BY0 byte # 239</v>
      </c>
    </row>
    <row r="488" spans="7:13" x14ac:dyDescent="0.25">
      <c r="G488">
        <v>480</v>
      </c>
      <c r="H488" s="5" t="str">
        <f t="shared" si="15"/>
        <v>8E</v>
      </c>
      <c r="I488" s="4" t="str">
        <f>IF(J488=142,DEC2HEX(RIGHT(VLOOKUP(K488,$A$13:$B$357,2), (LEN(VLOOKUP(K488,$A$13:$B$357,2))-FIND("=",VLOOKUP(K488,$A$13:$B$357,2)))),2),"")</f>
        <v>7E</v>
      </c>
      <c r="J488" s="5">
        <v>142</v>
      </c>
      <c r="K488" s="16">
        <v>239</v>
      </c>
      <c r="L488" s="32" t="str">
        <f t="shared" si="14"/>
        <v>WriteReg[0x8E]=0x7E</v>
      </c>
      <c r="M488" s="4" t="str">
        <f>"RAMDAT byte # "&amp;K488</f>
        <v>RAMDAT byte # 239</v>
      </c>
    </row>
    <row r="489" spans="7:13" x14ac:dyDescent="0.25">
      <c r="G489">
        <v>481</v>
      </c>
      <c r="H489" s="5" t="str">
        <f t="shared" si="15"/>
        <v>8C</v>
      </c>
      <c r="I489" s="4" t="str">
        <f>DEC2HEX(K489,2)</f>
        <v>F0</v>
      </c>
      <c r="J489" s="5">
        <v>140</v>
      </c>
      <c r="K489" s="16">
        <v>240</v>
      </c>
      <c r="L489" s="32" t="str">
        <f t="shared" si="14"/>
        <v>WriteReg[0x8C]=0xF0</v>
      </c>
      <c r="M489" s="4" t="str">
        <f>"MEMADR_BY0 byte # "&amp;K489</f>
        <v>MEMADR_BY0 byte # 240</v>
      </c>
    </row>
    <row r="490" spans="7:13" x14ac:dyDescent="0.25">
      <c r="G490">
        <v>482</v>
      </c>
      <c r="H490" s="5" t="str">
        <f t="shared" si="15"/>
        <v>8E</v>
      </c>
      <c r="I490" s="4" t="str">
        <f>IF(J490=142,DEC2HEX(RIGHT(VLOOKUP(K490,$A$13:$B$357,2), (LEN(VLOOKUP(K490,$A$13:$B$357,2))-FIND("=",VLOOKUP(K490,$A$13:$B$357,2)))),2),"")</f>
        <v>AF</v>
      </c>
      <c r="J490" s="5">
        <v>142</v>
      </c>
      <c r="K490" s="16">
        <v>240</v>
      </c>
      <c r="L490" s="32" t="str">
        <f t="shared" si="14"/>
        <v>WriteReg[0x8E]=0xAF</v>
      </c>
      <c r="M490" s="4" t="str">
        <f>"RAMDAT byte # "&amp;K490</f>
        <v>RAMDAT byte # 240</v>
      </c>
    </row>
    <row r="491" spans="7:13" x14ac:dyDescent="0.25">
      <c r="G491">
        <v>483</v>
      </c>
      <c r="H491" s="5" t="str">
        <f t="shared" si="15"/>
        <v>8C</v>
      </c>
      <c r="I491" s="4" t="str">
        <f>DEC2HEX(K491,2)</f>
        <v>F1</v>
      </c>
      <c r="J491" s="5">
        <v>140</v>
      </c>
      <c r="K491" s="16">
        <v>241</v>
      </c>
      <c r="L491" s="32" t="str">
        <f t="shared" si="14"/>
        <v>WriteReg[0x8C]=0xF1</v>
      </c>
      <c r="M491" s="4" t="str">
        <f>"MEMADR_BY0 byte # "&amp;K491</f>
        <v>MEMADR_BY0 byte # 241</v>
      </c>
    </row>
    <row r="492" spans="7:13" x14ac:dyDescent="0.25">
      <c r="G492">
        <v>484</v>
      </c>
      <c r="H492" s="5" t="str">
        <f t="shared" si="15"/>
        <v>8E</v>
      </c>
      <c r="I492" s="4" t="str">
        <f>IF(J492=142,DEC2HEX(RIGHT(VLOOKUP(K492,$A$13:$B$357,2), (LEN(VLOOKUP(K492,$A$13:$B$357,2))-FIND("=",VLOOKUP(K492,$A$13:$B$357,2)))),2),"")</f>
        <v>53</v>
      </c>
      <c r="J492" s="5">
        <v>142</v>
      </c>
      <c r="K492" s="16">
        <v>241</v>
      </c>
      <c r="L492" s="32" t="str">
        <f t="shared" si="14"/>
        <v>WriteReg[0x8E]=0x53</v>
      </c>
      <c r="M492" s="4" t="str">
        <f>"RAMDAT byte # "&amp;K492</f>
        <v>RAMDAT byte # 241</v>
      </c>
    </row>
    <row r="493" spans="7:13" x14ac:dyDescent="0.25">
      <c r="G493">
        <v>485</v>
      </c>
      <c r="H493" s="5" t="str">
        <f t="shared" si="15"/>
        <v>8C</v>
      </c>
      <c r="I493" s="4" t="str">
        <f>DEC2HEX(K493,2)</f>
        <v>F2</v>
      </c>
      <c r="J493" s="5">
        <v>140</v>
      </c>
      <c r="K493" s="16">
        <v>242</v>
      </c>
      <c r="L493" s="32" t="str">
        <f t="shared" si="14"/>
        <v>WriteReg[0x8C]=0xF2</v>
      </c>
      <c r="M493" s="4" t="str">
        <f>"MEMADR_BY0 byte # "&amp;K493</f>
        <v>MEMADR_BY0 byte # 242</v>
      </c>
    </row>
    <row r="494" spans="7:13" x14ac:dyDescent="0.25">
      <c r="G494">
        <v>486</v>
      </c>
      <c r="H494" s="5" t="str">
        <f t="shared" si="15"/>
        <v>8E</v>
      </c>
      <c r="I494" s="4" t="str">
        <f>IF(J494=142,DEC2HEX(RIGHT(VLOOKUP(K494,$A$13:$B$357,2), (LEN(VLOOKUP(K494,$A$13:$B$357,2))-FIND("=",VLOOKUP(K494,$A$13:$B$357,2)))),2),"")</f>
        <v>38</v>
      </c>
      <c r="J494" s="5">
        <v>142</v>
      </c>
      <c r="K494" s="16">
        <v>242</v>
      </c>
      <c r="L494" s="32" t="str">
        <f t="shared" si="14"/>
        <v>WriteReg[0x8E]=0x38</v>
      </c>
      <c r="M494" s="4" t="str">
        <f>"RAMDAT byte # "&amp;K494</f>
        <v>RAMDAT byte # 242</v>
      </c>
    </row>
    <row r="495" spans="7:13" x14ac:dyDescent="0.25">
      <c r="G495">
        <v>487</v>
      </c>
      <c r="H495" s="5" t="str">
        <f t="shared" si="15"/>
        <v>8C</v>
      </c>
      <c r="I495" s="4" t="str">
        <f>DEC2HEX(K495,2)</f>
        <v>F3</v>
      </c>
      <c r="J495" s="5">
        <v>140</v>
      </c>
      <c r="K495" s="16">
        <v>243</v>
      </c>
      <c r="L495" s="32" t="str">
        <f t="shared" si="14"/>
        <v>WriteReg[0x8C]=0xF3</v>
      </c>
      <c r="M495" s="4" t="str">
        <f>"MEMADR_BY0 byte # "&amp;K495</f>
        <v>MEMADR_BY0 byte # 243</v>
      </c>
    </row>
    <row r="496" spans="7:13" x14ac:dyDescent="0.25">
      <c r="G496">
        <v>488</v>
      </c>
      <c r="H496" s="5" t="str">
        <f t="shared" si="15"/>
        <v>8E</v>
      </c>
      <c r="I496" s="4" t="str">
        <f>IF(J496=142,DEC2HEX(RIGHT(VLOOKUP(K496,$A$13:$B$357,2), (LEN(VLOOKUP(K496,$A$13:$B$357,2))-FIND("=",VLOOKUP(K496,$A$13:$B$357,2)))),2),"")</f>
        <v>28</v>
      </c>
      <c r="J496" s="5">
        <v>142</v>
      </c>
      <c r="K496" s="16">
        <v>243</v>
      </c>
      <c r="L496" s="32" t="str">
        <f t="shared" si="14"/>
        <v>WriteReg[0x8E]=0x28</v>
      </c>
      <c r="M496" s="4" t="str">
        <f>"RAMDAT byte # "&amp;K496</f>
        <v>RAMDAT byte # 243</v>
      </c>
    </row>
    <row r="497" spans="7:13" x14ac:dyDescent="0.25">
      <c r="G497">
        <v>489</v>
      </c>
      <c r="H497" s="5" t="str">
        <f t="shared" si="15"/>
        <v>8C</v>
      </c>
      <c r="I497" s="4" t="str">
        <f>DEC2HEX(K497,2)</f>
        <v>F4</v>
      </c>
      <c r="J497" s="5">
        <v>140</v>
      </c>
      <c r="K497" s="16">
        <v>244</v>
      </c>
      <c r="L497" s="32" t="str">
        <f t="shared" si="14"/>
        <v>WriteReg[0x8C]=0xF4</v>
      </c>
      <c r="M497" s="4" t="str">
        <f>"MEMADR_BY0 byte # "&amp;K497</f>
        <v>MEMADR_BY0 byte # 244</v>
      </c>
    </row>
    <row r="498" spans="7:13" x14ac:dyDescent="0.25">
      <c r="G498">
        <v>490</v>
      </c>
      <c r="H498" s="5" t="str">
        <f t="shared" si="15"/>
        <v>8E</v>
      </c>
      <c r="I498" s="4" t="str">
        <f>IF(J498=142,DEC2HEX(RIGHT(VLOOKUP(K498,$A$13:$B$357,2), (LEN(VLOOKUP(K498,$A$13:$B$357,2))-FIND("=",VLOOKUP(K498,$A$13:$B$357,2)))),2),"")</f>
        <v>00</v>
      </c>
      <c r="J498" s="5">
        <v>142</v>
      </c>
      <c r="K498" s="16">
        <v>244</v>
      </c>
      <c r="L498" s="32" t="str">
        <f t="shared" si="14"/>
        <v>WriteReg[0x8E]=0x00</v>
      </c>
      <c r="M498" s="4" t="str">
        <f>"RAMDAT byte # "&amp;K498</f>
        <v>RAMDAT byte # 244</v>
      </c>
    </row>
    <row r="499" spans="7:13" x14ac:dyDescent="0.25">
      <c r="G499">
        <v>491</v>
      </c>
      <c r="H499" s="5" t="str">
        <f t="shared" si="15"/>
        <v>8C</v>
      </c>
      <c r="I499" s="4" t="str">
        <f>DEC2HEX(K499,2)</f>
        <v>F5</v>
      </c>
      <c r="J499" s="5">
        <v>140</v>
      </c>
      <c r="K499" s="16">
        <v>245</v>
      </c>
      <c r="L499" s="32" t="str">
        <f t="shared" si="14"/>
        <v>WriteReg[0x8C]=0xF5</v>
      </c>
      <c r="M499" s="4" t="str">
        <f>"MEMADR_BY0 byte # "&amp;K499</f>
        <v>MEMADR_BY0 byte # 245</v>
      </c>
    </row>
    <row r="500" spans="7:13" x14ac:dyDescent="0.25">
      <c r="G500">
        <v>492</v>
      </c>
      <c r="H500" s="5" t="str">
        <f t="shared" si="15"/>
        <v>8E</v>
      </c>
      <c r="I500" s="4" t="str">
        <f>IF(J500=142,DEC2HEX(RIGHT(VLOOKUP(K500,$A$13:$B$357,2), (LEN(VLOOKUP(K500,$A$13:$B$357,2))-FIND("=",VLOOKUP(K500,$A$13:$B$357,2)))),2),"")</f>
        <v>19</v>
      </c>
      <c r="J500" s="5">
        <v>142</v>
      </c>
      <c r="K500" s="16">
        <v>245</v>
      </c>
      <c r="L500" s="32" t="str">
        <f t="shared" si="14"/>
        <v>WriteReg[0x8E]=0x19</v>
      </c>
      <c r="M500" s="4" t="str">
        <f>"RAMDAT byte # "&amp;K500</f>
        <v>RAMDAT byte # 245</v>
      </c>
    </row>
    <row r="501" spans="7:13" x14ac:dyDescent="0.25">
      <c r="G501">
        <v>493</v>
      </c>
      <c r="H501" s="5" t="str">
        <f t="shared" si="15"/>
        <v>8C</v>
      </c>
      <c r="I501" s="4" t="str">
        <f>DEC2HEX(K501,2)</f>
        <v>F6</v>
      </c>
      <c r="J501" s="5">
        <v>140</v>
      </c>
      <c r="K501" s="16">
        <v>246</v>
      </c>
      <c r="L501" s="32" t="str">
        <f t="shared" si="14"/>
        <v>WriteReg[0x8C]=0xF6</v>
      </c>
      <c r="M501" s="4" t="str">
        <f>"MEMADR_BY0 byte # "&amp;K501</f>
        <v>MEMADR_BY0 byte # 246</v>
      </c>
    </row>
    <row r="502" spans="7:13" x14ac:dyDescent="0.25">
      <c r="G502">
        <v>494</v>
      </c>
      <c r="H502" s="5" t="str">
        <f t="shared" si="15"/>
        <v>8E</v>
      </c>
      <c r="I502" s="4" t="str">
        <f>IF(J502=142,DEC2HEX(RIGHT(VLOOKUP(K502,$A$13:$B$357,2), (LEN(VLOOKUP(K502,$A$13:$B$357,2))-FIND("=",VLOOKUP(K502,$A$13:$B$357,2)))),2),"")</f>
        <v>45</v>
      </c>
      <c r="J502" s="5">
        <v>142</v>
      </c>
      <c r="K502" s="16">
        <v>246</v>
      </c>
      <c r="L502" s="32" t="str">
        <f t="shared" si="14"/>
        <v>WriteReg[0x8E]=0x45</v>
      </c>
      <c r="M502" s="4" t="str">
        <f>"RAMDAT byte # "&amp;K502</f>
        <v>RAMDAT byte # 246</v>
      </c>
    </row>
    <row r="503" spans="7:13" x14ac:dyDescent="0.25">
      <c r="G503">
        <v>495</v>
      </c>
      <c r="H503" s="5" t="str">
        <f t="shared" si="15"/>
        <v>8C</v>
      </c>
      <c r="I503" s="4" t="str">
        <f>DEC2HEX(K503,2)</f>
        <v>F7</v>
      </c>
      <c r="J503" s="5">
        <v>140</v>
      </c>
      <c r="K503" s="16">
        <v>247</v>
      </c>
      <c r="L503" s="32" t="str">
        <f t="shared" si="14"/>
        <v>WriteReg[0x8C]=0xF7</v>
      </c>
      <c r="M503" s="4" t="str">
        <f>"MEMADR_BY0 byte # "&amp;K503</f>
        <v>MEMADR_BY0 byte # 247</v>
      </c>
    </row>
    <row r="504" spans="7:13" x14ac:dyDescent="0.25">
      <c r="G504">
        <v>496</v>
      </c>
      <c r="H504" s="5" t="str">
        <f t="shared" si="15"/>
        <v>8E</v>
      </c>
      <c r="I504" s="4" t="str">
        <f>IF(J504=142,DEC2HEX(RIGHT(VLOOKUP(K504,$A$13:$B$357,2), (LEN(VLOOKUP(K504,$A$13:$B$357,2))-FIND("=",VLOOKUP(K504,$A$13:$B$357,2)))),2),"")</f>
        <v>00</v>
      </c>
      <c r="J504" s="5">
        <v>142</v>
      </c>
      <c r="K504" s="16">
        <v>247</v>
      </c>
      <c r="L504" s="32" t="str">
        <f t="shared" si="14"/>
        <v>WriteReg[0x8E]=0x00</v>
      </c>
      <c r="M504" s="4" t="str">
        <f>"RAMDAT byte # "&amp;K504</f>
        <v>RAMDAT byte # 247</v>
      </c>
    </row>
    <row r="505" spans="7:13" x14ac:dyDescent="0.25">
      <c r="G505">
        <v>497</v>
      </c>
      <c r="H505" s="5" t="str">
        <f t="shared" si="15"/>
        <v>8C</v>
      </c>
      <c r="I505" s="4" t="str">
        <f>DEC2HEX(K505,2)</f>
        <v>F8</v>
      </c>
      <c r="J505" s="5">
        <v>140</v>
      </c>
      <c r="K505" s="16">
        <v>248</v>
      </c>
      <c r="L505" s="32" t="str">
        <f t="shared" si="14"/>
        <v>WriteReg[0x8C]=0xF8</v>
      </c>
      <c r="M505" s="4" t="str">
        <f>"MEMADR_BY0 byte # "&amp;K505</f>
        <v>MEMADR_BY0 byte # 248</v>
      </c>
    </row>
    <row r="506" spans="7:13" x14ac:dyDescent="0.25">
      <c r="G506">
        <v>498</v>
      </c>
      <c r="H506" s="5" t="str">
        <f t="shared" si="15"/>
        <v>8E</v>
      </c>
      <c r="I506" s="4" t="str">
        <f>IF(J506=142,DEC2HEX(RIGHT(VLOOKUP(K506,$A$13:$B$357,2), (LEN(VLOOKUP(K506,$A$13:$B$357,2))-FIND("=",VLOOKUP(K506,$A$13:$B$357,2)))),2),"")</f>
        <v>C4</v>
      </c>
      <c r="J506" s="5">
        <v>142</v>
      </c>
      <c r="K506" s="16">
        <v>248</v>
      </c>
      <c r="L506" s="32" t="str">
        <f t="shared" si="14"/>
        <v>WriteReg[0x8E]=0xC4</v>
      </c>
      <c r="M506" s="4" t="str">
        <f>"RAMDAT byte # "&amp;K506</f>
        <v>RAMDAT byte # 248</v>
      </c>
    </row>
    <row r="507" spans="7:13" x14ac:dyDescent="0.25">
      <c r="G507">
        <v>499</v>
      </c>
      <c r="H507" s="5" t="str">
        <f t="shared" si="15"/>
        <v>8C</v>
      </c>
      <c r="I507" s="4" t="str">
        <f>DEC2HEX(K507,2)</f>
        <v>F9</v>
      </c>
      <c r="J507" s="5">
        <v>140</v>
      </c>
      <c r="K507" s="16">
        <v>249</v>
      </c>
      <c r="L507" s="32" t="str">
        <f t="shared" si="14"/>
        <v>WriteReg[0x8C]=0xF9</v>
      </c>
      <c r="M507" s="4" t="str">
        <f>"MEMADR_BY0 byte # "&amp;K507</f>
        <v>MEMADR_BY0 byte # 249</v>
      </c>
    </row>
    <row r="508" spans="7:13" x14ac:dyDescent="0.25">
      <c r="G508">
        <v>500</v>
      </c>
      <c r="H508" s="5" t="str">
        <f t="shared" si="15"/>
        <v>8E</v>
      </c>
      <c r="I508" s="4" t="str">
        <f>IF(J508=142,DEC2HEX(RIGHT(VLOOKUP(K508,$A$13:$B$357,2), (LEN(VLOOKUP(K508,$A$13:$B$357,2))-FIND("=",VLOOKUP(K508,$A$13:$B$357,2)))),2),"")</f>
        <v>03</v>
      </c>
      <c r="J508" s="5">
        <v>142</v>
      </c>
      <c r="K508" s="16">
        <v>249</v>
      </c>
      <c r="L508" s="32" t="str">
        <f t="shared" si="14"/>
        <v>WriteReg[0x8E]=0x03</v>
      </c>
      <c r="M508" s="4" t="str">
        <f>"RAMDAT byte # "&amp;K508</f>
        <v>RAMDAT byte # 249</v>
      </c>
    </row>
    <row r="509" spans="7:13" x14ac:dyDescent="0.25">
      <c r="G509">
        <v>501</v>
      </c>
      <c r="H509" s="5" t="str">
        <f t="shared" si="15"/>
        <v>8C</v>
      </c>
      <c r="I509" s="4" t="str">
        <f>DEC2HEX(K509,2)</f>
        <v>FA</v>
      </c>
      <c r="J509" s="5">
        <v>140</v>
      </c>
      <c r="K509" s="16">
        <v>250</v>
      </c>
      <c r="L509" s="32" t="str">
        <f t="shared" si="14"/>
        <v>WriteReg[0x8C]=0xFA</v>
      </c>
      <c r="M509" s="4" t="str">
        <f>"MEMADR_BY0 byte # "&amp;K509</f>
        <v>MEMADR_BY0 byte # 250</v>
      </c>
    </row>
    <row r="510" spans="7:13" x14ac:dyDescent="0.25">
      <c r="G510">
        <v>502</v>
      </c>
      <c r="H510" s="5" t="str">
        <f t="shared" si="15"/>
        <v>8E</v>
      </c>
      <c r="I510" s="4" t="str">
        <f>IF(J510=142,DEC2HEX(RIGHT(VLOOKUP(K510,$A$13:$B$357,2), (LEN(VLOOKUP(K510,$A$13:$B$357,2))-FIND("=",VLOOKUP(K510,$A$13:$B$357,2)))),2),"")</f>
        <v>C4</v>
      </c>
      <c r="J510" s="5">
        <v>142</v>
      </c>
      <c r="K510" s="16">
        <v>250</v>
      </c>
      <c r="L510" s="32" t="str">
        <f t="shared" si="14"/>
        <v>WriteReg[0x8E]=0xC4</v>
      </c>
      <c r="M510" s="4" t="str">
        <f>"RAMDAT byte # "&amp;K510</f>
        <v>RAMDAT byte # 250</v>
      </c>
    </row>
    <row r="511" spans="7:13" x14ac:dyDescent="0.25">
      <c r="G511">
        <v>503</v>
      </c>
      <c r="H511" s="5" t="str">
        <f t="shared" si="15"/>
        <v>8C</v>
      </c>
      <c r="I511" s="4" t="str">
        <f>DEC2HEX(K511,2)</f>
        <v>FB</v>
      </c>
      <c r="J511" s="5">
        <v>140</v>
      </c>
      <c r="K511" s="16">
        <v>251</v>
      </c>
      <c r="L511" s="32" t="str">
        <f t="shared" si="14"/>
        <v>WriteReg[0x8C]=0xFB</v>
      </c>
      <c r="M511" s="4" t="str">
        <f>"MEMADR_BY0 byte # "&amp;K511</f>
        <v>MEMADR_BY0 byte # 251</v>
      </c>
    </row>
    <row r="512" spans="7:13" x14ac:dyDescent="0.25">
      <c r="G512">
        <v>504</v>
      </c>
      <c r="H512" s="5" t="str">
        <f t="shared" si="15"/>
        <v>8E</v>
      </c>
      <c r="I512" s="4" t="str">
        <f>IF(J512=142,DEC2HEX(RIGHT(VLOOKUP(K512,$A$13:$B$357,2), (LEN(VLOOKUP(K512,$A$13:$B$357,2))-FIND("=",VLOOKUP(K512,$A$13:$B$357,2)))),2),"")</f>
        <v>04</v>
      </c>
      <c r="J512" s="5">
        <v>142</v>
      </c>
      <c r="K512" s="16">
        <v>251</v>
      </c>
      <c r="L512" s="32" t="str">
        <f t="shared" si="14"/>
        <v>WriteReg[0x8E]=0x04</v>
      </c>
      <c r="M512" s="4" t="str">
        <f>"RAMDAT byte # "&amp;K512</f>
        <v>RAMDAT byte # 251</v>
      </c>
    </row>
    <row r="513" spans="7:13" x14ac:dyDescent="0.25">
      <c r="G513">
        <v>505</v>
      </c>
      <c r="H513" s="5" t="str">
        <f t="shared" si="15"/>
        <v>8C</v>
      </c>
      <c r="I513" s="4" t="str">
        <f>DEC2HEX(K513,2)</f>
        <v>FC</v>
      </c>
      <c r="J513" s="5">
        <v>140</v>
      </c>
      <c r="K513" s="16">
        <v>252</v>
      </c>
      <c r="L513" s="32" t="str">
        <f t="shared" si="14"/>
        <v>WriteReg[0x8C]=0xFC</v>
      </c>
      <c r="M513" s="4" t="str">
        <f>"MEMADR_BY0 byte # "&amp;K513</f>
        <v>MEMADR_BY0 byte # 252</v>
      </c>
    </row>
    <row r="514" spans="7:13" x14ac:dyDescent="0.25">
      <c r="G514">
        <v>506</v>
      </c>
      <c r="H514" s="5" t="str">
        <f t="shared" si="15"/>
        <v>8E</v>
      </c>
      <c r="I514" s="4" t="str">
        <f>IF(J514=142,DEC2HEX(RIGHT(VLOOKUP(K514,$A$13:$B$357,2), (LEN(VLOOKUP(K514,$A$13:$B$357,2))-FIND("=",VLOOKUP(K514,$A$13:$B$357,2)))),2),"")</f>
        <v>C4</v>
      </c>
      <c r="J514" s="5">
        <v>142</v>
      </c>
      <c r="K514" s="16">
        <v>252</v>
      </c>
      <c r="L514" s="32" t="str">
        <f t="shared" si="14"/>
        <v>WriteReg[0x8E]=0xC4</v>
      </c>
      <c r="M514" s="4" t="str">
        <f>"RAMDAT byte # "&amp;K514</f>
        <v>RAMDAT byte # 252</v>
      </c>
    </row>
    <row r="515" spans="7:13" x14ac:dyDescent="0.25">
      <c r="G515">
        <v>507</v>
      </c>
      <c r="H515" s="5" t="str">
        <f t="shared" si="15"/>
        <v>8C</v>
      </c>
      <c r="I515" s="4" t="str">
        <f>DEC2HEX(K515,2)</f>
        <v>FD</v>
      </c>
      <c r="J515" s="5">
        <v>140</v>
      </c>
      <c r="K515" s="16">
        <v>253</v>
      </c>
      <c r="L515" s="32" t="str">
        <f t="shared" si="14"/>
        <v>WriteReg[0x8C]=0xFD</v>
      </c>
      <c r="M515" s="4" t="str">
        <f>"MEMADR_BY0 byte # "&amp;K515</f>
        <v>MEMADR_BY0 byte # 253</v>
      </c>
    </row>
    <row r="516" spans="7:13" x14ac:dyDescent="0.25">
      <c r="G516">
        <v>508</v>
      </c>
      <c r="H516" s="5" t="str">
        <f t="shared" si="15"/>
        <v>8E</v>
      </c>
      <c r="I516" s="4" t="str">
        <f>IF(J516=142,DEC2HEX(RIGHT(VLOOKUP(K516,$A$13:$B$357,2), (LEN(VLOOKUP(K516,$A$13:$B$357,2))-FIND("=",VLOOKUP(K516,$A$13:$B$357,2)))),2),"")</f>
        <v>04</v>
      </c>
      <c r="J516" s="5">
        <v>142</v>
      </c>
      <c r="K516" s="16">
        <v>253</v>
      </c>
      <c r="L516" s="32" t="str">
        <f t="shared" si="14"/>
        <v>WriteReg[0x8E]=0x04</v>
      </c>
      <c r="M516" s="4" t="str">
        <f>"RAMDAT byte # "&amp;K516</f>
        <v>RAMDAT byte # 253</v>
      </c>
    </row>
    <row r="517" spans="7:13" x14ac:dyDescent="0.25">
      <c r="G517">
        <v>509</v>
      </c>
      <c r="H517" s="5" t="str">
        <f t="shared" si="15"/>
        <v>8C</v>
      </c>
      <c r="I517" s="4" t="str">
        <f>DEC2HEX(K517,2)</f>
        <v>FE</v>
      </c>
      <c r="J517" s="5">
        <v>140</v>
      </c>
      <c r="K517" s="16">
        <v>254</v>
      </c>
      <c r="L517" s="32" t="str">
        <f t="shared" si="14"/>
        <v>WriteReg[0x8C]=0xFE</v>
      </c>
      <c r="M517" s="4" t="str">
        <f>"MEMADR_BY0 byte # "&amp;K517</f>
        <v>MEMADR_BY0 byte # 254</v>
      </c>
    </row>
    <row r="518" spans="7:13" x14ac:dyDescent="0.25">
      <c r="G518">
        <v>510</v>
      </c>
      <c r="H518" s="5" t="str">
        <f t="shared" si="15"/>
        <v>8E</v>
      </c>
      <c r="I518" s="4" t="str">
        <f>IF(J518=142,DEC2HEX(RIGHT(VLOOKUP(K518,$A$13:$B$357,2), (LEN(VLOOKUP(K518,$A$13:$B$357,2))-FIND("=",VLOOKUP(K518,$A$13:$B$357,2)))),2),"")</f>
        <v>C4</v>
      </c>
      <c r="J518" s="5">
        <v>142</v>
      </c>
      <c r="K518" s="16">
        <v>254</v>
      </c>
      <c r="L518" s="32" t="str">
        <f t="shared" si="14"/>
        <v>WriteReg[0x8E]=0xC4</v>
      </c>
      <c r="M518" s="4" t="str">
        <f>"RAMDAT byte # "&amp;K518</f>
        <v>RAMDAT byte # 254</v>
      </c>
    </row>
    <row r="519" spans="7:13" x14ac:dyDescent="0.25">
      <c r="G519">
        <v>511</v>
      </c>
      <c r="H519" s="5" t="str">
        <f t="shared" si="15"/>
        <v>8C</v>
      </c>
      <c r="I519" s="4" t="str">
        <f>DEC2HEX(K519,2)</f>
        <v>FF</v>
      </c>
      <c r="J519" s="5">
        <v>140</v>
      </c>
      <c r="K519" s="16">
        <v>255</v>
      </c>
      <c r="L519" s="32" t="str">
        <f t="shared" si="14"/>
        <v>WriteReg[0x8C]=0xFF</v>
      </c>
      <c r="M519" s="4" t="str">
        <f>"MEMADR_BY0 byte # "&amp;K519</f>
        <v>MEMADR_BY0 byte # 255</v>
      </c>
    </row>
    <row r="520" spans="7:13" x14ac:dyDescent="0.25">
      <c r="G520">
        <v>512</v>
      </c>
      <c r="H520" s="5" t="str">
        <f t="shared" si="15"/>
        <v>8E</v>
      </c>
      <c r="I520" s="4" t="str">
        <f>IF(J520=142,DEC2HEX(RIGHT(VLOOKUP(K520,$A$13:$B$357,2), (LEN(VLOOKUP(K520,$A$13:$B$357,2))-FIND("=",VLOOKUP(K520,$A$13:$B$357,2)))),2),"")</f>
        <v>04</v>
      </c>
      <c r="J520" s="5">
        <v>142</v>
      </c>
      <c r="K520" s="16">
        <v>255</v>
      </c>
      <c r="L520" s="32" t="str">
        <f t="shared" ref="L520:L583" si="16">"WriteReg[0x"&amp;DEC2HEX(J520)&amp;"]=0x"&amp;I520</f>
        <v>WriteReg[0x8E]=0x04</v>
      </c>
      <c r="M520" s="4" t="str">
        <f>"RAMDAT byte # "&amp;K520</f>
        <v>RAMDAT byte # 255</v>
      </c>
    </row>
    <row r="521" spans="7:13" x14ac:dyDescent="0.25">
      <c r="G521">
        <v>513</v>
      </c>
      <c r="H521" s="5" t="str">
        <f t="shared" si="15"/>
        <v>8B</v>
      </c>
      <c r="I521" s="4" t="str">
        <f>DEC2HEX(K521-255,2)</f>
        <v>01</v>
      </c>
      <c r="J521" s="5">
        <v>139</v>
      </c>
      <c r="K521" s="16">
        <v>256</v>
      </c>
      <c r="L521" s="32" t="str">
        <f t="shared" si="16"/>
        <v>WriteReg[0x8B]=0x01</v>
      </c>
      <c r="M521" s="4" t="str">
        <f>"MEMADR_BY1 byte # "&amp;K521</f>
        <v>MEMADR_BY1 byte # 256</v>
      </c>
    </row>
    <row r="522" spans="7:13" x14ac:dyDescent="0.25">
      <c r="G522">
        <v>514</v>
      </c>
      <c r="H522" s="5" t="str">
        <f t="shared" ref="H522:H585" si="17">DEC2HEX(J522,2)</f>
        <v>8C</v>
      </c>
      <c r="I522" s="4" t="str">
        <f>DEC2HEX(K522-256,2)</f>
        <v>00</v>
      </c>
      <c r="J522" s="5">
        <v>140</v>
      </c>
      <c r="K522" s="16">
        <v>256</v>
      </c>
      <c r="L522" s="32" t="str">
        <f t="shared" si="16"/>
        <v>WriteReg[0x8C]=0x00</v>
      </c>
      <c r="M522" s="4" t="str">
        <f>"MEMADR_BY0 byte # "&amp;K522</f>
        <v>MEMADR_BY0 byte # 256</v>
      </c>
    </row>
    <row r="523" spans="7:13" x14ac:dyDescent="0.25">
      <c r="G523">
        <v>515</v>
      </c>
      <c r="H523" s="5" t="str">
        <f t="shared" si="17"/>
        <v>8E</v>
      </c>
      <c r="I523" s="4" t="str">
        <f>IF(J523=142,DEC2HEX(RIGHT(VLOOKUP(K523,$A$13:$B$357,2), (LEN(VLOOKUP(K523,$A$13:$B$357,2))-FIND("=",VLOOKUP(K523,$A$13:$B$357,2)))),2),"")</f>
        <v>C2</v>
      </c>
      <c r="J523" s="5">
        <v>142</v>
      </c>
      <c r="K523" s="16">
        <v>256</v>
      </c>
      <c r="L523" s="32" t="str">
        <f t="shared" si="16"/>
        <v>WriteReg[0x8E]=0xC2</v>
      </c>
      <c r="M523" s="4" t="str">
        <f>"RAMDAT byte # "&amp;K523</f>
        <v>RAMDAT byte # 256</v>
      </c>
    </row>
    <row r="524" spans="7:13" x14ac:dyDescent="0.25">
      <c r="G524">
        <v>516</v>
      </c>
      <c r="H524" s="5" t="str">
        <f t="shared" si="17"/>
        <v>8C</v>
      </c>
      <c r="I524" s="4" t="str">
        <f>DEC2HEX(K524-256,2)</f>
        <v>01</v>
      </c>
      <c r="J524" s="5">
        <v>140</v>
      </c>
      <c r="K524" s="16">
        <v>257</v>
      </c>
      <c r="L524" s="32" t="str">
        <f t="shared" si="16"/>
        <v>WriteReg[0x8C]=0x01</v>
      </c>
      <c r="M524" s="4" t="str">
        <f>"MEMADR_BY0 byte # "&amp;K524</f>
        <v>MEMADR_BY0 byte # 257</v>
      </c>
    </row>
    <row r="525" spans="7:13" x14ac:dyDescent="0.25">
      <c r="G525">
        <v>517</v>
      </c>
      <c r="H525" s="5" t="str">
        <f t="shared" si="17"/>
        <v>8E</v>
      </c>
      <c r="I525" s="4" t="str">
        <f>IF(J525=142,DEC2HEX(RIGHT(VLOOKUP(K525,$A$13:$B$357,2), (LEN(VLOOKUP(K525,$A$13:$B$357,2))-FIND("=",VLOOKUP(K525,$A$13:$B$357,2)))),2),"")</f>
        <v>80</v>
      </c>
      <c r="J525" s="5">
        <v>142</v>
      </c>
      <c r="K525" s="16">
        <v>257</v>
      </c>
      <c r="L525" s="32" t="str">
        <f t="shared" si="16"/>
        <v>WriteReg[0x8E]=0x80</v>
      </c>
      <c r="M525" s="4" t="str">
        <f>"RAMDAT byte # "&amp;K525</f>
        <v>RAMDAT byte # 257</v>
      </c>
    </row>
    <row r="526" spans="7:13" x14ac:dyDescent="0.25">
      <c r="G526">
        <v>518</v>
      </c>
      <c r="H526" s="5" t="str">
        <f t="shared" si="17"/>
        <v>8C</v>
      </c>
      <c r="I526" s="4" t="str">
        <f>DEC2HEX(K526-256,2)</f>
        <v>02</v>
      </c>
      <c r="J526" s="5">
        <v>140</v>
      </c>
      <c r="K526" s="16">
        <v>258</v>
      </c>
      <c r="L526" s="32" t="str">
        <f t="shared" si="16"/>
        <v>WriteReg[0x8C]=0x02</v>
      </c>
      <c r="M526" s="4" t="str">
        <f>"MEMADR_BY0 byte # "&amp;K526</f>
        <v>MEMADR_BY0 byte # 258</v>
      </c>
    </row>
    <row r="527" spans="7:13" x14ac:dyDescent="0.25">
      <c r="G527">
        <v>519</v>
      </c>
      <c r="H527" s="5" t="str">
        <f t="shared" si="17"/>
        <v>8E</v>
      </c>
      <c r="I527" s="4" t="str">
        <f>IF(J527=142,DEC2HEX(RIGHT(VLOOKUP(K527,$A$13:$B$357,2), (LEN(VLOOKUP(K527,$A$13:$B$357,2))-FIND("=",VLOOKUP(K527,$A$13:$B$357,2)))),2),"")</f>
        <v>00</v>
      </c>
      <c r="J527" s="5">
        <v>142</v>
      </c>
      <c r="K527" s="16">
        <v>258</v>
      </c>
      <c r="L527" s="32" t="str">
        <f t="shared" si="16"/>
        <v>WriteReg[0x8E]=0x00</v>
      </c>
      <c r="M527" s="4" t="str">
        <f>"RAMDAT byte # "&amp;K527</f>
        <v>RAMDAT byte # 258</v>
      </c>
    </row>
    <row r="528" spans="7:13" x14ac:dyDescent="0.25">
      <c r="G528">
        <v>520</v>
      </c>
      <c r="H528" s="5" t="str">
        <f t="shared" si="17"/>
        <v>8C</v>
      </c>
      <c r="I528" s="4" t="str">
        <f>DEC2HEX(K528-256,2)</f>
        <v>03</v>
      </c>
      <c r="J528" s="5">
        <v>140</v>
      </c>
      <c r="K528" s="16">
        <v>259</v>
      </c>
      <c r="L528" s="32" t="str">
        <f t="shared" si="16"/>
        <v>WriteReg[0x8C]=0x03</v>
      </c>
      <c r="M528" s="4" t="str">
        <f>"MEMADR_BY0 byte # "&amp;K528</f>
        <v>MEMADR_BY0 byte # 259</v>
      </c>
    </row>
    <row r="529" spans="7:13" x14ac:dyDescent="0.25">
      <c r="G529">
        <v>521</v>
      </c>
      <c r="H529" s="5" t="str">
        <f t="shared" si="17"/>
        <v>8E</v>
      </c>
      <c r="I529" s="4" t="str">
        <f>IF(J529=142,DEC2HEX(RIGHT(VLOOKUP(K529,$A$13:$B$357,2), (LEN(VLOOKUP(K529,$A$13:$B$357,2))-FIND("=",VLOOKUP(K529,$A$13:$B$357,2)))),2),"")</f>
        <v>3F</v>
      </c>
      <c r="J529" s="5">
        <v>142</v>
      </c>
      <c r="K529" s="16">
        <v>259</v>
      </c>
      <c r="L529" s="32" t="str">
        <f t="shared" si="16"/>
        <v>WriteReg[0x8E]=0x3F</v>
      </c>
      <c r="M529" s="4" t="str">
        <f>"RAMDAT byte # "&amp;K529</f>
        <v>RAMDAT byte # 259</v>
      </c>
    </row>
    <row r="530" spans="7:13" x14ac:dyDescent="0.25">
      <c r="G530">
        <v>522</v>
      </c>
      <c r="H530" s="5" t="str">
        <f t="shared" si="17"/>
        <v>8C</v>
      </c>
      <c r="I530" s="4" t="str">
        <f>DEC2HEX(K530-256,2)</f>
        <v>04</v>
      </c>
      <c r="J530" s="5">
        <v>140</v>
      </c>
      <c r="K530" s="16">
        <v>260</v>
      </c>
      <c r="L530" s="32" t="str">
        <f t="shared" si="16"/>
        <v>WriteReg[0x8C]=0x04</v>
      </c>
      <c r="M530" s="4" t="str">
        <f>"MEMADR_BY0 byte # "&amp;K530</f>
        <v>MEMADR_BY0 byte # 260</v>
      </c>
    </row>
    <row r="531" spans="7:13" x14ac:dyDescent="0.25">
      <c r="G531">
        <v>523</v>
      </c>
      <c r="H531" s="5" t="str">
        <f t="shared" si="17"/>
        <v>8E</v>
      </c>
      <c r="I531" s="4" t="str">
        <f>IF(J531=142,DEC2HEX(RIGHT(VLOOKUP(K531,$A$13:$B$357,2), (LEN(VLOOKUP(K531,$A$13:$B$357,2))-FIND("=",VLOOKUP(K531,$A$13:$B$357,2)))),2),"")</f>
        <v>E9</v>
      </c>
      <c r="J531" s="5">
        <v>142</v>
      </c>
      <c r="K531" s="16">
        <v>260</v>
      </c>
      <c r="L531" s="32" t="str">
        <f t="shared" si="16"/>
        <v>WriteReg[0x8E]=0xE9</v>
      </c>
      <c r="M531" s="4" t="str">
        <f>"RAMDAT byte # "&amp;K531</f>
        <v>RAMDAT byte # 260</v>
      </c>
    </row>
    <row r="532" spans="7:13" x14ac:dyDescent="0.25">
      <c r="G532">
        <v>524</v>
      </c>
      <c r="H532" s="5" t="str">
        <f t="shared" si="17"/>
        <v>8C</v>
      </c>
      <c r="I532" s="4" t="str">
        <f>DEC2HEX(K532-256,2)</f>
        <v>05</v>
      </c>
      <c r="J532" s="5">
        <v>140</v>
      </c>
      <c r="K532" s="16">
        <v>261</v>
      </c>
      <c r="L532" s="32" t="str">
        <f t="shared" si="16"/>
        <v>WriteReg[0x8C]=0x05</v>
      </c>
      <c r="M532" s="4" t="str">
        <f>"MEMADR_BY0 byte # "&amp;K532</f>
        <v>MEMADR_BY0 byte # 261</v>
      </c>
    </row>
    <row r="533" spans="7:13" x14ac:dyDescent="0.25">
      <c r="G533">
        <v>525</v>
      </c>
      <c r="H533" s="5" t="str">
        <f t="shared" si="17"/>
        <v>8E</v>
      </c>
      <c r="I533" s="4" t="str">
        <f>IF(J533=142,DEC2HEX(RIGHT(VLOOKUP(K533,$A$13:$B$357,2), (LEN(VLOOKUP(K533,$A$13:$B$357,2))-FIND("=",VLOOKUP(K533,$A$13:$B$357,2)))),2),"")</f>
        <v>54</v>
      </c>
      <c r="J533" s="5">
        <v>142</v>
      </c>
      <c r="K533" s="16">
        <v>261</v>
      </c>
      <c r="L533" s="32" t="str">
        <f t="shared" si="16"/>
        <v>WriteReg[0x8E]=0x54</v>
      </c>
      <c r="M533" s="4" t="str">
        <f>"RAMDAT byte # "&amp;K533</f>
        <v>RAMDAT byte # 261</v>
      </c>
    </row>
    <row r="534" spans="7:13" x14ac:dyDescent="0.25">
      <c r="G534">
        <v>526</v>
      </c>
      <c r="H534" s="5" t="str">
        <f t="shared" si="17"/>
        <v>8C</v>
      </c>
      <c r="I534" s="4" t="str">
        <f>DEC2HEX(K534-256,2)</f>
        <v>06</v>
      </c>
      <c r="J534" s="5">
        <v>140</v>
      </c>
      <c r="K534" s="16">
        <v>262</v>
      </c>
      <c r="L534" s="32" t="str">
        <f t="shared" si="16"/>
        <v>WriteReg[0x8C]=0x06</v>
      </c>
      <c r="M534" s="4" t="str">
        <f>"MEMADR_BY0 byte # "&amp;K534</f>
        <v>MEMADR_BY0 byte # 262</v>
      </c>
    </row>
    <row r="535" spans="7:13" x14ac:dyDescent="0.25">
      <c r="G535">
        <v>527</v>
      </c>
      <c r="H535" s="5" t="str">
        <f t="shared" si="17"/>
        <v>8E</v>
      </c>
      <c r="I535" s="4" t="str">
        <f>IF(J535=142,DEC2HEX(RIGHT(VLOOKUP(K535,$A$13:$B$357,2), (LEN(VLOOKUP(K535,$A$13:$B$357,2))-FIND("=",VLOOKUP(K535,$A$13:$B$357,2)))),2),"")</f>
        <v>18</v>
      </c>
      <c r="J535" s="5">
        <v>142</v>
      </c>
      <c r="K535" s="16">
        <v>262</v>
      </c>
      <c r="L535" s="32" t="str">
        <f t="shared" si="16"/>
        <v>WriteReg[0x8E]=0x18</v>
      </c>
      <c r="M535" s="4" t="str">
        <f>"RAMDAT byte # "&amp;K535</f>
        <v>RAMDAT byte # 262</v>
      </c>
    </row>
    <row r="536" spans="7:13" x14ac:dyDescent="0.25">
      <c r="G536">
        <v>528</v>
      </c>
      <c r="H536" s="5" t="str">
        <f t="shared" si="17"/>
        <v>8C</v>
      </c>
      <c r="I536" s="4" t="str">
        <f>DEC2HEX(K536-256,2)</f>
        <v>07</v>
      </c>
      <c r="J536" s="5">
        <v>140</v>
      </c>
      <c r="K536" s="16">
        <v>263</v>
      </c>
      <c r="L536" s="32" t="str">
        <f t="shared" si="16"/>
        <v>WriteReg[0x8C]=0x07</v>
      </c>
      <c r="M536" s="4" t="str">
        <f>"MEMADR_BY0 byte # "&amp;K536</f>
        <v>MEMADR_BY0 byte # 263</v>
      </c>
    </row>
    <row r="537" spans="7:13" x14ac:dyDescent="0.25">
      <c r="G537">
        <v>529</v>
      </c>
      <c r="H537" s="5" t="str">
        <f t="shared" si="17"/>
        <v>8E</v>
      </c>
      <c r="I537" s="4" t="str">
        <f>IF(J537=142,DEC2HEX(RIGHT(VLOOKUP(K537,$A$13:$B$357,2), (LEN(VLOOKUP(K537,$A$13:$B$357,2))-FIND("=",VLOOKUP(K537,$A$13:$B$357,2)))),2),"")</f>
        <v>00</v>
      </c>
      <c r="J537" s="5">
        <v>142</v>
      </c>
      <c r="K537" s="16">
        <v>263</v>
      </c>
      <c r="L537" s="32" t="str">
        <f t="shared" si="16"/>
        <v>WriteReg[0x8E]=0x00</v>
      </c>
      <c r="M537" s="4" t="str">
        <f>"RAMDAT byte # "&amp;K537</f>
        <v>RAMDAT byte # 263</v>
      </c>
    </row>
    <row r="538" spans="7:13" x14ac:dyDescent="0.25">
      <c r="G538">
        <v>530</v>
      </c>
      <c r="H538" s="5" t="str">
        <f t="shared" si="17"/>
        <v>8C</v>
      </c>
      <c r="I538" s="4" t="str">
        <f>DEC2HEX(K538-256,2)</f>
        <v>08</v>
      </c>
      <c r="J538" s="5">
        <v>140</v>
      </c>
      <c r="K538" s="16">
        <v>264</v>
      </c>
      <c r="L538" s="32" t="str">
        <f t="shared" si="16"/>
        <v>WriteReg[0x8C]=0x08</v>
      </c>
      <c r="M538" s="4" t="str">
        <f>"MEMADR_BY0 byte # "&amp;K538</f>
        <v>MEMADR_BY0 byte # 264</v>
      </c>
    </row>
    <row r="539" spans="7:13" x14ac:dyDescent="0.25">
      <c r="G539">
        <v>531</v>
      </c>
      <c r="H539" s="5" t="str">
        <f t="shared" si="17"/>
        <v>8E</v>
      </c>
      <c r="I539" s="4" t="str">
        <f>IF(J539=142,DEC2HEX(RIGHT(VLOOKUP(K539,$A$13:$B$357,2), (LEN(VLOOKUP(K539,$A$13:$B$357,2))-FIND("=",VLOOKUP(K539,$A$13:$B$357,2)))),2),"")</f>
        <v>00</v>
      </c>
      <c r="J539" s="5">
        <v>142</v>
      </c>
      <c r="K539" s="16">
        <v>264</v>
      </c>
      <c r="L539" s="32" t="str">
        <f t="shared" si="16"/>
        <v>WriteReg[0x8E]=0x00</v>
      </c>
      <c r="M539" s="4" t="str">
        <f>"RAMDAT byte # "&amp;K539</f>
        <v>RAMDAT byte # 264</v>
      </c>
    </row>
    <row r="540" spans="7:13" x14ac:dyDescent="0.25">
      <c r="G540">
        <v>532</v>
      </c>
      <c r="H540" s="5" t="str">
        <f t="shared" si="17"/>
        <v>8C</v>
      </c>
      <c r="I540" s="4" t="str">
        <f>DEC2HEX(K540-256,2)</f>
        <v>09</v>
      </c>
      <c r="J540" s="5">
        <v>140</v>
      </c>
      <c r="K540" s="16">
        <v>265</v>
      </c>
      <c r="L540" s="32" t="str">
        <f t="shared" si="16"/>
        <v>WriteReg[0x8C]=0x09</v>
      </c>
      <c r="M540" s="4" t="str">
        <f>"MEMADR_BY0 byte # "&amp;K540</f>
        <v>MEMADR_BY0 byte # 265</v>
      </c>
    </row>
    <row r="541" spans="7:13" x14ac:dyDescent="0.25">
      <c r="G541">
        <v>533</v>
      </c>
      <c r="H541" s="5" t="str">
        <f t="shared" si="17"/>
        <v>8E</v>
      </c>
      <c r="I541" s="4" t="str">
        <f>IF(J541=142,DEC2HEX(RIGHT(VLOOKUP(K541,$A$13:$B$357,2), (LEN(VLOOKUP(K541,$A$13:$B$357,2))-FIND("=",VLOOKUP(K541,$A$13:$B$357,2)))),2),"")</f>
        <v>88</v>
      </c>
      <c r="J541" s="5">
        <v>142</v>
      </c>
      <c r="K541" s="16">
        <v>265</v>
      </c>
      <c r="L541" s="32" t="str">
        <f t="shared" si="16"/>
        <v>WriteReg[0x8E]=0x88</v>
      </c>
      <c r="M541" s="4" t="str">
        <f>"RAMDAT byte # "&amp;K541</f>
        <v>RAMDAT byte # 265</v>
      </c>
    </row>
    <row r="542" spans="7:13" x14ac:dyDescent="0.25">
      <c r="G542">
        <v>534</v>
      </c>
      <c r="H542" s="5" t="str">
        <f t="shared" si="17"/>
        <v>8C</v>
      </c>
      <c r="I542" s="4" t="str">
        <f>DEC2HEX(K542-256,2)</f>
        <v>0A</v>
      </c>
      <c r="J542" s="5">
        <v>140</v>
      </c>
      <c r="K542" s="16">
        <v>266</v>
      </c>
      <c r="L542" s="32" t="str">
        <f t="shared" si="16"/>
        <v>WriteReg[0x8C]=0x0A</v>
      </c>
      <c r="M542" s="4" t="str">
        <f>"MEMADR_BY0 byte # "&amp;K542</f>
        <v>MEMADR_BY0 byte # 266</v>
      </c>
    </row>
    <row r="543" spans="7:13" x14ac:dyDescent="0.25">
      <c r="G543">
        <v>535</v>
      </c>
      <c r="H543" s="5" t="str">
        <f t="shared" si="17"/>
        <v>8E</v>
      </c>
      <c r="I543" s="4" t="str">
        <f>IF(J543=142,DEC2HEX(RIGHT(VLOOKUP(K543,$A$13:$B$357,2), (LEN(VLOOKUP(K543,$A$13:$B$357,2))-FIND("=",VLOOKUP(K543,$A$13:$B$357,2)))),2),"")</f>
        <v>02</v>
      </c>
      <c r="J543" s="5">
        <v>142</v>
      </c>
      <c r="K543" s="16">
        <v>266</v>
      </c>
      <c r="L543" s="32" t="str">
        <f t="shared" si="16"/>
        <v>WriteReg[0x8E]=0x02</v>
      </c>
      <c r="M543" s="4" t="str">
        <f>"RAMDAT byte # "&amp;K543</f>
        <v>RAMDAT byte # 266</v>
      </c>
    </row>
    <row r="544" spans="7:13" x14ac:dyDescent="0.25">
      <c r="G544">
        <v>536</v>
      </c>
      <c r="H544" s="5" t="str">
        <f t="shared" si="17"/>
        <v>8C</v>
      </c>
      <c r="I544" s="4" t="str">
        <f>DEC2HEX(K544-256,2)</f>
        <v>0B</v>
      </c>
      <c r="J544" s="5">
        <v>140</v>
      </c>
      <c r="K544" s="16">
        <v>267</v>
      </c>
      <c r="L544" s="32" t="str">
        <f t="shared" si="16"/>
        <v>WriteReg[0x8C]=0x0B</v>
      </c>
      <c r="M544" s="4" t="str">
        <f>"MEMADR_BY0 byte # "&amp;K544</f>
        <v>MEMADR_BY0 byte # 267</v>
      </c>
    </row>
    <row r="545" spans="7:13" x14ac:dyDescent="0.25">
      <c r="G545">
        <v>537</v>
      </c>
      <c r="H545" s="5" t="str">
        <f t="shared" si="17"/>
        <v>8E</v>
      </c>
      <c r="I545" s="4" t="str">
        <f>IF(J545=142,DEC2HEX(RIGHT(VLOOKUP(K545,$A$13:$B$357,2), (LEN(VLOOKUP(K545,$A$13:$B$357,2))-FIND("=",VLOOKUP(K545,$A$13:$B$357,2)))),2),"")</f>
        <v>80</v>
      </c>
      <c r="J545" s="5">
        <v>142</v>
      </c>
      <c r="K545" s="16">
        <v>267</v>
      </c>
      <c r="L545" s="32" t="str">
        <f t="shared" si="16"/>
        <v>WriteReg[0x8E]=0x80</v>
      </c>
      <c r="M545" s="4" t="str">
        <f>"RAMDAT byte # "&amp;K545</f>
        <v>RAMDAT byte # 267</v>
      </c>
    </row>
    <row r="546" spans="7:13" x14ac:dyDescent="0.25">
      <c r="G546">
        <v>538</v>
      </c>
      <c r="H546" s="5" t="str">
        <f t="shared" si="17"/>
        <v>8C</v>
      </c>
      <c r="I546" s="4" t="str">
        <f>DEC2HEX(K546-256,2)</f>
        <v>0C</v>
      </c>
      <c r="J546" s="5">
        <v>140</v>
      </c>
      <c r="K546" s="16">
        <v>268</v>
      </c>
      <c r="L546" s="32" t="str">
        <f t="shared" si="16"/>
        <v>WriteReg[0x8C]=0x0C</v>
      </c>
      <c r="M546" s="4" t="str">
        <f>"MEMADR_BY0 byte # "&amp;K546</f>
        <v>MEMADR_BY0 byte # 268</v>
      </c>
    </row>
    <row r="547" spans="7:13" x14ac:dyDescent="0.25">
      <c r="G547">
        <v>539</v>
      </c>
      <c r="H547" s="5" t="str">
        <f t="shared" si="17"/>
        <v>8E</v>
      </c>
      <c r="I547" s="4" t="str">
        <f>IF(J547=142,DEC2HEX(RIGHT(VLOOKUP(K547,$A$13:$B$357,2), (LEN(VLOOKUP(K547,$A$13:$B$357,2))-FIND("=",VLOOKUP(K547,$A$13:$B$357,2)))),2),"")</f>
        <v>00</v>
      </c>
      <c r="J547" s="5">
        <v>142</v>
      </c>
      <c r="K547" s="16">
        <v>268</v>
      </c>
      <c r="L547" s="32" t="str">
        <f t="shared" si="16"/>
        <v>WriteReg[0x8E]=0x00</v>
      </c>
      <c r="M547" s="4" t="str">
        <f>"RAMDAT byte # "&amp;K547</f>
        <v>RAMDAT byte # 268</v>
      </c>
    </row>
    <row r="548" spans="7:13" x14ac:dyDescent="0.25">
      <c r="G548">
        <v>540</v>
      </c>
      <c r="H548" s="5" t="str">
        <f t="shared" si="17"/>
        <v>8C</v>
      </c>
      <c r="I548" s="4" t="str">
        <f>DEC2HEX(K548-256,2)</f>
        <v>0D</v>
      </c>
      <c r="J548" s="5">
        <v>140</v>
      </c>
      <c r="K548" s="16">
        <v>269</v>
      </c>
      <c r="L548" s="32" t="str">
        <f t="shared" si="16"/>
        <v>WriteReg[0x8C]=0x0D</v>
      </c>
      <c r="M548" s="4" t="str">
        <f>"MEMADR_BY0 byte # "&amp;K548</f>
        <v>MEMADR_BY0 byte # 269</v>
      </c>
    </row>
    <row r="549" spans="7:13" x14ac:dyDescent="0.25">
      <c r="G549">
        <v>541</v>
      </c>
      <c r="H549" s="5" t="str">
        <f t="shared" si="17"/>
        <v>8E</v>
      </c>
      <c r="I549" s="4" t="str">
        <f>IF(J549=142,DEC2HEX(RIGHT(VLOOKUP(K549,$A$13:$B$357,2), (LEN(VLOOKUP(K549,$A$13:$B$357,2))-FIND("=",VLOOKUP(K549,$A$13:$B$357,2)))),2),"")</f>
        <v>00</v>
      </c>
      <c r="J549" s="5">
        <v>142</v>
      </c>
      <c r="K549" s="16">
        <v>269</v>
      </c>
      <c r="L549" s="32" t="str">
        <f t="shared" si="16"/>
        <v>WriteReg[0x8E]=0x00</v>
      </c>
      <c r="M549" s="4" t="str">
        <f>"RAMDAT byte # "&amp;K549</f>
        <v>RAMDAT byte # 269</v>
      </c>
    </row>
    <row r="550" spans="7:13" x14ac:dyDescent="0.25">
      <c r="G550">
        <v>542</v>
      </c>
      <c r="H550" s="5" t="str">
        <f t="shared" si="17"/>
        <v>8C</v>
      </c>
      <c r="I550" s="4" t="str">
        <f>DEC2HEX(K550-256,2)</f>
        <v>0E</v>
      </c>
      <c r="J550" s="5">
        <v>140</v>
      </c>
      <c r="K550" s="16">
        <v>270</v>
      </c>
      <c r="L550" s="32" t="str">
        <f t="shared" si="16"/>
        <v>WriteReg[0x8C]=0x0E</v>
      </c>
      <c r="M550" s="4" t="str">
        <f>"MEMADR_BY0 byte # "&amp;K550</f>
        <v>MEMADR_BY0 byte # 270</v>
      </c>
    </row>
    <row r="551" spans="7:13" x14ac:dyDescent="0.25">
      <c r="G551">
        <v>543</v>
      </c>
      <c r="H551" s="5" t="str">
        <f t="shared" si="17"/>
        <v>8E</v>
      </c>
      <c r="I551" s="4" t="str">
        <f>IF(J551=142,DEC2HEX(RIGHT(VLOOKUP(K551,$A$13:$B$357,2), (LEN(VLOOKUP(K551,$A$13:$B$357,2))-FIND("=",VLOOKUP(K551,$A$13:$B$357,2)))),2),"")</f>
        <v>00</v>
      </c>
      <c r="J551" s="5">
        <v>142</v>
      </c>
      <c r="K551" s="16">
        <v>270</v>
      </c>
      <c r="L551" s="32" t="str">
        <f t="shared" si="16"/>
        <v>WriteReg[0x8E]=0x00</v>
      </c>
      <c r="M551" s="4" t="str">
        <f>"RAMDAT byte # "&amp;K551</f>
        <v>RAMDAT byte # 270</v>
      </c>
    </row>
    <row r="552" spans="7:13" x14ac:dyDescent="0.25">
      <c r="G552">
        <v>544</v>
      </c>
      <c r="H552" s="5" t="str">
        <f t="shared" si="17"/>
        <v>8C</v>
      </c>
      <c r="I552" s="4" t="str">
        <f>DEC2HEX(K552-256,2)</f>
        <v>0F</v>
      </c>
      <c r="J552" s="5">
        <v>140</v>
      </c>
      <c r="K552" s="16">
        <v>271</v>
      </c>
      <c r="L552" s="32" t="str">
        <f t="shared" si="16"/>
        <v>WriteReg[0x8C]=0x0F</v>
      </c>
      <c r="M552" s="4" t="str">
        <f>"MEMADR_BY0 byte # "&amp;K552</f>
        <v>MEMADR_BY0 byte # 271</v>
      </c>
    </row>
    <row r="553" spans="7:13" x14ac:dyDescent="0.25">
      <c r="G553">
        <v>545</v>
      </c>
      <c r="H553" s="5" t="str">
        <f t="shared" si="17"/>
        <v>8E</v>
      </c>
      <c r="I553" s="4" t="str">
        <f>IF(J553=142,DEC2HEX(RIGHT(VLOOKUP(K553,$A$13:$B$357,2), (LEN(VLOOKUP(K553,$A$13:$B$357,2))-FIND("=",VLOOKUP(K553,$A$13:$B$357,2)))),2),"")</f>
        <v>00</v>
      </c>
      <c r="J553" s="5">
        <v>142</v>
      </c>
      <c r="K553" s="16">
        <v>271</v>
      </c>
      <c r="L553" s="32" t="str">
        <f t="shared" si="16"/>
        <v>WriteReg[0x8E]=0x00</v>
      </c>
      <c r="M553" s="4" t="str">
        <f>"RAMDAT byte # "&amp;K553</f>
        <v>RAMDAT byte # 271</v>
      </c>
    </row>
    <row r="554" spans="7:13" x14ac:dyDescent="0.25">
      <c r="G554">
        <v>546</v>
      </c>
      <c r="H554" s="5" t="str">
        <f t="shared" si="17"/>
        <v>8C</v>
      </c>
      <c r="I554" s="4" t="str">
        <f>DEC2HEX(K554-256,2)</f>
        <v>10</v>
      </c>
      <c r="J554" s="5">
        <v>140</v>
      </c>
      <c r="K554" s="16">
        <v>272</v>
      </c>
      <c r="L554" s="32" t="str">
        <f t="shared" si="16"/>
        <v>WriteReg[0x8C]=0x10</v>
      </c>
      <c r="M554" s="4" t="str">
        <f>"MEMADR_BY0 byte # "&amp;K554</f>
        <v>MEMADR_BY0 byte # 272</v>
      </c>
    </row>
    <row r="555" spans="7:13" x14ac:dyDescent="0.25">
      <c r="G555">
        <v>547</v>
      </c>
      <c r="H555" s="5" t="str">
        <f t="shared" si="17"/>
        <v>8E</v>
      </c>
      <c r="I555" s="4" t="str">
        <f>IF(J555=142,DEC2HEX(RIGHT(VLOOKUP(K555,$A$13:$B$357,2), (LEN(VLOOKUP(K555,$A$13:$B$357,2))-FIND("=",VLOOKUP(K555,$A$13:$B$357,2)))),2),"")</f>
        <v>01</v>
      </c>
      <c r="J555" s="5">
        <v>142</v>
      </c>
      <c r="K555" s="16">
        <v>272</v>
      </c>
      <c r="L555" s="32" t="str">
        <f t="shared" si="16"/>
        <v>WriteReg[0x8E]=0x01</v>
      </c>
      <c r="M555" s="4" t="str">
        <f>"RAMDAT byte # "&amp;K555</f>
        <v>RAMDAT byte # 272</v>
      </c>
    </row>
    <row r="556" spans="7:13" x14ac:dyDescent="0.25">
      <c r="G556">
        <v>548</v>
      </c>
      <c r="H556" s="5" t="str">
        <f t="shared" si="17"/>
        <v>8C</v>
      </c>
      <c r="I556" s="4" t="str">
        <f>DEC2HEX(K556-256,2)</f>
        <v>11</v>
      </c>
      <c r="J556" s="5">
        <v>140</v>
      </c>
      <c r="K556" s="16">
        <v>273</v>
      </c>
      <c r="L556" s="32" t="str">
        <f t="shared" si="16"/>
        <v>WriteReg[0x8C]=0x11</v>
      </c>
      <c r="M556" s="4" t="str">
        <f>"MEMADR_BY0 byte # "&amp;K556</f>
        <v>MEMADR_BY0 byte # 273</v>
      </c>
    </row>
    <row r="557" spans="7:13" x14ac:dyDescent="0.25">
      <c r="G557">
        <v>549</v>
      </c>
      <c r="H557" s="5" t="str">
        <f t="shared" si="17"/>
        <v>8E</v>
      </c>
      <c r="I557" s="4" t="str">
        <f>IF(J557=142,DEC2HEX(RIGHT(VLOOKUP(K557,$A$13:$B$357,2), (LEN(VLOOKUP(K557,$A$13:$B$357,2))-FIND("=",VLOOKUP(K557,$A$13:$B$357,2)))),2),"")</f>
        <v>C0</v>
      </c>
      <c r="J557" s="5">
        <v>142</v>
      </c>
      <c r="K557" s="16">
        <v>273</v>
      </c>
      <c r="L557" s="32" t="str">
        <f t="shared" si="16"/>
        <v>WriteReg[0x8E]=0xC0</v>
      </c>
      <c r="M557" s="4" t="str">
        <f>"RAMDAT byte # "&amp;K557</f>
        <v>RAMDAT byte # 273</v>
      </c>
    </row>
    <row r="558" spans="7:13" x14ac:dyDescent="0.25">
      <c r="G558">
        <v>550</v>
      </c>
      <c r="H558" s="5" t="str">
        <f t="shared" si="17"/>
        <v>8C</v>
      </c>
      <c r="I558" s="4" t="str">
        <f>DEC2HEX(K558-256,2)</f>
        <v>12</v>
      </c>
      <c r="J558" s="5">
        <v>140</v>
      </c>
      <c r="K558" s="16">
        <v>274</v>
      </c>
      <c r="L558" s="32" t="str">
        <f t="shared" si="16"/>
        <v>WriteReg[0x8C]=0x12</v>
      </c>
      <c r="M558" s="4" t="str">
        <f>"MEMADR_BY0 byte # "&amp;K558</f>
        <v>MEMADR_BY0 byte # 274</v>
      </c>
    </row>
    <row r="559" spans="7:13" x14ac:dyDescent="0.25">
      <c r="G559">
        <v>551</v>
      </c>
      <c r="H559" s="5" t="str">
        <f t="shared" si="17"/>
        <v>8E</v>
      </c>
      <c r="I559" s="4" t="str">
        <f>IF(J559=142,DEC2HEX(RIGHT(VLOOKUP(K559,$A$13:$B$357,2), (LEN(VLOOKUP(K559,$A$13:$B$357,2))-FIND("=",VLOOKUP(K559,$A$13:$B$357,2)))),2),"")</f>
        <v>88</v>
      </c>
      <c r="J559" s="5">
        <v>142</v>
      </c>
      <c r="K559" s="16">
        <v>274</v>
      </c>
      <c r="L559" s="32" t="str">
        <f t="shared" si="16"/>
        <v>WriteReg[0x8E]=0x88</v>
      </c>
      <c r="M559" s="4" t="str">
        <f>"RAMDAT byte # "&amp;K559</f>
        <v>RAMDAT byte # 274</v>
      </c>
    </row>
    <row r="560" spans="7:13" x14ac:dyDescent="0.25">
      <c r="G560">
        <v>552</v>
      </c>
      <c r="H560" s="5" t="str">
        <f t="shared" si="17"/>
        <v>8C</v>
      </c>
      <c r="I560" s="4" t="str">
        <f>DEC2HEX(K560-256,2)</f>
        <v>13</v>
      </c>
      <c r="J560" s="5">
        <v>140</v>
      </c>
      <c r="K560" s="16">
        <v>275</v>
      </c>
      <c r="L560" s="32" t="str">
        <f t="shared" si="16"/>
        <v>WriteReg[0x8C]=0x13</v>
      </c>
      <c r="M560" s="4" t="str">
        <f>"MEMADR_BY0 byte # "&amp;K560</f>
        <v>MEMADR_BY0 byte # 275</v>
      </c>
    </row>
    <row r="561" spans="7:13" x14ac:dyDescent="0.25">
      <c r="G561">
        <v>553</v>
      </c>
      <c r="H561" s="5" t="str">
        <f t="shared" si="17"/>
        <v>8E</v>
      </c>
      <c r="I561" s="4" t="str">
        <f>IF(J561=142,DEC2HEX(RIGHT(VLOOKUP(K561,$A$13:$B$357,2), (LEN(VLOOKUP(K561,$A$13:$B$357,2))-FIND("=",VLOOKUP(K561,$A$13:$B$357,2)))),2),"")</f>
        <v>4F</v>
      </c>
      <c r="J561" s="5">
        <v>142</v>
      </c>
      <c r="K561" s="16">
        <v>275</v>
      </c>
      <c r="L561" s="32" t="str">
        <f t="shared" si="16"/>
        <v>WriteReg[0x8E]=0x4F</v>
      </c>
      <c r="M561" s="4" t="str">
        <f>"RAMDAT byte # "&amp;K561</f>
        <v>RAMDAT byte # 275</v>
      </c>
    </row>
    <row r="562" spans="7:13" x14ac:dyDescent="0.25">
      <c r="G562">
        <v>554</v>
      </c>
      <c r="H562" s="5" t="str">
        <f t="shared" si="17"/>
        <v>8C</v>
      </c>
      <c r="I562" s="4" t="str">
        <f>DEC2HEX(K562-256,2)</f>
        <v>14</v>
      </c>
      <c r="J562" s="5">
        <v>140</v>
      </c>
      <c r="K562" s="16">
        <v>276</v>
      </c>
      <c r="L562" s="32" t="str">
        <f t="shared" si="16"/>
        <v>WriteReg[0x8C]=0x14</v>
      </c>
      <c r="M562" s="4" t="str">
        <f>"MEMADR_BY0 byte # "&amp;K562</f>
        <v>MEMADR_BY0 byte # 276</v>
      </c>
    </row>
    <row r="563" spans="7:13" x14ac:dyDescent="0.25">
      <c r="G563">
        <v>555</v>
      </c>
      <c r="H563" s="5" t="str">
        <f t="shared" si="17"/>
        <v>8E</v>
      </c>
      <c r="I563" s="4" t="str">
        <f>IF(J563=142,DEC2HEX(RIGHT(VLOOKUP(K563,$A$13:$B$357,2), (LEN(VLOOKUP(K563,$A$13:$B$357,2))-FIND("=",VLOOKUP(K563,$A$13:$B$357,2)))),2),"")</f>
        <v>F2</v>
      </c>
      <c r="J563" s="5">
        <v>142</v>
      </c>
      <c r="K563" s="16">
        <v>276</v>
      </c>
      <c r="L563" s="32" t="str">
        <f t="shared" si="16"/>
        <v>WriteReg[0x8E]=0xF2</v>
      </c>
      <c r="M563" s="4" t="str">
        <f>"RAMDAT byte # "&amp;K563</f>
        <v>RAMDAT byte # 276</v>
      </c>
    </row>
    <row r="564" spans="7:13" x14ac:dyDescent="0.25">
      <c r="G564">
        <v>556</v>
      </c>
      <c r="H564" s="5" t="str">
        <f t="shared" si="17"/>
        <v>8C</v>
      </c>
      <c r="I564" s="4" t="str">
        <f>DEC2HEX(K564-256,2)</f>
        <v>15</v>
      </c>
      <c r="J564" s="5">
        <v>140</v>
      </c>
      <c r="K564" s="16">
        <v>277</v>
      </c>
      <c r="L564" s="32" t="str">
        <f t="shared" si="16"/>
        <v>WriteReg[0x8C]=0x15</v>
      </c>
      <c r="M564" s="4" t="str">
        <f>"MEMADR_BY0 byte # "&amp;K564</f>
        <v>MEMADR_BY0 byte # 277</v>
      </c>
    </row>
    <row r="565" spans="7:13" x14ac:dyDescent="0.25">
      <c r="G565">
        <v>557</v>
      </c>
      <c r="H565" s="5" t="str">
        <f t="shared" si="17"/>
        <v>8E</v>
      </c>
      <c r="I565" s="4" t="str">
        <f>IF(J565=142,DEC2HEX(RIGHT(VLOOKUP(K565,$A$13:$B$357,2), (LEN(VLOOKUP(K565,$A$13:$B$357,2))-FIND("=",VLOOKUP(K565,$A$13:$B$357,2)))),2),"")</f>
        <v>00</v>
      </c>
      <c r="J565" s="5">
        <v>142</v>
      </c>
      <c r="K565" s="16">
        <v>277</v>
      </c>
      <c r="L565" s="32" t="str">
        <f t="shared" si="16"/>
        <v>WriteReg[0x8E]=0x00</v>
      </c>
      <c r="M565" s="4" t="str">
        <f>"RAMDAT byte # "&amp;K565</f>
        <v>RAMDAT byte # 277</v>
      </c>
    </row>
    <row r="566" spans="7:13" x14ac:dyDescent="0.25">
      <c r="G566">
        <v>558</v>
      </c>
      <c r="H566" s="5" t="str">
        <f t="shared" si="17"/>
        <v>8C</v>
      </c>
      <c r="I566" s="4" t="str">
        <f>DEC2HEX(K566-256,2)</f>
        <v>16</v>
      </c>
      <c r="J566" s="5">
        <v>140</v>
      </c>
      <c r="K566" s="16">
        <v>278</v>
      </c>
      <c r="L566" s="32" t="str">
        <f t="shared" si="16"/>
        <v>WriteReg[0x8C]=0x16</v>
      </c>
      <c r="M566" s="4" t="str">
        <f>"MEMADR_BY0 byte # "&amp;K566</f>
        <v>MEMADR_BY0 byte # 278</v>
      </c>
    </row>
    <row r="567" spans="7:13" x14ac:dyDescent="0.25">
      <c r="G567">
        <v>559</v>
      </c>
      <c r="H567" s="5" t="str">
        <f t="shared" si="17"/>
        <v>8E</v>
      </c>
      <c r="I567" s="4" t="str">
        <f>IF(J567=142,DEC2HEX(RIGHT(VLOOKUP(K567,$A$13:$B$357,2), (LEN(VLOOKUP(K567,$A$13:$B$357,2))-FIND("=",VLOOKUP(K567,$A$13:$B$357,2)))),2),"")</f>
        <v>A8</v>
      </c>
      <c r="J567" s="5">
        <v>142</v>
      </c>
      <c r="K567" s="16">
        <v>278</v>
      </c>
      <c r="L567" s="32" t="str">
        <f t="shared" si="16"/>
        <v>WriteReg[0x8E]=0xA8</v>
      </c>
      <c r="M567" s="4" t="str">
        <f>"RAMDAT byte # "&amp;K567</f>
        <v>RAMDAT byte # 278</v>
      </c>
    </row>
    <row r="568" spans="7:13" x14ac:dyDescent="0.25">
      <c r="G568">
        <v>560</v>
      </c>
      <c r="H568" s="5" t="str">
        <f t="shared" si="17"/>
        <v>8C</v>
      </c>
      <c r="I568" s="4" t="str">
        <f>DEC2HEX(K568-256,2)</f>
        <v>17</v>
      </c>
      <c r="J568" s="5">
        <v>140</v>
      </c>
      <c r="K568" s="16">
        <v>279</v>
      </c>
      <c r="L568" s="32" t="str">
        <f t="shared" si="16"/>
        <v>WriteReg[0x8C]=0x17</v>
      </c>
      <c r="M568" s="4" t="str">
        <f>"MEMADR_BY0 byte # "&amp;K568</f>
        <v>MEMADR_BY0 byte # 279</v>
      </c>
    </row>
    <row r="569" spans="7:13" x14ac:dyDescent="0.25">
      <c r="G569">
        <v>561</v>
      </c>
      <c r="H569" s="5" t="str">
        <f t="shared" si="17"/>
        <v>8E</v>
      </c>
      <c r="I569" s="4" t="str">
        <f>IF(J569=142,DEC2HEX(RIGHT(VLOOKUP(K569,$A$13:$B$357,2), (LEN(VLOOKUP(K569,$A$13:$B$357,2))-FIND("=",VLOOKUP(K569,$A$13:$B$357,2)))),2),"")</f>
        <v>00</v>
      </c>
      <c r="J569" s="5">
        <v>142</v>
      </c>
      <c r="K569" s="16">
        <v>279</v>
      </c>
      <c r="L569" s="32" t="str">
        <f t="shared" si="16"/>
        <v>WriteReg[0x8E]=0x00</v>
      </c>
      <c r="M569" s="4" t="str">
        <f>"RAMDAT byte # "&amp;K569</f>
        <v>RAMDAT byte # 279</v>
      </c>
    </row>
    <row r="570" spans="7:13" x14ac:dyDescent="0.25">
      <c r="G570">
        <v>562</v>
      </c>
      <c r="H570" s="5" t="str">
        <f t="shared" si="17"/>
        <v>8C</v>
      </c>
      <c r="I570" s="4" t="str">
        <f>DEC2HEX(K570-256,2)</f>
        <v>18</v>
      </c>
      <c r="J570" s="5">
        <v>140</v>
      </c>
      <c r="K570" s="16">
        <v>280</v>
      </c>
      <c r="L570" s="32" t="str">
        <f t="shared" si="16"/>
        <v>WriteReg[0x8C]=0x18</v>
      </c>
      <c r="M570" s="4" t="str">
        <f>"MEMADR_BY0 byte # "&amp;K570</f>
        <v>MEMADR_BY0 byte # 280</v>
      </c>
    </row>
    <row r="571" spans="7:13" x14ac:dyDescent="0.25">
      <c r="G571">
        <v>563</v>
      </c>
      <c r="H571" s="5" t="str">
        <f t="shared" si="17"/>
        <v>8E</v>
      </c>
      <c r="I571" s="4" t="str">
        <f>IF(J571=142,DEC2HEX(RIGHT(VLOOKUP(K571,$A$13:$B$357,2), (LEN(VLOOKUP(K571,$A$13:$B$357,2))-FIND("=",VLOOKUP(K571,$A$13:$B$357,2)))),2),"")</f>
        <v>00</v>
      </c>
      <c r="J571" s="5">
        <v>142</v>
      </c>
      <c r="K571" s="16">
        <v>280</v>
      </c>
      <c r="L571" s="32" t="str">
        <f t="shared" si="16"/>
        <v>WriteReg[0x8E]=0x00</v>
      </c>
      <c r="M571" s="4" t="str">
        <f>"RAMDAT byte # "&amp;K571</f>
        <v>RAMDAT byte # 280</v>
      </c>
    </row>
    <row r="572" spans="7:13" x14ac:dyDescent="0.25">
      <c r="G572">
        <v>564</v>
      </c>
      <c r="H572" s="5" t="str">
        <f t="shared" si="17"/>
        <v>8C</v>
      </c>
      <c r="I572" s="4" t="str">
        <f>DEC2HEX(K572-256,2)</f>
        <v>19</v>
      </c>
      <c r="J572" s="5">
        <v>140</v>
      </c>
      <c r="K572" s="16">
        <v>281</v>
      </c>
      <c r="L572" s="32" t="str">
        <f t="shared" si="16"/>
        <v>WriteReg[0x8C]=0x19</v>
      </c>
      <c r="M572" s="4" t="str">
        <f>"MEMADR_BY0 byte # "&amp;K572</f>
        <v>MEMADR_BY0 byte # 281</v>
      </c>
    </row>
    <row r="573" spans="7:13" x14ac:dyDescent="0.25">
      <c r="G573">
        <v>565</v>
      </c>
      <c r="H573" s="5" t="str">
        <f t="shared" si="17"/>
        <v>8E</v>
      </c>
      <c r="I573" s="4" t="str">
        <f>IF(J573=142,DEC2HEX(RIGHT(VLOOKUP(K573,$A$13:$B$357,2), (LEN(VLOOKUP(K573,$A$13:$B$357,2))-FIND("=",VLOOKUP(K573,$A$13:$B$357,2)))),2),"")</f>
        <v>00</v>
      </c>
      <c r="J573" s="5">
        <v>142</v>
      </c>
      <c r="K573" s="16">
        <v>281</v>
      </c>
      <c r="L573" s="32" t="str">
        <f t="shared" si="16"/>
        <v>WriteReg[0x8E]=0x00</v>
      </c>
      <c r="M573" s="4" t="str">
        <f>"RAMDAT byte # "&amp;K573</f>
        <v>RAMDAT byte # 281</v>
      </c>
    </row>
    <row r="574" spans="7:13" x14ac:dyDescent="0.25">
      <c r="G574">
        <v>566</v>
      </c>
      <c r="H574" s="5" t="str">
        <f t="shared" si="17"/>
        <v>8C</v>
      </c>
      <c r="I574" s="4" t="str">
        <f>DEC2HEX(K574-256,2)</f>
        <v>1A</v>
      </c>
      <c r="J574" s="5">
        <v>140</v>
      </c>
      <c r="K574" s="16">
        <v>282</v>
      </c>
      <c r="L574" s="32" t="str">
        <f t="shared" si="16"/>
        <v>WriteReg[0x8C]=0x1A</v>
      </c>
      <c r="M574" s="4" t="str">
        <f>"MEMADR_BY0 byte # "&amp;K574</f>
        <v>MEMADR_BY0 byte # 282</v>
      </c>
    </row>
    <row r="575" spans="7:13" x14ac:dyDescent="0.25">
      <c r="G575">
        <v>567</v>
      </c>
      <c r="H575" s="5" t="str">
        <f t="shared" si="17"/>
        <v>8E</v>
      </c>
      <c r="I575" s="4" t="str">
        <f>IF(J575=142,DEC2HEX(RIGHT(VLOOKUP(K575,$A$13:$B$357,2), (LEN(VLOOKUP(K575,$A$13:$B$357,2))-FIND("=",VLOOKUP(K575,$A$13:$B$357,2)))),2),"")</f>
        <v>00</v>
      </c>
      <c r="J575" s="5">
        <v>142</v>
      </c>
      <c r="K575" s="16">
        <v>282</v>
      </c>
      <c r="L575" s="32" t="str">
        <f t="shared" si="16"/>
        <v>WriteReg[0x8E]=0x00</v>
      </c>
      <c r="M575" s="4" t="str">
        <f>"RAMDAT byte # "&amp;K575</f>
        <v>RAMDAT byte # 282</v>
      </c>
    </row>
    <row r="576" spans="7:13" x14ac:dyDescent="0.25">
      <c r="G576">
        <v>568</v>
      </c>
      <c r="H576" s="5" t="str">
        <f t="shared" si="17"/>
        <v>8C</v>
      </c>
      <c r="I576" s="4" t="str">
        <f>DEC2HEX(K576-256,2)</f>
        <v>1B</v>
      </c>
      <c r="J576" s="5">
        <v>140</v>
      </c>
      <c r="K576" s="16">
        <v>283</v>
      </c>
      <c r="L576" s="32" t="str">
        <f t="shared" si="16"/>
        <v>WriteReg[0x8C]=0x1B</v>
      </c>
      <c r="M576" s="4" t="str">
        <f>"MEMADR_BY0 byte # "&amp;K576</f>
        <v>MEMADR_BY0 byte # 283</v>
      </c>
    </row>
    <row r="577" spans="7:13" x14ac:dyDescent="0.25">
      <c r="G577">
        <v>569</v>
      </c>
      <c r="H577" s="5" t="str">
        <f t="shared" si="17"/>
        <v>8E</v>
      </c>
      <c r="I577" s="4" t="str">
        <f>IF(J577=142,DEC2HEX(RIGHT(VLOOKUP(K577,$A$13:$B$357,2), (LEN(VLOOKUP(K577,$A$13:$B$357,2))-FIND("=",VLOOKUP(K577,$A$13:$B$357,2)))),2),"")</f>
        <v>00</v>
      </c>
      <c r="J577" s="5">
        <v>142</v>
      </c>
      <c r="K577" s="16">
        <v>283</v>
      </c>
      <c r="L577" s="32" t="str">
        <f t="shared" si="16"/>
        <v>WriteReg[0x8E]=0x00</v>
      </c>
      <c r="M577" s="4" t="str">
        <f>"RAMDAT byte # "&amp;K577</f>
        <v>RAMDAT byte # 283</v>
      </c>
    </row>
    <row r="578" spans="7:13" x14ac:dyDescent="0.25">
      <c r="G578">
        <v>570</v>
      </c>
      <c r="H578" s="5" t="str">
        <f t="shared" si="17"/>
        <v>8C</v>
      </c>
      <c r="I578" s="4" t="str">
        <f>DEC2HEX(K578-256,2)</f>
        <v>1C</v>
      </c>
      <c r="J578" s="5">
        <v>140</v>
      </c>
      <c r="K578" s="16">
        <v>284</v>
      </c>
      <c r="L578" s="32" t="str">
        <f t="shared" si="16"/>
        <v>WriteReg[0x8C]=0x1C</v>
      </c>
      <c r="M578" s="4" t="str">
        <f>"MEMADR_BY0 byte # "&amp;K578</f>
        <v>MEMADR_BY0 byte # 284</v>
      </c>
    </row>
    <row r="579" spans="7:13" x14ac:dyDescent="0.25">
      <c r="G579">
        <v>571</v>
      </c>
      <c r="H579" s="5" t="str">
        <f t="shared" si="17"/>
        <v>8E</v>
      </c>
      <c r="I579" s="4" t="str">
        <f>IF(J579=142,DEC2HEX(RIGHT(VLOOKUP(K579,$A$13:$B$357,2), (LEN(VLOOKUP(K579,$A$13:$B$357,2))-FIND("=",VLOOKUP(K579,$A$13:$B$357,2)))),2),"")</f>
        <v>70</v>
      </c>
      <c r="J579" s="5">
        <v>142</v>
      </c>
      <c r="K579" s="16">
        <v>284</v>
      </c>
      <c r="L579" s="32" t="str">
        <f t="shared" si="16"/>
        <v>WriteReg[0x8E]=0x70</v>
      </c>
      <c r="M579" s="4" t="str">
        <f>"RAMDAT byte # "&amp;K579</f>
        <v>RAMDAT byte # 284</v>
      </c>
    </row>
    <row r="580" spans="7:13" x14ac:dyDescent="0.25">
      <c r="G580">
        <v>572</v>
      </c>
      <c r="H580" s="5" t="str">
        <f t="shared" si="17"/>
        <v>8C</v>
      </c>
      <c r="I580" s="4" t="str">
        <f>DEC2HEX(K580-256,2)</f>
        <v>1D</v>
      </c>
      <c r="J580" s="5">
        <v>140</v>
      </c>
      <c r="K580" s="16">
        <v>285</v>
      </c>
      <c r="L580" s="32" t="str">
        <f t="shared" si="16"/>
        <v>WriteReg[0x8C]=0x1D</v>
      </c>
      <c r="M580" s="4" t="str">
        <f>"MEMADR_BY0 byte # "&amp;K580</f>
        <v>MEMADR_BY0 byte # 285</v>
      </c>
    </row>
    <row r="581" spans="7:13" x14ac:dyDescent="0.25">
      <c r="G581">
        <v>573</v>
      </c>
      <c r="H581" s="5" t="str">
        <f t="shared" si="17"/>
        <v>8E</v>
      </c>
      <c r="I581" s="4" t="str">
        <f>IF(J581=142,DEC2HEX(RIGHT(VLOOKUP(K581,$A$13:$B$357,2), (LEN(VLOOKUP(K581,$A$13:$B$357,2))-FIND("=",VLOOKUP(K581,$A$13:$B$357,2)))),2),"")</f>
        <v>82</v>
      </c>
      <c r="J581" s="5">
        <v>142</v>
      </c>
      <c r="K581" s="16">
        <v>285</v>
      </c>
      <c r="L581" s="32" t="str">
        <f t="shared" si="16"/>
        <v>WriteReg[0x8E]=0x82</v>
      </c>
      <c r="M581" s="4" t="str">
        <f>"RAMDAT byte # "&amp;K581</f>
        <v>RAMDAT byte # 285</v>
      </c>
    </row>
    <row r="582" spans="7:13" x14ac:dyDescent="0.25">
      <c r="G582">
        <v>574</v>
      </c>
      <c r="H582" s="5" t="str">
        <f t="shared" si="17"/>
        <v>8C</v>
      </c>
      <c r="I582" s="4" t="str">
        <f>DEC2HEX(K582-256,2)</f>
        <v>1E</v>
      </c>
      <c r="J582" s="5">
        <v>140</v>
      </c>
      <c r="K582" s="16">
        <v>286</v>
      </c>
      <c r="L582" s="32" t="str">
        <f t="shared" si="16"/>
        <v>WriteReg[0x8C]=0x1E</v>
      </c>
      <c r="M582" s="4" t="str">
        <f>"MEMADR_BY0 byte # "&amp;K582</f>
        <v>MEMADR_BY0 byte # 286</v>
      </c>
    </row>
    <row r="583" spans="7:13" x14ac:dyDescent="0.25">
      <c r="G583">
        <v>575</v>
      </c>
      <c r="H583" s="5" t="str">
        <f t="shared" si="17"/>
        <v>8E</v>
      </c>
      <c r="I583" s="4" t="str">
        <f>IF(J583=142,DEC2HEX(RIGHT(VLOOKUP(K583,$A$13:$B$357,2), (LEN(VLOOKUP(K583,$A$13:$B$357,2))-FIND("=",VLOOKUP(K583,$A$13:$B$357,2)))),2),"")</f>
        <v>13</v>
      </c>
      <c r="J583" s="5">
        <v>142</v>
      </c>
      <c r="K583" s="16">
        <v>286</v>
      </c>
      <c r="L583" s="32" t="str">
        <f t="shared" si="16"/>
        <v>WriteReg[0x8E]=0x13</v>
      </c>
      <c r="M583" s="4" t="str">
        <f>"RAMDAT byte # "&amp;K583</f>
        <v>RAMDAT byte # 286</v>
      </c>
    </row>
    <row r="584" spans="7:13" x14ac:dyDescent="0.25">
      <c r="G584">
        <v>576</v>
      </c>
      <c r="H584" s="5" t="str">
        <f t="shared" si="17"/>
        <v>8C</v>
      </c>
      <c r="I584" s="4" t="str">
        <f>DEC2HEX(K584-256,2)</f>
        <v>1F</v>
      </c>
      <c r="J584" s="5">
        <v>140</v>
      </c>
      <c r="K584" s="16">
        <v>287</v>
      </c>
      <c r="L584" s="32" t="str">
        <f t="shared" ref="L584:L647" si="18">"WriteReg[0x"&amp;DEC2HEX(J584)&amp;"]=0x"&amp;I584</f>
        <v>WriteReg[0x8C]=0x1F</v>
      </c>
      <c r="M584" s="4" t="str">
        <f>"MEMADR_BY0 byte # "&amp;K584</f>
        <v>MEMADR_BY0 byte # 287</v>
      </c>
    </row>
    <row r="585" spans="7:13" x14ac:dyDescent="0.25">
      <c r="G585">
        <v>577</v>
      </c>
      <c r="H585" s="5" t="str">
        <f t="shared" si="17"/>
        <v>8E</v>
      </c>
      <c r="I585" s="4" t="str">
        <f>IF(J585=142,DEC2HEX(RIGHT(VLOOKUP(K585,$A$13:$B$357,2), (LEN(VLOOKUP(K585,$A$13:$B$357,2))-FIND("=",VLOOKUP(K585,$A$13:$B$357,2)))),2),"")</f>
        <v>84</v>
      </c>
      <c r="J585" s="5">
        <v>142</v>
      </c>
      <c r="K585" s="16">
        <v>287</v>
      </c>
      <c r="L585" s="32" t="str">
        <f t="shared" si="18"/>
        <v>WriteReg[0x8E]=0x84</v>
      </c>
      <c r="M585" s="4" t="str">
        <f>"RAMDAT byte # "&amp;K585</f>
        <v>RAMDAT byte # 287</v>
      </c>
    </row>
    <row r="586" spans="7:13" x14ac:dyDescent="0.25">
      <c r="G586">
        <v>578</v>
      </c>
      <c r="H586" s="5" t="str">
        <f t="shared" ref="H586:H649" si="19">DEC2HEX(J586,2)</f>
        <v>8C</v>
      </c>
      <c r="I586" s="4" t="str">
        <f>DEC2HEX(K586-256,2)</f>
        <v>20</v>
      </c>
      <c r="J586" s="5">
        <v>140</v>
      </c>
      <c r="K586" s="16">
        <v>288</v>
      </c>
      <c r="L586" s="32" t="str">
        <f t="shared" si="18"/>
        <v>WriteReg[0x8C]=0x20</v>
      </c>
      <c r="M586" s="4" t="str">
        <f>"MEMADR_BY0 byte # "&amp;K586</f>
        <v>MEMADR_BY0 byte # 288</v>
      </c>
    </row>
    <row r="587" spans="7:13" x14ac:dyDescent="0.25">
      <c r="G587">
        <v>579</v>
      </c>
      <c r="H587" s="5" t="str">
        <f t="shared" si="19"/>
        <v>8E</v>
      </c>
      <c r="I587" s="4" t="str">
        <f>IF(J587=142,DEC2HEX(RIGHT(VLOOKUP(K587,$A$13:$B$357,2), (LEN(VLOOKUP(K587,$A$13:$B$357,2))-FIND("=",VLOOKUP(K587,$A$13:$B$357,2)))),2),"")</f>
        <v>00</v>
      </c>
      <c r="J587" s="5">
        <v>142</v>
      </c>
      <c r="K587" s="16">
        <v>288</v>
      </c>
      <c r="L587" s="32" t="str">
        <f t="shared" si="18"/>
        <v>WriteReg[0x8E]=0x00</v>
      </c>
      <c r="M587" s="4" t="str">
        <f>"RAMDAT byte # "&amp;K587</f>
        <v>RAMDAT byte # 288</v>
      </c>
    </row>
    <row r="588" spans="7:13" x14ac:dyDescent="0.25">
      <c r="G588">
        <v>580</v>
      </c>
      <c r="H588" s="5" t="str">
        <f t="shared" si="19"/>
        <v>8C</v>
      </c>
      <c r="I588" s="4" t="str">
        <f>DEC2HEX(K588-256,2)</f>
        <v>21</v>
      </c>
      <c r="J588" s="5">
        <v>140</v>
      </c>
      <c r="K588" s="16">
        <v>289</v>
      </c>
      <c r="L588" s="32" t="str">
        <f t="shared" si="18"/>
        <v>WriteReg[0x8C]=0x21</v>
      </c>
      <c r="M588" s="4" t="str">
        <f>"MEMADR_BY0 byte # "&amp;K588</f>
        <v>MEMADR_BY0 byte # 289</v>
      </c>
    </row>
    <row r="589" spans="7:13" x14ac:dyDescent="0.25">
      <c r="G589">
        <v>581</v>
      </c>
      <c r="H589" s="5" t="str">
        <f t="shared" si="19"/>
        <v>8E</v>
      </c>
      <c r="I589" s="4" t="str">
        <f>IF(J589=142,DEC2HEX(RIGHT(VLOOKUP(K589,$A$13:$B$357,2), (LEN(VLOOKUP(K589,$A$13:$B$357,2))-FIND("=",VLOOKUP(K589,$A$13:$B$357,2)))),2),"")</f>
        <v>F8</v>
      </c>
      <c r="J589" s="5">
        <v>142</v>
      </c>
      <c r="K589" s="16">
        <v>289</v>
      </c>
      <c r="L589" s="32" t="str">
        <f t="shared" si="18"/>
        <v>WriteReg[0x8E]=0xF8</v>
      </c>
      <c r="M589" s="4" t="str">
        <f>"RAMDAT byte # "&amp;K589</f>
        <v>RAMDAT byte # 289</v>
      </c>
    </row>
    <row r="590" spans="7:13" x14ac:dyDescent="0.25">
      <c r="G590">
        <v>582</v>
      </c>
      <c r="H590" s="5" t="str">
        <f t="shared" si="19"/>
        <v>8C</v>
      </c>
      <c r="I590" s="4" t="str">
        <f>DEC2HEX(K590-256,2)</f>
        <v>22</v>
      </c>
      <c r="J590" s="5">
        <v>140</v>
      </c>
      <c r="K590" s="16">
        <v>290</v>
      </c>
      <c r="L590" s="32" t="str">
        <f t="shared" si="18"/>
        <v>WriteReg[0x8C]=0x22</v>
      </c>
      <c r="M590" s="4" t="str">
        <f>"MEMADR_BY0 byte # "&amp;K590</f>
        <v>MEMADR_BY0 byte # 290</v>
      </c>
    </row>
    <row r="591" spans="7:13" x14ac:dyDescent="0.25">
      <c r="G591">
        <v>583</v>
      </c>
      <c r="H591" s="5" t="str">
        <f t="shared" si="19"/>
        <v>8E</v>
      </c>
      <c r="I591" s="4" t="str">
        <f>IF(J591=142,DEC2HEX(RIGHT(VLOOKUP(K591,$A$13:$B$357,2), (LEN(VLOOKUP(K591,$A$13:$B$357,2))-FIND("=",VLOOKUP(K591,$A$13:$B$357,2)))),2),"")</f>
        <v>0E</v>
      </c>
      <c r="J591" s="5">
        <v>142</v>
      </c>
      <c r="K591" s="16">
        <v>290</v>
      </c>
      <c r="L591" s="32" t="str">
        <f t="shared" si="18"/>
        <v>WriteReg[0x8E]=0x0E</v>
      </c>
      <c r="M591" s="4" t="str">
        <f>"RAMDAT byte # "&amp;K591</f>
        <v>RAMDAT byte # 290</v>
      </c>
    </row>
    <row r="592" spans="7:13" x14ac:dyDescent="0.25">
      <c r="G592">
        <v>584</v>
      </c>
      <c r="H592" s="5" t="str">
        <f t="shared" si="19"/>
        <v>8C</v>
      </c>
      <c r="I592" s="4" t="str">
        <f>DEC2HEX(K592-256,2)</f>
        <v>23</v>
      </c>
      <c r="J592" s="5">
        <v>140</v>
      </c>
      <c r="K592" s="16">
        <v>291</v>
      </c>
      <c r="L592" s="32" t="str">
        <f t="shared" si="18"/>
        <v>WriteReg[0x8C]=0x23</v>
      </c>
      <c r="M592" s="4" t="str">
        <f>"MEMADR_BY0 byte # "&amp;K592</f>
        <v>MEMADR_BY0 byte # 291</v>
      </c>
    </row>
    <row r="593" spans="7:13" x14ac:dyDescent="0.25">
      <c r="G593">
        <v>585</v>
      </c>
      <c r="H593" s="5" t="str">
        <f t="shared" si="19"/>
        <v>8E</v>
      </c>
      <c r="I593" s="4" t="str">
        <f>IF(J593=142,DEC2HEX(RIGHT(VLOOKUP(K593,$A$13:$B$357,2), (LEN(VLOOKUP(K593,$A$13:$B$357,2))-FIND("=",VLOOKUP(K593,$A$13:$B$357,2)))),2),"")</f>
        <v>A7</v>
      </c>
      <c r="J593" s="5">
        <v>142</v>
      </c>
      <c r="K593" s="16">
        <v>291</v>
      </c>
      <c r="L593" s="32" t="str">
        <f t="shared" si="18"/>
        <v>WriteReg[0x8E]=0xA7</v>
      </c>
      <c r="M593" s="4" t="str">
        <f>"RAMDAT byte # "&amp;K593</f>
        <v>RAMDAT byte # 291</v>
      </c>
    </row>
    <row r="594" spans="7:13" x14ac:dyDescent="0.25">
      <c r="G594">
        <v>586</v>
      </c>
      <c r="H594" s="5" t="str">
        <f t="shared" si="19"/>
        <v>8C</v>
      </c>
      <c r="I594" s="4" t="str">
        <f>DEC2HEX(K594-256,2)</f>
        <v>24</v>
      </c>
      <c r="J594" s="5">
        <v>140</v>
      </c>
      <c r="K594" s="16">
        <v>292</v>
      </c>
      <c r="L594" s="32" t="str">
        <f t="shared" si="18"/>
        <v>WriteReg[0x8C]=0x24</v>
      </c>
      <c r="M594" s="4" t="str">
        <f>"MEMADR_BY0 byte # "&amp;K594</f>
        <v>MEMADR_BY0 byte # 292</v>
      </c>
    </row>
    <row r="595" spans="7:13" x14ac:dyDescent="0.25">
      <c r="G595">
        <v>587</v>
      </c>
      <c r="H595" s="5" t="str">
        <f t="shared" si="19"/>
        <v>8E</v>
      </c>
      <c r="I595" s="4" t="str">
        <f>IF(J595=142,DEC2HEX(RIGHT(VLOOKUP(K595,$A$13:$B$357,2), (LEN(VLOOKUP(K595,$A$13:$B$357,2))-FIND("=",VLOOKUP(K595,$A$13:$B$357,2)))),2),"")</f>
        <v>53</v>
      </c>
      <c r="J595" s="5">
        <v>142</v>
      </c>
      <c r="K595" s="16">
        <v>292</v>
      </c>
      <c r="L595" s="32" t="str">
        <f t="shared" si="18"/>
        <v>WriteReg[0x8E]=0x53</v>
      </c>
      <c r="M595" s="4" t="str">
        <f>"RAMDAT byte # "&amp;K595</f>
        <v>RAMDAT byte # 292</v>
      </c>
    </row>
    <row r="596" spans="7:13" x14ac:dyDescent="0.25">
      <c r="G596">
        <v>588</v>
      </c>
      <c r="H596" s="5" t="str">
        <f t="shared" si="19"/>
        <v>8C</v>
      </c>
      <c r="I596" s="4" t="str">
        <f>DEC2HEX(K596-256,2)</f>
        <v>25</v>
      </c>
      <c r="J596" s="5">
        <v>140</v>
      </c>
      <c r="K596" s="16">
        <v>293</v>
      </c>
      <c r="L596" s="32" t="str">
        <f t="shared" si="18"/>
        <v>WriteReg[0x8C]=0x25</v>
      </c>
      <c r="M596" s="4" t="str">
        <f>"MEMADR_BY0 byte # "&amp;K596</f>
        <v>MEMADR_BY0 byte # 293</v>
      </c>
    </row>
    <row r="597" spans="7:13" x14ac:dyDescent="0.25">
      <c r="G597">
        <v>589</v>
      </c>
      <c r="H597" s="5" t="str">
        <f t="shared" si="19"/>
        <v>8E</v>
      </c>
      <c r="I597" s="4" t="str">
        <f>IF(J597=142,DEC2HEX(RIGHT(VLOOKUP(K597,$A$13:$B$357,2), (LEN(VLOOKUP(K597,$A$13:$B$357,2))-FIND("=",VLOOKUP(K597,$A$13:$B$357,2)))),2),"")</f>
        <v>38</v>
      </c>
      <c r="J597" s="5">
        <v>142</v>
      </c>
      <c r="K597" s="16">
        <v>293</v>
      </c>
      <c r="L597" s="32" t="str">
        <f t="shared" si="18"/>
        <v>WriteReg[0x8E]=0x38</v>
      </c>
      <c r="M597" s="4" t="str">
        <f>"RAMDAT byte # "&amp;K597</f>
        <v>RAMDAT byte # 293</v>
      </c>
    </row>
    <row r="598" spans="7:13" x14ac:dyDescent="0.25">
      <c r="G598">
        <v>590</v>
      </c>
      <c r="H598" s="5" t="str">
        <f t="shared" si="19"/>
        <v>8C</v>
      </c>
      <c r="I598" s="4" t="str">
        <f>DEC2HEX(K598-256,2)</f>
        <v>26</v>
      </c>
      <c r="J598" s="5">
        <v>140</v>
      </c>
      <c r="K598" s="16">
        <v>294</v>
      </c>
      <c r="L598" s="32" t="str">
        <f t="shared" si="18"/>
        <v>WriteReg[0x8C]=0x26</v>
      </c>
      <c r="M598" s="4" t="str">
        <f>"MEMADR_BY0 byte # "&amp;K598</f>
        <v>MEMADR_BY0 byte # 294</v>
      </c>
    </row>
    <row r="599" spans="7:13" x14ac:dyDescent="0.25">
      <c r="G599">
        <v>591</v>
      </c>
      <c r="H599" s="5" t="str">
        <f t="shared" si="19"/>
        <v>8E</v>
      </c>
      <c r="I599" s="4" t="str">
        <f>IF(J599=142,DEC2HEX(RIGHT(VLOOKUP(K599,$A$13:$B$357,2), (LEN(VLOOKUP(K599,$A$13:$B$357,2))-FIND("=",VLOOKUP(K599,$A$13:$B$357,2)))),2),"")</f>
        <v>28</v>
      </c>
      <c r="J599" s="5">
        <v>142</v>
      </c>
      <c r="K599" s="16">
        <v>294</v>
      </c>
      <c r="L599" s="32" t="str">
        <f t="shared" si="18"/>
        <v>WriteReg[0x8E]=0x28</v>
      </c>
      <c r="M599" s="4" t="str">
        <f>"RAMDAT byte # "&amp;K599</f>
        <v>RAMDAT byte # 294</v>
      </c>
    </row>
    <row r="600" spans="7:13" x14ac:dyDescent="0.25">
      <c r="G600">
        <v>592</v>
      </c>
      <c r="H600" s="5" t="str">
        <f t="shared" si="19"/>
        <v>8C</v>
      </c>
      <c r="I600" s="4" t="str">
        <f>DEC2HEX(K600-256,2)</f>
        <v>27</v>
      </c>
      <c r="J600" s="5">
        <v>140</v>
      </c>
      <c r="K600" s="16">
        <v>295</v>
      </c>
      <c r="L600" s="32" t="str">
        <f t="shared" si="18"/>
        <v>WriteReg[0x8C]=0x27</v>
      </c>
      <c r="M600" s="4" t="str">
        <f>"MEMADR_BY0 byte # "&amp;K600</f>
        <v>MEMADR_BY0 byte # 295</v>
      </c>
    </row>
    <row r="601" spans="7:13" x14ac:dyDescent="0.25">
      <c r="G601">
        <v>593</v>
      </c>
      <c r="H601" s="5" t="str">
        <f t="shared" si="19"/>
        <v>8E</v>
      </c>
      <c r="I601" s="4" t="str">
        <f>IF(J601=142,DEC2HEX(RIGHT(VLOOKUP(K601,$A$13:$B$357,2), (LEN(VLOOKUP(K601,$A$13:$B$357,2))-FIND("=",VLOOKUP(K601,$A$13:$B$357,2)))),2),"")</f>
        <v>00</v>
      </c>
      <c r="J601" s="5">
        <v>142</v>
      </c>
      <c r="K601" s="16">
        <v>295</v>
      </c>
      <c r="L601" s="32" t="str">
        <f t="shared" si="18"/>
        <v>WriteReg[0x8E]=0x00</v>
      </c>
      <c r="M601" s="4" t="str">
        <f>"RAMDAT byte # "&amp;K601</f>
        <v>RAMDAT byte # 295</v>
      </c>
    </row>
    <row r="602" spans="7:13" x14ac:dyDescent="0.25">
      <c r="G602">
        <v>594</v>
      </c>
      <c r="H602" s="5" t="str">
        <f t="shared" si="19"/>
        <v>8C</v>
      </c>
      <c r="I602" s="4" t="str">
        <f>DEC2HEX(K602-256,2)</f>
        <v>28</v>
      </c>
      <c r="J602" s="5">
        <v>140</v>
      </c>
      <c r="K602" s="16">
        <v>296</v>
      </c>
      <c r="L602" s="32" t="str">
        <f t="shared" si="18"/>
        <v>WriteReg[0x8C]=0x28</v>
      </c>
      <c r="M602" s="4" t="str">
        <f>"MEMADR_BY0 byte # "&amp;K602</f>
        <v>MEMADR_BY0 byte # 296</v>
      </c>
    </row>
    <row r="603" spans="7:13" x14ac:dyDescent="0.25">
      <c r="G603">
        <v>595</v>
      </c>
      <c r="H603" s="5" t="str">
        <f t="shared" si="19"/>
        <v>8E</v>
      </c>
      <c r="I603" s="4" t="str">
        <f>IF(J603=142,DEC2HEX(RIGHT(VLOOKUP(K603,$A$13:$B$357,2), (LEN(VLOOKUP(K603,$A$13:$B$357,2))-FIND("=",VLOOKUP(K603,$A$13:$B$357,2)))),2),"")</f>
        <v>19</v>
      </c>
      <c r="J603" s="5">
        <v>142</v>
      </c>
      <c r="K603" s="16">
        <v>296</v>
      </c>
      <c r="L603" s="32" t="str">
        <f t="shared" si="18"/>
        <v>WriteReg[0x8E]=0x19</v>
      </c>
      <c r="M603" s="4" t="str">
        <f>"RAMDAT byte # "&amp;K603</f>
        <v>RAMDAT byte # 296</v>
      </c>
    </row>
    <row r="604" spans="7:13" x14ac:dyDescent="0.25">
      <c r="G604">
        <v>596</v>
      </c>
      <c r="H604" s="5" t="str">
        <f t="shared" si="19"/>
        <v>8C</v>
      </c>
      <c r="I604" s="4" t="str">
        <f>DEC2HEX(K604-256,2)</f>
        <v>29</v>
      </c>
      <c r="J604" s="5">
        <v>140</v>
      </c>
      <c r="K604" s="16">
        <v>297</v>
      </c>
      <c r="L604" s="32" t="str">
        <f t="shared" si="18"/>
        <v>WriteReg[0x8C]=0x29</v>
      </c>
      <c r="M604" s="4" t="str">
        <f>"MEMADR_BY0 byte # "&amp;K604</f>
        <v>MEMADR_BY0 byte # 297</v>
      </c>
    </row>
    <row r="605" spans="7:13" x14ac:dyDescent="0.25">
      <c r="G605">
        <v>597</v>
      </c>
      <c r="H605" s="5" t="str">
        <f t="shared" si="19"/>
        <v>8E</v>
      </c>
      <c r="I605" s="4" t="str">
        <f>IF(J605=142,DEC2HEX(RIGHT(VLOOKUP(K605,$A$13:$B$357,2), (LEN(VLOOKUP(K605,$A$13:$B$357,2))-FIND("=",VLOOKUP(K605,$A$13:$B$357,2)))),2),"")</f>
        <v>45</v>
      </c>
      <c r="J605" s="5">
        <v>142</v>
      </c>
      <c r="K605" s="16">
        <v>297</v>
      </c>
      <c r="L605" s="32" t="str">
        <f t="shared" si="18"/>
        <v>WriteReg[0x8E]=0x45</v>
      </c>
      <c r="M605" s="4" t="str">
        <f>"RAMDAT byte # "&amp;K605</f>
        <v>RAMDAT byte # 297</v>
      </c>
    </row>
    <row r="606" spans="7:13" x14ac:dyDescent="0.25">
      <c r="G606">
        <v>598</v>
      </c>
      <c r="H606" s="5" t="str">
        <f t="shared" si="19"/>
        <v>8C</v>
      </c>
      <c r="I606" s="4" t="str">
        <f>DEC2HEX(K606-256,2)</f>
        <v>2A</v>
      </c>
      <c r="J606" s="5">
        <v>140</v>
      </c>
      <c r="K606" s="16">
        <v>298</v>
      </c>
      <c r="L606" s="32" t="str">
        <f t="shared" si="18"/>
        <v>WriteReg[0x8C]=0x2A</v>
      </c>
      <c r="M606" s="4" t="str">
        <f>"MEMADR_BY0 byte # "&amp;K606</f>
        <v>MEMADR_BY0 byte # 298</v>
      </c>
    </row>
    <row r="607" spans="7:13" x14ac:dyDescent="0.25">
      <c r="G607">
        <v>599</v>
      </c>
      <c r="H607" s="5" t="str">
        <f t="shared" si="19"/>
        <v>8E</v>
      </c>
      <c r="I607" s="4" t="str">
        <f>IF(J607=142,DEC2HEX(RIGHT(VLOOKUP(K607,$A$13:$B$357,2), (LEN(VLOOKUP(K607,$A$13:$B$357,2))-FIND("=",VLOOKUP(K607,$A$13:$B$357,2)))),2),"")</f>
        <v>00</v>
      </c>
      <c r="J607" s="5">
        <v>142</v>
      </c>
      <c r="K607" s="16">
        <v>298</v>
      </c>
      <c r="L607" s="32" t="str">
        <f t="shared" si="18"/>
        <v>WriteReg[0x8E]=0x00</v>
      </c>
      <c r="M607" s="4" t="str">
        <f>"RAMDAT byte # "&amp;K607</f>
        <v>RAMDAT byte # 298</v>
      </c>
    </row>
    <row r="608" spans="7:13" x14ac:dyDescent="0.25">
      <c r="G608">
        <v>600</v>
      </c>
      <c r="H608" s="5" t="str">
        <f t="shared" si="19"/>
        <v>8C</v>
      </c>
      <c r="I608" s="4" t="str">
        <f>DEC2HEX(K608-256,2)</f>
        <v>2B</v>
      </c>
      <c r="J608" s="5">
        <v>140</v>
      </c>
      <c r="K608" s="16">
        <v>299</v>
      </c>
      <c r="L608" s="32" t="str">
        <f t="shared" si="18"/>
        <v>WriteReg[0x8C]=0x2B</v>
      </c>
      <c r="M608" s="4" t="str">
        <f>"MEMADR_BY0 byte # "&amp;K608</f>
        <v>MEMADR_BY0 byte # 299</v>
      </c>
    </row>
    <row r="609" spans="2:13" x14ac:dyDescent="0.25">
      <c r="G609">
        <v>601</v>
      </c>
      <c r="H609" s="5" t="str">
        <f t="shared" si="19"/>
        <v>8E</v>
      </c>
      <c r="I609" s="4" t="str">
        <f>IF(J609=142,DEC2HEX(RIGHT(VLOOKUP(K609,$A$13:$B$357,2), (LEN(VLOOKUP(K609,$A$13:$B$357,2))-FIND("=",VLOOKUP(K609,$A$13:$B$357,2)))),2),"")</f>
        <v>C4</v>
      </c>
      <c r="J609" s="5">
        <v>142</v>
      </c>
      <c r="K609" s="16">
        <v>299</v>
      </c>
      <c r="L609" s="32" t="str">
        <f t="shared" si="18"/>
        <v>WriteReg[0x8E]=0xC4</v>
      </c>
      <c r="M609" s="4" t="str">
        <f>"RAMDAT byte # "&amp;K609</f>
        <v>RAMDAT byte # 299</v>
      </c>
    </row>
    <row r="610" spans="2:13" x14ac:dyDescent="0.25">
      <c r="G610">
        <v>602</v>
      </c>
      <c r="H610" s="5" t="str">
        <f t="shared" si="19"/>
        <v>8C</v>
      </c>
      <c r="I610" s="4" t="str">
        <f>DEC2HEX(K610-256,2)</f>
        <v>2C</v>
      </c>
      <c r="J610" s="5">
        <v>140</v>
      </c>
      <c r="K610" s="16">
        <v>300</v>
      </c>
      <c r="L610" s="32" t="str">
        <f t="shared" si="18"/>
        <v>WriteReg[0x8C]=0x2C</v>
      </c>
      <c r="M610" s="4" t="str">
        <f>"MEMADR_BY0 byte # "&amp;K610</f>
        <v>MEMADR_BY0 byte # 300</v>
      </c>
    </row>
    <row r="611" spans="2:13" x14ac:dyDescent="0.25">
      <c r="G611">
        <v>603</v>
      </c>
      <c r="H611" s="5" t="str">
        <f t="shared" si="19"/>
        <v>8E</v>
      </c>
      <c r="I611" s="4" t="str">
        <f>IF(J611=142,DEC2HEX(RIGHT(VLOOKUP(K611,$A$13:$B$357,2), (LEN(VLOOKUP(K611,$A$13:$B$357,2))-FIND("=",VLOOKUP(K611,$A$13:$B$357,2)))),2),"")</f>
        <v>03</v>
      </c>
      <c r="J611" s="5">
        <v>142</v>
      </c>
      <c r="K611" s="16">
        <v>300</v>
      </c>
      <c r="L611" s="32" t="str">
        <f t="shared" si="18"/>
        <v>WriteReg[0x8E]=0x03</v>
      </c>
      <c r="M611" s="4" t="str">
        <f>"RAMDAT byte # "&amp;K611</f>
        <v>RAMDAT byte # 300</v>
      </c>
    </row>
    <row r="612" spans="2:13" x14ac:dyDescent="0.25">
      <c r="G612">
        <v>604</v>
      </c>
      <c r="H612" s="5" t="str">
        <f t="shared" si="19"/>
        <v>8C</v>
      </c>
      <c r="I612" s="4" t="str">
        <f>DEC2HEX(K612-256,2)</f>
        <v>2D</v>
      </c>
      <c r="J612" s="5">
        <v>140</v>
      </c>
      <c r="K612" s="16">
        <v>301</v>
      </c>
      <c r="L612" s="32" t="str">
        <f t="shared" si="18"/>
        <v>WriteReg[0x8C]=0x2D</v>
      </c>
      <c r="M612" s="4" t="str">
        <f>"MEMADR_BY0 byte # "&amp;K612</f>
        <v>MEMADR_BY0 byte # 301</v>
      </c>
    </row>
    <row r="613" spans="2:13" x14ac:dyDescent="0.25">
      <c r="G613">
        <v>605</v>
      </c>
      <c r="H613" s="5" t="str">
        <f t="shared" si="19"/>
        <v>8E</v>
      </c>
      <c r="I613" s="4" t="str">
        <f>IF(J613=142,DEC2HEX(RIGHT(VLOOKUP(K613,$A$13:$B$357,2), (LEN(VLOOKUP(K613,$A$13:$B$357,2))-FIND("=",VLOOKUP(K613,$A$13:$B$357,2)))),2),"")</f>
        <v>C4</v>
      </c>
      <c r="J613" s="5">
        <v>142</v>
      </c>
      <c r="K613" s="16">
        <v>301</v>
      </c>
      <c r="L613" s="32" t="str">
        <f t="shared" si="18"/>
        <v>WriteReg[0x8E]=0xC4</v>
      </c>
      <c r="M613" s="4" t="str">
        <f>"RAMDAT byte # "&amp;K613</f>
        <v>RAMDAT byte # 301</v>
      </c>
    </row>
    <row r="614" spans="2:13" x14ac:dyDescent="0.25">
      <c r="C614" s="19"/>
      <c r="D614" s="19"/>
      <c r="E614" s="19"/>
      <c r="F614" s="19"/>
      <c r="G614">
        <v>606</v>
      </c>
      <c r="H614" s="5" t="str">
        <f t="shared" si="19"/>
        <v>8C</v>
      </c>
      <c r="I614" s="4" t="str">
        <f>DEC2HEX(K614-256,2)</f>
        <v>2E</v>
      </c>
      <c r="J614" s="5">
        <v>140</v>
      </c>
      <c r="K614" s="16">
        <v>302</v>
      </c>
      <c r="L614" s="32" t="str">
        <f t="shared" si="18"/>
        <v>WriteReg[0x8C]=0x2E</v>
      </c>
      <c r="M614" s="4" t="str">
        <f>"MEMADR_BY0 byte # "&amp;K614</f>
        <v>MEMADR_BY0 byte # 302</v>
      </c>
    </row>
    <row r="615" spans="2:13" x14ac:dyDescent="0.25">
      <c r="B615" s="19"/>
      <c r="G615">
        <v>607</v>
      </c>
      <c r="H615" s="5" t="str">
        <f t="shared" si="19"/>
        <v>8E</v>
      </c>
      <c r="I615" s="4" t="str">
        <f>IF(J615=142,DEC2HEX(RIGHT(VLOOKUP(K615,$A$13:$B$357,2), (LEN(VLOOKUP(K615,$A$13:$B$357,2))-FIND("=",VLOOKUP(K615,$A$13:$B$357,2)))),2),"")</f>
        <v>04</v>
      </c>
      <c r="J615" s="5">
        <v>142</v>
      </c>
      <c r="K615" s="16">
        <v>302</v>
      </c>
      <c r="L615" s="32" t="str">
        <f t="shared" si="18"/>
        <v>WriteReg[0x8E]=0x04</v>
      </c>
      <c r="M615" s="4" t="str">
        <f>"RAMDAT byte # "&amp;K615</f>
        <v>RAMDAT byte # 302</v>
      </c>
    </row>
    <row r="616" spans="2:13" x14ac:dyDescent="0.25">
      <c r="G616">
        <v>608</v>
      </c>
      <c r="H616" s="5" t="str">
        <f t="shared" si="19"/>
        <v>8C</v>
      </c>
      <c r="I616" s="4" t="str">
        <f>DEC2HEX(K616-256,2)</f>
        <v>2F</v>
      </c>
      <c r="J616" s="5">
        <v>140</v>
      </c>
      <c r="K616" s="16">
        <v>303</v>
      </c>
      <c r="L616" s="32" t="str">
        <f t="shared" si="18"/>
        <v>WriteReg[0x8C]=0x2F</v>
      </c>
      <c r="M616" s="4" t="str">
        <f>"MEMADR_BY0 byte # "&amp;K616</f>
        <v>MEMADR_BY0 byte # 303</v>
      </c>
    </row>
    <row r="617" spans="2:13" x14ac:dyDescent="0.25">
      <c r="G617">
        <v>609</v>
      </c>
      <c r="H617" s="5" t="str">
        <f t="shared" si="19"/>
        <v>8E</v>
      </c>
      <c r="I617" s="4" t="str">
        <f>IF(J617=142,DEC2HEX(RIGHT(VLOOKUP(K617,$A$13:$B$357,2), (LEN(VLOOKUP(K617,$A$13:$B$357,2))-FIND("=",VLOOKUP(K617,$A$13:$B$357,2)))),2),"")</f>
        <v>C4</v>
      </c>
      <c r="J617" s="5">
        <v>142</v>
      </c>
      <c r="K617" s="16">
        <v>303</v>
      </c>
      <c r="L617" s="32" t="str">
        <f t="shared" si="18"/>
        <v>WriteReg[0x8E]=0xC4</v>
      </c>
      <c r="M617" s="4" t="str">
        <f>"RAMDAT byte # "&amp;K617</f>
        <v>RAMDAT byte # 303</v>
      </c>
    </row>
    <row r="618" spans="2:13" x14ac:dyDescent="0.25">
      <c r="G618">
        <v>610</v>
      </c>
      <c r="H618" s="5" t="str">
        <f t="shared" si="19"/>
        <v>8C</v>
      </c>
      <c r="I618" s="4" t="str">
        <f>DEC2HEX(K618-256,2)</f>
        <v>30</v>
      </c>
      <c r="J618" s="5">
        <v>140</v>
      </c>
      <c r="K618" s="16">
        <v>304</v>
      </c>
      <c r="L618" s="32" t="str">
        <f t="shared" si="18"/>
        <v>WriteReg[0x8C]=0x30</v>
      </c>
      <c r="M618" s="4" t="str">
        <f>"MEMADR_BY0 byte # "&amp;K618</f>
        <v>MEMADR_BY0 byte # 304</v>
      </c>
    </row>
    <row r="619" spans="2:13" x14ac:dyDescent="0.25">
      <c r="G619">
        <v>611</v>
      </c>
      <c r="H619" s="5" t="str">
        <f t="shared" si="19"/>
        <v>8E</v>
      </c>
      <c r="I619" s="4" t="str">
        <f>IF(J619=142,DEC2HEX(RIGHT(VLOOKUP(K619,$A$13:$B$357,2), (LEN(VLOOKUP(K619,$A$13:$B$357,2))-FIND("=",VLOOKUP(K619,$A$13:$B$357,2)))),2),"")</f>
        <v>04</v>
      </c>
      <c r="J619" s="5">
        <v>142</v>
      </c>
      <c r="K619" s="16">
        <v>304</v>
      </c>
      <c r="L619" s="32" t="str">
        <f t="shared" si="18"/>
        <v>WriteReg[0x8E]=0x04</v>
      </c>
      <c r="M619" s="4" t="str">
        <f>"RAMDAT byte # "&amp;K619</f>
        <v>RAMDAT byte # 304</v>
      </c>
    </row>
    <row r="620" spans="2:13" x14ac:dyDescent="0.25">
      <c r="G620">
        <v>612</v>
      </c>
      <c r="H620" s="5" t="str">
        <f t="shared" si="19"/>
        <v>8C</v>
      </c>
      <c r="I620" s="4" t="str">
        <f>DEC2HEX(K620-256,2)</f>
        <v>31</v>
      </c>
      <c r="J620" s="5">
        <v>140</v>
      </c>
      <c r="K620" s="16">
        <v>305</v>
      </c>
      <c r="L620" s="32" t="str">
        <f t="shared" si="18"/>
        <v>WriteReg[0x8C]=0x31</v>
      </c>
      <c r="M620" s="4" t="str">
        <f>"MEMADR_BY0 byte # "&amp;K620</f>
        <v>MEMADR_BY0 byte # 305</v>
      </c>
    </row>
    <row r="621" spans="2:13" x14ac:dyDescent="0.25">
      <c r="G621">
        <v>613</v>
      </c>
      <c r="H621" s="5" t="str">
        <f t="shared" si="19"/>
        <v>8E</v>
      </c>
      <c r="I621" s="4" t="str">
        <f>IF(J621=142,DEC2HEX(RIGHT(VLOOKUP(K621,$A$13:$B$357,2), (LEN(VLOOKUP(K621,$A$13:$B$357,2))-FIND("=",VLOOKUP(K621,$A$13:$B$357,2)))),2),"")</f>
        <v>C4</v>
      </c>
      <c r="J621" s="5">
        <v>142</v>
      </c>
      <c r="K621" s="16">
        <v>305</v>
      </c>
      <c r="L621" s="32" t="str">
        <f t="shared" si="18"/>
        <v>WriteReg[0x8E]=0xC4</v>
      </c>
      <c r="M621" s="4" t="str">
        <f>"RAMDAT byte # "&amp;K621</f>
        <v>RAMDAT byte # 305</v>
      </c>
    </row>
    <row r="622" spans="2:13" x14ac:dyDescent="0.25">
      <c r="G622">
        <v>614</v>
      </c>
      <c r="H622" s="5" t="str">
        <f t="shared" si="19"/>
        <v>8C</v>
      </c>
      <c r="I622" s="4" t="str">
        <f>DEC2HEX(K622-256,2)</f>
        <v>32</v>
      </c>
      <c r="J622" s="5">
        <v>140</v>
      </c>
      <c r="K622" s="16">
        <v>306</v>
      </c>
      <c r="L622" s="32" t="str">
        <f t="shared" si="18"/>
        <v>WriteReg[0x8C]=0x32</v>
      </c>
      <c r="M622" s="4" t="str">
        <f>"MEMADR_BY0 byte # "&amp;K622</f>
        <v>MEMADR_BY0 byte # 306</v>
      </c>
    </row>
    <row r="623" spans="2:13" x14ac:dyDescent="0.25">
      <c r="G623">
        <v>615</v>
      </c>
      <c r="H623" s="5" t="str">
        <f t="shared" si="19"/>
        <v>8E</v>
      </c>
      <c r="I623" s="4" t="str">
        <f>IF(J623=142,DEC2HEX(RIGHT(VLOOKUP(K623,$A$13:$B$357,2), (LEN(VLOOKUP(K623,$A$13:$B$357,2))-FIND("=",VLOOKUP(K623,$A$13:$B$357,2)))),2),"")</f>
        <v>04</v>
      </c>
      <c r="J623" s="5">
        <v>142</v>
      </c>
      <c r="K623" s="16">
        <v>306</v>
      </c>
      <c r="L623" s="32" t="str">
        <f t="shared" si="18"/>
        <v>WriteReg[0x8E]=0x04</v>
      </c>
      <c r="M623" s="4" t="str">
        <f>"RAMDAT byte # "&amp;K623</f>
        <v>RAMDAT byte # 306</v>
      </c>
    </row>
    <row r="624" spans="2:13" x14ac:dyDescent="0.25">
      <c r="G624">
        <v>616</v>
      </c>
      <c r="H624" s="5" t="str">
        <f t="shared" si="19"/>
        <v>8C</v>
      </c>
      <c r="I624" s="4" t="str">
        <f>DEC2HEX(K624-256,2)</f>
        <v>33</v>
      </c>
      <c r="J624" s="5">
        <v>140</v>
      </c>
      <c r="K624" s="16">
        <v>307</v>
      </c>
      <c r="L624" s="32" t="str">
        <f t="shared" si="18"/>
        <v>WriteReg[0x8C]=0x33</v>
      </c>
      <c r="M624" s="4" t="str">
        <f>"MEMADR_BY0 byte # "&amp;K624</f>
        <v>MEMADR_BY0 byte # 307</v>
      </c>
    </row>
    <row r="625" spans="7:13" x14ac:dyDescent="0.25">
      <c r="G625">
        <v>617</v>
      </c>
      <c r="H625" s="5" t="str">
        <f t="shared" si="19"/>
        <v>8E</v>
      </c>
      <c r="I625" s="4" t="str">
        <f>IF(J625=142,DEC2HEX(RIGHT(VLOOKUP(K625,$A$13:$B$357,2), (LEN(VLOOKUP(K625,$A$13:$B$357,2))-FIND("=",VLOOKUP(K625,$A$13:$B$357,2)))),2),"")</f>
        <v>C2</v>
      </c>
      <c r="J625" s="5">
        <v>142</v>
      </c>
      <c r="K625" s="16">
        <v>307</v>
      </c>
      <c r="L625" s="32" t="str">
        <f t="shared" si="18"/>
        <v>WriteReg[0x8E]=0xC2</v>
      </c>
      <c r="M625" s="4" t="str">
        <f>"RAMDAT byte # "&amp;K625</f>
        <v>RAMDAT byte # 307</v>
      </c>
    </row>
    <row r="626" spans="7:13" x14ac:dyDescent="0.25">
      <c r="G626">
        <v>618</v>
      </c>
      <c r="H626" s="5" t="str">
        <f t="shared" si="19"/>
        <v>8C</v>
      </c>
      <c r="I626" s="4" t="str">
        <f>DEC2HEX(K626-256,2)</f>
        <v>34</v>
      </c>
      <c r="J626" s="5">
        <v>140</v>
      </c>
      <c r="K626" s="16">
        <v>308</v>
      </c>
      <c r="L626" s="32" t="str">
        <f t="shared" si="18"/>
        <v>WriteReg[0x8C]=0x34</v>
      </c>
      <c r="M626" s="4" t="str">
        <f>"MEMADR_BY0 byte # "&amp;K626</f>
        <v>MEMADR_BY0 byte # 308</v>
      </c>
    </row>
    <row r="627" spans="7:13" x14ac:dyDescent="0.25">
      <c r="G627">
        <v>619</v>
      </c>
      <c r="H627" s="5" t="str">
        <f t="shared" si="19"/>
        <v>8E</v>
      </c>
      <c r="I627" s="4" t="str">
        <f>IF(J627=142,DEC2HEX(RIGHT(VLOOKUP(K627,$A$13:$B$357,2), (LEN(VLOOKUP(K627,$A$13:$B$357,2))-FIND("=",VLOOKUP(K627,$A$13:$B$357,2)))),2),"")</f>
        <v>80</v>
      </c>
      <c r="J627" s="5">
        <v>142</v>
      </c>
      <c r="K627" s="16">
        <v>308</v>
      </c>
      <c r="L627" s="32" t="str">
        <f t="shared" si="18"/>
        <v>WriteReg[0x8E]=0x80</v>
      </c>
      <c r="M627" s="4" t="str">
        <f>"RAMDAT byte # "&amp;K627</f>
        <v>RAMDAT byte # 308</v>
      </c>
    </row>
    <row r="628" spans="7:13" x14ac:dyDescent="0.25">
      <c r="G628">
        <v>620</v>
      </c>
      <c r="H628" s="5" t="str">
        <f t="shared" si="19"/>
        <v>8C</v>
      </c>
      <c r="I628" s="4" t="str">
        <f>DEC2HEX(K628-256,2)</f>
        <v>35</v>
      </c>
      <c r="J628" s="5">
        <v>140</v>
      </c>
      <c r="K628" s="16">
        <v>309</v>
      </c>
      <c r="L628" s="32" t="str">
        <f t="shared" si="18"/>
        <v>WriteReg[0x8C]=0x35</v>
      </c>
      <c r="M628" s="4" t="str">
        <f>"MEMADR_BY0 byte # "&amp;K628</f>
        <v>MEMADR_BY0 byte # 309</v>
      </c>
    </row>
    <row r="629" spans="7:13" x14ac:dyDescent="0.25">
      <c r="G629">
        <v>621</v>
      </c>
      <c r="H629" s="5" t="str">
        <f t="shared" si="19"/>
        <v>8E</v>
      </c>
      <c r="I629" s="4" t="str">
        <f>IF(J629=142,DEC2HEX(RIGHT(VLOOKUP(K629,$A$13:$B$357,2), (LEN(VLOOKUP(K629,$A$13:$B$357,2))-FIND("=",VLOOKUP(K629,$A$13:$B$357,2)))),2),"")</f>
        <v>00</v>
      </c>
      <c r="J629" s="5">
        <v>142</v>
      </c>
      <c r="K629" s="16">
        <v>309</v>
      </c>
      <c r="L629" s="32" t="str">
        <f t="shared" si="18"/>
        <v>WriteReg[0x8E]=0x00</v>
      </c>
      <c r="M629" s="4" t="str">
        <f>"RAMDAT byte # "&amp;K629</f>
        <v>RAMDAT byte # 309</v>
      </c>
    </row>
    <row r="630" spans="7:13" x14ac:dyDescent="0.25">
      <c r="G630">
        <v>622</v>
      </c>
      <c r="H630" s="5" t="str">
        <f t="shared" si="19"/>
        <v>8C</v>
      </c>
      <c r="I630" s="4" t="str">
        <f>DEC2HEX(K630-256,2)</f>
        <v>36</v>
      </c>
      <c r="J630" s="5">
        <v>140</v>
      </c>
      <c r="K630" s="16">
        <v>310</v>
      </c>
      <c r="L630" s="32" t="str">
        <f t="shared" si="18"/>
        <v>WriteReg[0x8C]=0x36</v>
      </c>
      <c r="M630" s="4" t="str">
        <f>"MEMADR_BY0 byte # "&amp;K630</f>
        <v>MEMADR_BY0 byte # 310</v>
      </c>
    </row>
    <row r="631" spans="7:13" x14ac:dyDescent="0.25">
      <c r="G631">
        <v>623</v>
      </c>
      <c r="H631" s="5" t="str">
        <f t="shared" si="19"/>
        <v>8E</v>
      </c>
      <c r="I631" s="4" t="str">
        <f>IF(J631=142,DEC2HEX(RIGHT(VLOOKUP(K631,$A$13:$B$357,2), (LEN(VLOOKUP(K631,$A$13:$B$357,2))-FIND("=",VLOOKUP(K631,$A$13:$B$357,2)))),2),"")</f>
        <v>3F</v>
      </c>
      <c r="J631" s="5">
        <v>142</v>
      </c>
      <c r="K631" s="16">
        <v>310</v>
      </c>
      <c r="L631" s="32" t="str">
        <f t="shared" si="18"/>
        <v>WriteReg[0x8E]=0x3F</v>
      </c>
      <c r="M631" s="4" t="str">
        <f>"RAMDAT byte # "&amp;K631</f>
        <v>RAMDAT byte # 310</v>
      </c>
    </row>
    <row r="632" spans="7:13" x14ac:dyDescent="0.25">
      <c r="G632">
        <v>624</v>
      </c>
      <c r="H632" s="5" t="str">
        <f t="shared" si="19"/>
        <v>8C</v>
      </c>
      <c r="I632" s="4" t="str">
        <f>DEC2HEX(K632-256,2)</f>
        <v>37</v>
      </c>
      <c r="J632" s="5">
        <v>140</v>
      </c>
      <c r="K632" s="16">
        <v>311</v>
      </c>
      <c r="L632" s="32" t="str">
        <f t="shared" si="18"/>
        <v>WriteReg[0x8C]=0x37</v>
      </c>
      <c r="M632" s="4" t="str">
        <f>"MEMADR_BY0 byte # "&amp;K632</f>
        <v>MEMADR_BY0 byte # 311</v>
      </c>
    </row>
    <row r="633" spans="7:13" x14ac:dyDescent="0.25">
      <c r="G633">
        <v>625</v>
      </c>
      <c r="H633" s="5" t="str">
        <f t="shared" si="19"/>
        <v>8E</v>
      </c>
      <c r="I633" s="4" t="str">
        <f>IF(J633=142,DEC2HEX(RIGHT(VLOOKUP(K633,$A$13:$B$357,2), (LEN(VLOOKUP(K633,$A$13:$B$357,2))-FIND("=",VLOOKUP(K633,$A$13:$B$357,2)))),2),"")</f>
        <v>E9</v>
      </c>
      <c r="J633" s="5">
        <v>142</v>
      </c>
      <c r="K633" s="16">
        <v>311</v>
      </c>
      <c r="L633" s="32" t="str">
        <f t="shared" si="18"/>
        <v>WriteReg[0x8E]=0xE9</v>
      </c>
      <c r="M633" s="4" t="str">
        <f>"RAMDAT byte # "&amp;K633</f>
        <v>RAMDAT byte # 311</v>
      </c>
    </row>
    <row r="634" spans="7:13" x14ac:dyDescent="0.25">
      <c r="G634">
        <v>626</v>
      </c>
      <c r="H634" s="5" t="str">
        <f t="shared" si="19"/>
        <v>8C</v>
      </c>
      <c r="I634" s="4" t="str">
        <f>DEC2HEX(K634-256,2)</f>
        <v>38</v>
      </c>
      <c r="J634" s="5">
        <v>140</v>
      </c>
      <c r="K634" s="16">
        <v>312</v>
      </c>
      <c r="L634" s="32" t="str">
        <f t="shared" si="18"/>
        <v>WriteReg[0x8C]=0x38</v>
      </c>
      <c r="M634" s="4" t="str">
        <f>"MEMADR_BY0 byte # "&amp;K634</f>
        <v>MEMADR_BY0 byte # 312</v>
      </c>
    </row>
    <row r="635" spans="7:13" x14ac:dyDescent="0.25">
      <c r="G635">
        <v>627</v>
      </c>
      <c r="H635" s="5" t="str">
        <f t="shared" si="19"/>
        <v>8E</v>
      </c>
      <c r="I635" s="4" t="str">
        <f>IF(J635=142,DEC2HEX(RIGHT(VLOOKUP(K635,$A$13:$B$357,2), (LEN(VLOOKUP(K635,$A$13:$B$357,2))-FIND("=",VLOOKUP(K635,$A$13:$B$357,2)))),2),"")</f>
        <v>54</v>
      </c>
      <c r="J635" s="5">
        <v>142</v>
      </c>
      <c r="K635" s="16">
        <v>312</v>
      </c>
      <c r="L635" s="32" t="str">
        <f t="shared" si="18"/>
        <v>WriteReg[0x8E]=0x54</v>
      </c>
      <c r="M635" s="4" t="str">
        <f>"RAMDAT byte # "&amp;K635</f>
        <v>RAMDAT byte # 312</v>
      </c>
    </row>
    <row r="636" spans="7:13" x14ac:dyDescent="0.25">
      <c r="G636">
        <v>628</v>
      </c>
      <c r="H636" s="5" t="str">
        <f t="shared" si="19"/>
        <v>8C</v>
      </c>
      <c r="I636" s="4" t="str">
        <f>DEC2HEX(K636-256,2)</f>
        <v>39</v>
      </c>
      <c r="J636" s="5">
        <v>140</v>
      </c>
      <c r="K636" s="16">
        <v>313</v>
      </c>
      <c r="L636" s="32" t="str">
        <f t="shared" si="18"/>
        <v>WriteReg[0x8C]=0x39</v>
      </c>
      <c r="M636" s="4" t="str">
        <f>"MEMADR_BY0 byte # "&amp;K636</f>
        <v>MEMADR_BY0 byte # 313</v>
      </c>
    </row>
    <row r="637" spans="7:13" x14ac:dyDescent="0.25">
      <c r="G637">
        <v>629</v>
      </c>
      <c r="H637" s="5" t="str">
        <f t="shared" si="19"/>
        <v>8E</v>
      </c>
      <c r="I637" s="4" t="str">
        <f>IF(J637=142,DEC2HEX(RIGHT(VLOOKUP(K637,$A$13:$B$357,2), (LEN(VLOOKUP(K637,$A$13:$B$357,2))-FIND("=",VLOOKUP(K637,$A$13:$B$357,2)))),2),"")</f>
        <v>18</v>
      </c>
      <c r="J637" s="5">
        <v>142</v>
      </c>
      <c r="K637" s="16">
        <v>313</v>
      </c>
      <c r="L637" s="32" t="str">
        <f t="shared" si="18"/>
        <v>WriteReg[0x8E]=0x18</v>
      </c>
      <c r="M637" s="4" t="str">
        <f>"RAMDAT byte # "&amp;K637</f>
        <v>RAMDAT byte # 313</v>
      </c>
    </row>
    <row r="638" spans="7:13" x14ac:dyDescent="0.25">
      <c r="G638">
        <v>630</v>
      </c>
      <c r="H638" s="5" t="str">
        <f t="shared" si="19"/>
        <v>8C</v>
      </c>
      <c r="I638" s="4" t="str">
        <f>DEC2HEX(K638-256,2)</f>
        <v>3A</v>
      </c>
      <c r="J638" s="5">
        <v>140</v>
      </c>
      <c r="K638" s="16">
        <v>314</v>
      </c>
      <c r="L638" s="32" t="str">
        <f t="shared" si="18"/>
        <v>WriteReg[0x8C]=0x3A</v>
      </c>
      <c r="M638" s="4" t="str">
        <f>"MEMADR_BY0 byte # "&amp;K638</f>
        <v>MEMADR_BY0 byte # 314</v>
      </c>
    </row>
    <row r="639" spans="7:13" x14ac:dyDescent="0.25">
      <c r="G639">
        <v>631</v>
      </c>
      <c r="H639" s="5" t="str">
        <f t="shared" si="19"/>
        <v>8E</v>
      </c>
      <c r="I639" s="4" t="str">
        <f>IF(J639=142,DEC2HEX(RIGHT(VLOOKUP(K639,$A$13:$B$357,2), (LEN(VLOOKUP(K639,$A$13:$B$357,2))-FIND("=",VLOOKUP(K639,$A$13:$B$357,2)))),2),"")</f>
        <v>00</v>
      </c>
      <c r="J639" s="5">
        <v>142</v>
      </c>
      <c r="K639" s="16">
        <v>314</v>
      </c>
      <c r="L639" s="32" t="str">
        <f t="shared" si="18"/>
        <v>WriteReg[0x8E]=0x00</v>
      </c>
      <c r="M639" s="4" t="str">
        <f>"RAMDAT byte # "&amp;K639</f>
        <v>RAMDAT byte # 314</v>
      </c>
    </row>
    <row r="640" spans="7:13" x14ac:dyDescent="0.25">
      <c r="G640">
        <v>632</v>
      </c>
      <c r="H640" s="5" t="str">
        <f t="shared" si="19"/>
        <v>8C</v>
      </c>
      <c r="I640" s="4" t="str">
        <f>DEC2HEX(K640-256,2)</f>
        <v>3B</v>
      </c>
      <c r="J640" s="5">
        <v>140</v>
      </c>
      <c r="K640" s="16">
        <v>315</v>
      </c>
      <c r="L640" s="32" t="str">
        <f t="shared" si="18"/>
        <v>WriteReg[0x8C]=0x3B</v>
      </c>
      <c r="M640" s="4" t="str">
        <f>"MEMADR_BY0 byte # "&amp;K640</f>
        <v>MEMADR_BY0 byte # 315</v>
      </c>
    </row>
    <row r="641" spans="7:13" x14ac:dyDescent="0.25">
      <c r="G641">
        <v>633</v>
      </c>
      <c r="H641" s="5" t="str">
        <f t="shared" si="19"/>
        <v>8E</v>
      </c>
      <c r="I641" s="4" t="str">
        <f>IF(J641=142,DEC2HEX(RIGHT(VLOOKUP(K641,$A$13:$B$357,2), (LEN(VLOOKUP(K641,$A$13:$B$357,2))-FIND("=",VLOOKUP(K641,$A$13:$B$357,2)))),2),"")</f>
        <v>00</v>
      </c>
      <c r="J641" s="5">
        <v>142</v>
      </c>
      <c r="K641" s="16">
        <v>315</v>
      </c>
      <c r="L641" s="32" t="str">
        <f t="shared" si="18"/>
        <v>WriteReg[0x8E]=0x00</v>
      </c>
      <c r="M641" s="4" t="str">
        <f>"RAMDAT byte # "&amp;K641</f>
        <v>RAMDAT byte # 315</v>
      </c>
    </row>
    <row r="642" spans="7:13" x14ac:dyDescent="0.25">
      <c r="G642">
        <v>634</v>
      </c>
      <c r="H642" s="5" t="str">
        <f t="shared" si="19"/>
        <v>8C</v>
      </c>
      <c r="I642" s="4" t="str">
        <f>DEC2HEX(K642-256,2)</f>
        <v>3C</v>
      </c>
      <c r="J642" s="5">
        <v>140</v>
      </c>
      <c r="K642" s="16">
        <v>316</v>
      </c>
      <c r="L642" s="32" t="str">
        <f t="shared" si="18"/>
        <v>WriteReg[0x8C]=0x3C</v>
      </c>
      <c r="M642" s="4" t="str">
        <f>"MEMADR_BY0 byte # "&amp;K642</f>
        <v>MEMADR_BY0 byte # 316</v>
      </c>
    </row>
    <row r="643" spans="7:13" x14ac:dyDescent="0.25">
      <c r="G643">
        <v>635</v>
      </c>
      <c r="H643" s="5" t="str">
        <f t="shared" si="19"/>
        <v>8E</v>
      </c>
      <c r="I643" s="4" t="str">
        <f>IF(J643=142,DEC2HEX(RIGHT(VLOOKUP(K643,$A$13:$B$357,2), (LEN(VLOOKUP(K643,$A$13:$B$357,2))-FIND("=",VLOOKUP(K643,$A$13:$B$357,2)))),2),"")</f>
        <v>88</v>
      </c>
      <c r="J643" s="5">
        <v>142</v>
      </c>
      <c r="K643" s="16">
        <v>316</v>
      </c>
      <c r="L643" s="32" t="str">
        <f t="shared" si="18"/>
        <v>WriteReg[0x8E]=0x88</v>
      </c>
      <c r="M643" s="4" t="str">
        <f>"RAMDAT byte # "&amp;K643</f>
        <v>RAMDAT byte # 316</v>
      </c>
    </row>
    <row r="644" spans="7:13" x14ac:dyDescent="0.25">
      <c r="G644">
        <v>636</v>
      </c>
      <c r="H644" s="5" t="str">
        <f t="shared" si="19"/>
        <v>8C</v>
      </c>
      <c r="I644" s="4" t="str">
        <f>DEC2HEX(K644-256,2)</f>
        <v>3D</v>
      </c>
      <c r="J644" s="5">
        <v>140</v>
      </c>
      <c r="K644" s="16">
        <v>317</v>
      </c>
      <c r="L644" s="32" t="str">
        <f t="shared" si="18"/>
        <v>WriteReg[0x8C]=0x3D</v>
      </c>
      <c r="M644" s="4" t="str">
        <f>"MEMADR_BY0 byte # "&amp;K644</f>
        <v>MEMADR_BY0 byte # 317</v>
      </c>
    </row>
    <row r="645" spans="7:13" x14ac:dyDescent="0.25">
      <c r="G645">
        <v>637</v>
      </c>
      <c r="H645" s="5" t="str">
        <f t="shared" si="19"/>
        <v>8E</v>
      </c>
      <c r="I645" s="4" t="str">
        <f>IF(J645=142,DEC2HEX(RIGHT(VLOOKUP(K645,$A$13:$B$357,2), (LEN(VLOOKUP(K645,$A$13:$B$357,2))-FIND("=",VLOOKUP(K645,$A$13:$B$357,2)))),2),"")</f>
        <v>02</v>
      </c>
      <c r="J645" s="5">
        <v>142</v>
      </c>
      <c r="K645" s="16">
        <v>317</v>
      </c>
      <c r="L645" s="32" t="str">
        <f t="shared" si="18"/>
        <v>WriteReg[0x8E]=0x02</v>
      </c>
      <c r="M645" s="4" t="str">
        <f>"RAMDAT byte # "&amp;K645</f>
        <v>RAMDAT byte # 317</v>
      </c>
    </row>
    <row r="646" spans="7:13" x14ac:dyDescent="0.25">
      <c r="G646">
        <v>638</v>
      </c>
      <c r="H646" s="5" t="str">
        <f t="shared" si="19"/>
        <v>8C</v>
      </c>
      <c r="I646" s="4" t="str">
        <f>DEC2HEX(K646-256,2)</f>
        <v>3E</v>
      </c>
      <c r="J646" s="5">
        <v>140</v>
      </c>
      <c r="K646" s="16">
        <v>318</v>
      </c>
      <c r="L646" s="32" t="str">
        <f t="shared" si="18"/>
        <v>WriteReg[0x8C]=0x3E</v>
      </c>
      <c r="M646" s="4" t="str">
        <f>"MEMADR_BY0 byte # "&amp;K646</f>
        <v>MEMADR_BY0 byte # 318</v>
      </c>
    </row>
    <row r="647" spans="7:13" x14ac:dyDescent="0.25">
      <c r="G647">
        <v>639</v>
      </c>
      <c r="H647" s="5" t="str">
        <f t="shared" si="19"/>
        <v>8E</v>
      </c>
      <c r="I647" s="4" t="str">
        <f>IF(J647=142,DEC2HEX(RIGHT(VLOOKUP(K647,$A$13:$B$357,2), (LEN(VLOOKUP(K647,$A$13:$B$357,2))-FIND("=",VLOOKUP(K647,$A$13:$B$357,2)))),2),"")</f>
        <v>80</v>
      </c>
      <c r="J647" s="5">
        <v>142</v>
      </c>
      <c r="K647" s="16">
        <v>318</v>
      </c>
      <c r="L647" s="32" t="str">
        <f t="shared" si="18"/>
        <v>WriteReg[0x8E]=0x80</v>
      </c>
      <c r="M647" s="4" t="str">
        <f>"RAMDAT byte # "&amp;K647</f>
        <v>RAMDAT byte # 318</v>
      </c>
    </row>
    <row r="648" spans="7:13" x14ac:dyDescent="0.25">
      <c r="G648">
        <v>640</v>
      </c>
      <c r="H648" s="5" t="str">
        <f t="shared" si="19"/>
        <v>8C</v>
      </c>
      <c r="I648" s="4" t="str">
        <f>DEC2HEX(K648-256,2)</f>
        <v>3F</v>
      </c>
      <c r="J648" s="5">
        <v>140</v>
      </c>
      <c r="K648" s="16">
        <v>319</v>
      </c>
      <c r="L648" s="32" t="str">
        <f t="shared" ref="L648:L699" si="20">"WriteReg[0x"&amp;DEC2HEX(J648)&amp;"]=0x"&amp;I648</f>
        <v>WriteReg[0x8C]=0x3F</v>
      </c>
      <c r="M648" s="4" t="str">
        <f>"MEMADR_BY0 byte # "&amp;K648</f>
        <v>MEMADR_BY0 byte # 319</v>
      </c>
    </row>
    <row r="649" spans="7:13" x14ac:dyDescent="0.25">
      <c r="G649">
        <v>641</v>
      </c>
      <c r="H649" s="5" t="str">
        <f t="shared" si="19"/>
        <v>8E</v>
      </c>
      <c r="I649" s="4" t="str">
        <f>IF(J649=142,DEC2HEX(RIGHT(VLOOKUP(K649,$A$13:$B$357,2), (LEN(VLOOKUP(K649,$A$13:$B$357,2))-FIND("=",VLOOKUP(K649,$A$13:$B$357,2)))),2),"")</f>
        <v>00</v>
      </c>
      <c r="J649" s="5">
        <v>142</v>
      </c>
      <c r="K649" s="16">
        <v>319</v>
      </c>
      <c r="L649" s="32" t="str">
        <f t="shared" si="20"/>
        <v>WriteReg[0x8E]=0x00</v>
      </c>
      <c r="M649" s="4" t="str">
        <f>"RAMDAT byte # "&amp;K649</f>
        <v>RAMDAT byte # 319</v>
      </c>
    </row>
    <row r="650" spans="7:13" x14ac:dyDescent="0.25">
      <c r="G650">
        <v>642</v>
      </c>
      <c r="H650" s="5" t="str">
        <f t="shared" ref="H650:H702" si="21">DEC2HEX(J650,2)</f>
        <v>8C</v>
      </c>
      <c r="I650" s="4" t="str">
        <f>DEC2HEX(K650-256,2)</f>
        <v>40</v>
      </c>
      <c r="J650" s="5">
        <v>140</v>
      </c>
      <c r="K650" s="16">
        <v>320</v>
      </c>
      <c r="L650" s="32" t="str">
        <f t="shared" si="20"/>
        <v>WriteReg[0x8C]=0x40</v>
      </c>
      <c r="M650" s="4" t="str">
        <f>"MEMADR_BY0 byte # "&amp;K650</f>
        <v>MEMADR_BY0 byte # 320</v>
      </c>
    </row>
    <row r="651" spans="7:13" x14ac:dyDescent="0.25">
      <c r="G651">
        <v>643</v>
      </c>
      <c r="H651" s="5" t="str">
        <f t="shared" si="21"/>
        <v>8E</v>
      </c>
      <c r="I651" s="4" t="str">
        <f>IF(J651=142,DEC2HEX(RIGHT(VLOOKUP(K651,$A$13:$B$357,2), (LEN(VLOOKUP(K651,$A$13:$B$357,2))-FIND("=",VLOOKUP(K651,$A$13:$B$357,2)))),2),"")</f>
        <v>00</v>
      </c>
      <c r="J651" s="5">
        <v>142</v>
      </c>
      <c r="K651" s="16">
        <v>320</v>
      </c>
      <c r="L651" s="32" t="str">
        <f t="shared" si="20"/>
        <v>WriteReg[0x8E]=0x00</v>
      </c>
      <c r="M651" s="4" t="str">
        <f>"RAMDAT byte # "&amp;K651</f>
        <v>RAMDAT byte # 320</v>
      </c>
    </row>
    <row r="652" spans="7:13" x14ac:dyDescent="0.25">
      <c r="G652">
        <v>644</v>
      </c>
      <c r="H652" s="5" t="str">
        <f t="shared" si="21"/>
        <v>8C</v>
      </c>
      <c r="I652" s="4" t="str">
        <f>DEC2HEX(K652-256,2)</f>
        <v>41</v>
      </c>
      <c r="J652" s="5">
        <v>140</v>
      </c>
      <c r="K652" s="16">
        <v>321</v>
      </c>
      <c r="L652" s="32" t="str">
        <f t="shared" si="20"/>
        <v>WriteReg[0x8C]=0x41</v>
      </c>
      <c r="M652" s="4" t="str">
        <f>"MEMADR_BY0 byte # "&amp;K652</f>
        <v>MEMADR_BY0 byte # 321</v>
      </c>
    </row>
    <row r="653" spans="7:13" x14ac:dyDescent="0.25">
      <c r="G653">
        <v>645</v>
      </c>
      <c r="H653" s="5" t="str">
        <f t="shared" si="21"/>
        <v>8E</v>
      </c>
      <c r="I653" s="4" t="str">
        <f>IF(J653=142,DEC2HEX(RIGHT(VLOOKUP(K653,$A$13:$B$357,2), (LEN(VLOOKUP(K653,$A$13:$B$357,2))-FIND("=",VLOOKUP(K653,$A$13:$B$357,2)))),2),"")</f>
        <v>00</v>
      </c>
      <c r="J653" s="5">
        <v>142</v>
      </c>
      <c r="K653" s="16">
        <v>321</v>
      </c>
      <c r="L653" s="32" t="str">
        <f t="shared" si="20"/>
        <v>WriteReg[0x8E]=0x00</v>
      </c>
      <c r="M653" s="4" t="str">
        <f>"RAMDAT byte # "&amp;K653</f>
        <v>RAMDAT byte # 321</v>
      </c>
    </row>
    <row r="654" spans="7:13" x14ac:dyDescent="0.25">
      <c r="G654">
        <v>646</v>
      </c>
      <c r="H654" s="5" t="str">
        <f t="shared" si="21"/>
        <v>8C</v>
      </c>
      <c r="I654" s="4" t="str">
        <f>DEC2HEX(K654-256,2)</f>
        <v>42</v>
      </c>
      <c r="J654" s="5">
        <v>140</v>
      </c>
      <c r="K654" s="16">
        <v>322</v>
      </c>
      <c r="L654" s="32" t="str">
        <f t="shared" si="20"/>
        <v>WriteReg[0x8C]=0x42</v>
      </c>
      <c r="M654" s="4" t="str">
        <f>"MEMADR_BY0 byte # "&amp;K654</f>
        <v>MEMADR_BY0 byte # 322</v>
      </c>
    </row>
    <row r="655" spans="7:13" x14ac:dyDescent="0.25">
      <c r="G655">
        <v>647</v>
      </c>
      <c r="H655" s="5" t="str">
        <f t="shared" si="21"/>
        <v>8E</v>
      </c>
      <c r="I655" s="4" t="str">
        <f>IF(J655=142,DEC2HEX(RIGHT(VLOOKUP(K655,$A$13:$B$357,2), (LEN(VLOOKUP(K655,$A$13:$B$357,2))-FIND("=",VLOOKUP(K655,$A$13:$B$357,2)))),2),"")</f>
        <v>00</v>
      </c>
      <c r="J655" s="5">
        <v>142</v>
      </c>
      <c r="K655" s="16">
        <v>322</v>
      </c>
      <c r="L655" s="32" t="str">
        <f t="shared" si="20"/>
        <v>WriteReg[0x8E]=0x00</v>
      </c>
      <c r="M655" s="4" t="str">
        <f>"RAMDAT byte # "&amp;K655</f>
        <v>RAMDAT byte # 322</v>
      </c>
    </row>
    <row r="656" spans="7:13" x14ac:dyDescent="0.25">
      <c r="G656">
        <v>648</v>
      </c>
      <c r="H656" s="5" t="str">
        <f t="shared" si="21"/>
        <v>8C</v>
      </c>
      <c r="I656" s="4" t="str">
        <f>DEC2HEX(K656-256,2)</f>
        <v>43</v>
      </c>
      <c r="J656" s="5">
        <v>140</v>
      </c>
      <c r="K656" s="16">
        <v>323</v>
      </c>
      <c r="L656" s="32" t="str">
        <f t="shared" si="20"/>
        <v>WriteReg[0x8C]=0x43</v>
      </c>
      <c r="M656" s="4" t="str">
        <f>"MEMADR_BY0 byte # "&amp;K656</f>
        <v>MEMADR_BY0 byte # 323</v>
      </c>
    </row>
    <row r="657" spans="7:13" x14ac:dyDescent="0.25">
      <c r="G657">
        <v>649</v>
      </c>
      <c r="H657" s="5" t="str">
        <f t="shared" si="21"/>
        <v>8E</v>
      </c>
      <c r="I657" s="4" t="str">
        <f>IF(J657=142,DEC2HEX(RIGHT(VLOOKUP(K657,$A$13:$B$357,2), (LEN(VLOOKUP(K657,$A$13:$B$357,2))-FIND("=",VLOOKUP(K657,$A$13:$B$357,2)))),2),"")</f>
        <v>01</v>
      </c>
      <c r="J657" s="5">
        <v>142</v>
      </c>
      <c r="K657" s="16">
        <v>323</v>
      </c>
      <c r="L657" s="32" t="str">
        <f t="shared" si="20"/>
        <v>WriteReg[0x8E]=0x01</v>
      </c>
      <c r="M657" s="4" t="str">
        <f>"RAMDAT byte # "&amp;K657</f>
        <v>RAMDAT byte # 323</v>
      </c>
    </row>
    <row r="658" spans="7:13" x14ac:dyDescent="0.25">
      <c r="G658">
        <v>650</v>
      </c>
      <c r="H658" s="5" t="str">
        <f t="shared" si="21"/>
        <v>8C</v>
      </c>
      <c r="I658" s="4" t="str">
        <f>DEC2HEX(K658-256,2)</f>
        <v>44</v>
      </c>
      <c r="J658" s="5">
        <v>140</v>
      </c>
      <c r="K658" s="16">
        <v>324</v>
      </c>
      <c r="L658" s="32" t="str">
        <f t="shared" si="20"/>
        <v>WriteReg[0x8C]=0x44</v>
      </c>
      <c r="M658" s="4" t="str">
        <f>"MEMADR_BY0 byte # "&amp;K658</f>
        <v>MEMADR_BY0 byte # 324</v>
      </c>
    </row>
    <row r="659" spans="7:13" x14ac:dyDescent="0.25">
      <c r="G659">
        <v>651</v>
      </c>
      <c r="H659" s="5" t="str">
        <f t="shared" si="21"/>
        <v>8E</v>
      </c>
      <c r="I659" s="4" t="str">
        <f>IF(J659=142,DEC2HEX(RIGHT(VLOOKUP(K659,$A$13:$B$357,2), (LEN(VLOOKUP(K659,$A$13:$B$357,2))-FIND("=",VLOOKUP(K659,$A$13:$B$357,2)))),2),"")</f>
        <v>C0</v>
      </c>
      <c r="J659" s="5">
        <v>142</v>
      </c>
      <c r="K659" s="16">
        <v>324</v>
      </c>
      <c r="L659" s="32" t="str">
        <f t="shared" si="20"/>
        <v>WriteReg[0x8E]=0xC0</v>
      </c>
      <c r="M659" s="4" t="str">
        <f>"RAMDAT byte # "&amp;K659</f>
        <v>RAMDAT byte # 324</v>
      </c>
    </row>
    <row r="660" spans="7:13" x14ac:dyDescent="0.25">
      <c r="G660">
        <v>652</v>
      </c>
      <c r="H660" s="5" t="str">
        <f t="shared" si="21"/>
        <v>8C</v>
      </c>
      <c r="I660" s="4" t="str">
        <f>DEC2HEX(K660-256,2)</f>
        <v>45</v>
      </c>
      <c r="J660" s="5">
        <v>140</v>
      </c>
      <c r="K660" s="16">
        <v>325</v>
      </c>
      <c r="L660" s="32" t="str">
        <f t="shared" si="20"/>
        <v>WriteReg[0x8C]=0x45</v>
      </c>
      <c r="M660" s="4" t="str">
        <f>"MEMADR_BY0 byte # "&amp;K660</f>
        <v>MEMADR_BY0 byte # 325</v>
      </c>
    </row>
    <row r="661" spans="7:13" x14ac:dyDescent="0.25">
      <c r="G661">
        <v>653</v>
      </c>
      <c r="H661" s="5" t="str">
        <f t="shared" si="21"/>
        <v>8E</v>
      </c>
      <c r="I661" s="4" t="str">
        <f>IF(J661=142,DEC2HEX(RIGHT(VLOOKUP(K661,$A$13:$B$357,2), (LEN(VLOOKUP(K661,$A$13:$B$357,2))-FIND("=",VLOOKUP(K661,$A$13:$B$357,2)))),2),"")</f>
        <v>88</v>
      </c>
      <c r="J661" s="5">
        <v>142</v>
      </c>
      <c r="K661" s="16">
        <v>325</v>
      </c>
      <c r="L661" s="32" t="str">
        <f t="shared" si="20"/>
        <v>WriteReg[0x8E]=0x88</v>
      </c>
      <c r="M661" s="4" t="str">
        <f>"RAMDAT byte # "&amp;K661</f>
        <v>RAMDAT byte # 325</v>
      </c>
    </row>
    <row r="662" spans="7:13" x14ac:dyDescent="0.25">
      <c r="G662">
        <v>654</v>
      </c>
      <c r="H662" s="5" t="str">
        <f t="shared" si="21"/>
        <v>8C</v>
      </c>
      <c r="I662" s="4" t="str">
        <f>DEC2HEX(K662-256,2)</f>
        <v>46</v>
      </c>
      <c r="J662" s="5">
        <v>140</v>
      </c>
      <c r="K662" s="16">
        <v>326</v>
      </c>
      <c r="L662" s="32" t="str">
        <f t="shared" si="20"/>
        <v>WriteReg[0x8C]=0x46</v>
      </c>
      <c r="M662" s="4" t="str">
        <f>"MEMADR_BY0 byte # "&amp;K662</f>
        <v>MEMADR_BY0 byte # 326</v>
      </c>
    </row>
    <row r="663" spans="7:13" x14ac:dyDescent="0.25">
      <c r="G663">
        <v>655</v>
      </c>
      <c r="H663" s="5" t="str">
        <f t="shared" si="21"/>
        <v>8E</v>
      </c>
      <c r="I663" s="4" t="str">
        <f>IF(J663=142,DEC2HEX(RIGHT(VLOOKUP(K663,$A$13:$B$357,2), (LEN(VLOOKUP(K663,$A$13:$B$357,2))-FIND("=",VLOOKUP(K663,$A$13:$B$357,2)))),2),"")</f>
        <v>4F</v>
      </c>
      <c r="J663" s="5">
        <v>142</v>
      </c>
      <c r="K663" s="16">
        <v>326</v>
      </c>
      <c r="L663" s="32" t="str">
        <f t="shared" si="20"/>
        <v>WriteReg[0x8E]=0x4F</v>
      </c>
      <c r="M663" s="4" t="str">
        <f>"RAMDAT byte # "&amp;K663</f>
        <v>RAMDAT byte # 326</v>
      </c>
    </row>
    <row r="664" spans="7:13" x14ac:dyDescent="0.25">
      <c r="G664">
        <v>656</v>
      </c>
      <c r="H664" s="5" t="str">
        <f t="shared" si="21"/>
        <v>8C</v>
      </c>
      <c r="I664" s="4" t="str">
        <f>DEC2HEX(K664-256,2)</f>
        <v>47</v>
      </c>
      <c r="J664" s="5">
        <v>140</v>
      </c>
      <c r="K664" s="16">
        <v>327</v>
      </c>
      <c r="L664" s="32" t="str">
        <f t="shared" si="20"/>
        <v>WriteReg[0x8C]=0x47</v>
      </c>
      <c r="M664" s="4" t="str">
        <f>"MEMADR_BY0 byte # "&amp;K664</f>
        <v>MEMADR_BY0 byte # 327</v>
      </c>
    </row>
    <row r="665" spans="7:13" x14ac:dyDescent="0.25">
      <c r="G665">
        <v>657</v>
      </c>
      <c r="H665" s="5" t="str">
        <f t="shared" si="21"/>
        <v>8E</v>
      </c>
      <c r="I665" s="4" t="str">
        <f>IF(J665=142,DEC2HEX(RIGHT(VLOOKUP(K665,$A$13:$B$357,2), (LEN(VLOOKUP(K665,$A$13:$B$357,2))-FIND("=",VLOOKUP(K665,$A$13:$B$357,2)))),2),"")</f>
        <v>F2</v>
      </c>
      <c r="J665" s="5">
        <v>142</v>
      </c>
      <c r="K665" s="16">
        <v>327</v>
      </c>
      <c r="L665" s="32" t="str">
        <f t="shared" si="20"/>
        <v>WriteReg[0x8E]=0xF2</v>
      </c>
      <c r="M665" s="4" t="str">
        <f>"RAMDAT byte # "&amp;K665</f>
        <v>RAMDAT byte # 327</v>
      </c>
    </row>
    <row r="666" spans="7:13" x14ac:dyDescent="0.25">
      <c r="G666">
        <v>658</v>
      </c>
      <c r="H666" s="5" t="str">
        <f t="shared" si="21"/>
        <v>8C</v>
      </c>
      <c r="I666" s="4" t="str">
        <f>DEC2HEX(K666-256,2)</f>
        <v>48</v>
      </c>
      <c r="J666" s="5">
        <v>140</v>
      </c>
      <c r="K666" s="16">
        <v>328</v>
      </c>
      <c r="L666" s="32" t="str">
        <f t="shared" si="20"/>
        <v>WriteReg[0x8C]=0x48</v>
      </c>
      <c r="M666" s="4" t="str">
        <f>"MEMADR_BY0 byte # "&amp;K666</f>
        <v>MEMADR_BY0 byte # 328</v>
      </c>
    </row>
    <row r="667" spans="7:13" x14ac:dyDescent="0.25">
      <c r="G667">
        <v>659</v>
      </c>
      <c r="H667" s="5" t="str">
        <f t="shared" si="21"/>
        <v>8E</v>
      </c>
      <c r="I667" s="4" t="str">
        <f>IF(J667=142,DEC2HEX(RIGHT(VLOOKUP(K667,$A$13:$B$357,2), (LEN(VLOOKUP(K667,$A$13:$B$357,2))-FIND("=",VLOOKUP(K667,$A$13:$B$357,2)))),2),"")</f>
        <v>00</v>
      </c>
      <c r="J667" s="5">
        <v>142</v>
      </c>
      <c r="K667" s="16">
        <v>328</v>
      </c>
      <c r="L667" s="32" t="str">
        <f t="shared" si="20"/>
        <v>WriteReg[0x8E]=0x00</v>
      </c>
      <c r="M667" s="4" t="str">
        <f>"RAMDAT byte # "&amp;K667</f>
        <v>RAMDAT byte # 328</v>
      </c>
    </row>
    <row r="668" spans="7:13" x14ac:dyDescent="0.25">
      <c r="G668">
        <v>660</v>
      </c>
      <c r="H668" s="5" t="str">
        <f t="shared" si="21"/>
        <v>8C</v>
      </c>
      <c r="I668" s="4" t="str">
        <f>DEC2HEX(K668-256,2)</f>
        <v>49</v>
      </c>
      <c r="J668" s="5">
        <v>140</v>
      </c>
      <c r="K668" s="16">
        <v>329</v>
      </c>
      <c r="L668" s="32" t="str">
        <f t="shared" si="20"/>
        <v>WriteReg[0x8C]=0x49</v>
      </c>
      <c r="M668" s="4" t="str">
        <f>"MEMADR_BY0 byte # "&amp;K668</f>
        <v>MEMADR_BY0 byte # 329</v>
      </c>
    </row>
    <row r="669" spans="7:13" x14ac:dyDescent="0.25">
      <c r="G669">
        <v>661</v>
      </c>
      <c r="H669" s="5" t="str">
        <f t="shared" si="21"/>
        <v>8E</v>
      </c>
      <c r="I669" s="4" t="str">
        <f>IF(J669=142,DEC2HEX(RIGHT(VLOOKUP(K669,$A$13:$B$357,2), (LEN(VLOOKUP(K669,$A$13:$B$357,2))-FIND("=",VLOOKUP(K669,$A$13:$B$357,2)))),2),"")</f>
        <v>A8</v>
      </c>
      <c r="J669" s="5">
        <v>142</v>
      </c>
      <c r="K669" s="16">
        <v>329</v>
      </c>
      <c r="L669" s="32" t="str">
        <f t="shared" si="20"/>
        <v>WriteReg[0x8E]=0xA8</v>
      </c>
      <c r="M669" s="4" t="str">
        <f>"RAMDAT byte # "&amp;K669</f>
        <v>RAMDAT byte # 329</v>
      </c>
    </row>
    <row r="670" spans="7:13" x14ac:dyDescent="0.25">
      <c r="G670">
        <v>662</v>
      </c>
      <c r="H670" s="5" t="str">
        <f t="shared" si="21"/>
        <v>8C</v>
      </c>
      <c r="I670" s="4" t="str">
        <f>DEC2HEX(K670-256,2)</f>
        <v>4A</v>
      </c>
      <c r="J670" s="5">
        <v>140</v>
      </c>
      <c r="K670" s="16">
        <v>330</v>
      </c>
      <c r="L670" s="32" t="str">
        <f t="shared" si="20"/>
        <v>WriteReg[0x8C]=0x4A</v>
      </c>
      <c r="M670" s="4" t="str">
        <f>"MEMADR_BY0 byte # "&amp;K670</f>
        <v>MEMADR_BY0 byte # 330</v>
      </c>
    </row>
    <row r="671" spans="7:13" x14ac:dyDescent="0.25">
      <c r="G671">
        <v>663</v>
      </c>
      <c r="H671" s="5" t="str">
        <f t="shared" si="21"/>
        <v>8E</v>
      </c>
      <c r="I671" s="4" t="str">
        <f>IF(J671=142,DEC2HEX(RIGHT(VLOOKUP(K671,$A$13:$B$357,2), (LEN(VLOOKUP(K671,$A$13:$B$357,2))-FIND("=",VLOOKUP(K671,$A$13:$B$357,2)))),2),"")</f>
        <v>00</v>
      </c>
      <c r="J671" s="5">
        <v>142</v>
      </c>
      <c r="K671" s="16">
        <v>330</v>
      </c>
      <c r="L671" s="32" t="str">
        <f t="shared" si="20"/>
        <v>WriteReg[0x8E]=0x00</v>
      </c>
      <c r="M671" s="4" t="str">
        <f>"RAMDAT byte # "&amp;K671</f>
        <v>RAMDAT byte # 330</v>
      </c>
    </row>
    <row r="672" spans="7:13" x14ac:dyDescent="0.25">
      <c r="G672">
        <v>664</v>
      </c>
      <c r="H672" s="5" t="str">
        <f t="shared" si="21"/>
        <v>8C</v>
      </c>
      <c r="I672" s="4" t="str">
        <f>DEC2HEX(K672-256,2)</f>
        <v>4B</v>
      </c>
      <c r="J672" s="5">
        <v>140</v>
      </c>
      <c r="K672" s="16">
        <v>331</v>
      </c>
      <c r="L672" s="32" t="str">
        <f t="shared" si="20"/>
        <v>WriteReg[0x8C]=0x4B</v>
      </c>
      <c r="M672" s="4" t="str">
        <f>"MEMADR_BY0 byte # "&amp;K672</f>
        <v>MEMADR_BY0 byte # 331</v>
      </c>
    </row>
    <row r="673" spans="7:13" x14ac:dyDescent="0.25">
      <c r="G673">
        <v>665</v>
      </c>
      <c r="H673" s="5" t="str">
        <f t="shared" si="21"/>
        <v>8E</v>
      </c>
      <c r="I673" s="4" t="str">
        <f>IF(J673=142,DEC2HEX(RIGHT(VLOOKUP(K673,$A$13:$B$357,2), (LEN(VLOOKUP(K673,$A$13:$B$357,2))-FIND("=",VLOOKUP(K673,$A$13:$B$357,2)))),2),"")</f>
        <v>00</v>
      </c>
      <c r="J673" s="5">
        <v>142</v>
      </c>
      <c r="K673" s="16">
        <v>331</v>
      </c>
      <c r="L673" s="32" t="str">
        <f t="shared" si="20"/>
        <v>WriteReg[0x8E]=0x00</v>
      </c>
      <c r="M673" s="4" t="str">
        <f>"RAMDAT byte # "&amp;K673</f>
        <v>RAMDAT byte # 331</v>
      </c>
    </row>
    <row r="674" spans="7:13" x14ac:dyDescent="0.25">
      <c r="G674">
        <v>666</v>
      </c>
      <c r="H674" s="5" t="str">
        <f t="shared" si="21"/>
        <v>8C</v>
      </c>
      <c r="I674" s="4" t="str">
        <f>DEC2HEX(K674-256,2)</f>
        <v>4C</v>
      </c>
      <c r="J674" s="5">
        <v>140</v>
      </c>
      <c r="K674" s="16">
        <v>332</v>
      </c>
      <c r="L674" s="32" t="str">
        <f t="shared" si="20"/>
        <v>WriteReg[0x8C]=0x4C</v>
      </c>
      <c r="M674" s="4" t="str">
        <f>"MEMADR_BY0 byte # "&amp;K674</f>
        <v>MEMADR_BY0 byte # 332</v>
      </c>
    </row>
    <row r="675" spans="7:13" x14ac:dyDescent="0.25">
      <c r="G675">
        <v>667</v>
      </c>
      <c r="H675" s="5" t="str">
        <f t="shared" si="21"/>
        <v>8E</v>
      </c>
      <c r="I675" s="4" t="str">
        <f>IF(J675=142,DEC2HEX(RIGHT(VLOOKUP(K675,$A$13:$B$357,2), (LEN(VLOOKUP(K675,$A$13:$B$357,2))-FIND("=",VLOOKUP(K675,$A$13:$B$357,2)))),2),"")</f>
        <v>00</v>
      </c>
      <c r="J675" s="5">
        <v>142</v>
      </c>
      <c r="K675" s="16">
        <v>332</v>
      </c>
      <c r="L675" s="32" t="str">
        <f t="shared" si="20"/>
        <v>WriteReg[0x8E]=0x00</v>
      </c>
      <c r="M675" s="4" t="str">
        <f>"RAMDAT byte # "&amp;K675</f>
        <v>RAMDAT byte # 332</v>
      </c>
    </row>
    <row r="676" spans="7:13" x14ac:dyDescent="0.25">
      <c r="G676">
        <v>668</v>
      </c>
      <c r="H676" s="5" t="str">
        <f t="shared" si="21"/>
        <v>8C</v>
      </c>
      <c r="I676" s="4" t="str">
        <f>DEC2HEX(K676-256,2)</f>
        <v>4D</v>
      </c>
      <c r="J676" s="5">
        <v>140</v>
      </c>
      <c r="K676" s="16">
        <v>333</v>
      </c>
      <c r="L676" s="32" t="str">
        <f t="shared" si="20"/>
        <v>WriteReg[0x8C]=0x4D</v>
      </c>
      <c r="M676" s="4" t="str">
        <f>"MEMADR_BY0 byte # "&amp;K676</f>
        <v>MEMADR_BY0 byte # 333</v>
      </c>
    </row>
    <row r="677" spans="7:13" x14ac:dyDescent="0.25">
      <c r="G677">
        <v>669</v>
      </c>
      <c r="H677" s="5" t="str">
        <f t="shared" si="21"/>
        <v>8E</v>
      </c>
      <c r="I677" s="4" t="str">
        <f>IF(J677=142,DEC2HEX(RIGHT(VLOOKUP(K677,$A$13:$B$357,2), (LEN(VLOOKUP(K677,$A$13:$B$357,2))-FIND("=",VLOOKUP(K677,$A$13:$B$357,2)))),2),"")</f>
        <v>00</v>
      </c>
      <c r="J677" s="5">
        <v>142</v>
      </c>
      <c r="K677" s="16">
        <v>333</v>
      </c>
      <c r="L677" s="32" t="str">
        <f t="shared" si="20"/>
        <v>WriteReg[0x8E]=0x00</v>
      </c>
      <c r="M677" s="4" t="str">
        <f>"RAMDAT byte # "&amp;K677</f>
        <v>RAMDAT byte # 333</v>
      </c>
    </row>
    <row r="678" spans="7:13" x14ac:dyDescent="0.25">
      <c r="G678">
        <v>670</v>
      </c>
      <c r="H678" s="5" t="str">
        <f t="shared" si="21"/>
        <v>8C</v>
      </c>
      <c r="I678" s="4" t="str">
        <f>DEC2HEX(K678-256,2)</f>
        <v>4E</v>
      </c>
      <c r="J678" s="5">
        <v>140</v>
      </c>
      <c r="K678" s="16">
        <v>334</v>
      </c>
      <c r="L678" s="32" t="str">
        <f t="shared" si="20"/>
        <v>WriteReg[0x8C]=0x4E</v>
      </c>
      <c r="M678" s="4" t="str">
        <f>"MEMADR_BY0 byte # "&amp;K678</f>
        <v>MEMADR_BY0 byte # 334</v>
      </c>
    </row>
    <row r="679" spans="7:13" x14ac:dyDescent="0.25">
      <c r="G679">
        <v>671</v>
      </c>
      <c r="H679" s="5" t="str">
        <f t="shared" si="21"/>
        <v>8E</v>
      </c>
      <c r="I679" s="4" t="str">
        <f>IF(J679=142,DEC2HEX(RIGHT(VLOOKUP(K679,$A$13:$B$357,2), (LEN(VLOOKUP(K679,$A$13:$B$357,2))-FIND("=",VLOOKUP(K679,$A$13:$B$357,2)))),2),"")</f>
        <v>00</v>
      </c>
      <c r="J679" s="5">
        <v>142</v>
      </c>
      <c r="K679" s="16">
        <v>334</v>
      </c>
      <c r="L679" s="32" t="str">
        <f t="shared" si="20"/>
        <v>WriteReg[0x8E]=0x00</v>
      </c>
      <c r="M679" s="4" t="str">
        <f>"RAMDAT byte # "&amp;K679</f>
        <v>RAMDAT byte # 334</v>
      </c>
    </row>
    <row r="680" spans="7:13" x14ac:dyDescent="0.25">
      <c r="G680">
        <v>672</v>
      </c>
      <c r="H680" s="5" t="str">
        <f t="shared" si="21"/>
        <v>8C</v>
      </c>
      <c r="I680" s="4" t="str">
        <f>DEC2HEX(K680-256,2)</f>
        <v>4F</v>
      </c>
      <c r="J680" s="5">
        <v>140</v>
      </c>
      <c r="K680" s="16">
        <v>335</v>
      </c>
      <c r="L680" s="32" t="str">
        <f t="shared" si="20"/>
        <v>WriteReg[0x8C]=0x4F</v>
      </c>
      <c r="M680" s="4" t="str">
        <f>"MEMADR_BY0 byte # "&amp;K680</f>
        <v>MEMADR_BY0 byte # 335</v>
      </c>
    </row>
    <row r="681" spans="7:13" x14ac:dyDescent="0.25">
      <c r="G681">
        <v>673</v>
      </c>
      <c r="H681" s="5" t="str">
        <f t="shared" si="21"/>
        <v>8E</v>
      </c>
      <c r="I681" s="4" t="str">
        <f>IF(J681=142,DEC2HEX(RIGHT(VLOOKUP(K681,$A$13:$B$357,2), (LEN(VLOOKUP(K681,$A$13:$B$357,2))-FIND("=",VLOOKUP(K681,$A$13:$B$357,2)))),2),"")</f>
        <v>70</v>
      </c>
      <c r="J681" s="5">
        <v>142</v>
      </c>
      <c r="K681" s="16">
        <v>335</v>
      </c>
      <c r="L681" s="32" t="str">
        <f t="shared" si="20"/>
        <v>WriteReg[0x8E]=0x70</v>
      </c>
      <c r="M681" s="4" t="str">
        <f>"RAMDAT byte # "&amp;K681</f>
        <v>RAMDAT byte # 335</v>
      </c>
    </row>
    <row r="682" spans="7:13" x14ac:dyDescent="0.25">
      <c r="G682">
        <v>674</v>
      </c>
      <c r="H682" s="5" t="str">
        <f t="shared" si="21"/>
        <v>8C</v>
      </c>
      <c r="I682" s="4" t="str">
        <f>DEC2HEX(K682-256,2)</f>
        <v>50</v>
      </c>
      <c r="J682" s="5">
        <v>140</v>
      </c>
      <c r="K682" s="16">
        <v>336</v>
      </c>
      <c r="L682" s="32" t="str">
        <f t="shared" si="20"/>
        <v>WriteReg[0x8C]=0x50</v>
      </c>
      <c r="M682" s="4" t="str">
        <f>"MEMADR_BY0 byte # "&amp;K682</f>
        <v>MEMADR_BY0 byte # 336</v>
      </c>
    </row>
    <row r="683" spans="7:13" x14ac:dyDescent="0.25">
      <c r="G683">
        <v>675</v>
      </c>
      <c r="H683" s="5" t="str">
        <f t="shared" si="21"/>
        <v>8E</v>
      </c>
      <c r="I683" s="4" t="str">
        <f>IF(J683=142,DEC2HEX(RIGHT(VLOOKUP(K683,$A$13:$B$357,2), (LEN(VLOOKUP(K683,$A$13:$B$357,2))-FIND("=",VLOOKUP(K683,$A$13:$B$357,2)))),2),"")</f>
        <v>82</v>
      </c>
      <c r="J683" s="5">
        <v>142</v>
      </c>
      <c r="K683" s="16">
        <v>336</v>
      </c>
      <c r="L683" s="32" t="str">
        <f t="shared" si="20"/>
        <v>WriteReg[0x8E]=0x82</v>
      </c>
      <c r="M683" s="4" t="str">
        <f>"RAMDAT byte # "&amp;K683</f>
        <v>RAMDAT byte # 336</v>
      </c>
    </row>
    <row r="684" spans="7:13" x14ac:dyDescent="0.25">
      <c r="G684">
        <v>676</v>
      </c>
      <c r="H684" s="5" t="str">
        <f t="shared" si="21"/>
        <v>8C</v>
      </c>
      <c r="I684" s="4" t="str">
        <f>DEC2HEX(K684-256,2)</f>
        <v>51</v>
      </c>
      <c r="J684" s="5">
        <v>140</v>
      </c>
      <c r="K684" s="16">
        <v>337</v>
      </c>
      <c r="L684" s="32" t="str">
        <f t="shared" si="20"/>
        <v>WriteReg[0x8C]=0x51</v>
      </c>
      <c r="M684" s="4" t="str">
        <f>"MEMADR_BY0 byte # "&amp;K684</f>
        <v>MEMADR_BY0 byte # 337</v>
      </c>
    </row>
    <row r="685" spans="7:13" x14ac:dyDescent="0.25">
      <c r="G685">
        <v>677</v>
      </c>
      <c r="H685" s="5" t="str">
        <f t="shared" si="21"/>
        <v>8E</v>
      </c>
      <c r="I685" s="4" t="str">
        <f>IF(J685=142,DEC2HEX(RIGHT(VLOOKUP(K685,$A$13:$B$357,2), (LEN(VLOOKUP(K685,$A$13:$B$357,2))-FIND("=",VLOOKUP(K685,$A$13:$B$357,2)))),2),"")</f>
        <v>13</v>
      </c>
      <c r="J685" s="5">
        <v>142</v>
      </c>
      <c r="K685" s="16">
        <v>337</v>
      </c>
      <c r="L685" s="32" t="str">
        <f t="shared" si="20"/>
        <v>WriteReg[0x8E]=0x13</v>
      </c>
      <c r="M685" s="4" t="str">
        <f>"RAMDAT byte # "&amp;K685</f>
        <v>RAMDAT byte # 337</v>
      </c>
    </row>
    <row r="686" spans="7:13" x14ac:dyDescent="0.25">
      <c r="G686">
        <v>678</v>
      </c>
      <c r="H686" s="5" t="str">
        <f t="shared" si="21"/>
        <v>8C</v>
      </c>
      <c r="I686" s="4" t="str">
        <f>DEC2HEX(K686-256,2)</f>
        <v>52</v>
      </c>
      <c r="J686" s="5">
        <v>140</v>
      </c>
      <c r="K686" s="16">
        <v>338</v>
      </c>
      <c r="L686" s="32" t="str">
        <f t="shared" si="20"/>
        <v>WriteReg[0x8C]=0x52</v>
      </c>
      <c r="M686" s="4" t="str">
        <f>"MEMADR_BY0 byte # "&amp;K686</f>
        <v>MEMADR_BY0 byte # 338</v>
      </c>
    </row>
    <row r="687" spans="7:13" x14ac:dyDescent="0.25">
      <c r="G687">
        <v>679</v>
      </c>
      <c r="H687" s="5" t="str">
        <f t="shared" si="21"/>
        <v>8E</v>
      </c>
      <c r="I687" s="4" t="str">
        <f>IF(J687=142,DEC2HEX(RIGHT(VLOOKUP(K687,$A$13:$B$357,2), (LEN(VLOOKUP(K687,$A$13:$B$357,2))-FIND("=",VLOOKUP(K687,$A$13:$B$357,2)))),2),"")</f>
        <v>84</v>
      </c>
      <c r="J687" s="5">
        <v>142</v>
      </c>
      <c r="K687" s="16">
        <v>338</v>
      </c>
      <c r="L687" s="32" t="str">
        <f t="shared" si="20"/>
        <v>WriteReg[0x8E]=0x84</v>
      </c>
      <c r="M687" s="4" t="str">
        <f>"RAMDAT byte # "&amp;K687</f>
        <v>RAMDAT byte # 338</v>
      </c>
    </row>
    <row r="688" spans="7:13" x14ac:dyDescent="0.25">
      <c r="G688">
        <v>680</v>
      </c>
      <c r="H688" s="5" t="str">
        <f t="shared" si="21"/>
        <v>8C</v>
      </c>
      <c r="I688" s="4" t="str">
        <f>DEC2HEX(K688-256,2)</f>
        <v>53</v>
      </c>
      <c r="J688" s="5">
        <v>140</v>
      </c>
      <c r="K688" s="16">
        <v>339</v>
      </c>
      <c r="L688" s="32" t="str">
        <f t="shared" si="20"/>
        <v>WriteReg[0x8C]=0x53</v>
      </c>
      <c r="M688" s="4" t="str">
        <f>"MEMADR_BY0 byte # "&amp;K688</f>
        <v>MEMADR_BY0 byte # 339</v>
      </c>
    </row>
    <row r="689" spans="7:13" x14ac:dyDescent="0.25">
      <c r="G689">
        <v>681</v>
      </c>
      <c r="H689" s="5" t="str">
        <f t="shared" si="21"/>
        <v>8E</v>
      </c>
      <c r="I689" s="4" t="str">
        <f>IF(J689=142,DEC2HEX(RIGHT(VLOOKUP(K689,$A$13:$B$357,2), (LEN(VLOOKUP(K689,$A$13:$B$357,2))-FIND("=",VLOOKUP(K689,$A$13:$B$357,2)))),2),"")</f>
        <v>00</v>
      </c>
      <c r="J689" s="5">
        <v>142</v>
      </c>
      <c r="K689" s="16">
        <v>339</v>
      </c>
      <c r="L689" s="32" t="str">
        <f t="shared" si="20"/>
        <v>WriteReg[0x8E]=0x00</v>
      </c>
      <c r="M689" s="4" t="str">
        <f>"RAMDAT byte # "&amp;K689</f>
        <v>RAMDAT byte # 339</v>
      </c>
    </row>
    <row r="690" spans="7:13" x14ac:dyDescent="0.25">
      <c r="G690">
        <v>682</v>
      </c>
      <c r="H690" s="5" t="str">
        <f t="shared" si="21"/>
        <v>8C</v>
      </c>
      <c r="I690" s="4" t="str">
        <f>DEC2HEX(K690-256,2)</f>
        <v>54</v>
      </c>
      <c r="J690" s="5">
        <v>140</v>
      </c>
      <c r="K690" s="16">
        <v>340</v>
      </c>
      <c r="L690" s="32" t="str">
        <f t="shared" si="20"/>
        <v>WriteReg[0x8C]=0x54</v>
      </c>
      <c r="M690" s="4" t="str">
        <f>"MEMADR_BY0 byte # "&amp;K690</f>
        <v>MEMADR_BY0 byte # 340</v>
      </c>
    </row>
    <row r="691" spans="7:13" x14ac:dyDescent="0.25">
      <c r="G691">
        <v>683</v>
      </c>
      <c r="H691" s="5" t="str">
        <f t="shared" si="21"/>
        <v>8E</v>
      </c>
      <c r="I691" s="4" t="str">
        <f>IF(J691=142,DEC2HEX(RIGHT(VLOOKUP(K691,$A$13:$B$357,2), (LEN(VLOOKUP(K691,$A$13:$B$357,2))-FIND("=",VLOOKUP(K691,$A$13:$B$357,2)))),2),"")</f>
        <v>F8</v>
      </c>
      <c r="J691" s="5">
        <v>142</v>
      </c>
      <c r="K691" s="16">
        <v>340</v>
      </c>
      <c r="L691" s="32" t="str">
        <f t="shared" si="20"/>
        <v>WriteReg[0x8E]=0xF8</v>
      </c>
      <c r="M691" s="4" t="str">
        <f>"RAMDAT byte # "&amp;K691</f>
        <v>RAMDAT byte # 340</v>
      </c>
    </row>
    <row r="692" spans="7:13" x14ac:dyDescent="0.25">
      <c r="G692">
        <v>684</v>
      </c>
      <c r="H692" s="5" t="str">
        <f t="shared" si="21"/>
        <v>8C</v>
      </c>
      <c r="I692" s="4" t="str">
        <f>DEC2HEX(K692-256,2)</f>
        <v>55</v>
      </c>
      <c r="J692" s="5">
        <v>140</v>
      </c>
      <c r="K692" s="16">
        <v>341</v>
      </c>
      <c r="L692" s="32" t="str">
        <f t="shared" si="20"/>
        <v>WriteReg[0x8C]=0x55</v>
      </c>
      <c r="M692" s="4" t="str">
        <f>"MEMADR_BY0 byte # "&amp;K692</f>
        <v>MEMADR_BY0 byte # 341</v>
      </c>
    </row>
    <row r="693" spans="7:13" x14ac:dyDescent="0.25">
      <c r="G693">
        <v>685</v>
      </c>
      <c r="H693" s="5" t="str">
        <f t="shared" si="21"/>
        <v>8E</v>
      </c>
      <c r="I693" s="4" t="str">
        <f>IF(J693=142,DEC2HEX(RIGHT(VLOOKUP(K693,$A$13:$B$357,2), (LEN(VLOOKUP(K693,$A$13:$B$357,2))-FIND("=",VLOOKUP(K693,$A$13:$B$357,2)))),2),"")</f>
        <v>0E</v>
      </c>
      <c r="J693" s="5">
        <v>142</v>
      </c>
      <c r="K693" s="16">
        <v>341</v>
      </c>
      <c r="L693" s="32" t="str">
        <f t="shared" si="20"/>
        <v>WriteReg[0x8E]=0x0E</v>
      </c>
      <c r="M693" s="4" t="str">
        <f>"RAMDAT byte # "&amp;K693</f>
        <v>RAMDAT byte # 341</v>
      </c>
    </row>
    <row r="694" spans="7:13" x14ac:dyDescent="0.25">
      <c r="G694">
        <v>686</v>
      </c>
      <c r="H694" s="5" t="str">
        <f t="shared" si="21"/>
        <v>8C</v>
      </c>
      <c r="I694" s="4" t="str">
        <f>DEC2HEX(K694-256,2)</f>
        <v>56</v>
      </c>
      <c r="J694" s="5">
        <v>140</v>
      </c>
      <c r="K694" s="16">
        <v>342</v>
      </c>
      <c r="L694" s="32" t="str">
        <f t="shared" si="20"/>
        <v>WriteReg[0x8C]=0x56</v>
      </c>
      <c r="M694" s="4" t="str">
        <f>"MEMADR_BY0 byte # "&amp;K694</f>
        <v>MEMADR_BY0 byte # 342</v>
      </c>
    </row>
    <row r="695" spans="7:13" x14ac:dyDescent="0.25">
      <c r="G695">
        <v>687</v>
      </c>
      <c r="H695" s="5" t="str">
        <f t="shared" si="21"/>
        <v>8E</v>
      </c>
      <c r="I695" s="4" t="str">
        <f>IF(J695=142,DEC2HEX(RIGHT(VLOOKUP(K695,$A$13:$B$357,2), (LEN(VLOOKUP(K695,$A$13:$B$357,2))-FIND("=",VLOOKUP(K695,$A$13:$B$357,2)))),2),"")</f>
        <v>A7</v>
      </c>
      <c r="J695" s="5">
        <v>142</v>
      </c>
      <c r="K695" s="16">
        <v>342</v>
      </c>
      <c r="L695" s="32" t="str">
        <f t="shared" si="20"/>
        <v>WriteReg[0x8E]=0xA7</v>
      </c>
      <c r="M695" s="4" t="str">
        <f>"RAMDAT byte # "&amp;K695</f>
        <v>RAMDAT byte # 342</v>
      </c>
    </row>
    <row r="696" spans="7:13" x14ac:dyDescent="0.25">
      <c r="G696">
        <v>688</v>
      </c>
      <c r="H696" s="5" t="str">
        <f t="shared" si="21"/>
        <v>8C</v>
      </c>
      <c r="I696" s="4" t="str">
        <f>DEC2HEX(K696-256,2)</f>
        <v>57</v>
      </c>
      <c r="J696" s="5">
        <v>140</v>
      </c>
      <c r="K696" s="16">
        <v>343</v>
      </c>
      <c r="L696" s="32" t="str">
        <f t="shared" si="20"/>
        <v>WriteReg[0x8C]=0x57</v>
      </c>
      <c r="M696" s="4" t="str">
        <f>"MEMADR_BY0 byte # "&amp;K696</f>
        <v>MEMADR_BY0 byte # 343</v>
      </c>
    </row>
    <row r="697" spans="7:13" x14ac:dyDescent="0.25">
      <c r="G697">
        <v>689</v>
      </c>
      <c r="H697" s="5" t="str">
        <f t="shared" si="21"/>
        <v>8E</v>
      </c>
      <c r="I697" s="4" t="str">
        <f>IF(J697=142,DEC2HEX(RIGHT(VLOOKUP(K697,$A$13:$B$357,2), (LEN(VLOOKUP(K697,$A$13:$B$357,2))-FIND("=",VLOOKUP(K697,$A$13:$B$357,2)))),2),"")</f>
        <v>53</v>
      </c>
      <c r="J697" s="5">
        <v>142</v>
      </c>
      <c r="K697" s="16">
        <v>343</v>
      </c>
      <c r="L697" s="32" t="str">
        <f t="shared" si="20"/>
        <v>WriteReg[0x8E]=0x53</v>
      </c>
      <c r="M697" s="4" t="str">
        <f>"RAMDAT byte # "&amp;K697</f>
        <v>RAMDAT byte # 343</v>
      </c>
    </row>
    <row r="698" spans="7:13" x14ac:dyDescent="0.25">
      <c r="G698">
        <v>690</v>
      </c>
      <c r="H698" s="5" t="str">
        <f t="shared" si="21"/>
        <v>8C</v>
      </c>
      <c r="I698" s="4" t="str">
        <f>DEC2HEX(K698-256,2)</f>
        <v>58</v>
      </c>
      <c r="J698" s="5">
        <v>140</v>
      </c>
      <c r="K698" s="16">
        <v>344</v>
      </c>
      <c r="L698" s="32" t="str">
        <f t="shared" si="20"/>
        <v>WriteReg[0x8C]=0x58</v>
      </c>
      <c r="M698" s="4" t="str">
        <f>"MEMADR_BY0 byte # "&amp;K698</f>
        <v>MEMADR_BY0 byte # 344</v>
      </c>
    </row>
    <row r="699" spans="7:13" x14ac:dyDescent="0.25">
      <c r="G699">
        <v>691</v>
      </c>
      <c r="H699" s="5" t="str">
        <f t="shared" si="21"/>
        <v>8E</v>
      </c>
      <c r="I699" s="4" t="str">
        <f>IF(J699=142,DEC2HEX(RIGHT(VLOOKUP(K699,$A$13:$B$357,2), (LEN(VLOOKUP(K699,$A$13:$B$357,2))-FIND("=",VLOOKUP(K699,$A$13:$B$357,2)))),2),"")</f>
        <v>38</v>
      </c>
      <c r="J699" s="5">
        <v>142</v>
      </c>
      <c r="K699" s="16">
        <v>344</v>
      </c>
      <c r="L699" s="32" t="str">
        <f t="shared" si="20"/>
        <v>WriteReg[0x8E]=0x38</v>
      </c>
      <c r="M699" s="4" t="str">
        <f>"RAMDAT byte # "&amp;K699</f>
        <v>RAMDAT byte # 344</v>
      </c>
    </row>
    <row r="700" spans="7:13" x14ac:dyDescent="0.25">
      <c r="G700">
        <v>692</v>
      </c>
      <c r="H700" s="5" t="str">
        <f t="shared" si="21"/>
        <v>90</v>
      </c>
      <c r="I700" s="4" t="s">
        <v>53</v>
      </c>
      <c r="J700" s="5">
        <v>144</v>
      </c>
      <c r="K700" s="16"/>
      <c r="L700" s="32" t="s">
        <v>50</v>
      </c>
      <c r="M700" s="3" t="s">
        <v>3</v>
      </c>
    </row>
    <row r="701" spans="7:13" x14ac:dyDescent="0.25">
      <c r="G701">
        <v>693</v>
      </c>
      <c r="H701" s="5" t="str">
        <f t="shared" si="21"/>
        <v>89</v>
      </c>
      <c r="I701" s="4" t="str">
        <f>BIN2HEX(10001,2)</f>
        <v>11</v>
      </c>
      <c r="J701" s="5">
        <v>137</v>
      </c>
      <c r="K701" s="16"/>
      <c r="L701" s="32" t="s">
        <v>51</v>
      </c>
      <c r="M701" s="3" t="s">
        <v>4</v>
      </c>
    </row>
    <row r="702" spans="7:13" ht="15.75" thickBot="1" x14ac:dyDescent="0.3">
      <c r="G702">
        <v>694</v>
      </c>
      <c r="H702" s="6" t="str">
        <f t="shared" si="21"/>
        <v>90</v>
      </c>
      <c r="I702" s="23" t="str">
        <f>BIN2HEX(0,2)</f>
        <v>00</v>
      </c>
      <c r="J702" s="21">
        <v>144</v>
      </c>
      <c r="K702" s="22"/>
      <c r="L702" s="33" t="s">
        <v>52</v>
      </c>
      <c r="M702" s="7" t="s">
        <v>5</v>
      </c>
    </row>
  </sheetData>
  <protectedRanges>
    <protectedRange sqref="C3:C4 B8:B357" name="USER INPUT"/>
  </protectedRanges>
  <autoFilter ref="G7:M7"/>
  <sortState ref="G8:M702">
    <sortCondition ref="G8:G702"/>
  </sortState>
  <dataValidations count="2">
    <dataValidation type="list" allowBlank="1" showInputMessage="1" showErrorMessage="1" errorTitle="Pick a valid option!" error="Press ESC / cancel to Revert, or leave &lt;empty&gt; for default (0)." promptTitle="EEREV" prompt="EEPROM Revision ID_x000a_0 to 255 (dec)_x000a_&lt;empty&gt; will use default (0)" sqref="C4">
      <formula1>EEREV</formula1>
    </dataValidation>
    <dataValidation type="list" allowBlank="1" showInputMessage="1" showErrorMessage="1" errorTitle="Please pick a valid option!" error="Press ESC / cancel to Revert, or leave &lt;empty&gt; for default (10101)." promptTitle="SLAVEADR[7:3]" prompt="I2C Slave Address MSBs_x000a_00000 to 11111 (binary)_x000a_&lt;empty&gt; will use default (10101)" sqref="C3">
      <formula1>SLAVEADR_MSB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8"/>
  <sheetViews>
    <sheetView workbookViewId="0"/>
  </sheetViews>
  <sheetFormatPr defaultRowHeight="15" x14ac:dyDescent="0.25"/>
  <cols>
    <col min="2" max="2" width="15.140625" bestFit="1" customWidth="1"/>
  </cols>
  <sheetData>
    <row r="2" spans="1:2" x14ac:dyDescent="0.25">
      <c r="A2" t="s">
        <v>46</v>
      </c>
      <c r="B2" t="s">
        <v>45</v>
      </c>
    </row>
    <row r="3" spans="1:2" x14ac:dyDescent="0.25">
      <c r="A3">
        <v>0</v>
      </c>
      <c r="B3" t="str">
        <f>DEC2BIN(A3,5)</f>
        <v>00000</v>
      </c>
    </row>
    <row r="4" spans="1:2" x14ac:dyDescent="0.25">
      <c r="A4">
        <v>1</v>
      </c>
      <c r="B4" t="str">
        <f t="shared" ref="B4:B34" si="0">DEC2BIN(A4,5)</f>
        <v>00001</v>
      </c>
    </row>
    <row r="5" spans="1:2" x14ac:dyDescent="0.25">
      <c r="A5">
        <v>2</v>
      </c>
      <c r="B5" t="str">
        <f t="shared" si="0"/>
        <v>00010</v>
      </c>
    </row>
    <row r="6" spans="1:2" x14ac:dyDescent="0.25">
      <c r="A6">
        <v>3</v>
      </c>
      <c r="B6" t="str">
        <f t="shared" si="0"/>
        <v>00011</v>
      </c>
    </row>
    <row r="7" spans="1:2" x14ac:dyDescent="0.25">
      <c r="A7">
        <v>4</v>
      </c>
      <c r="B7" t="str">
        <f t="shared" si="0"/>
        <v>00100</v>
      </c>
    </row>
    <row r="8" spans="1:2" x14ac:dyDescent="0.25">
      <c r="A8">
        <v>5</v>
      </c>
      <c r="B8" t="str">
        <f t="shared" si="0"/>
        <v>00101</v>
      </c>
    </row>
    <row r="9" spans="1:2" x14ac:dyDescent="0.25">
      <c r="A9">
        <v>6</v>
      </c>
      <c r="B9" t="str">
        <f t="shared" si="0"/>
        <v>00110</v>
      </c>
    </row>
    <row r="10" spans="1:2" x14ac:dyDescent="0.25">
      <c r="A10">
        <v>7</v>
      </c>
      <c r="B10" t="str">
        <f t="shared" si="0"/>
        <v>00111</v>
      </c>
    </row>
    <row r="11" spans="1:2" x14ac:dyDescent="0.25">
      <c r="A11">
        <v>8</v>
      </c>
      <c r="B11" t="str">
        <f t="shared" si="0"/>
        <v>01000</v>
      </c>
    </row>
    <row r="12" spans="1:2" x14ac:dyDescent="0.25">
      <c r="A12">
        <v>9</v>
      </c>
      <c r="B12" t="str">
        <f t="shared" si="0"/>
        <v>01001</v>
      </c>
    </row>
    <row r="13" spans="1:2" x14ac:dyDescent="0.25">
      <c r="A13">
        <v>10</v>
      </c>
      <c r="B13" t="str">
        <f t="shared" si="0"/>
        <v>01010</v>
      </c>
    </row>
    <row r="14" spans="1:2" x14ac:dyDescent="0.25">
      <c r="A14">
        <v>11</v>
      </c>
      <c r="B14" t="str">
        <f t="shared" si="0"/>
        <v>01011</v>
      </c>
    </row>
    <row r="15" spans="1:2" x14ac:dyDescent="0.25">
      <c r="A15">
        <v>12</v>
      </c>
      <c r="B15" t="str">
        <f t="shared" si="0"/>
        <v>01100</v>
      </c>
    </row>
    <row r="16" spans="1:2" x14ac:dyDescent="0.25">
      <c r="A16">
        <v>13</v>
      </c>
      <c r="B16" t="str">
        <f t="shared" si="0"/>
        <v>01101</v>
      </c>
    </row>
    <row r="17" spans="1:2" x14ac:dyDescent="0.25">
      <c r="A17">
        <v>14</v>
      </c>
      <c r="B17" t="str">
        <f t="shared" si="0"/>
        <v>01110</v>
      </c>
    </row>
    <row r="18" spans="1:2" x14ac:dyDescent="0.25">
      <c r="A18">
        <v>15</v>
      </c>
      <c r="B18" t="str">
        <f t="shared" si="0"/>
        <v>01111</v>
      </c>
    </row>
    <row r="19" spans="1:2" x14ac:dyDescent="0.25">
      <c r="A19">
        <v>16</v>
      </c>
      <c r="B19" t="str">
        <f t="shared" si="0"/>
        <v>10000</v>
      </c>
    </row>
    <row r="20" spans="1:2" x14ac:dyDescent="0.25">
      <c r="A20">
        <v>17</v>
      </c>
      <c r="B20" t="str">
        <f t="shared" si="0"/>
        <v>10001</v>
      </c>
    </row>
    <row r="21" spans="1:2" x14ac:dyDescent="0.25">
      <c r="A21">
        <v>18</v>
      </c>
      <c r="B21" t="str">
        <f t="shared" si="0"/>
        <v>10010</v>
      </c>
    </row>
    <row r="22" spans="1:2" x14ac:dyDescent="0.25">
      <c r="A22">
        <v>19</v>
      </c>
      <c r="B22" t="str">
        <f t="shared" si="0"/>
        <v>10011</v>
      </c>
    </row>
    <row r="23" spans="1:2" x14ac:dyDescent="0.25">
      <c r="A23">
        <v>20</v>
      </c>
      <c r="B23" t="str">
        <f t="shared" si="0"/>
        <v>10100</v>
      </c>
    </row>
    <row r="24" spans="1:2" x14ac:dyDescent="0.25">
      <c r="A24">
        <v>21</v>
      </c>
      <c r="B24" t="str">
        <f t="shared" si="0"/>
        <v>10101</v>
      </c>
    </row>
    <row r="25" spans="1:2" x14ac:dyDescent="0.25">
      <c r="A25">
        <v>22</v>
      </c>
      <c r="B25" t="str">
        <f t="shared" si="0"/>
        <v>10110</v>
      </c>
    </row>
    <row r="26" spans="1:2" x14ac:dyDescent="0.25">
      <c r="A26">
        <v>23</v>
      </c>
      <c r="B26" t="str">
        <f t="shared" si="0"/>
        <v>10111</v>
      </c>
    </row>
    <row r="27" spans="1:2" x14ac:dyDescent="0.25">
      <c r="A27">
        <v>24</v>
      </c>
      <c r="B27" t="str">
        <f t="shared" si="0"/>
        <v>11000</v>
      </c>
    </row>
    <row r="28" spans="1:2" x14ac:dyDescent="0.25">
      <c r="A28">
        <v>25</v>
      </c>
      <c r="B28" t="str">
        <f t="shared" si="0"/>
        <v>11001</v>
      </c>
    </row>
    <row r="29" spans="1:2" x14ac:dyDescent="0.25">
      <c r="A29">
        <v>26</v>
      </c>
      <c r="B29" t="str">
        <f t="shared" si="0"/>
        <v>11010</v>
      </c>
    </row>
    <row r="30" spans="1:2" x14ac:dyDescent="0.25">
      <c r="A30">
        <v>27</v>
      </c>
      <c r="B30" t="str">
        <f t="shared" si="0"/>
        <v>11011</v>
      </c>
    </row>
    <row r="31" spans="1:2" x14ac:dyDescent="0.25">
      <c r="A31">
        <v>28</v>
      </c>
      <c r="B31" t="str">
        <f t="shared" si="0"/>
        <v>11100</v>
      </c>
    </row>
    <row r="32" spans="1:2" x14ac:dyDescent="0.25">
      <c r="A32">
        <v>29</v>
      </c>
      <c r="B32" t="str">
        <f t="shared" si="0"/>
        <v>11101</v>
      </c>
    </row>
    <row r="33" spans="1:2" x14ac:dyDescent="0.25">
      <c r="A33">
        <v>30</v>
      </c>
      <c r="B33" t="str">
        <f t="shared" si="0"/>
        <v>11110</v>
      </c>
    </row>
    <row r="34" spans="1:2" x14ac:dyDescent="0.25">
      <c r="A34">
        <v>31</v>
      </c>
      <c r="B34" t="str">
        <f t="shared" si="0"/>
        <v>11111</v>
      </c>
    </row>
    <row r="35" spans="1:2" x14ac:dyDescent="0.25">
      <c r="A35">
        <v>32</v>
      </c>
    </row>
    <row r="36" spans="1:2" x14ac:dyDescent="0.25">
      <c r="A36">
        <v>33</v>
      </c>
    </row>
    <row r="37" spans="1:2" x14ac:dyDescent="0.25">
      <c r="A37">
        <v>34</v>
      </c>
    </row>
    <row r="38" spans="1:2" x14ac:dyDescent="0.25">
      <c r="A38">
        <v>35</v>
      </c>
    </row>
    <row r="39" spans="1:2" x14ac:dyDescent="0.25">
      <c r="A39">
        <v>36</v>
      </c>
    </row>
    <row r="40" spans="1:2" x14ac:dyDescent="0.25">
      <c r="A40">
        <v>37</v>
      </c>
    </row>
    <row r="41" spans="1:2" x14ac:dyDescent="0.25">
      <c r="A41">
        <v>38</v>
      </c>
    </row>
    <row r="42" spans="1:2" x14ac:dyDescent="0.25">
      <c r="A42">
        <v>39</v>
      </c>
    </row>
    <row r="43" spans="1:2" x14ac:dyDescent="0.25">
      <c r="A43">
        <v>40</v>
      </c>
    </row>
    <row r="44" spans="1:2" x14ac:dyDescent="0.25">
      <c r="A44">
        <v>41</v>
      </c>
    </row>
    <row r="45" spans="1:2" x14ac:dyDescent="0.25">
      <c r="A45">
        <v>42</v>
      </c>
    </row>
    <row r="46" spans="1:2" x14ac:dyDescent="0.25">
      <c r="A46">
        <v>43</v>
      </c>
    </row>
    <row r="47" spans="1:2" x14ac:dyDescent="0.25">
      <c r="A47">
        <v>44</v>
      </c>
    </row>
    <row r="48" spans="1:2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695"/>
  <sheetViews>
    <sheetView topLeftCell="A533" workbookViewId="0">
      <selection activeCell="B693" sqref="B693"/>
    </sheetView>
  </sheetViews>
  <sheetFormatPr defaultRowHeight="15" x14ac:dyDescent="0.25"/>
  <cols>
    <col min="4" max="4" width="40.5703125" customWidth="1"/>
    <col min="5" max="5" width="55.42578125" bestFit="1" customWidth="1"/>
  </cols>
  <sheetData>
    <row r="1" spans="1:5" x14ac:dyDescent="0.25">
      <c r="A1" t="str">
        <f>INPUT!H8</f>
        <v>8B</v>
      </c>
      <c r="B1" t="str">
        <f>INPUT!I8</f>
        <v>00</v>
      </c>
      <c r="D1" t="s">
        <v>66</v>
      </c>
      <c r="E1" t="str">
        <f>INPUT!M8</f>
        <v>MEMADR_BY1 byte # 0</v>
      </c>
    </row>
    <row r="2" spans="1:5" x14ac:dyDescent="0.25">
      <c r="A2" t="str">
        <f>INPUT!H9</f>
        <v>8C</v>
      </c>
      <c r="B2" t="str">
        <f>INPUT!I9</f>
        <v>00</v>
      </c>
      <c r="D2" t="s">
        <v>66</v>
      </c>
      <c r="E2" t="str">
        <f>INPUT!M9</f>
        <v>MEMADR_BY0 byte # 0</v>
      </c>
    </row>
    <row r="3" spans="1:5" x14ac:dyDescent="0.25">
      <c r="A3" t="str">
        <f>INPUT!H10</f>
        <v>8E</v>
      </c>
      <c r="B3" t="str">
        <f>INPUT!I10</f>
        <v>00</v>
      </c>
      <c r="D3" t="s">
        <v>66</v>
      </c>
      <c r="E3" t="str">
        <f>INPUT!M10</f>
        <v>RAMDAT byte # 0</v>
      </c>
    </row>
    <row r="4" spans="1:5" x14ac:dyDescent="0.25">
      <c r="A4" t="str">
        <f>INPUT!H11</f>
        <v>8C</v>
      </c>
      <c r="B4" t="str">
        <f>INPUT!I11</f>
        <v>01</v>
      </c>
      <c r="D4" t="s">
        <v>66</v>
      </c>
      <c r="E4" t="str">
        <f>INPUT!M11</f>
        <v>MEMADR_BY0 byte # 1</v>
      </c>
    </row>
    <row r="5" spans="1:5" x14ac:dyDescent="0.25">
      <c r="A5" t="str">
        <f>INPUT!H12</f>
        <v>8E</v>
      </c>
      <c r="B5" t="str">
        <f>INPUT!I12</f>
        <v>00</v>
      </c>
      <c r="D5" t="s">
        <v>66</v>
      </c>
      <c r="E5" t="str">
        <f>INPUT!M12</f>
        <v>RAMDAT byte # 1</v>
      </c>
    </row>
    <row r="6" spans="1:5" x14ac:dyDescent="0.25">
      <c r="A6" t="str">
        <f>INPUT!H13</f>
        <v>8C</v>
      </c>
      <c r="B6" t="str">
        <f>INPUT!I13</f>
        <v>02</v>
      </c>
      <c r="D6" t="s">
        <v>66</v>
      </c>
      <c r="E6" t="str">
        <f>INPUT!M13</f>
        <v>MEMADR_BY0 byte # 2</v>
      </c>
    </row>
    <row r="7" spans="1:5" x14ac:dyDescent="0.25">
      <c r="A7" t="str">
        <f>INPUT!H14</f>
        <v>8E</v>
      </c>
      <c r="B7" t="str">
        <f>INPUT!I14</f>
        <v>00</v>
      </c>
      <c r="D7" t="s">
        <v>66</v>
      </c>
      <c r="E7" t="str">
        <f>INPUT!M14</f>
        <v>RAMDAT byte # 2</v>
      </c>
    </row>
    <row r="8" spans="1:5" x14ac:dyDescent="0.25">
      <c r="A8" t="str">
        <f>INPUT!H15</f>
        <v>8C</v>
      </c>
      <c r="B8" t="str">
        <f>INPUT!I15</f>
        <v>03</v>
      </c>
      <c r="D8" t="s">
        <v>66</v>
      </c>
      <c r="E8" t="str">
        <f>INPUT!M15</f>
        <v>MEMADR_BY0 byte # 3</v>
      </c>
    </row>
    <row r="9" spans="1:5" x14ac:dyDescent="0.25">
      <c r="A9" t="str">
        <f>INPUT!H16</f>
        <v>8E</v>
      </c>
      <c r="B9" t="str">
        <f>INPUT!I16</f>
        <v>00</v>
      </c>
      <c r="D9" t="s">
        <v>66</v>
      </c>
      <c r="E9" t="str">
        <f>INPUT!M16</f>
        <v>RAMDAT byte # 3</v>
      </c>
    </row>
    <row r="10" spans="1:5" x14ac:dyDescent="0.25">
      <c r="A10" t="str">
        <f>INPUT!H17</f>
        <v>8C</v>
      </c>
      <c r="B10" t="str">
        <f>INPUT!I17</f>
        <v>04</v>
      </c>
      <c r="D10" t="s">
        <v>66</v>
      </c>
      <c r="E10" t="str">
        <f>INPUT!M17</f>
        <v>MEMADR_BY0 byte # 4</v>
      </c>
    </row>
    <row r="11" spans="1:5" x14ac:dyDescent="0.25">
      <c r="A11" t="str">
        <f>INPUT!H18</f>
        <v>8E</v>
      </c>
      <c r="B11" t="str">
        <f>INPUT!I18</f>
        <v>00</v>
      </c>
      <c r="D11" t="s">
        <v>66</v>
      </c>
      <c r="E11" t="str">
        <f>INPUT!M18</f>
        <v>RAMDAT byte # 4</v>
      </c>
    </row>
    <row r="12" spans="1:5" x14ac:dyDescent="0.25">
      <c r="A12" t="str">
        <f>INPUT!H19</f>
        <v>8C</v>
      </c>
      <c r="B12" t="str">
        <f>INPUT!I19</f>
        <v>05</v>
      </c>
      <c r="D12" t="s">
        <v>66</v>
      </c>
      <c r="E12" t="str">
        <f>INPUT!M19</f>
        <v>MEMADR_BY0 byte # 5</v>
      </c>
    </row>
    <row r="13" spans="1:5" x14ac:dyDescent="0.25">
      <c r="A13" t="str">
        <f>INPUT!H20</f>
        <v>8E</v>
      </c>
      <c r="B13" t="str">
        <f>INPUT!I20</f>
        <v>00</v>
      </c>
      <c r="D13" t="s">
        <v>66</v>
      </c>
      <c r="E13" t="str">
        <f>INPUT!M20</f>
        <v>RAMDAT byte # 5</v>
      </c>
    </row>
    <row r="14" spans="1:5" x14ac:dyDescent="0.25">
      <c r="A14" t="str">
        <f>INPUT!H21</f>
        <v>8C</v>
      </c>
      <c r="B14" t="str">
        <f>INPUT!I21</f>
        <v>06</v>
      </c>
      <c r="D14" t="s">
        <v>66</v>
      </c>
      <c r="E14" t="str">
        <f>INPUT!M21</f>
        <v>MEMADR_BY0 byte # 6</v>
      </c>
    </row>
    <row r="15" spans="1:5" x14ac:dyDescent="0.25">
      <c r="A15" t="str">
        <f>INPUT!H22</f>
        <v>8E</v>
      </c>
      <c r="B15" t="str">
        <f>INPUT!I22</f>
        <v>02</v>
      </c>
      <c r="D15" t="s">
        <v>66</v>
      </c>
      <c r="E15" t="str">
        <f>INPUT!M22</f>
        <v>RAMDAT byte # 6</v>
      </c>
    </row>
    <row r="16" spans="1:5" x14ac:dyDescent="0.25">
      <c r="A16" t="str">
        <f>INPUT!H23</f>
        <v>8C</v>
      </c>
      <c r="B16" t="str">
        <f>INPUT!I23</f>
        <v>07</v>
      </c>
      <c r="D16" t="s">
        <v>66</v>
      </c>
      <c r="E16" t="str">
        <f>INPUT!M23</f>
        <v>MEMADR_BY0 byte # 7</v>
      </c>
    </row>
    <row r="17" spans="1:5" x14ac:dyDescent="0.25">
      <c r="A17" t="str">
        <f>INPUT!H24</f>
        <v>8E</v>
      </c>
      <c r="B17" t="str">
        <f>INPUT!I24</f>
        <v>1F</v>
      </c>
      <c r="D17" t="s">
        <v>66</v>
      </c>
      <c r="E17" t="str">
        <f>INPUT!M24</f>
        <v>RAMDAT byte # 7</v>
      </c>
    </row>
    <row r="18" spans="1:5" x14ac:dyDescent="0.25">
      <c r="A18" t="str">
        <f>INPUT!H25</f>
        <v>8C</v>
      </c>
      <c r="B18" t="str">
        <f>INPUT!I25</f>
        <v>08</v>
      </c>
      <c r="D18" t="s">
        <v>66</v>
      </c>
      <c r="E18" t="str">
        <f>INPUT!M25</f>
        <v>MEMADR_BY0 byte # 8</v>
      </c>
    </row>
    <row r="19" spans="1:5" x14ac:dyDescent="0.25">
      <c r="A19" t="str">
        <f>INPUT!H26</f>
        <v>8E</v>
      </c>
      <c r="B19" t="str">
        <f>INPUT!I26</f>
        <v>F0</v>
      </c>
      <c r="D19" t="s">
        <v>66</v>
      </c>
      <c r="E19" t="str">
        <f>INPUT!M26</f>
        <v>RAMDAT byte # 8</v>
      </c>
    </row>
    <row r="20" spans="1:5" x14ac:dyDescent="0.25">
      <c r="A20" t="str">
        <f>INPUT!H27</f>
        <v>8C</v>
      </c>
      <c r="B20" t="str">
        <f>INPUT!I27</f>
        <v>09</v>
      </c>
      <c r="D20" t="s">
        <v>66</v>
      </c>
      <c r="E20" t="str">
        <f>INPUT!M27</f>
        <v>MEMADR_BY0 byte # 9</v>
      </c>
    </row>
    <row r="21" spans="1:5" x14ac:dyDescent="0.25">
      <c r="A21" t="str">
        <f>INPUT!H28</f>
        <v>8E</v>
      </c>
      <c r="B21" t="str">
        <f>INPUT!I28</f>
        <v>21</v>
      </c>
      <c r="D21" t="s">
        <v>66</v>
      </c>
      <c r="E21" t="str">
        <f>INPUT!M28</f>
        <v>RAMDAT byte # 9</v>
      </c>
    </row>
    <row r="22" spans="1:5" x14ac:dyDescent="0.25">
      <c r="A22" t="str">
        <f>INPUT!H29</f>
        <v>8C</v>
      </c>
      <c r="B22" t="str">
        <f>INPUT!I29</f>
        <v>0A</v>
      </c>
      <c r="D22" t="s">
        <v>66</v>
      </c>
      <c r="E22" t="str">
        <f>INPUT!M29</f>
        <v>MEMADR_BY0 byte # 10</v>
      </c>
    </row>
    <row r="23" spans="1:5" x14ac:dyDescent="0.25">
      <c r="A23" t="str">
        <f>INPUT!H30</f>
        <v>8E</v>
      </c>
      <c r="B23" t="str">
        <f>INPUT!I30</f>
        <v>FF</v>
      </c>
      <c r="D23" t="s">
        <v>66</v>
      </c>
      <c r="E23" t="str">
        <f>INPUT!M30</f>
        <v>RAMDAT byte # 10</v>
      </c>
    </row>
    <row r="24" spans="1:5" x14ac:dyDescent="0.25">
      <c r="A24" t="str">
        <f>INPUT!H31</f>
        <v>8C</v>
      </c>
      <c r="B24" t="str">
        <f>INPUT!I31</f>
        <v>0B</v>
      </c>
      <c r="D24" t="s">
        <v>66</v>
      </c>
      <c r="E24" t="str">
        <f>INPUT!M31</f>
        <v>MEMADR_BY0 byte # 11</v>
      </c>
    </row>
    <row r="25" spans="1:5" x14ac:dyDescent="0.25">
      <c r="A25" t="str">
        <f>INPUT!H32</f>
        <v>8E</v>
      </c>
      <c r="B25" t="str">
        <f>SLAVEADR_BYTE</f>
        <v>A8</v>
      </c>
      <c r="D25" t="s">
        <v>66</v>
      </c>
      <c r="E25" t="str">
        <f>INPUT!M32</f>
        <v>RAMDAT byte # 11 (SLAVEADR byte)</v>
      </c>
    </row>
    <row r="26" spans="1:5" x14ac:dyDescent="0.25">
      <c r="A26" t="str">
        <f>INPUT!H33</f>
        <v>8C</v>
      </c>
      <c r="B26" t="str">
        <f>INPUT!I33</f>
        <v>0C</v>
      </c>
      <c r="D26" t="s">
        <v>66</v>
      </c>
      <c r="E26" t="str">
        <f>INPUT!M33</f>
        <v>MEMADR_BY0 byte # 12</v>
      </c>
    </row>
    <row r="27" spans="1:5" x14ac:dyDescent="0.25">
      <c r="A27" t="str">
        <f>INPUT!H34</f>
        <v>8E</v>
      </c>
      <c r="B27" t="str">
        <f>EEREV_BYTE</f>
        <v>00</v>
      </c>
      <c r="D27" t="s">
        <v>66</v>
      </c>
      <c r="E27" t="str">
        <f>INPUT!M34</f>
        <v>RAMDAT byte # 12 (EEREV byte)</v>
      </c>
    </row>
    <row r="28" spans="1:5" x14ac:dyDescent="0.25">
      <c r="A28" t="str">
        <f>INPUT!H35</f>
        <v>8C</v>
      </c>
      <c r="B28" t="str">
        <f>INPUT!I35</f>
        <v>0D</v>
      </c>
      <c r="D28" t="s">
        <v>66</v>
      </c>
      <c r="E28" t="str">
        <f>INPUT!M35</f>
        <v>MEMADR_BY0 byte # 13</v>
      </c>
    </row>
    <row r="29" spans="1:5" x14ac:dyDescent="0.25">
      <c r="A29" t="str">
        <f>INPUT!H36</f>
        <v>8E</v>
      </c>
      <c r="B29" t="str">
        <f>INPUT!I36</f>
        <v>E8</v>
      </c>
      <c r="D29" t="s">
        <v>66</v>
      </c>
      <c r="E29" t="str">
        <f>INPUT!M36</f>
        <v>RAMDAT byte # 13</v>
      </c>
    </row>
    <row r="30" spans="1:5" x14ac:dyDescent="0.25">
      <c r="A30" t="str">
        <f>INPUT!H37</f>
        <v>8C</v>
      </c>
      <c r="B30" t="str">
        <f>INPUT!I37</f>
        <v>0E</v>
      </c>
      <c r="D30" t="s">
        <v>66</v>
      </c>
      <c r="E30" t="str">
        <f>INPUT!M37</f>
        <v>MEMADR_BY0 byte # 14</v>
      </c>
    </row>
    <row r="31" spans="1:5" x14ac:dyDescent="0.25">
      <c r="A31" t="str">
        <f>INPUT!H38</f>
        <v>8E</v>
      </c>
      <c r="B31" t="str">
        <f>INPUT!I38</f>
        <v>00</v>
      </c>
      <c r="D31" t="s">
        <v>66</v>
      </c>
      <c r="E31" t="str">
        <f>INPUT!M38</f>
        <v>RAMDAT byte # 14</v>
      </c>
    </row>
    <row r="32" spans="1:5" x14ac:dyDescent="0.25">
      <c r="A32" t="str">
        <f>INPUT!H39</f>
        <v>8C</v>
      </c>
      <c r="B32" t="str">
        <f>INPUT!I39</f>
        <v>0F</v>
      </c>
      <c r="D32" t="s">
        <v>66</v>
      </c>
      <c r="E32" t="str">
        <f>INPUT!M39</f>
        <v>MEMADR_BY0 byte # 15</v>
      </c>
    </row>
    <row r="33" spans="1:5" x14ac:dyDescent="0.25">
      <c r="A33" t="str">
        <f>INPUT!H40</f>
        <v>8E</v>
      </c>
      <c r="B33" t="str">
        <f>INPUT!I40</f>
        <v>00</v>
      </c>
      <c r="D33" t="s">
        <v>66</v>
      </c>
      <c r="E33" t="str">
        <f>INPUT!M40</f>
        <v>RAMDAT byte # 15</v>
      </c>
    </row>
    <row r="34" spans="1:5" x14ac:dyDescent="0.25">
      <c r="A34" t="str">
        <f>INPUT!H41</f>
        <v>8C</v>
      </c>
      <c r="B34" t="str">
        <f>INPUT!I41</f>
        <v>10</v>
      </c>
      <c r="D34" t="s">
        <v>66</v>
      </c>
      <c r="E34" t="str">
        <f>INPUT!M41</f>
        <v>MEMADR_BY0 byte # 16</v>
      </c>
    </row>
    <row r="35" spans="1:5" x14ac:dyDescent="0.25">
      <c r="A35" t="str">
        <f>INPUT!H42</f>
        <v>8E</v>
      </c>
      <c r="B35" t="str">
        <f>INPUT!I42</f>
        <v>07</v>
      </c>
      <c r="D35" t="s">
        <v>66</v>
      </c>
      <c r="E35" t="str">
        <f>INPUT!M42</f>
        <v>RAMDAT byte # 16</v>
      </c>
    </row>
    <row r="36" spans="1:5" x14ac:dyDescent="0.25">
      <c r="A36" t="str">
        <f>INPUT!H43</f>
        <v>8C</v>
      </c>
      <c r="B36" t="str">
        <f>INPUT!I43</f>
        <v>11</v>
      </c>
      <c r="D36" t="s">
        <v>66</v>
      </c>
      <c r="E36" t="str">
        <f>INPUT!M43</f>
        <v>MEMADR_BY0 byte # 17</v>
      </c>
    </row>
    <row r="37" spans="1:5" x14ac:dyDescent="0.25">
      <c r="A37" t="str">
        <f>INPUT!H44</f>
        <v>8E</v>
      </c>
      <c r="B37" t="str">
        <f>INPUT!I44</f>
        <v>FF</v>
      </c>
      <c r="D37" t="s">
        <v>66</v>
      </c>
      <c r="E37" t="str">
        <f>INPUT!M44</f>
        <v>RAMDAT byte # 17</v>
      </c>
    </row>
    <row r="38" spans="1:5" x14ac:dyDescent="0.25">
      <c r="A38" t="str">
        <f>INPUT!H45</f>
        <v>8C</v>
      </c>
      <c r="B38" t="str">
        <f>INPUT!I45</f>
        <v>12</v>
      </c>
      <c r="D38" t="s">
        <v>66</v>
      </c>
      <c r="E38" t="str">
        <f>INPUT!M45</f>
        <v>MEMADR_BY0 byte # 18</v>
      </c>
    </row>
    <row r="39" spans="1:5" x14ac:dyDescent="0.25">
      <c r="A39" t="str">
        <f>INPUT!H46</f>
        <v>8E</v>
      </c>
      <c r="B39" t="str">
        <f>INPUT!I46</f>
        <v>FF</v>
      </c>
      <c r="D39" t="s">
        <v>66</v>
      </c>
      <c r="E39" t="str">
        <f>INPUT!M46</f>
        <v>RAMDAT byte # 18</v>
      </c>
    </row>
    <row r="40" spans="1:5" x14ac:dyDescent="0.25">
      <c r="A40" t="str">
        <f>INPUT!H47</f>
        <v>8C</v>
      </c>
      <c r="B40" t="str">
        <f>INPUT!I47</f>
        <v>13</v>
      </c>
      <c r="D40" t="s">
        <v>66</v>
      </c>
      <c r="E40" t="str">
        <f>INPUT!M47</f>
        <v>MEMADR_BY0 byte # 19</v>
      </c>
    </row>
    <row r="41" spans="1:5" x14ac:dyDescent="0.25">
      <c r="A41" t="str">
        <f>INPUT!H48</f>
        <v>8E</v>
      </c>
      <c r="B41" t="str">
        <f>INPUT!I48</f>
        <v>FE</v>
      </c>
      <c r="D41" t="s">
        <v>66</v>
      </c>
      <c r="E41" t="str">
        <f>INPUT!M48</f>
        <v>RAMDAT byte # 19</v>
      </c>
    </row>
    <row r="42" spans="1:5" x14ac:dyDescent="0.25">
      <c r="A42" t="str">
        <f>INPUT!H49</f>
        <v>8C</v>
      </c>
      <c r="B42" t="str">
        <f>INPUT!I49</f>
        <v>14</v>
      </c>
      <c r="D42" t="s">
        <v>66</v>
      </c>
      <c r="E42" t="str">
        <f>INPUT!M49</f>
        <v>MEMADR_BY0 byte # 20</v>
      </c>
    </row>
    <row r="43" spans="1:5" x14ac:dyDescent="0.25">
      <c r="A43" t="str">
        <f>INPUT!H50</f>
        <v>8E</v>
      </c>
      <c r="B43" t="str">
        <f>INPUT!I50</f>
        <v>07</v>
      </c>
      <c r="D43" t="s">
        <v>66</v>
      </c>
      <c r="E43" t="str">
        <f>INPUT!M50</f>
        <v>RAMDAT byte # 20</v>
      </c>
    </row>
    <row r="44" spans="1:5" x14ac:dyDescent="0.25">
      <c r="A44" t="str">
        <f>INPUT!H51</f>
        <v>8C</v>
      </c>
      <c r="B44" t="str">
        <f>INPUT!I51</f>
        <v>15</v>
      </c>
      <c r="D44" t="s">
        <v>66</v>
      </c>
      <c r="E44" t="str">
        <f>INPUT!M51</f>
        <v>MEMADR_BY0 byte # 21</v>
      </c>
    </row>
    <row r="45" spans="1:5" x14ac:dyDescent="0.25">
      <c r="A45" t="str">
        <f>INPUT!H52</f>
        <v>8E</v>
      </c>
      <c r="B45" t="str">
        <f>INPUT!I52</f>
        <v>A8</v>
      </c>
      <c r="D45" t="s">
        <v>66</v>
      </c>
      <c r="E45" t="str">
        <f>INPUT!M52</f>
        <v>RAMDAT byte # 21</v>
      </c>
    </row>
    <row r="46" spans="1:5" x14ac:dyDescent="0.25">
      <c r="A46" t="str">
        <f>INPUT!H53</f>
        <v>8C</v>
      </c>
      <c r="B46" t="str">
        <f>INPUT!I53</f>
        <v>16</v>
      </c>
      <c r="D46" t="s">
        <v>66</v>
      </c>
      <c r="E46" t="str">
        <f>INPUT!M53</f>
        <v>MEMADR_BY0 byte # 22</v>
      </c>
    </row>
    <row r="47" spans="1:5" x14ac:dyDescent="0.25">
      <c r="A47" t="str">
        <f>INPUT!H54</f>
        <v>8E</v>
      </c>
      <c r="B47" t="str">
        <f>INPUT!I54</f>
        <v>06</v>
      </c>
      <c r="D47" t="s">
        <v>66</v>
      </c>
      <c r="E47" t="str">
        <f>INPUT!M54</f>
        <v>RAMDAT byte # 22</v>
      </c>
    </row>
    <row r="48" spans="1:5" x14ac:dyDescent="0.25">
      <c r="A48" t="str">
        <f>INPUT!H55</f>
        <v>8C</v>
      </c>
      <c r="B48" t="str">
        <f>INPUT!I55</f>
        <v>17</v>
      </c>
      <c r="D48" t="s">
        <v>66</v>
      </c>
      <c r="E48" t="str">
        <f>INPUT!M55</f>
        <v>MEMADR_BY0 byte # 23</v>
      </c>
    </row>
    <row r="49" spans="1:5" x14ac:dyDescent="0.25">
      <c r="A49" t="str">
        <f>INPUT!H56</f>
        <v>8E</v>
      </c>
      <c r="B49" t="str">
        <f>INPUT!I56</f>
        <v>F2</v>
      </c>
      <c r="D49" t="s">
        <v>66</v>
      </c>
      <c r="E49" t="str">
        <f>INPUT!M56</f>
        <v>RAMDAT byte # 23</v>
      </c>
    </row>
    <row r="50" spans="1:5" x14ac:dyDescent="0.25">
      <c r="A50" t="str">
        <f>INPUT!H57</f>
        <v>8C</v>
      </c>
      <c r="B50" t="str">
        <f>INPUT!I57</f>
        <v>18</v>
      </c>
      <c r="D50" t="s">
        <v>66</v>
      </c>
      <c r="E50" t="str">
        <f>INPUT!M57</f>
        <v>MEMADR_BY0 byte # 24</v>
      </c>
    </row>
    <row r="51" spans="1:5" x14ac:dyDescent="0.25">
      <c r="A51" t="str">
        <f>INPUT!H58</f>
        <v>8E</v>
      </c>
      <c r="B51" t="str">
        <f>INPUT!I58</f>
        <v>30</v>
      </c>
      <c r="D51" t="s">
        <v>66</v>
      </c>
      <c r="E51" t="str">
        <f>INPUT!M58</f>
        <v>RAMDAT byte # 24</v>
      </c>
    </row>
    <row r="52" spans="1:5" x14ac:dyDescent="0.25">
      <c r="A52" t="str">
        <f>INPUT!H59</f>
        <v>8C</v>
      </c>
      <c r="B52" t="str">
        <f>INPUT!I59</f>
        <v>19</v>
      </c>
      <c r="D52" t="s">
        <v>66</v>
      </c>
      <c r="E52" t="str">
        <f>INPUT!M59</f>
        <v>MEMADR_BY0 byte # 25</v>
      </c>
    </row>
    <row r="53" spans="1:5" x14ac:dyDescent="0.25">
      <c r="A53" t="str">
        <f>INPUT!H60</f>
        <v>8E</v>
      </c>
      <c r="B53" t="str">
        <f>INPUT!I60</f>
        <v>A5</v>
      </c>
      <c r="D53" t="s">
        <v>66</v>
      </c>
      <c r="E53" t="str">
        <f>INPUT!M60</f>
        <v>RAMDAT byte # 25</v>
      </c>
    </row>
    <row r="54" spans="1:5" x14ac:dyDescent="0.25">
      <c r="A54" t="str">
        <f>INPUT!H61</f>
        <v>8C</v>
      </c>
      <c r="B54" t="str">
        <f>INPUT!I61</f>
        <v>1A</v>
      </c>
      <c r="D54" t="s">
        <v>66</v>
      </c>
      <c r="E54" t="str">
        <f>INPUT!M61</f>
        <v>MEMADR_BY0 byte # 26</v>
      </c>
    </row>
    <row r="55" spans="1:5" x14ac:dyDescent="0.25">
      <c r="A55" t="str">
        <f>INPUT!H62</f>
        <v>8E</v>
      </c>
      <c r="B55" t="str">
        <f>INPUT!I62</f>
        <v>B7</v>
      </c>
      <c r="D55" t="s">
        <v>66</v>
      </c>
      <c r="E55" t="str">
        <f>INPUT!M62</f>
        <v>RAMDAT byte # 26</v>
      </c>
    </row>
    <row r="56" spans="1:5" x14ac:dyDescent="0.25">
      <c r="A56" t="str">
        <f>INPUT!H63</f>
        <v>8C</v>
      </c>
      <c r="B56" t="str">
        <f>INPUT!I63</f>
        <v>1B</v>
      </c>
      <c r="D56" t="s">
        <v>66</v>
      </c>
      <c r="E56" t="str">
        <f>INPUT!M63</f>
        <v>MEMADR_BY0 byte # 27</v>
      </c>
    </row>
    <row r="57" spans="1:5" x14ac:dyDescent="0.25">
      <c r="A57" t="str">
        <f>INPUT!H64</f>
        <v>8E</v>
      </c>
      <c r="B57" t="str">
        <f>INPUT!I64</f>
        <v>CF</v>
      </c>
      <c r="D57" t="s">
        <v>66</v>
      </c>
      <c r="E57" t="str">
        <f>INPUT!M64</f>
        <v>RAMDAT byte # 27</v>
      </c>
    </row>
    <row r="58" spans="1:5" x14ac:dyDescent="0.25">
      <c r="A58" t="str">
        <f>INPUT!H65</f>
        <v>8C</v>
      </c>
      <c r="B58" t="str">
        <f>INPUT!I65</f>
        <v>1C</v>
      </c>
      <c r="D58" t="s">
        <v>66</v>
      </c>
      <c r="E58" t="str">
        <f>INPUT!M65</f>
        <v>MEMADR_BY0 byte # 28</v>
      </c>
    </row>
    <row r="59" spans="1:5" x14ac:dyDescent="0.25">
      <c r="A59" t="str">
        <f>INPUT!H66</f>
        <v>8E</v>
      </c>
      <c r="B59" t="str">
        <f>INPUT!I66</f>
        <v>F4</v>
      </c>
      <c r="D59" t="s">
        <v>66</v>
      </c>
      <c r="E59" t="str">
        <f>INPUT!M66</f>
        <v>RAMDAT byte # 28</v>
      </c>
    </row>
    <row r="60" spans="1:5" x14ac:dyDescent="0.25">
      <c r="A60" t="str">
        <f>INPUT!H67</f>
        <v>8C</v>
      </c>
      <c r="B60" t="str">
        <f>INPUT!I67</f>
        <v>1D</v>
      </c>
      <c r="D60" t="s">
        <v>66</v>
      </c>
      <c r="E60" t="str">
        <f>INPUT!M67</f>
        <v>MEMADR_BY0 byte # 29</v>
      </c>
    </row>
    <row r="61" spans="1:5" x14ac:dyDescent="0.25">
      <c r="A61" t="str">
        <f>INPUT!H68</f>
        <v>8E</v>
      </c>
      <c r="B61" t="str">
        <f>INPUT!I68</f>
        <v>8F</v>
      </c>
      <c r="D61" t="s">
        <v>66</v>
      </c>
      <c r="E61" t="str">
        <f>INPUT!M68</f>
        <v>RAMDAT byte # 29</v>
      </c>
    </row>
    <row r="62" spans="1:5" x14ac:dyDescent="0.25">
      <c r="A62" t="str">
        <f>INPUT!H69</f>
        <v>8C</v>
      </c>
      <c r="B62" t="str">
        <f>INPUT!I69</f>
        <v>1E</v>
      </c>
      <c r="D62" t="s">
        <v>66</v>
      </c>
      <c r="E62" t="str">
        <f>INPUT!M69</f>
        <v>MEMADR_BY0 byte # 30</v>
      </c>
    </row>
    <row r="63" spans="1:5" x14ac:dyDescent="0.25">
      <c r="A63" t="str">
        <f>INPUT!H70</f>
        <v>8E</v>
      </c>
      <c r="B63" t="str">
        <f>INPUT!I70</f>
        <v>4F</v>
      </c>
      <c r="D63" t="s">
        <v>66</v>
      </c>
      <c r="E63" t="str">
        <f>INPUT!M70</f>
        <v>RAMDAT byte # 30</v>
      </c>
    </row>
    <row r="64" spans="1:5" x14ac:dyDescent="0.25">
      <c r="A64" t="str">
        <f>INPUT!H71</f>
        <v>8C</v>
      </c>
      <c r="B64" t="str">
        <f>INPUT!I71</f>
        <v>1F</v>
      </c>
      <c r="D64" t="s">
        <v>66</v>
      </c>
      <c r="E64" t="str">
        <f>INPUT!M71</f>
        <v>MEMADR_BY0 byte # 31</v>
      </c>
    </row>
    <row r="65" spans="1:5" x14ac:dyDescent="0.25">
      <c r="A65" t="str">
        <f>INPUT!H72</f>
        <v>8E</v>
      </c>
      <c r="B65" t="str">
        <f>INPUT!I72</f>
        <v>00</v>
      </c>
      <c r="D65" t="s">
        <v>66</v>
      </c>
      <c r="E65" t="str">
        <f>INPUT!M72</f>
        <v>RAMDAT byte # 31</v>
      </c>
    </row>
    <row r="66" spans="1:5" x14ac:dyDescent="0.25">
      <c r="A66" t="str">
        <f>INPUT!H73</f>
        <v>8C</v>
      </c>
      <c r="B66" t="str">
        <f>INPUT!I73</f>
        <v>20</v>
      </c>
      <c r="D66" t="s">
        <v>66</v>
      </c>
      <c r="E66" t="str">
        <f>INPUT!M73</f>
        <v>MEMADR_BY0 byte # 32</v>
      </c>
    </row>
    <row r="67" spans="1:5" x14ac:dyDescent="0.25">
      <c r="A67" t="str">
        <f>INPUT!H74</f>
        <v>8E</v>
      </c>
      <c r="B67" t="str">
        <f>INPUT!I74</f>
        <v>05</v>
      </c>
      <c r="D67" t="s">
        <v>66</v>
      </c>
      <c r="E67" t="str">
        <f>INPUT!M74</f>
        <v>RAMDAT byte # 32</v>
      </c>
    </row>
    <row r="68" spans="1:5" x14ac:dyDescent="0.25">
      <c r="A68" t="str">
        <f>INPUT!H75</f>
        <v>8C</v>
      </c>
      <c r="B68" t="str">
        <f>INPUT!I75</f>
        <v>21</v>
      </c>
      <c r="D68" t="s">
        <v>66</v>
      </c>
      <c r="E68" t="str">
        <f>INPUT!M75</f>
        <v>MEMADR_BY0 byte # 33</v>
      </c>
    </row>
    <row r="69" spans="1:5" x14ac:dyDescent="0.25">
      <c r="A69" t="str">
        <f>INPUT!H76</f>
        <v>8E</v>
      </c>
      <c r="B69" t="str">
        <f>INPUT!I76</f>
        <v>D1</v>
      </c>
      <c r="D69" t="s">
        <v>66</v>
      </c>
      <c r="E69" t="str">
        <f>INPUT!M76</f>
        <v>RAMDAT byte # 33</v>
      </c>
    </row>
    <row r="70" spans="1:5" x14ac:dyDescent="0.25">
      <c r="A70" t="str">
        <f>INPUT!H77</f>
        <v>8C</v>
      </c>
      <c r="B70" t="str">
        <f>INPUT!I77</f>
        <v>22</v>
      </c>
      <c r="D70" t="s">
        <v>66</v>
      </c>
      <c r="E70" t="str">
        <f>INPUT!M77</f>
        <v>MEMADR_BY0 byte # 34</v>
      </c>
    </row>
    <row r="71" spans="1:5" x14ac:dyDescent="0.25">
      <c r="A71" t="str">
        <f>INPUT!H78</f>
        <v>8E</v>
      </c>
      <c r="B71" t="str">
        <f>INPUT!I78</f>
        <v>9D</v>
      </c>
      <c r="D71" t="s">
        <v>66</v>
      </c>
      <c r="E71" t="str">
        <f>INPUT!M78</f>
        <v>RAMDAT byte # 34</v>
      </c>
    </row>
    <row r="72" spans="1:5" x14ac:dyDescent="0.25">
      <c r="A72" t="str">
        <f>INPUT!H79</f>
        <v>8C</v>
      </c>
      <c r="B72" t="str">
        <f>INPUT!I79</f>
        <v>23</v>
      </c>
      <c r="D72" t="s">
        <v>66</v>
      </c>
      <c r="E72" t="str">
        <f>INPUT!M79</f>
        <v>MEMADR_BY0 byte # 35</v>
      </c>
    </row>
    <row r="73" spans="1:5" x14ac:dyDescent="0.25">
      <c r="A73" t="str">
        <f>INPUT!H80</f>
        <v>8E</v>
      </c>
      <c r="B73" t="str">
        <f>INPUT!I80</f>
        <v>19</v>
      </c>
      <c r="D73" t="s">
        <v>66</v>
      </c>
      <c r="E73" t="str">
        <f>INPUT!M80</f>
        <v>RAMDAT byte # 35</v>
      </c>
    </row>
    <row r="74" spans="1:5" x14ac:dyDescent="0.25">
      <c r="A74" t="str">
        <f>INPUT!H81</f>
        <v>8C</v>
      </c>
      <c r="B74" t="str">
        <f>INPUT!I81</f>
        <v>24</v>
      </c>
      <c r="D74" t="s">
        <v>66</v>
      </c>
      <c r="E74" t="str">
        <f>INPUT!M81</f>
        <v>MEMADR_BY0 byte # 36</v>
      </c>
    </row>
    <row r="75" spans="1:5" x14ac:dyDescent="0.25">
      <c r="A75" t="str">
        <f>INPUT!H82</f>
        <v>8E</v>
      </c>
      <c r="B75" t="str">
        <f>INPUT!I82</f>
        <v>52</v>
      </c>
      <c r="D75" t="s">
        <v>66</v>
      </c>
      <c r="E75" t="str">
        <f>INPUT!M82</f>
        <v>RAMDAT byte # 36</v>
      </c>
    </row>
    <row r="76" spans="1:5" x14ac:dyDescent="0.25">
      <c r="A76" t="str">
        <f>INPUT!H83</f>
        <v>8C</v>
      </c>
      <c r="B76" t="str">
        <f>INPUT!I83</f>
        <v>25</v>
      </c>
      <c r="D76" t="s">
        <v>66</v>
      </c>
      <c r="E76" t="str">
        <f>INPUT!M83</f>
        <v>MEMADR_BY0 byte # 37</v>
      </c>
    </row>
    <row r="77" spans="1:5" x14ac:dyDescent="0.25">
      <c r="A77" t="str">
        <f>INPUT!H84</f>
        <v>8E</v>
      </c>
      <c r="B77" t="str">
        <f>INPUT!I84</f>
        <v>00</v>
      </c>
      <c r="D77" t="s">
        <v>66</v>
      </c>
      <c r="E77" t="str">
        <f>INPUT!M84</f>
        <v>RAMDAT byte # 37</v>
      </c>
    </row>
    <row r="78" spans="1:5" x14ac:dyDescent="0.25">
      <c r="A78" t="str">
        <f>INPUT!H85</f>
        <v>8C</v>
      </c>
      <c r="B78" t="str">
        <f>INPUT!I85</f>
        <v>26</v>
      </c>
      <c r="D78" t="s">
        <v>66</v>
      </c>
      <c r="E78" t="str">
        <f>INPUT!M85</f>
        <v>MEMADR_BY0 byte # 38</v>
      </c>
    </row>
    <row r="79" spans="1:5" x14ac:dyDescent="0.25">
      <c r="A79" t="str">
        <f>INPUT!H86</f>
        <v>8E</v>
      </c>
      <c r="B79" t="str">
        <f>INPUT!I86</f>
        <v>00</v>
      </c>
      <c r="D79" t="s">
        <v>66</v>
      </c>
      <c r="E79" t="str">
        <f>INPUT!M86</f>
        <v>RAMDAT byte # 38</v>
      </c>
    </row>
    <row r="80" spans="1:5" x14ac:dyDescent="0.25">
      <c r="A80" t="str">
        <f>INPUT!H87</f>
        <v>8C</v>
      </c>
      <c r="B80" t="str">
        <f>INPUT!I87</f>
        <v>27</v>
      </c>
      <c r="D80" t="s">
        <v>66</v>
      </c>
      <c r="E80" t="str">
        <f>INPUT!M87</f>
        <v>MEMADR_BY0 byte # 39</v>
      </c>
    </row>
    <row r="81" spans="1:5" x14ac:dyDescent="0.25">
      <c r="A81" t="str">
        <f>INPUT!H88</f>
        <v>8E</v>
      </c>
      <c r="B81" t="str">
        <f>INPUT!I88</f>
        <v>10</v>
      </c>
      <c r="D81" t="s">
        <v>66</v>
      </c>
      <c r="E81" t="str">
        <f>INPUT!M88</f>
        <v>RAMDAT byte # 39</v>
      </c>
    </row>
    <row r="82" spans="1:5" x14ac:dyDescent="0.25">
      <c r="A82" t="str">
        <f>INPUT!H89</f>
        <v>8C</v>
      </c>
      <c r="B82" t="str">
        <f>INPUT!I89</f>
        <v>28</v>
      </c>
      <c r="D82" t="s">
        <v>66</v>
      </c>
      <c r="E82" t="str">
        <f>INPUT!M89</f>
        <v>MEMADR_BY0 byte # 40</v>
      </c>
    </row>
    <row r="83" spans="1:5" x14ac:dyDescent="0.25">
      <c r="A83" t="str">
        <f>INPUT!H90</f>
        <v>8E</v>
      </c>
      <c r="B83" t="str">
        <f>INPUT!I90</f>
        <v>40</v>
      </c>
      <c r="D83" t="s">
        <v>66</v>
      </c>
      <c r="E83" t="str">
        <f>INPUT!M90</f>
        <v>RAMDAT byte # 40</v>
      </c>
    </row>
    <row r="84" spans="1:5" x14ac:dyDescent="0.25">
      <c r="A84" t="str">
        <f>INPUT!H91</f>
        <v>8C</v>
      </c>
      <c r="B84" t="str">
        <f>INPUT!I91</f>
        <v>29</v>
      </c>
      <c r="D84" t="s">
        <v>66</v>
      </c>
      <c r="E84" t="str">
        <f>INPUT!M91</f>
        <v>MEMADR_BY0 byte # 41</v>
      </c>
    </row>
    <row r="85" spans="1:5" x14ac:dyDescent="0.25">
      <c r="A85" t="str">
        <f>INPUT!H92</f>
        <v>8E</v>
      </c>
      <c r="B85" t="str">
        <f>INPUT!I92</f>
        <v>C0</v>
      </c>
      <c r="D85" t="s">
        <v>66</v>
      </c>
      <c r="E85" t="str">
        <f>INPUT!M92</f>
        <v>RAMDAT byte # 41</v>
      </c>
    </row>
    <row r="86" spans="1:5" x14ac:dyDescent="0.25">
      <c r="A86" t="str">
        <f>INPUT!H93</f>
        <v>8C</v>
      </c>
      <c r="B86" t="str">
        <f>INPUT!I93</f>
        <v>2A</v>
      </c>
      <c r="D86" t="s">
        <v>66</v>
      </c>
      <c r="E86" t="str">
        <f>INPUT!M93</f>
        <v>MEMADR_BY0 byte # 42</v>
      </c>
    </row>
    <row r="87" spans="1:5" x14ac:dyDescent="0.25">
      <c r="A87" t="str">
        <f>INPUT!H94</f>
        <v>8E</v>
      </c>
      <c r="B87" t="str">
        <f>INPUT!I94</f>
        <v>82</v>
      </c>
      <c r="D87" t="s">
        <v>66</v>
      </c>
      <c r="E87" t="str">
        <f>INPUT!M94</f>
        <v>RAMDAT byte # 42</v>
      </c>
    </row>
    <row r="88" spans="1:5" x14ac:dyDescent="0.25">
      <c r="A88" t="str">
        <f>INPUT!H95</f>
        <v>8C</v>
      </c>
      <c r="B88" t="str">
        <f>INPUT!I95</f>
        <v>2B</v>
      </c>
      <c r="D88" t="s">
        <v>66</v>
      </c>
      <c r="E88" t="str">
        <f>INPUT!M95</f>
        <v>MEMADR_BY0 byte # 43</v>
      </c>
    </row>
    <row r="89" spans="1:5" x14ac:dyDescent="0.25">
      <c r="A89" t="str">
        <f>INPUT!H96</f>
        <v>8E</v>
      </c>
      <c r="B89" t="str">
        <f>INPUT!I96</f>
        <v>06</v>
      </c>
      <c r="D89" t="s">
        <v>66</v>
      </c>
      <c r="E89" t="str">
        <f>INPUT!M96</f>
        <v>RAMDAT byte # 43</v>
      </c>
    </row>
    <row r="90" spans="1:5" x14ac:dyDescent="0.25">
      <c r="A90" t="str">
        <f>INPUT!H97</f>
        <v>8C</v>
      </c>
      <c r="B90" t="str">
        <f>INPUT!I97</f>
        <v>2C</v>
      </c>
      <c r="D90" t="s">
        <v>66</v>
      </c>
      <c r="E90" t="str">
        <f>INPUT!M97</f>
        <v>MEMADR_BY0 byte # 44</v>
      </c>
    </row>
    <row r="91" spans="1:5" x14ac:dyDescent="0.25">
      <c r="A91" t="str">
        <f>INPUT!H98</f>
        <v>8E</v>
      </c>
      <c r="B91" t="str">
        <f>INPUT!I98</f>
        <v>1F</v>
      </c>
      <c r="D91" t="s">
        <v>66</v>
      </c>
      <c r="E91" t="str">
        <f>INPUT!M98</f>
        <v>RAMDAT byte # 44</v>
      </c>
    </row>
    <row r="92" spans="1:5" x14ac:dyDescent="0.25">
      <c r="A92" t="str">
        <f>INPUT!H99</f>
        <v>8C</v>
      </c>
      <c r="B92" t="str">
        <f>INPUT!I99</f>
        <v>2D</v>
      </c>
      <c r="D92" t="s">
        <v>66</v>
      </c>
      <c r="E92" t="str">
        <f>INPUT!M99</f>
        <v>MEMADR_BY0 byte # 45</v>
      </c>
    </row>
    <row r="93" spans="1:5" x14ac:dyDescent="0.25">
      <c r="A93" t="str">
        <f>INPUT!H100</f>
        <v>8E</v>
      </c>
      <c r="B93" t="str">
        <f>INPUT!I100</f>
        <v>85</v>
      </c>
      <c r="D93" t="s">
        <v>66</v>
      </c>
      <c r="E93" t="str">
        <f>INPUT!M100</f>
        <v>RAMDAT byte # 45</v>
      </c>
    </row>
    <row r="94" spans="1:5" x14ac:dyDescent="0.25">
      <c r="A94" t="str">
        <f>INPUT!H101</f>
        <v>8C</v>
      </c>
      <c r="B94" t="str">
        <f>INPUT!I101</f>
        <v>2E</v>
      </c>
      <c r="D94" t="s">
        <v>66</v>
      </c>
      <c r="E94" t="str">
        <f>INPUT!M101</f>
        <v>MEMADR_BY0 byte # 46</v>
      </c>
    </row>
    <row r="95" spans="1:5" x14ac:dyDescent="0.25">
      <c r="A95" t="str">
        <f>INPUT!H102</f>
        <v>8E</v>
      </c>
      <c r="B95" t="str">
        <f>INPUT!I102</f>
        <v>C2</v>
      </c>
      <c r="D95" t="s">
        <v>66</v>
      </c>
      <c r="E95" t="str">
        <f>INPUT!M102</f>
        <v>RAMDAT byte # 46</v>
      </c>
    </row>
    <row r="96" spans="1:5" x14ac:dyDescent="0.25">
      <c r="A96" t="str">
        <f>INPUT!H103</f>
        <v>8C</v>
      </c>
      <c r="B96" t="str">
        <f>INPUT!I103</f>
        <v>2F</v>
      </c>
      <c r="D96" t="s">
        <v>66</v>
      </c>
      <c r="E96" t="str">
        <f>INPUT!M103</f>
        <v>MEMADR_BY0 byte # 47</v>
      </c>
    </row>
    <row r="97" spans="1:5" x14ac:dyDescent="0.25">
      <c r="A97" t="str">
        <f>INPUT!H104</f>
        <v>8E</v>
      </c>
      <c r="B97" t="str">
        <f>INPUT!I104</f>
        <v>06</v>
      </c>
      <c r="D97" t="s">
        <v>66</v>
      </c>
      <c r="E97" t="str">
        <f>INPUT!M104</f>
        <v>RAMDAT byte # 47</v>
      </c>
    </row>
    <row r="98" spans="1:5" x14ac:dyDescent="0.25">
      <c r="A98" t="str">
        <f>INPUT!H105</f>
        <v>8C</v>
      </c>
      <c r="B98" t="str">
        <f>INPUT!I105</f>
        <v>30</v>
      </c>
      <c r="D98" t="s">
        <v>66</v>
      </c>
      <c r="E98" t="str">
        <f>INPUT!M105</f>
        <v>MEMADR_BY0 byte # 48</v>
      </c>
    </row>
    <row r="99" spans="1:5" x14ac:dyDescent="0.25">
      <c r="A99" t="str">
        <f>INPUT!H106</f>
        <v>8E</v>
      </c>
      <c r="B99" t="str">
        <f>INPUT!I106</f>
        <v>02</v>
      </c>
      <c r="D99" t="s">
        <v>66</v>
      </c>
      <c r="E99" t="str">
        <f>INPUT!M106</f>
        <v>RAMDAT byte # 48</v>
      </c>
    </row>
    <row r="100" spans="1:5" x14ac:dyDescent="0.25">
      <c r="A100" t="str">
        <f>INPUT!H107</f>
        <v>8C</v>
      </c>
      <c r="B100" t="str">
        <f>INPUT!I107</f>
        <v>31</v>
      </c>
      <c r="D100" t="s">
        <v>66</v>
      </c>
      <c r="E100" t="str">
        <f>INPUT!M107</f>
        <v>MEMADR_BY0 byte # 49</v>
      </c>
    </row>
    <row r="101" spans="1:5" x14ac:dyDescent="0.25">
      <c r="A101" t="str">
        <f>INPUT!H108</f>
        <v>8E</v>
      </c>
      <c r="B101" t="str">
        <f>INPUT!I108</f>
        <v>06</v>
      </c>
      <c r="D101" t="s">
        <v>66</v>
      </c>
      <c r="E101" t="str">
        <f>INPUT!M108</f>
        <v>RAMDAT byte # 49</v>
      </c>
    </row>
    <row r="102" spans="1:5" x14ac:dyDescent="0.25">
      <c r="A102" t="str">
        <f>INPUT!H109</f>
        <v>8C</v>
      </c>
      <c r="B102" t="str">
        <f>INPUT!I109</f>
        <v>32</v>
      </c>
      <c r="D102" t="s">
        <v>66</v>
      </c>
      <c r="E102" t="str">
        <f>INPUT!M109</f>
        <v>MEMADR_BY0 byte # 50</v>
      </c>
    </row>
    <row r="103" spans="1:5" x14ac:dyDescent="0.25">
      <c r="A103" t="str">
        <f>INPUT!H110</f>
        <v>8E</v>
      </c>
      <c r="B103" t="str">
        <f>INPUT!I110</f>
        <v>0F</v>
      </c>
      <c r="D103" t="s">
        <v>66</v>
      </c>
      <c r="E103" t="str">
        <f>INPUT!M110</f>
        <v>RAMDAT byte # 50</v>
      </c>
    </row>
    <row r="104" spans="1:5" x14ac:dyDescent="0.25">
      <c r="A104" t="str">
        <f>INPUT!H111</f>
        <v>8C</v>
      </c>
      <c r="B104" t="str">
        <f>INPUT!I111</f>
        <v>33</v>
      </c>
      <c r="D104" t="s">
        <v>66</v>
      </c>
      <c r="E104" t="str">
        <f>INPUT!M111</f>
        <v>MEMADR_BY0 byte # 51</v>
      </c>
    </row>
    <row r="105" spans="1:5" x14ac:dyDescent="0.25">
      <c r="A105" t="str">
        <f>INPUT!H112</f>
        <v>8E</v>
      </c>
      <c r="B105" t="str">
        <f>INPUT!I112</f>
        <v>86</v>
      </c>
      <c r="D105" t="s">
        <v>66</v>
      </c>
      <c r="E105" t="str">
        <f>INPUT!M112</f>
        <v>RAMDAT byte # 51</v>
      </c>
    </row>
    <row r="106" spans="1:5" x14ac:dyDescent="0.25">
      <c r="A106" t="str">
        <f>INPUT!H113</f>
        <v>8C</v>
      </c>
      <c r="B106" t="str">
        <f>INPUT!I113</f>
        <v>34</v>
      </c>
      <c r="D106" t="s">
        <v>66</v>
      </c>
      <c r="E106" t="str">
        <f>INPUT!M113</f>
        <v>MEMADR_BY0 byte # 52</v>
      </c>
    </row>
    <row r="107" spans="1:5" x14ac:dyDescent="0.25">
      <c r="A107" t="str">
        <f>INPUT!H114</f>
        <v>8E</v>
      </c>
      <c r="B107" t="str">
        <f>INPUT!I114</f>
        <v>02</v>
      </c>
      <c r="D107" t="s">
        <v>66</v>
      </c>
      <c r="E107" t="str">
        <f>INPUT!M114</f>
        <v>RAMDAT byte # 52</v>
      </c>
    </row>
    <row r="108" spans="1:5" x14ac:dyDescent="0.25">
      <c r="A108" t="str">
        <f>INPUT!H115</f>
        <v>8C</v>
      </c>
      <c r="B108" t="str">
        <f>INPUT!I115</f>
        <v>35</v>
      </c>
      <c r="D108" t="s">
        <v>66</v>
      </c>
      <c r="E108" t="str">
        <f>INPUT!M115</f>
        <v>MEMADR_BY0 byte # 53</v>
      </c>
    </row>
    <row r="109" spans="1:5" x14ac:dyDescent="0.25">
      <c r="A109" t="str">
        <f>INPUT!H116</f>
        <v>8E</v>
      </c>
      <c r="B109" t="str">
        <f>INPUT!I116</f>
        <v>80</v>
      </c>
      <c r="D109" t="s">
        <v>66</v>
      </c>
      <c r="E109" t="str">
        <f>INPUT!M116</f>
        <v>RAMDAT byte # 53</v>
      </c>
    </row>
    <row r="110" spans="1:5" x14ac:dyDescent="0.25">
      <c r="A110" t="str">
        <f>INPUT!H117</f>
        <v>8C</v>
      </c>
      <c r="B110" t="str">
        <f>INPUT!I117</f>
        <v>36</v>
      </c>
      <c r="D110" t="s">
        <v>66</v>
      </c>
      <c r="E110" t="str">
        <f>INPUT!M117</f>
        <v>MEMADR_BY0 byte # 54</v>
      </c>
    </row>
    <row r="111" spans="1:5" x14ac:dyDescent="0.25">
      <c r="A111" t="str">
        <f>INPUT!H118</f>
        <v>8E</v>
      </c>
      <c r="B111" t="str">
        <f>INPUT!I118</f>
        <v>00</v>
      </c>
      <c r="D111" t="s">
        <v>66</v>
      </c>
      <c r="E111" t="str">
        <f>INPUT!M118</f>
        <v>RAMDAT byte # 54</v>
      </c>
    </row>
    <row r="112" spans="1:5" x14ac:dyDescent="0.25">
      <c r="A112" t="str">
        <f>INPUT!H119</f>
        <v>8C</v>
      </c>
      <c r="B112" t="str">
        <f>INPUT!I119</f>
        <v>37</v>
      </c>
      <c r="D112" t="s">
        <v>66</v>
      </c>
      <c r="E112" t="str">
        <f>INPUT!M119</f>
        <v>MEMADR_BY0 byte # 55</v>
      </c>
    </row>
    <row r="113" spans="1:5" x14ac:dyDescent="0.25">
      <c r="A113" t="str">
        <f>INPUT!H120</f>
        <v>8E</v>
      </c>
      <c r="B113" t="str">
        <f>INPUT!I120</f>
        <v>3F</v>
      </c>
      <c r="D113" t="s">
        <v>66</v>
      </c>
      <c r="E113" t="str">
        <f>INPUT!M120</f>
        <v>RAMDAT byte # 55</v>
      </c>
    </row>
    <row r="114" spans="1:5" x14ac:dyDescent="0.25">
      <c r="A114" t="str">
        <f>INPUT!H121</f>
        <v>8C</v>
      </c>
      <c r="B114" t="str">
        <f>INPUT!I121</f>
        <v>38</v>
      </c>
      <c r="D114" t="s">
        <v>66</v>
      </c>
      <c r="E114" t="str">
        <f>INPUT!M121</f>
        <v>MEMADR_BY0 byte # 56</v>
      </c>
    </row>
    <row r="115" spans="1:5" x14ac:dyDescent="0.25">
      <c r="A115" t="str">
        <f>INPUT!H122</f>
        <v>8E</v>
      </c>
      <c r="B115" t="str">
        <f>INPUT!I122</f>
        <v>E9</v>
      </c>
      <c r="D115" t="s">
        <v>66</v>
      </c>
      <c r="E115" t="str">
        <f>INPUT!M122</f>
        <v>RAMDAT byte # 56</v>
      </c>
    </row>
    <row r="116" spans="1:5" x14ac:dyDescent="0.25">
      <c r="A116" t="str">
        <f>INPUT!H123</f>
        <v>8C</v>
      </c>
      <c r="B116" t="str">
        <f>INPUT!I123</f>
        <v>39</v>
      </c>
      <c r="D116" t="s">
        <v>66</v>
      </c>
      <c r="E116" t="str">
        <f>INPUT!M123</f>
        <v>MEMADR_BY0 byte # 57</v>
      </c>
    </row>
    <row r="117" spans="1:5" x14ac:dyDescent="0.25">
      <c r="A117" t="str">
        <f>INPUT!H124</f>
        <v>8E</v>
      </c>
      <c r="B117" t="str">
        <f>INPUT!I124</f>
        <v>54</v>
      </c>
      <c r="D117" t="s">
        <v>66</v>
      </c>
      <c r="E117" t="str">
        <f>INPUT!M124</f>
        <v>RAMDAT byte # 57</v>
      </c>
    </row>
    <row r="118" spans="1:5" x14ac:dyDescent="0.25">
      <c r="A118" t="str">
        <f>INPUT!H125</f>
        <v>8C</v>
      </c>
      <c r="B118" t="str">
        <f>INPUT!I125</f>
        <v>3A</v>
      </c>
      <c r="D118" t="s">
        <v>66</v>
      </c>
      <c r="E118" t="str">
        <f>INPUT!M125</f>
        <v>MEMADR_BY0 byte # 58</v>
      </c>
    </row>
    <row r="119" spans="1:5" x14ac:dyDescent="0.25">
      <c r="A119" t="str">
        <f>INPUT!H126</f>
        <v>8E</v>
      </c>
      <c r="B119" t="str">
        <f>INPUT!I126</f>
        <v>19</v>
      </c>
      <c r="D119" t="s">
        <v>66</v>
      </c>
      <c r="E119" t="str">
        <f>INPUT!M126</f>
        <v>RAMDAT byte # 58</v>
      </c>
    </row>
    <row r="120" spans="1:5" x14ac:dyDescent="0.25">
      <c r="A120" t="str">
        <f>INPUT!H127</f>
        <v>8C</v>
      </c>
      <c r="B120" t="str">
        <f>INPUT!I127</f>
        <v>3B</v>
      </c>
      <c r="D120" t="s">
        <v>66</v>
      </c>
      <c r="E120" t="str">
        <f>INPUT!M127</f>
        <v>MEMADR_BY0 byte # 59</v>
      </c>
    </row>
    <row r="121" spans="1:5" x14ac:dyDescent="0.25">
      <c r="A121" t="str">
        <f>INPUT!H128</f>
        <v>8E</v>
      </c>
      <c r="B121" t="str">
        <f>INPUT!I128</f>
        <v>01</v>
      </c>
      <c r="D121" t="s">
        <v>66</v>
      </c>
      <c r="E121" t="str">
        <f>INPUT!M128</f>
        <v>RAMDAT byte # 59</v>
      </c>
    </row>
    <row r="122" spans="1:5" x14ac:dyDescent="0.25">
      <c r="A122" t="str">
        <f>INPUT!H129</f>
        <v>8C</v>
      </c>
      <c r="B122" t="str">
        <f>INPUT!I129</f>
        <v>3C</v>
      </c>
      <c r="D122" t="s">
        <v>66</v>
      </c>
      <c r="E122" t="str">
        <f>INPUT!M129</f>
        <v>MEMADR_BY0 byte # 60</v>
      </c>
    </row>
    <row r="123" spans="1:5" x14ac:dyDescent="0.25">
      <c r="A123" t="str">
        <f>INPUT!H130</f>
        <v>8E</v>
      </c>
      <c r="B123" t="str">
        <f>INPUT!I130</f>
        <v>07</v>
      </c>
      <c r="D123" t="s">
        <v>66</v>
      </c>
      <c r="E123" t="str">
        <f>INPUT!M130</f>
        <v>RAMDAT byte # 60</v>
      </c>
    </row>
    <row r="124" spans="1:5" x14ac:dyDescent="0.25">
      <c r="A124" t="str">
        <f>INPUT!H131</f>
        <v>8C</v>
      </c>
      <c r="B124" t="str">
        <f>INPUT!I131</f>
        <v>3D</v>
      </c>
      <c r="D124" t="s">
        <v>66</v>
      </c>
      <c r="E124" t="str">
        <f>INPUT!M131</f>
        <v>MEMADR_BY0 byte # 61</v>
      </c>
    </row>
    <row r="125" spans="1:5" x14ac:dyDescent="0.25">
      <c r="A125" t="str">
        <f>INPUT!H132</f>
        <v>8E</v>
      </c>
      <c r="B125" t="str">
        <f>INPUT!I132</f>
        <v>84</v>
      </c>
      <c r="D125" t="s">
        <v>66</v>
      </c>
      <c r="E125" t="str">
        <f>INPUT!M132</f>
        <v>RAMDAT byte # 61</v>
      </c>
    </row>
    <row r="126" spans="1:5" x14ac:dyDescent="0.25">
      <c r="A126" t="str">
        <f>INPUT!H133</f>
        <v>8C</v>
      </c>
      <c r="B126" t="str">
        <f>INPUT!I133</f>
        <v>3E</v>
      </c>
      <c r="D126" t="s">
        <v>66</v>
      </c>
      <c r="E126" t="str">
        <f>INPUT!M133</f>
        <v>MEMADR_BY0 byte # 62</v>
      </c>
    </row>
    <row r="127" spans="1:5" x14ac:dyDescent="0.25">
      <c r="A127" t="str">
        <f>INPUT!H134</f>
        <v>8E</v>
      </c>
      <c r="B127" t="str">
        <f>INPUT!I134</f>
        <v>03</v>
      </c>
      <c r="D127" t="s">
        <v>66</v>
      </c>
      <c r="E127" t="str">
        <f>INPUT!M134</f>
        <v>RAMDAT byte # 62</v>
      </c>
    </row>
    <row r="128" spans="1:5" x14ac:dyDescent="0.25">
      <c r="A128" t="str">
        <f>INPUT!H135</f>
        <v>8C</v>
      </c>
      <c r="B128" t="str">
        <f>INPUT!I135</f>
        <v>3F</v>
      </c>
      <c r="D128" t="s">
        <v>66</v>
      </c>
      <c r="E128" t="str">
        <f>INPUT!M135</f>
        <v>MEMADR_BY0 byte # 63</v>
      </c>
    </row>
    <row r="129" spans="1:5" x14ac:dyDescent="0.25">
      <c r="A129" t="str">
        <f>INPUT!H136</f>
        <v>8E</v>
      </c>
      <c r="B129" t="str">
        <f>INPUT!I136</f>
        <v>E0</v>
      </c>
      <c r="D129" t="s">
        <v>66</v>
      </c>
      <c r="E129" t="str">
        <f>INPUT!M136</f>
        <v>RAMDAT byte # 63</v>
      </c>
    </row>
    <row r="130" spans="1:5" x14ac:dyDescent="0.25">
      <c r="A130" t="str">
        <f>INPUT!H137</f>
        <v>8C</v>
      </c>
      <c r="B130" t="str">
        <f>INPUT!I137</f>
        <v>40</v>
      </c>
      <c r="D130" t="s">
        <v>66</v>
      </c>
      <c r="E130" t="str">
        <f>INPUT!M137</f>
        <v>MEMADR_BY0 byte # 64</v>
      </c>
    </row>
    <row r="131" spans="1:5" x14ac:dyDescent="0.25">
      <c r="A131" t="str">
        <f>INPUT!H138</f>
        <v>8E</v>
      </c>
      <c r="B131" t="str">
        <f>INPUT!I138</f>
        <v>C3</v>
      </c>
      <c r="D131" t="s">
        <v>66</v>
      </c>
      <c r="E131" t="str">
        <f>INPUT!M138</f>
        <v>RAMDAT byte # 64</v>
      </c>
    </row>
    <row r="132" spans="1:5" x14ac:dyDescent="0.25">
      <c r="A132" t="str">
        <f>INPUT!H139</f>
        <v>8C</v>
      </c>
      <c r="B132" t="str">
        <f>INPUT!I139</f>
        <v>41</v>
      </c>
      <c r="D132" t="s">
        <v>66</v>
      </c>
      <c r="E132" t="str">
        <f>INPUT!M139</f>
        <v>MEMADR_BY0 byte # 65</v>
      </c>
    </row>
    <row r="133" spans="1:5" x14ac:dyDescent="0.25">
      <c r="A133" t="str">
        <f>INPUT!H140</f>
        <v>8E</v>
      </c>
      <c r="B133" t="str">
        <f>INPUT!I140</f>
        <v>50</v>
      </c>
      <c r="D133" t="s">
        <v>66</v>
      </c>
      <c r="E133" t="str">
        <f>INPUT!M140</f>
        <v>RAMDAT byte # 65</v>
      </c>
    </row>
    <row r="134" spans="1:5" x14ac:dyDescent="0.25">
      <c r="A134" t="str">
        <f>INPUT!H141</f>
        <v>8C</v>
      </c>
      <c r="B134" t="str">
        <f>INPUT!I141</f>
        <v>42</v>
      </c>
      <c r="D134" t="s">
        <v>66</v>
      </c>
      <c r="E134" t="str">
        <f>INPUT!M141</f>
        <v>MEMADR_BY0 byte # 66</v>
      </c>
    </row>
    <row r="135" spans="1:5" x14ac:dyDescent="0.25">
      <c r="A135" t="str">
        <f>INPUT!H142</f>
        <v>8E</v>
      </c>
      <c r="B135" t="str">
        <f>INPUT!I142</f>
        <v>32</v>
      </c>
      <c r="D135" t="s">
        <v>66</v>
      </c>
      <c r="E135" t="str">
        <f>INPUT!M142</f>
        <v>RAMDAT byte # 66</v>
      </c>
    </row>
    <row r="136" spans="1:5" x14ac:dyDescent="0.25">
      <c r="A136" t="str">
        <f>INPUT!H143</f>
        <v>8C</v>
      </c>
      <c r="B136" t="str">
        <f>INPUT!I143</f>
        <v>43</v>
      </c>
      <c r="D136" t="s">
        <v>66</v>
      </c>
      <c r="E136" t="str">
        <f>INPUT!M143</f>
        <v>MEMADR_BY0 byte # 67</v>
      </c>
    </row>
    <row r="137" spans="1:5" x14ac:dyDescent="0.25">
      <c r="A137" t="str">
        <f>INPUT!H144</f>
        <v>8E</v>
      </c>
      <c r="B137" t="str">
        <f>INPUT!I144</f>
        <v>5A</v>
      </c>
      <c r="D137" t="s">
        <v>66</v>
      </c>
      <c r="E137" t="str">
        <f>INPUT!M144</f>
        <v>RAMDAT byte # 67</v>
      </c>
    </row>
    <row r="138" spans="1:5" x14ac:dyDescent="0.25">
      <c r="A138" t="str">
        <f>INPUT!H145</f>
        <v>8C</v>
      </c>
      <c r="B138" t="str">
        <f>INPUT!I145</f>
        <v>44</v>
      </c>
      <c r="D138" t="s">
        <v>66</v>
      </c>
      <c r="E138" t="str">
        <f>INPUT!M145</f>
        <v>MEMADR_BY0 byte # 68</v>
      </c>
    </row>
    <row r="139" spans="1:5" x14ac:dyDescent="0.25">
      <c r="A139" t="str">
        <f>INPUT!H146</f>
        <v>8E</v>
      </c>
      <c r="B139" t="str">
        <f>INPUT!I146</f>
        <v>A0</v>
      </c>
      <c r="D139" t="s">
        <v>66</v>
      </c>
      <c r="E139" t="str">
        <f>INPUT!M146</f>
        <v>RAMDAT byte # 68</v>
      </c>
    </row>
    <row r="140" spans="1:5" x14ac:dyDescent="0.25">
      <c r="A140" t="str">
        <f>INPUT!H147</f>
        <v>8C</v>
      </c>
      <c r="B140" t="str">
        <f>INPUT!I147</f>
        <v>45</v>
      </c>
      <c r="D140" t="s">
        <v>66</v>
      </c>
      <c r="E140" t="str">
        <f>INPUT!M147</f>
        <v>MEMADR_BY0 byte # 69</v>
      </c>
    </row>
    <row r="141" spans="1:5" x14ac:dyDescent="0.25">
      <c r="A141" t="str">
        <f>INPUT!H148</f>
        <v>8E</v>
      </c>
      <c r="B141" t="str">
        <f>INPUT!I148</f>
        <v>34</v>
      </c>
      <c r="D141" t="s">
        <v>66</v>
      </c>
      <c r="E141" t="str">
        <f>INPUT!M148</f>
        <v>RAMDAT byte # 69</v>
      </c>
    </row>
    <row r="142" spans="1:5" x14ac:dyDescent="0.25">
      <c r="A142" t="str">
        <f>INPUT!H149</f>
        <v>8C</v>
      </c>
      <c r="B142" t="str">
        <f>INPUT!I149</f>
        <v>46</v>
      </c>
      <c r="D142" t="s">
        <v>66</v>
      </c>
      <c r="E142" t="str">
        <f>INPUT!M149</f>
        <v>MEMADR_BY0 byte # 70</v>
      </c>
    </row>
    <row r="143" spans="1:5" x14ac:dyDescent="0.25">
      <c r="A143" t="str">
        <f>INPUT!H150</f>
        <v>8E</v>
      </c>
      <c r="B143" t="str">
        <f>INPUT!I150</f>
        <v>6F</v>
      </c>
      <c r="D143" t="s">
        <v>66</v>
      </c>
      <c r="E143" t="str">
        <f>INPUT!M150</f>
        <v>RAMDAT byte # 70</v>
      </c>
    </row>
    <row r="144" spans="1:5" x14ac:dyDescent="0.25">
      <c r="A144" t="str">
        <f>INPUT!H151</f>
        <v>8C</v>
      </c>
      <c r="B144" t="str">
        <f>INPUT!I151</f>
        <v>47</v>
      </c>
      <c r="D144" t="s">
        <v>66</v>
      </c>
      <c r="E144" t="str">
        <f>INPUT!M151</f>
        <v>MEMADR_BY0 byte # 71</v>
      </c>
    </row>
    <row r="145" spans="1:5" x14ac:dyDescent="0.25">
      <c r="A145" t="str">
        <f>INPUT!H152</f>
        <v>8E</v>
      </c>
      <c r="B145" t="str">
        <f>INPUT!I152</f>
        <v>DF</v>
      </c>
      <c r="D145" t="s">
        <v>66</v>
      </c>
      <c r="E145" t="str">
        <f>INPUT!M152</f>
        <v>RAMDAT byte # 71</v>
      </c>
    </row>
    <row r="146" spans="1:5" x14ac:dyDescent="0.25">
      <c r="A146" t="str">
        <f>INPUT!H153</f>
        <v>8C</v>
      </c>
      <c r="B146" t="str">
        <f>INPUT!I153</f>
        <v>48</v>
      </c>
      <c r="D146" t="s">
        <v>66</v>
      </c>
      <c r="E146" t="str">
        <f>INPUT!M153</f>
        <v>MEMADR_BY0 byte # 72</v>
      </c>
    </row>
    <row r="147" spans="1:5" x14ac:dyDescent="0.25">
      <c r="A147" t="str">
        <f>INPUT!H154</f>
        <v>8E</v>
      </c>
      <c r="B147" t="str">
        <f>INPUT!I154</f>
        <v>E1</v>
      </c>
      <c r="D147" t="s">
        <v>66</v>
      </c>
      <c r="E147" t="str">
        <f>INPUT!M154</f>
        <v>RAMDAT byte # 72</v>
      </c>
    </row>
    <row r="148" spans="1:5" x14ac:dyDescent="0.25">
      <c r="A148" t="str">
        <f>INPUT!H155</f>
        <v>8C</v>
      </c>
      <c r="B148" t="str">
        <f>INPUT!I155</f>
        <v>49</v>
      </c>
      <c r="D148" t="s">
        <v>66</v>
      </c>
      <c r="E148" t="str">
        <f>INPUT!M155</f>
        <v>MEMADR_BY0 byte # 73</v>
      </c>
    </row>
    <row r="149" spans="1:5" x14ac:dyDescent="0.25">
      <c r="A149" t="str">
        <f>INPUT!H156</f>
        <v>8E</v>
      </c>
      <c r="B149" t="str">
        <f>INPUT!I156</f>
        <v>00</v>
      </c>
      <c r="D149" t="s">
        <v>66</v>
      </c>
      <c r="E149" t="str">
        <f>INPUT!M156</f>
        <v>RAMDAT byte # 73</v>
      </c>
    </row>
    <row r="150" spans="1:5" x14ac:dyDescent="0.25">
      <c r="A150" t="str">
        <f>INPUT!H157</f>
        <v>8C</v>
      </c>
      <c r="B150" t="str">
        <f>INPUT!I157</f>
        <v>4A</v>
      </c>
      <c r="D150" t="s">
        <v>66</v>
      </c>
      <c r="E150" t="str">
        <f>INPUT!M157</f>
        <v>MEMADR_BY0 byte # 74</v>
      </c>
    </row>
    <row r="151" spans="1:5" x14ac:dyDescent="0.25">
      <c r="A151" t="str">
        <f>INPUT!H158</f>
        <v>8E</v>
      </c>
      <c r="B151" t="str">
        <f>INPUT!I158</f>
        <v>ED</v>
      </c>
      <c r="D151" t="s">
        <v>66</v>
      </c>
      <c r="E151" t="str">
        <f>INPUT!M158</f>
        <v>RAMDAT byte # 74</v>
      </c>
    </row>
    <row r="152" spans="1:5" x14ac:dyDescent="0.25">
      <c r="A152" t="str">
        <f>INPUT!H159</f>
        <v>8C</v>
      </c>
      <c r="B152" t="str">
        <f>INPUT!I159</f>
        <v>4B</v>
      </c>
      <c r="D152" t="s">
        <v>66</v>
      </c>
      <c r="E152" t="str">
        <f>INPUT!M159</f>
        <v>MEMADR_BY0 byte # 75</v>
      </c>
    </row>
    <row r="153" spans="1:5" x14ac:dyDescent="0.25">
      <c r="A153" t="str">
        <f>INPUT!H160</f>
        <v>8E</v>
      </c>
      <c r="B153" t="str">
        <f>INPUT!I160</f>
        <v>84</v>
      </c>
      <c r="D153" t="s">
        <v>66</v>
      </c>
      <c r="E153" t="str">
        <f>INPUT!M160</f>
        <v>RAMDAT byte # 75</v>
      </c>
    </row>
    <row r="154" spans="1:5" x14ac:dyDescent="0.25">
      <c r="A154" t="str">
        <f>INPUT!H161</f>
        <v>8C</v>
      </c>
      <c r="B154" t="str">
        <f>INPUT!I161</f>
        <v>4C</v>
      </c>
      <c r="D154" t="s">
        <v>66</v>
      </c>
      <c r="E154" t="str">
        <f>INPUT!M161</f>
        <v>MEMADR_BY0 byte # 76</v>
      </c>
    </row>
    <row r="155" spans="1:5" x14ac:dyDescent="0.25">
      <c r="A155" t="str">
        <f>INPUT!H162</f>
        <v>8E</v>
      </c>
      <c r="B155" t="str">
        <f>INPUT!I162</f>
        <v>2F</v>
      </c>
      <c r="D155" t="s">
        <v>66</v>
      </c>
      <c r="E155" t="str">
        <f>INPUT!M162</f>
        <v>RAMDAT byte # 76</v>
      </c>
    </row>
    <row r="156" spans="1:5" x14ac:dyDescent="0.25">
      <c r="A156" t="str">
        <f>INPUT!H163</f>
        <v>8C</v>
      </c>
      <c r="B156" t="str">
        <f>INPUT!I163</f>
        <v>4D</v>
      </c>
      <c r="D156" t="s">
        <v>66</v>
      </c>
      <c r="E156" t="str">
        <f>INPUT!M163</f>
        <v>MEMADR_BY0 byte # 77</v>
      </c>
    </row>
    <row r="157" spans="1:5" x14ac:dyDescent="0.25">
      <c r="A157" t="str">
        <f>INPUT!H164</f>
        <v>8E</v>
      </c>
      <c r="B157" t="str">
        <f>INPUT!I164</f>
        <v>0A</v>
      </c>
      <c r="D157" t="s">
        <v>66</v>
      </c>
      <c r="E157" t="str">
        <f>INPUT!M164</f>
        <v>RAMDAT byte # 77</v>
      </c>
    </row>
    <row r="158" spans="1:5" x14ac:dyDescent="0.25">
      <c r="A158" t="str">
        <f>INPUT!H165</f>
        <v>8C</v>
      </c>
      <c r="B158" t="str">
        <f>INPUT!I165</f>
        <v>4E</v>
      </c>
      <c r="D158" t="s">
        <v>66</v>
      </c>
      <c r="E158" t="str">
        <f>INPUT!M165</f>
        <v>MEMADR_BY0 byte # 78</v>
      </c>
    </row>
    <row r="159" spans="1:5" x14ac:dyDescent="0.25">
      <c r="A159" t="str">
        <f>INPUT!H166</f>
        <v>8E</v>
      </c>
      <c r="B159" t="str">
        <f>INPUT!I166</f>
        <v>7D</v>
      </c>
      <c r="D159" t="s">
        <v>66</v>
      </c>
      <c r="E159" t="str">
        <f>INPUT!M166</f>
        <v>RAMDAT byte # 78</v>
      </c>
    </row>
    <row r="160" spans="1:5" x14ac:dyDescent="0.25">
      <c r="A160" t="str">
        <f>INPUT!H167</f>
        <v>8C</v>
      </c>
      <c r="B160" t="str">
        <f>INPUT!I167</f>
        <v>4F</v>
      </c>
      <c r="D160" t="s">
        <v>66</v>
      </c>
      <c r="E160" t="str">
        <f>INPUT!M167</f>
        <v>MEMADR_BY0 byte # 79</v>
      </c>
    </row>
    <row r="161" spans="1:5" x14ac:dyDescent="0.25">
      <c r="A161" t="str">
        <f>INPUT!H168</f>
        <v>8E</v>
      </c>
      <c r="B161" t="str">
        <f>INPUT!I168</f>
        <v>8C</v>
      </c>
      <c r="D161" t="s">
        <v>66</v>
      </c>
      <c r="E161" t="str">
        <f>INPUT!M168</f>
        <v>RAMDAT byte # 79</v>
      </c>
    </row>
    <row r="162" spans="1:5" x14ac:dyDescent="0.25">
      <c r="A162" t="str">
        <f>INPUT!H169</f>
        <v>8C</v>
      </c>
      <c r="B162" t="str">
        <f>INPUT!I169</f>
        <v>50</v>
      </c>
      <c r="D162" t="s">
        <v>66</v>
      </c>
      <c r="E162" t="str">
        <f>INPUT!M169</f>
        <v>MEMADR_BY0 byte # 80</v>
      </c>
    </row>
    <row r="163" spans="1:5" x14ac:dyDescent="0.25">
      <c r="A163" t="str">
        <f>INPUT!H170</f>
        <v>8E</v>
      </c>
      <c r="B163" t="str">
        <f>INPUT!I170</f>
        <v>0D</v>
      </c>
      <c r="D163" t="s">
        <v>66</v>
      </c>
      <c r="E163" t="str">
        <f>INPUT!M170</f>
        <v>RAMDAT byte # 80</v>
      </c>
    </row>
    <row r="164" spans="1:5" x14ac:dyDescent="0.25">
      <c r="A164" t="str">
        <f>INPUT!H171</f>
        <v>8C</v>
      </c>
      <c r="B164" t="str">
        <f>INPUT!I171</f>
        <v>51</v>
      </c>
      <c r="D164" t="s">
        <v>66</v>
      </c>
      <c r="E164" t="str">
        <f>INPUT!M171</f>
        <v>MEMADR_BY0 byte # 81</v>
      </c>
    </row>
    <row r="165" spans="1:5" x14ac:dyDescent="0.25">
      <c r="A165" t="str">
        <f>INPUT!H172</f>
        <v>8E</v>
      </c>
      <c r="B165" t="str">
        <f>INPUT!I172</f>
        <v>1B</v>
      </c>
      <c r="D165" t="s">
        <v>66</v>
      </c>
      <c r="E165" t="str">
        <f>INPUT!M172</f>
        <v>RAMDAT byte # 81</v>
      </c>
    </row>
    <row r="166" spans="1:5" x14ac:dyDescent="0.25">
      <c r="A166" t="str">
        <f>INPUT!H173</f>
        <v>8C</v>
      </c>
      <c r="B166" t="str">
        <f>INPUT!I173</f>
        <v>52</v>
      </c>
      <c r="D166" t="s">
        <v>66</v>
      </c>
      <c r="E166" t="str">
        <f>INPUT!M173</f>
        <v>MEMADR_BY0 byte # 82</v>
      </c>
    </row>
    <row r="167" spans="1:5" x14ac:dyDescent="0.25">
      <c r="A167" t="str">
        <f>INPUT!H174</f>
        <v>8E</v>
      </c>
      <c r="B167" t="str">
        <f>INPUT!I174</f>
        <v>F7</v>
      </c>
      <c r="D167" t="s">
        <v>66</v>
      </c>
      <c r="E167" t="str">
        <f>INPUT!M174</f>
        <v>RAMDAT byte # 82</v>
      </c>
    </row>
    <row r="168" spans="1:5" x14ac:dyDescent="0.25">
      <c r="A168" t="str">
        <f>INPUT!H175</f>
        <v>8C</v>
      </c>
      <c r="B168" t="str">
        <f>INPUT!I175</f>
        <v>53</v>
      </c>
      <c r="D168" t="s">
        <v>66</v>
      </c>
      <c r="E168" t="str">
        <f>INPUT!M175</f>
        <v>MEMADR_BY0 byte # 83</v>
      </c>
    </row>
    <row r="169" spans="1:5" x14ac:dyDescent="0.25">
      <c r="A169" t="str">
        <f>INPUT!H176</f>
        <v>8E</v>
      </c>
      <c r="B169" t="str">
        <f>INPUT!I176</f>
        <v>84</v>
      </c>
      <c r="D169" t="s">
        <v>66</v>
      </c>
      <c r="E169" t="str">
        <f>INPUT!M176</f>
        <v>RAMDAT byte # 83</v>
      </c>
    </row>
    <row r="170" spans="1:5" x14ac:dyDescent="0.25">
      <c r="A170" t="str">
        <f>INPUT!H177</f>
        <v>8C</v>
      </c>
      <c r="B170" t="str">
        <f>INPUT!I177</f>
        <v>54</v>
      </c>
      <c r="D170" t="s">
        <v>66</v>
      </c>
      <c r="E170" t="str">
        <f>INPUT!M177</f>
        <v>MEMADR_BY0 byte # 84</v>
      </c>
    </row>
    <row r="171" spans="1:5" x14ac:dyDescent="0.25">
      <c r="A171" t="str">
        <f>INPUT!H178</f>
        <v>8E</v>
      </c>
      <c r="B171" t="str">
        <f>INPUT!I178</f>
        <v>50</v>
      </c>
      <c r="D171" t="s">
        <v>66</v>
      </c>
      <c r="E171" t="str">
        <f>INPUT!M178</f>
        <v>RAMDAT byte # 84</v>
      </c>
    </row>
    <row r="172" spans="1:5" x14ac:dyDescent="0.25">
      <c r="A172" t="str">
        <f>INPUT!H179</f>
        <v>8C</v>
      </c>
      <c r="B172" t="str">
        <f>INPUT!I179</f>
        <v>55</v>
      </c>
      <c r="D172" t="s">
        <v>66</v>
      </c>
      <c r="E172" t="str">
        <f>INPUT!M179</f>
        <v>MEMADR_BY0 byte # 85</v>
      </c>
    </row>
    <row r="173" spans="1:5" x14ac:dyDescent="0.25">
      <c r="A173" t="str">
        <f>INPUT!H180</f>
        <v>8E</v>
      </c>
      <c r="B173" t="str">
        <f>INPUT!I180</f>
        <v>FB</v>
      </c>
      <c r="D173" t="s">
        <v>66</v>
      </c>
      <c r="E173" t="str">
        <f>INPUT!M180</f>
        <v>RAMDAT byte # 85</v>
      </c>
    </row>
    <row r="174" spans="1:5" x14ac:dyDescent="0.25">
      <c r="A174" t="str">
        <f>INPUT!H181</f>
        <v>8C</v>
      </c>
      <c r="B174" t="str">
        <f>INPUT!I181</f>
        <v>56</v>
      </c>
      <c r="D174" t="s">
        <v>66</v>
      </c>
      <c r="E174" t="str">
        <f>INPUT!M181</f>
        <v>MEMADR_BY0 byte # 86</v>
      </c>
    </row>
    <row r="175" spans="1:5" x14ac:dyDescent="0.25">
      <c r="A175" t="str">
        <f>INPUT!H182</f>
        <v>8E</v>
      </c>
      <c r="B175" t="str">
        <f>INPUT!I182</f>
        <v>7E</v>
      </c>
      <c r="D175" t="s">
        <v>66</v>
      </c>
      <c r="E175" t="str">
        <f>INPUT!M182</f>
        <v>RAMDAT byte # 86</v>
      </c>
    </row>
    <row r="176" spans="1:5" x14ac:dyDescent="0.25">
      <c r="A176" t="str">
        <f>INPUT!H183</f>
        <v>8C</v>
      </c>
      <c r="B176" t="str">
        <f>INPUT!I183</f>
        <v>57</v>
      </c>
      <c r="D176" t="s">
        <v>66</v>
      </c>
      <c r="E176" t="str">
        <f>INPUT!M183</f>
        <v>MEMADR_BY0 byte # 87</v>
      </c>
    </row>
    <row r="177" spans="1:5" x14ac:dyDescent="0.25">
      <c r="A177" t="str">
        <f>INPUT!H184</f>
        <v>8E</v>
      </c>
      <c r="B177" t="str">
        <f>INPUT!I184</f>
        <v>AF</v>
      </c>
      <c r="D177" t="s">
        <v>66</v>
      </c>
      <c r="E177" t="str">
        <f>INPUT!M184</f>
        <v>RAMDAT byte # 87</v>
      </c>
    </row>
    <row r="178" spans="1:5" x14ac:dyDescent="0.25">
      <c r="A178" t="str">
        <f>INPUT!H185</f>
        <v>8C</v>
      </c>
      <c r="B178" t="str">
        <f>INPUT!I185</f>
        <v>58</v>
      </c>
      <c r="D178" t="s">
        <v>66</v>
      </c>
      <c r="E178" t="str">
        <f>INPUT!M185</f>
        <v>MEMADR_BY0 byte # 88</v>
      </c>
    </row>
    <row r="179" spans="1:5" x14ac:dyDescent="0.25">
      <c r="A179" t="str">
        <f>INPUT!H186</f>
        <v>8E</v>
      </c>
      <c r="B179" t="str">
        <f>INPUT!I186</f>
        <v>53</v>
      </c>
      <c r="D179" t="s">
        <v>66</v>
      </c>
      <c r="E179" t="str">
        <f>INPUT!M186</f>
        <v>RAMDAT byte # 88</v>
      </c>
    </row>
    <row r="180" spans="1:5" x14ac:dyDescent="0.25">
      <c r="A180" t="str">
        <f>INPUT!H187</f>
        <v>8C</v>
      </c>
      <c r="B180" t="str">
        <f>INPUT!I187</f>
        <v>59</v>
      </c>
      <c r="D180" t="s">
        <v>66</v>
      </c>
      <c r="E180" t="str">
        <f>INPUT!M187</f>
        <v>MEMADR_BY0 byte # 89</v>
      </c>
    </row>
    <row r="181" spans="1:5" x14ac:dyDescent="0.25">
      <c r="A181" t="str">
        <f>INPUT!H188</f>
        <v>8E</v>
      </c>
      <c r="B181" t="str">
        <f>INPUT!I188</f>
        <v>38</v>
      </c>
      <c r="D181" t="s">
        <v>66</v>
      </c>
      <c r="E181" t="str">
        <f>INPUT!M188</f>
        <v>RAMDAT byte # 89</v>
      </c>
    </row>
    <row r="182" spans="1:5" x14ac:dyDescent="0.25">
      <c r="A182" t="str">
        <f>INPUT!H189</f>
        <v>8C</v>
      </c>
      <c r="B182" t="str">
        <f>INPUT!I189</f>
        <v>5A</v>
      </c>
      <c r="D182" t="s">
        <v>66</v>
      </c>
      <c r="E182" t="str">
        <f>INPUT!M189</f>
        <v>MEMADR_BY0 byte # 90</v>
      </c>
    </row>
    <row r="183" spans="1:5" x14ac:dyDescent="0.25">
      <c r="A183" t="str">
        <f>INPUT!H190</f>
        <v>8E</v>
      </c>
      <c r="B183" t="str">
        <f>INPUT!I190</f>
        <v>28</v>
      </c>
      <c r="D183" t="s">
        <v>66</v>
      </c>
      <c r="E183" t="str">
        <f>INPUT!M190</f>
        <v>RAMDAT byte # 90</v>
      </c>
    </row>
    <row r="184" spans="1:5" x14ac:dyDescent="0.25">
      <c r="A184" t="str">
        <f>INPUT!H191</f>
        <v>8C</v>
      </c>
      <c r="B184" t="str">
        <f>INPUT!I191</f>
        <v>5B</v>
      </c>
      <c r="D184" t="s">
        <v>66</v>
      </c>
      <c r="E184" t="str">
        <f>INPUT!M191</f>
        <v>MEMADR_BY0 byte # 91</v>
      </c>
    </row>
    <row r="185" spans="1:5" x14ac:dyDescent="0.25">
      <c r="A185" t="str">
        <f>INPUT!H192</f>
        <v>8E</v>
      </c>
      <c r="B185" t="str">
        <f>INPUT!I192</f>
        <v>00</v>
      </c>
      <c r="D185" t="s">
        <v>66</v>
      </c>
      <c r="E185" t="str">
        <f>INPUT!M192</f>
        <v>RAMDAT byte # 91</v>
      </c>
    </row>
    <row r="186" spans="1:5" x14ac:dyDescent="0.25">
      <c r="A186" t="str">
        <f>INPUT!H193</f>
        <v>8C</v>
      </c>
      <c r="B186" t="str">
        <f>INPUT!I193</f>
        <v>5C</v>
      </c>
      <c r="D186" t="s">
        <v>66</v>
      </c>
      <c r="E186" t="str">
        <f>INPUT!M193</f>
        <v>MEMADR_BY0 byte # 92</v>
      </c>
    </row>
    <row r="187" spans="1:5" x14ac:dyDescent="0.25">
      <c r="A187" t="str">
        <f>INPUT!H194</f>
        <v>8E</v>
      </c>
      <c r="B187" t="str">
        <f>INPUT!I194</f>
        <v>19</v>
      </c>
      <c r="D187" t="s">
        <v>66</v>
      </c>
      <c r="E187" t="str">
        <f>INPUT!M194</f>
        <v>RAMDAT byte # 92</v>
      </c>
    </row>
    <row r="188" spans="1:5" x14ac:dyDescent="0.25">
      <c r="A188" t="str">
        <f>INPUT!H195</f>
        <v>8C</v>
      </c>
      <c r="B188" t="str">
        <f>INPUT!I195</f>
        <v>5D</v>
      </c>
      <c r="D188" t="s">
        <v>66</v>
      </c>
      <c r="E188" t="str">
        <f>INPUT!M195</f>
        <v>MEMADR_BY0 byte # 93</v>
      </c>
    </row>
    <row r="189" spans="1:5" x14ac:dyDescent="0.25">
      <c r="A189" t="str">
        <f>INPUT!H196</f>
        <v>8E</v>
      </c>
      <c r="B189" t="str">
        <f>INPUT!I196</f>
        <v>45</v>
      </c>
      <c r="D189" t="s">
        <v>66</v>
      </c>
      <c r="E189" t="str">
        <f>INPUT!M196</f>
        <v>RAMDAT byte # 93</v>
      </c>
    </row>
    <row r="190" spans="1:5" x14ac:dyDescent="0.25">
      <c r="A190" t="str">
        <f>INPUT!H197</f>
        <v>8C</v>
      </c>
      <c r="B190" t="str">
        <f>INPUT!I197</f>
        <v>5E</v>
      </c>
      <c r="D190" t="s">
        <v>66</v>
      </c>
      <c r="E190" t="str">
        <f>INPUT!M197</f>
        <v>MEMADR_BY0 byte # 94</v>
      </c>
    </row>
    <row r="191" spans="1:5" x14ac:dyDescent="0.25">
      <c r="A191" t="str">
        <f>INPUT!H198</f>
        <v>8E</v>
      </c>
      <c r="B191" t="str">
        <f>INPUT!I198</f>
        <v>00</v>
      </c>
      <c r="D191" t="s">
        <v>66</v>
      </c>
      <c r="E191" t="str">
        <f>INPUT!M198</f>
        <v>RAMDAT byte # 94</v>
      </c>
    </row>
    <row r="192" spans="1:5" x14ac:dyDescent="0.25">
      <c r="A192" t="str">
        <f>INPUT!H199</f>
        <v>8C</v>
      </c>
      <c r="B192" t="str">
        <f>INPUT!I199</f>
        <v>5F</v>
      </c>
      <c r="D192" t="s">
        <v>66</v>
      </c>
      <c r="E192" t="str">
        <f>INPUT!M199</f>
        <v>MEMADR_BY0 byte # 95</v>
      </c>
    </row>
    <row r="193" spans="1:5" x14ac:dyDescent="0.25">
      <c r="A193" t="str">
        <f>INPUT!H200</f>
        <v>8E</v>
      </c>
      <c r="B193" t="str">
        <f>INPUT!I200</f>
        <v>C4</v>
      </c>
      <c r="D193" t="s">
        <v>66</v>
      </c>
      <c r="E193" t="str">
        <f>INPUT!M200</f>
        <v>RAMDAT byte # 95</v>
      </c>
    </row>
    <row r="194" spans="1:5" x14ac:dyDescent="0.25">
      <c r="A194" t="str">
        <f>INPUT!H201</f>
        <v>8C</v>
      </c>
      <c r="B194" t="str">
        <f>INPUT!I201</f>
        <v>60</v>
      </c>
      <c r="D194" t="s">
        <v>66</v>
      </c>
      <c r="E194" t="str">
        <f>INPUT!M201</f>
        <v>MEMADR_BY0 byte # 96</v>
      </c>
    </row>
    <row r="195" spans="1:5" x14ac:dyDescent="0.25">
      <c r="A195" t="str">
        <f>INPUT!H202</f>
        <v>8E</v>
      </c>
      <c r="B195" t="str">
        <f>INPUT!I202</f>
        <v>03</v>
      </c>
      <c r="D195" t="s">
        <v>66</v>
      </c>
      <c r="E195" t="str">
        <f>INPUT!M202</f>
        <v>RAMDAT byte # 96</v>
      </c>
    </row>
    <row r="196" spans="1:5" x14ac:dyDescent="0.25">
      <c r="A196" t="str">
        <f>INPUT!H203</f>
        <v>8C</v>
      </c>
      <c r="B196" t="str">
        <f>INPUT!I203</f>
        <v>61</v>
      </c>
      <c r="D196" t="s">
        <v>66</v>
      </c>
      <c r="E196" t="str">
        <f>INPUT!M203</f>
        <v>MEMADR_BY0 byte # 97</v>
      </c>
    </row>
    <row r="197" spans="1:5" x14ac:dyDescent="0.25">
      <c r="A197" t="str">
        <f>INPUT!H204</f>
        <v>8E</v>
      </c>
      <c r="B197" t="str">
        <f>INPUT!I204</f>
        <v>C4</v>
      </c>
      <c r="D197" t="s">
        <v>66</v>
      </c>
      <c r="E197" t="str">
        <f>INPUT!M204</f>
        <v>RAMDAT byte # 97</v>
      </c>
    </row>
    <row r="198" spans="1:5" x14ac:dyDescent="0.25">
      <c r="A198" t="str">
        <f>INPUT!H205</f>
        <v>8C</v>
      </c>
      <c r="B198" t="str">
        <f>INPUT!I205</f>
        <v>62</v>
      </c>
      <c r="D198" t="s">
        <v>66</v>
      </c>
      <c r="E198" t="str">
        <f>INPUT!M205</f>
        <v>MEMADR_BY0 byte # 98</v>
      </c>
    </row>
    <row r="199" spans="1:5" x14ac:dyDescent="0.25">
      <c r="A199" t="str">
        <f>INPUT!H206</f>
        <v>8E</v>
      </c>
      <c r="B199" t="str">
        <f>INPUT!I206</f>
        <v>04</v>
      </c>
      <c r="D199" t="s">
        <v>66</v>
      </c>
      <c r="E199" t="str">
        <f>INPUT!M206</f>
        <v>RAMDAT byte # 98</v>
      </c>
    </row>
    <row r="200" spans="1:5" x14ac:dyDescent="0.25">
      <c r="A200" t="str">
        <f>INPUT!H207</f>
        <v>8C</v>
      </c>
      <c r="B200" t="str">
        <f>INPUT!I207</f>
        <v>63</v>
      </c>
      <c r="D200" t="s">
        <v>66</v>
      </c>
      <c r="E200" t="str">
        <f>INPUT!M207</f>
        <v>MEMADR_BY0 byte # 99</v>
      </c>
    </row>
    <row r="201" spans="1:5" x14ac:dyDescent="0.25">
      <c r="A201" t="str">
        <f>INPUT!H208</f>
        <v>8E</v>
      </c>
      <c r="B201" t="str">
        <f>INPUT!I208</f>
        <v>C4</v>
      </c>
      <c r="D201" t="s">
        <v>66</v>
      </c>
      <c r="E201" t="str">
        <f>INPUT!M208</f>
        <v>RAMDAT byte # 99</v>
      </c>
    </row>
    <row r="202" spans="1:5" x14ac:dyDescent="0.25">
      <c r="A202" t="str">
        <f>INPUT!H209</f>
        <v>8C</v>
      </c>
      <c r="B202" t="str">
        <f>INPUT!I209</f>
        <v>64</v>
      </c>
      <c r="D202" t="s">
        <v>66</v>
      </c>
      <c r="E202" t="str">
        <f>INPUT!M209</f>
        <v>MEMADR_BY0 byte # 100</v>
      </c>
    </row>
    <row r="203" spans="1:5" x14ac:dyDescent="0.25">
      <c r="A203" t="str">
        <f>INPUT!H210</f>
        <v>8E</v>
      </c>
      <c r="B203" t="str">
        <f>INPUT!I210</f>
        <v>04</v>
      </c>
      <c r="D203" t="s">
        <v>66</v>
      </c>
      <c r="E203" t="str">
        <f>INPUT!M210</f>
        <v>RAMDAT byte # 100</v>
      </c>
    </row>
    <row r="204" spans="1:5" x14ac:dyDescent="0.25">
      <c r="A204" t="str">
        <f>INPUT!H211</f>
        <v>8C</v>
      </c>
      <c r="B204" t="str">
        <f>INPUT!I211</f>
        <v>65</v>
      </c>
      <c r="D204" t="s">
        <v>66</v>
      </c>
      <c r="E204" t="str">
        <f>INPUT!M211</f>
        <v>MEMADR_BY0 byte # 101</v>
      </c>
    </row>
    <row r="205" spans="1:5" x14ac:dyDescent="0.25">
      <c r="A205" t="str">
        <f>INPUT!H212</f>
        <v>8E</v>
      </c>
      <c r="B205" t="str">
        <f>INPUT!I212</f>
        <v>C4</v>
      </c>
      <c r="D205" t="s">
        <v>66</v>
      </c>
      <c r="E205" t="str">
        <f>INPUT!M212</f>
        <v>RAMDAT byte # 101</v>
      </c>
    </row>
    <row r="206" spans="1:5" x14ac:dyDescent="0.25">
      <c r="A206" t="str">
        <f>INPUT!H213</f>
        <v>8C</v>
      </c>
      <c r="B206" t="str">
        <f>INPUT!I213</f>
        <v>66</v>
      </c>
      <c r="D206" t="s">
        <v>66</v>
      </c>
      <c r="E206" t="str">
        <f>INPUT!M213</f>
        <v>MEMADR_BY0 byte # 102</v>
      </c>
    </row>
    <row r="207" spans="1:5" x14ac:dyDescent="0.25">
      <c r="A207" t="str">
        <f>INPUT!H214</f>
        <v>8E</v>
      </c>
      <c r="B207" t="str">
        <f>INPUT!I214</f>
        <v>04</v>
      </c>
      <c r="D207" t="s">
        <v>66</v>
      </c>
      <c r="E207" t="str">
        <f>INPUT!M214</f>
        <v>RAMDAT byte # 102</v>
      </c>
    </row>
    <row r="208" spans="1:5" x14ac:dyDescent="0.25">
      <c r="A208" t="str">
        <f>INPUT!H215</f>
        <v>8C</v>
      </c>
      <c r="B208" t="str">
        <f>INPUT!I215</f>
        <v>67</v>
      </c>
      <c r="D208" t="s">
        <v>66</v>
      </c>
      <c r="E208" t="str">
        <f>INPUT!M215</f>
        <v>MEMADR_BY0 byte # 103</v>
      </c>
    </row>
    <row r="209" spans="1:5" x14ac:dyDescent="0.25">
      <c r="A209" t="str">
        <f>INPUT!H216</f>
        <v>8E</v>
      </c>
      <c r="B209" t="str">
        <f>INPUT!I216</f>
        <v>C2</v>
      </c>
      <c r="D209" t="s">
        <v>66</v>
      </c>
      <c r="E209" t="str">
        <f>INPUT!M216</f>
        <v>RAMDAT byte # 103</v>
      </c>
    </row>
    <row r="210" spans="1:5" x14ac:dyDescent="0.25">
      <c r="A210" t="str">
        <f>INPUT!H217</f>
        <v>8C</v>
      </c>
      <c r="B210" t="str">
        <f>INPUT!I217</f>
        <v>68</v>
      </c>
      <c r="D210" t="s">
        <v>66</v>
      </c>
      <c r="E210" t="str">
        <f>INPUT!M217</f>
        <v>MEMADR_BY0 byte # 104</v>
      </c>
    </row>
    <row r="211" spans="1:5" x14ac:dyDescent="0.25">
      <c r="A211" t="str">
        <f>INPUT!H218</f>
        <v>8E</v>
      </c>
      <c r="B211" t="str">
        <f>INPUT!I218</f>
        <v>80</v>
      </c>
      <c r="D211" t="s">
        <v>66</v>
      </c>
      <c r="E211" t="str">
        <f>INPUT!M218</f>
        <v>RAMDAT byte # 104</v>
      </c>
    </row>
    <row r="212" spans="1:5" x14ac:dyDescent="0.25">
      <c r="A212" t="str">
        <f>INPUT!H219</f>
        <v>8C</v>
      </c>
      <c r="B212" t="str">
        <f>INPUT!I219</f>
        <v>69</v>
      </c>
      <c r="D212" t="s">
        <v>66</v>
      </c>
      <c r="E212" t="str">
        <f>INPUT!M219</f>
        <v>MEMADR_BY0 byte # 105</v>
      </c>
    </row>
    <row r="213" spans="1:5" x14ac:dyDescent="0.25">
      <c r="A213" t="str">
        <f>INPUT!H220</f>
        <v>8E</v>
      </c>
      <c r="B213" t="str">
        <f>INPUT!I220</f>
        <v>00</v>
      </c>
      <c r="D213" t="s">
        <v>66</v>
      </c>
      <c r="E213" t="str">
        <f>INPUT!M220</f>
        <v>RAMDAT byte # 105</v>
      </c>
    </row>
    <row r="214" spans="1:5" x14ac:dyDescent="0.25">
      <c r="A214" t="str">
        <f>INPUT!H221</f>
        <v>8C</v>
      </c>
      <c r="B214" t="str">
        <f>INPUT!I221</f>
        <v>6A</v>
      </c>
      <c r="D214" t="s">
        <v>66</v>
      </c>
      <c r="E214" t="str">
        <f>INPUT!M221</f>
        <v>MEMADR_BY0 byte # 106</v>
      </c>
    </row>
    <row r="215" spans="1:5" x14ac:dyDescent="0.25">
      <c r="A215" t="str">
        <f>INPUT!H222</f>
        <v>8E</v>
      </c>
      <c r="B215" t="str">
        <f>INPUT!I222</f>
        <v>3F</v>
      </c>
      <c r="D215" t="s">
        <v>66</v>
      </c>
      <c r="E215" t="str">
        <f>INPUT!M222</f>
        <v>RAMDAT byte # 106</v>
      </c>
    </row>
    <row r="216" spans="1:5" x14ac:dyDescent="0.25">
      <c r="A216" t="str">
        <f>INPUT!H223</f>
        <v>8C</v>
      </c>
      <c r="B216" t="str">
        <f>INPUT!I223</f>
        <v>6B</v>
      </c>
      <c r="D216" t="s">
        <v>66</v>
      </c>
      <c r="E216" t="str">
        <f>INPUT!M223</f>
        <v>MEMADR_BY0 byte # 107</v>
      </c>
    </row>
    <row r="217" spans="1:5" x14ac:dyDescent="0.25">
      <c r="A217" t="str">
        <f>INPUT!H224</f>
        <v>8E</v>
      </c>
      <c r="B217" t="str">
        <f>INPUT!I224</f>
        <v>E9</v>
      </c>
      <c r="D217" t="s">
        <v>66</v>
      </c>
      <c r="E217" t="str">
        <f>INPUT!M224</f>
        <v>RAMDAT byte # 107</v>
      </c>
    </row>
    <row r="218" spans="1:5" x14ac:dyDescent="0.25">
      <c r="A218" t="str">
        <f>INPUT!H225</f>
        <v>8C</v>
      </c>
      <c r="B218" t="str">
        <f>INPUT!I225</f>
        <v>6C</v>
      </c>
      <c r="D218" t="s">
        <v>66</v>
      </c>
      <c r="E218" t="str">
        <f>INPUT!M225</f>
        <v>MEMADR_BY0 byte # 108</v>
      </c>
    </row>
    <row r="219" spans="1:5" x14ac:dyDescent="0.25">
      <c r="A219" t="str">
        <f>INPUT!H226</f>
        <v>8E</v>
      </c>
      <c r="B219" t="str">
        <f>INPUT!I226</f>
        <v>54</v>
      </c>
      <c r="D219" t="s">
        <v>66</v>
      </c>
      <c r="E219" t="str">
        <f>INPUT!M226</f>
        <v>RAMDAT byte # 108</v>
      </c>
    </row>
    <row r="220" spans="1:5" x14ac:dyDescent="0.25">
      <c r="A220" t="str">
        <f>INPUT!H227</f>
        <v>8C</v>
      </c>
      <c r="B220" t="str">
        <f>INPUT!I227</f>
        <v>6D</v>
      </c>
      <c r="D220" t="s">
        <v>66</v>
      </c>
      <c r="E220" t="str">
        <f>INPUT!M227</f>
        <v>MEMADR_BY0 byte # 109</v>
      </c>
    </row>
    <row r="221" spans="1:5" x14ac:dyDescent="0.25">
      <c r="A221" t="str">
        <f>INPUT!H228</f>
        <v>8E</v>
      </c>
      <c r="B221" t="str">
        <f>INPUT!I228</f>
        <v>18</v>
      </c>
      <c r="D221" t="s">
        <v>66</v>
      </c>
      <c r="E221" t="str">
        <f>INPUT!M228</f>
        <v>RAMDAT byte # 109</v>
      </c>
    </row>
    <row r="222" spans="1:5" x14ac:dyDescent="0.25">
      <c r="A222" t="str">
        <f>INPUT!H229</f>
        <v>8C</v>
      </c>
      <c r="B222" t="str">
        <f>INPUT!I229</f>
        <v>6E</v>
      </c>
      <c r="D222" t="s">
        <v>66</v>
      </c>
      <c r="E222" t="str">
        <f>INPUT!M229</f>
        <v>MEMADR_BY0 byte # 110</v>
      </c>
    </row>
    <row r="223" spans="1:5" x14ac:dyDescent="0.25">
      <c r="A223" t="str">
        <f>INPUT!H230</f>
        <v>8E</v>
      </c>
      <c r="B223" t="str">
        <f>INPUT!I230</f>
        <v>00</v>
      </c>
      <c r="D223" t="s">
        <v>66</v>
      </c>
      <c r="E223" t="str">
        <f>INPUT!M230</f>
        <v>RAMDAT byte # 110</v>
      </c>
    </row>
    <row r="224" spans="1:5" x14ac:dyDescent="0.25">
      <c r="A224" t="str">
        <f>INPUT!H231</f>
        <v>8C</v>
      </c>
      <c r="B224" t="str">
        <f>INPUT!I231</f>
        <v>6F</v>
      </c>
      <c r="D224" t="s">
        <v>66</v>
      </c>
      <c r="E224" t="str">
        <f>INPUT!M231</f>
        <v>MEMADR_BY0 byte # 111</v>
      </c>
    </row>
    <row r="225" spans="1:5" x14ac:dyDescent="0.25">
      <c r="A225" t="str">
        <f>INPUT!H232</f>
        <v>8E</v>
      </c>
      <c r="B225" t="str">
        <f>INPUT!I232</f>
        <v>00</v>
      </c>
      <c r="D225" t="s">
        <v>66</v>
      </c>
      <c r="E225" t="str">
        <f>INPUT!M232</f>
        <v>RAMDAT byte # 111</v>
      </c>
    </row>
    <row r="226" spans="1:5" x14ac:dyDescent="0.25">
      <c r="A226" t="str">
        <f>INPUT!H233</f>
        <v>8C</v>
      </c>
      <c r="B226" t="str">
        <f>INPUT!I233</f>
        <v>70</v>
      </c>
      <c r="D226" t="s">
        <v>66</v>
      </c>
      <c r="E226" t="str">
        <f>INPUT!M233</f>
        <v>MEMADR_BY0 byte # 112</v>
      </c>
    </row>
    <row r="227" spans="1:5" x14ac:dyDescent="0.25">
      <c r="A227" t="str">
        <f>INPUT!H234</f>
        <v>8E</v>
      </c>
      <c r="B227" t="str">
        <f>INPUT!I234</f>
        <v>88</v>
      </c>
      <c r="D227" t="s">
        <v>66</v>
      </c>
      <c r="E227" t="str">
        <f>INPUT!M234</f>
        <v>RAMDAT byte # 112</v>
      </c>
    </row>
    <row r="228" spans="1:5" x14ac:dyDescent="0.25">
      <c r="A228" t="str">
        <f>INPUT!H235</f>
        <v>8C</v>
      </c>
      <c r="B228" t="str">
        <f>INPUT!I235</f>
        <v>71</v>
      </c>
      <c r="D228" t="s">
        <v>66</v>
      </c>
      <c r="E228" t="str">
        <f>INPUT!M235</f>
        <v>MEMADR_BY0 byte # 113</v>
      </c>
    </row>
    <row r="229" spans="1:5" x14ac:dyDescent="0.25">
      <c r="A229" t="str">
        <f>INPUT!H236</f>
        <v>8E</v>
      </c>
      <c r="B229" t="str">
        <f>INPUT!I236</f>
        <v>02</v>
      </c>
      <c r="D229" t="s">
        <v>66</v>
      </c>
      <c r="E229" t="str">
        <f>INPUT!M236</f>
        <v>RAMDAT byte # 113</v>
      </c>
    </row>
    <row r="230" spans="1:5" x14ac:dyDescent="0.25">
      <c r="A230" t="str">
        <f>INPUT!H237</f>
        <v>8C</v>
      </c>
      <c r="B230" t="str">
        <f>INPUT!I237</f>
        <v>72</v>
      </c>
      <c r="D230" t="s">
        <v>66</v>
      </c>
      <c r="E230" t="str">
        <f>INPUT!M237</f>
        <v>MEMADR_BY0 byte # 114</v>
      </c>
    </row>
    <row r="231" spans="1:5" x14ac:dyDescent="0.25">
      <c r="A231" t="str">
        <f>INPUT!H238</f>
        <v>8E</v>
      </c>
      <c r="B231" t="str">
        <f>INPUT!I238</f>
        <v>80</v>
      </c>
      <c r="D231" t="s">
        <v>66</v>
      </c>
      <c r="E231" t="str">
        <f>INPUT!M238</f>
        <v>RAMDAT byte # 114</v>
      </c>
    </row>
    <row r="232" spans="1:5" x14ac:dyDescent="0.25">
      <c r="A232" t="str">
        <f>INPUT!H239</f>
        <v>8C</v>
      </c>
      <c r="B232" t="str">
        <f>INPUT!I239</f>
        <v>73</v>
      </c>
      <c r="D232" t="s">
        <v>66</v>
      </c>
      <c r="E232" t="str">
        <f>INPUT!M239</f>
        <v>MEMADR_BY0 byte # 115</v>
      </c>
    </row>
    <row r="233" spans="1:5" x14ac:dyDescent="0.25">
      <c r="A233" t="str">
        <f>INPUT!H240</f>
        <v>8E</v>
      </c>
      <c r="B233" t="str">
        <f>INPUT!I240</f>
        <v>00</v>
      </c>
      <c r="D233" t="s">
        <v>66</v>
      </c>
      <c r="E233" t="str">
        <f>INPUT!M240</f>
        <v>RAMDAT byte # 115</v>
      </c>
    </row>
    <row r="234" spans="1:5" x14ac:dyDescent="0.25">
      <c r="A234" t="str">
        <f>INPUT!H241</f>
        <v>8C</v>
      </c>
      <c r="B234" t="str">
        <f>INPUT!I241</f>
        <v>74</v>
      </c>
      <c r="D234" t="s">
        <v>66</v>
      </c>
      <c r="E234" t="str">
        <f>INPUT!M241</f>
        <v>MEMADR_BY0 byte # 116</v>
      </c>
    </row>
    <row r="235" spans="1:5" x14ac:dyDescent="0.25">
      <c r="A235" t="str">
        <f>INPUT!H242</f>
        <v>8E</v>
      </c>
      <c r="B235" t="str">
        <f>INPUT!I242</f>
        <v>00</v>
      </c>
      <c r="D235" t="s">
        <v>66</v>
      </c>
      <c r="E235" t="str">
        <f>INPUT!M242</f>
        <v>RAMDAT byte # 116</v>
      </c>
    </row>
    <row r="236" spans="1:5" x14ac:dyDescent="0.25">
      <c r="A236" t="str">
        <f>INPUT!H243</f>
        <v>8C</v>
      </c>
      <c r="B236" t="str">
        <f>INPUT!I243</f>
        <v>75</v>
      </c>
      <c r="D236" t="s">
        <v>66</v>
      </c>
      <c r="E236" t="str">
        <f>INPUT!M243</f>
        <v>MEMADR_BY0 byte # 117</v>
      </c>
    </row>
    <row r="237" spans="1:5" x14ac:dyDescent="0.25">
      <c r="A237" t="str">
        <f>INPUT!H244</f>
        <v>8E</v>
      </c>
      <c r="B237" t="str">
        <f>INPUT!I244</f>
        <v>00</v>
      </c>
      <c r="D237" t="s">
        <v>66</v>
      </c>
      <c r="E237" t="str">
        <f>INPUT!M244</f>
        <v>RAMDAT byte # 117</v>
      </c>
    </row>
    <row r="238" spans="1:5" x14ac:dyDescent="0.25">
      <c r="A238" t="str">
        <f>INPUT!H245</f>
        <v>8C</v>
      </c>
      <c r="B238" t="str">
        <f>INPUT!I245</f>
        <v>76</v>
      </c>
      <c r="D238" t="s">
        <v>66</v>
      </c>
      <c r="E238" t="str">
        <f>INPUT!M245</f>
        <v>MEMADR_BY0 byte # 118</v>
      </c>
    </row>
    <row r="239" spans="1:5" x14ac:dyDescent="0.25">
      <c r="A239" t="str">
        <f>INPUT!H246</f>
        <v>8E</v>
      </c>
      <c r="B239" t="str">
        <f>INPUT!I246</f>
        <v>00</v>
      </c>
      <c r="D239" t="s">
        <v>66</v>
      </c>
      <c r="E239" t="str">
        <f>INPUT!M246</f>
        <v>RAMDAT byte # 118</v>
      </c>
    </row>
    <row r="240" spans="1:5" x14ac:dyDescent="0.25">
      <c r="A240" t="str">
        <f>INPUT!H247</f>
        <v>8C</v>
      </c>
      <c r="B240" t="str">
        <f>INPUT!I247</f>
        <v>77</v>
      </c>
      <c r="D240" t="s">
        <v>66</v>
      </c>
      <c r="E240" t="str">
        <f>INPUT!M247</f>
        <v>MEMADR_BY0 byte # 119</v>
      </c>
    </row>
    <row r="241" spans="1:5" x14ac:dyDescent="0.25">
      <c r="A241" t="str">
        <f>INPUT!H248</f>
        <v>8E</v>
      </c>
      <c r="B241" t="str">
        <f>INPUT!I248</f>
        <v>01</v>
      </c>
      <c r="D241" t="s">
        <v>66</v>
      </c>
      <c r="E241" t="str">
        <f>INPUT!M248</f>
        <v>RAMDAT byte # 119</v>
      </c>
    </row>
    <row r="242" spans="1:5" x14ac:dyDescent="0.25">
      <c r="A242" t="str">
        <f>INPUT!H249</f>
        <v>8C</v>
      </c>
      <c r="B242" t="str">
        <f>INPUT!I249</f>
        <v>78</v>
      </c>
      <c r="D242" t="s">
        <v>66</v>
      </c>
      <c r="E242" t="str">
        <f>INPUT!M249</f>
        <v>MEMADR_BY0 byte # 120</v>
      </c>
    </row>
    <row r="243" spans="1:5" x14ac:dyDescent="0.25">
      <c r="A243" t="str">
        <f>INPUT!H250</f>
        <v>8E</v>
      </c>
      <c r="B243" t="str">
        <f>INPUT!I250</f>
        <v>C0</v>
      </c>
      <c r="D243" t="s">
        <v>66</v>
      </c>
      <c r="E243" t="str">
        <f>INPUT!M250</f>
        <v>RAMDAT byte # 120</v>
      </c>
    </row>
    <row r="244" spans="1:5" x14ac:dyDescent="0.25">
      <c r="A244" t="str">
        <f>INPUT!H251</f>
        <v>8C</v>
      </c>
      <c r="B244" t="str">
        <f>INPUT!I251</f>
        <v>79</v>
      </c>
      <c r="D244" t="s">
        <v>66</v>
      </c>
      <c r="E244" t="str">
        <f>INPUT!M251</f>
        <v>MEMADR_BY0 byte # 121</v>
      </c>
    </row>
    <row r="245" spans="1:5" x14ac:dyDescent="0.25">
      <c r="A245" t="str">
        <f>INPUT!H252</f>
        <v>8E</v>
      </c>
      <c r="B245" t="str">
        <f>INPUT!I252</f>
        <v>88</v>
      </c>
      <c r="D245" t="s">
        <v>66</v>
      </c>
      <c r="E245" t="str">
        <f>INPUT!M252</f>
        <v>RAMDAT byte # 121</v>
      </c>
    </row>
    <row r="246" spans="1:5" x14ac:dyDescent="0.25">
      <c r="A246" t="str">
        <f>INPUT!H253</f>
        <v>8C</v>
      </c>
      <c r="B246" t="str">
        <f>INPUT!I253</f>
        <v>7A</v>
      </c>
      <c r="D246" t="s">
        <v>66</v>
      </c>
      <c r="E246" t="str">
        <f>INPUT!M253</f>
        <v>MEMADR_BY0 byte # 122</v>
      </c>
    </row>
    <row r="247" spans="1:5" x14ac:dyDescent="0.25">
      <c r="A247" t="str">
        <f>INPUT!H254</f>
        <v>8E</v>
      </c>
      <c r="B247" t="str">
        <f>INPUT!I254</f>
        <v>4F</v>
      </c>
      <c r="D247" t="s">
        <v>66</v>
      </c>
      <c r="E247" t="str">
        <f>INPUT!M254</f>
        <v>RAMDAT byte # 122</v>
      </c>
    </row>
    <row r="248" spans="1:5" x14ac:dyDescent="0.25">
      <c r="A248" t="str">
        <f>INPUT!H255</f>
        <v>8C</v>
      </c>
      <c r="B248" t="str">
        <f>INPUT!I255</f>
        <v>7B</v>
      </c>
      <c r="D248" t="s">
        <v>66</v>
      </c>
      <c r="E248" t="str">
        <f>INPUT!M255</f>
        <v>MEMADR_BY0 byte # 123</v>
      </c>
    </row>
    <row r="249" spans="1:5" x14ac:dyDescent="0.25">
      <c r="A249" t="str">
        <f>INPUT!H256</f>
        <v>8E</v>
      </c>
      <c r="B249" t="str">
        <f>INPUT!I256</f>
        <v>F2</v>
      </c>
      <c r="D249" t="s">
        <v>66</v>
      </c>
      <c r="E249" t="str">
        <f>INPUT!M256</f>
        <v>RAMDAT byte # 123</v>
      </c>
    </row>
    <row r="250" spans="1:5" x14ac:dyDescent="0.25">
      <c r="A250" t="str">
        <f>INPUT!H257</f>
        <v>8C</v>
      </c>
      <c r="B250" t="str">
        <f>INPUT!I257</f>
        <v>7C</v>
      </c>
      <c r="D250" t="s">
        <v>66</v>
      </c>
      <c r="E250" t="str">
        <f>INPUT!M257</f>
        <v>MEMADR_BY0 byte # 124</v>
      </c>
    </row>
    <row r="251" spans="1:5" x14ac:dyDescent="0.25">
      <c r="A251" t="str">
        <f>INPUT!H258</f>
        <v>8E</v>
      </c>
      <c r="B251" t="str">
        <f>INPUT!I258</f>
        <v>00</v>
      </c>
      <c r="D251" t="s">
        <v>66</v>
      </c>
      <c r="E251" t="str">
        <f>INPUT!M258</f>
        <v>RAMDAT byte # 124</v>
      </c>
    </row>
    <row r="252" spans="1:5" x14ac:dyDescent="0.25">
      <c r="A252" t="str">
        <f>INPUT!H259</f>
        <v>8C</v>
      </c>
      <c r="B252" t="str">
        <f>INPUT!I259</f>
        <v>7D</v>
      </c>
      <c r="D252" t="s">
        <v>66</v>
      </c>
      <c r="E252" t="str">
        <f>INPUT!M259</f>
        <v>MEMADR_BY0 byte # 125</v>
      </c>
    </row>
    <row r="253" spans="1:5" x14ac:dyDescent="0.25">
      <c r="A253" t="str">
        <f>INPUT!H260</f>
        <v>8E</v>
      </c>
      <c r="B253" t="str">
        <f>INPUT!I260</f>
        <v>A8</v>
      </c>
      <c r="D253" t="s">
        <v>66</v>
      </c>
      <c r="E253" t="str">
        <f>INPUT!M260</f>
        <v>RAMDAT byte # 125</v>
      </c>
    </row>
    <row r="254" spans="1:5" x14ac:dyDescent="0.25">
      <c r="A254" t="str">
        <f>INPUT!H261</f>
        <v>8C</v>
      </c>
      <c r="B254" t="str">
        <f>INPUT!I261</f>
        <v>7E</v>
      </c>
      <c r="D254" t="s">
        <v>66</v>
      </c>
      <c r="E254" t="str">
        <f>INPUT!M261</f>
        <v>MEMADR_BY0 byte # 126</v>
      </c>
    </row>
    <row r="255" spans="1:5" x14ac:dyDescent="0.25">
      <c r="A255" t="str">
        <f>INPUT!H262</f>
        <v>8E</v>
      </c>
      <c r="B255" t="str">
        <f>INPUT!I262</f>
        <v>00</v>
      </c>
      <c r="D255" t="s">
        <v>66</v>
      </c>
      <c r="E255" t="str">
        <f>INPUT!M262</f>
        <v>RAMDAT byte # 126</v>
      </c>
    </row>
    <row r="256" spans="1:5" x14ac:dyDescent="0.25">
      <c r="A256" t="str">
        <f>INPUT!H263</f>
        <v>8C</v>
      </c>
      <c r="B256" t="str">
        <f>INPUT!I263</f>
        <v>7F</v>
      </c>
      <c r="D256" t="s">
        <v>66</v>
      </c>
      <c r="E256" t="str">
        <f>INPUT!M263</f>
        <v>MEMADR_BY0 byte # 127</v>
      </c>
    </row>
    <row r="257" spans="1:5" x14ac:dyDescent="0.25">
      <c r="A257" t="str">
        <f>INPUT!H264</f>
        <v>8E</v>
      </c>
      <c r="B257" t="str">
        <f>INPUT!I264</f>
        <v>00</v>
      </c>
      <c r="D257" t="s">
        <v>66</v>
      </c>
      <c r="E257" t="str">
        <f>INPUT!M264</f>
        <v>RAMDAT byte # 127</v>
      </c>
    </row>
    <row r="258" spans="1:5" x14ac:dyDescent="0.25">
      <c r="A258" t="str">
        <f>INPUT!H265</f>
        <v>8C</v>
      </c>
      <c r="B258" t="str">
        <f>INPUT!I265</f>
        <v>80</v>
      </c>
      <c r="D258" t="s">
        <v>66</v>
      </c>
      <c r="E258" t="str">
        <f>INPUT!M265</f>
        <v>MEMADR_BY0 byte # 128</v>
      </c>
    </row>
    <row r="259" spans="1:5" x14ac:dyDescent="0.25">
      <c r="A259" t="str">
        <f>INPUT!H266</f>
        <v>8E</v>
      </c>
      <c r="B259" t="str">
        <f>INPUT!I266</f>
        <v>00</v>
      </c>
      <c r="D259" t="s">
        <v>66</v>
      </c>
      <c r="E259" t="str">
        <f>INPUT!M266</f>
        <v>RAMDAT byte # 128</v>
      </c>
    </row>
    <row r="260" spans="1:5" x14ac:dyDescent="0.25">
      <c r="A260" t="str">
        <f>INPUT!H267</f>
        <v>8C</v>
      </c>
      <c r="B260" t="str">
        <f>INPUT!I267</f>
        <v>81</v>
      </c>
      <c r="D260" t="s">
        <v>66</v>
      </c>
      <c r="E260" t="str">
        <f>INPUT!M267</f>
        <v>MEMADR_BY0 byte # 129</v>
      </c>
    </row>
    <row r="261" spans="1:5" x14ac:dyDescent="0.25">
      <c r="A261" t="str">
        <f>INPUT!H268</f>
        <v>8E</v>
      </c>
      <c r="B261" t="str">
        <f>INPUT!I268</f>
        <v>00</v>
      </c>
      <c r="D261" t="s">
        <v>66</v>
      </c>
      <c r="E261" t="str">
        <f>INPUT!M268</f>
        <v>RAMDAT byte # 129</v>
      </c>
    </row>
    <row r="262" spans="1:5" x14ac:dyDescent="0.25">
      <c r="A262" t="str">
        <f>INPUT!H269</f>
        <v>8C</v>
      </c>
      <c r="B262" t="str">
        <f>INPUT!I269</f>
        <v>82</v>
      </c>
      <c r="D262" t="s">
        <v>66</v>
      </c>
      <c r="E262" t="str">
        <f>INPUT!M269</f>
        <v>MEMADR_BY0 byte # 130</v>
      </c>
    </row>
    <row r="263" spans="1:5" x14ac:dyDescent="0.25">
      <c r="A263" t="str">
        <f>INPUT!H270</f>
        <v>8E</v>
      </c>
      <c r="B263" t="str">
        <f>INPUT!I270</f>
        <v>00</v>
      </c>
      <c r="D263" t="s">
        <v>66</v>
      </c>
      <c r="E263" t="str">
        <f>INPUT!M270</f>
        <v>RAMDAT byte # 130</v>
      </c>
    </row>
    <row r="264" spans="1:5" x14ac:dyDescent="0.25">
      <c r="A264" t="str">
        <f>INPUT!H271</f>
        <v>8C</v>
      </c>
      <c r="B264" t="str">
        <f>INPUT!I271</f>
        <v>83</v>
      </c>
      <c r="D264" t="s">
        <v>66</v>
      </c>
      <c r="E264" t="str">
        <f>INPUT!M271</f>
        <v>MEMADR_BY0 byte # 131</v>
      </c>
    </row>
    <row r="265" spans="1:5" x14ac:dyDescent="0.25">
      <c r="A265" t="str">
        <f>INPUT!H272</f>
        <v>8E</v>
      </c>
      <c r="B265" t="str">
        <f>INPUT!I272</f>
        <v>70</v>
      </c>
      <c r="D265" t="s">
        <v>66</v>
      </c>
      <c r="E265" t="str">
        <f>INPUT!M272</f>
        <v>RAMDAT byte # 131</v>
      </c>
    </row>
    <row r="266" spans="1:5" x14ac:dyDescent="0.25">
      <c r="A266" t="str">
        <f>INPUT!H273</f>
        <v>8C</v>
      </c>
      <c r="B266" t="str">
        <f>INPUT!I273</f>
        <v>84</v>
      </c>
      <c r="D266" t="s">
        <v>66</v>
      </c>
      <c r="E266" t="str">
        <f>INPUT!M273</f>
        <v>MEMADR_BY0 byte # 132</v>
      </c>
    </row>
    <row r="267" spans="1:5" x14ac:dyDescent="0.25">
      <c r="A267" t="str">
        <f>INPUT!H274</f>
        <v>8E</v>
      </c>
      <c r="B267" t="str">
        <f>INPUT!I274</f>
        <v>82</v>
      </c>
      <c r="D267" t="s">
        <v>66</v>
      </c>
      <c r="E267" t="str">
        <f>INPUT!M274</f>
        <v>RAMDAT byte # 132</v>
      </c>
    </row>
    <row r="268" spans="1:5" x14ac:dyDescent="0.25">
      <c r="A268" t="str">
        <f>INPUT!H275</f>
        <v>8C</v>
      </c>
      <c r="B268" t="str">
        <f>INPUT!I275</f>
        <v>85</v>
      </c>
      <c r="D268" t="s">
        <v>66</v>
      </c>
      <c r="E268" t="str">
        <f>INPUT!M275</f>
        <v>MEMADR_BY0 byte # 133</v>
      </c>
    </row>
    <row r="269" spans="1:5" x14ac:dyDescent="0.25">
      <c r="A269" t="str">
        <f>INPUT!H276</f>
        <v>8E</v>
      </c>
      <c r="B269" t="str">
        <f>INPUT!I276</f>
        <v>13</v>
      </c>
      <c r="D269" t="s">
        <v>66</v>
      </c>
      <c r="E269" t="str">
        <f>INPUT!M276</f>
        <v>RAMDAT byte # 133</v>
      </c>
    </row>
    <row r="270" spans="1:5" x14ac:dyDescent="0.25">
      <c r="A270" t="str">
        <f>INPUT!H277</f>
        <v>8C</v>
      </c>
      <c r="B270" t="str">
        <f>INPUT!I277</f>
        <v>86</v>
      </c>
      <c r="D270" t="s">
        <v>66</v>
      </c>
      <c r="E270" t="str">
        <f>INPUT!M277</f>
        <v>MEMADR_BY0 byte # 134</v>
      </c>
    </row>
    <row r="271" spans="1:5" x14ac:dyDescent="0.25">
      <c r="A271" t="str">
        <f>INPUT!H278</f>
        <v>8E</v>
      </c>
      <c r="B271" t="str">
        <f>INPUT!I278</f>
        <v>84</v>
      </c>
      <c r="D271" t="s">
        <v>66</v>
      </c>
      <c r="E271" t="str">
        <f>INPUT!M278</f>
        <v>RAMDAT byte # 134</v>
      </c>
    </row>
    <row r="272" spans="1:5" x14ac:dyDescent="0.25">
      <c r="A272" t="str">
        <f>INPUT!H279</f>
        <v>8C</v>
      </c>
      <c r="B272" t="str">
        <f>INPUT!I279</f>
        <v>87</v>
      </c>
      <c r="D272" t="s">
        <v>66</v>
      </c>
      <c r="E272" t="str">
        <f>INPUT!M279</f>
        <v>MEMADR_BY0 byte # 135</v>
      </c>
    </row>
    <row r="273" spans="1:5" x14ac:dyDescent="0.25">
      <c r="A273" t="str">
        <f>INPUT!H280</f>
        <v>8E</v>
      </c>
      <c r="B273" t="str">
        <f>INPUT!I280</f>
        <v>00</v>
      </c>
      <c r="D273" t="s">
        <v>66</v>
      </c>
      <c r="E273" t="str">
        <f>INPUT!M280</f>
        <v>RAMDAT byte # 135</v>
      </c>
    </row>
    <row r="274" spans="1:5" x14ac:dyDescent="0.25">
      <c r="A274" t="str">
        <f>INPUT!H281</f>
        <v>8C</v>
      </c>
      <c r="B274" t="str">
        <f>INPUT!I281</f>
        <v>88</v>
      </c>
      <c r="D274" t="s">
        <v>66</v>
      </c>
      <c r="E274" t="str">
        <f>INPUT!M281</f>
        <v>MEMADR_BY0 byte # 136</v>
      </c>
    </row>
    <row r="275" spans="1:5" x14ac:dyDescent="0.25">
      <c r="A275" t="str">
        <f>INPUT!H282</f>
        <v>8E</v>
      </c>
      <c r="B275" t="str">
        <f>INPUT!I282</f>
        <v>F8</v>
      </c>
      <c r="D275" t="s">
        <v>66</v>
      </c>
      <c r="E275" t="str">
        <f>INPUT!M282</f>
        <v>RAMDAT byte # 136</v>
      </c>
    </row>
    <row r="276" spans="1:5" x14ac:dyDescent="0.25">
      <c r="A276" t="str">
        <f>INPUT!H283</f>
        <v>8C</v>
      </c>
      <c r="B276" t="str">
        <f>INPUT!I283</f>
        <v>89</v>
      </c>
      <c r="D276" t="s">
        <v>66</v>
      </c>
      <c r="E276" t="str">
        <f>INPUT!M283</f>
        <v>MEMADR_BY0 byte # 137</v>
      </c>
    </row>
    <row r="277" spans="1:5" x14ac:dyDescent="0.25">
      <c r="A277" t="str">
        <f>INPUT!H284</f>
        <v>8E</v>
      </c>
      <c r="B277" t="str">
        <f>INPUT!I284</f>
        <v>0E</v>
      </c>
      <c r="D277" t="s">
        <v>66</v>
      </c>
      <c r="E277" t="str">
        <f>INPUT!M284</f>
        <v>RAMDAT byte # 137</v>
      </c>
    </row>
    <row r="278" spans="1:5" x14ac:dyDescent="0.25">
      <c r="A278" t="str">
        <f>INPUT!H285</f>
        <v>8C</v>
      </c>
      <c r="B278" t="str">
        <f>INPUT!I285</f>
        <v>8A</v>
      </c>
      <c r="D278" t="s">
        <v>66</v>
      </c>
      <c r="E278" t="str">
        <f>INPUT!M285</f>
        <v>MEMADR_BY0 byte # 138</v>
      </c>
    </row>
    <row r="279" spans="1:5" x14ac:dyDescent="0.25">
      <c r="A279" t="str">
        <f>INPUT!H286</f>
        <v>8E</v>
      </c>
      <c r="B279" t="str">
        <f>INPUT!I286</f>
        <v>A7</v>
      </c>
      <c r="D279" t="s">
        <v>66</v>
      </c>
      <c r="E279" t="str">
        <f>INPUT!M286</f>
        <v>RAMDAT byte # 138</v>
      </c>
    </row>
    <row r="280" spans="1:5" x14ac:dyDescent="0.25">
      <c r="A280" t="str">
        <f>INPUT!H287</f>
        <v>8C</v>
      </c>
      <c r="B280" t="str">
        <f>INPUT!I287</f>
        <v>8B</v>
      </c>
      <c r="D280" t="s">
        <v>66</v>
      </c>
      <c r="E280" t="str">
        <f>INPUT!M287</f>
        <v>MEMADR_BY0 byte # 139</v>
      </c>
    </row>
    <row r="281" spans="1:5" x14ac:dyDescent="0.25">
      <c r="A281" t="str">
        <f>INPUT!H288</f>
        <v>8E</v>
      </c>
      <c r="B281" t="str">
        <f>INPUT!I288</f>
        <v>53</v>
      </c>
      <c r="D281" t="s">
        <v>66</v>
      </c>
      <c r="E281" t="str">
        <f>INPUT!M288</f>
        <v>RAMDAT byte # 139</v>
      </c>
    </row>
    <row r="282" spans="1:5" x14ac:dyDescent="0.25">
      <c r="A282" t="str">
        <f>INPUT!H289</f>
        <v>8C</v>
      </c>
      <c r="B282" t="str">
        <f>INPUT!I289</f>
        <v>8C</v>
      </c>
      <c r="D282" t="s">
        <v>66</v>
      </c>
      <c r="E282" t="str">
        <f>INPUT!M289</f>
        <v>MEMADR_BY0 byte # 140</v>
      </c>
    </row>
    <row r="283" spans="1:5" x14ac:dyDescent="0.25">
      <c r="A283" t="str">
        <f>INPUT!H290</f>
        <v>8E</v>
      </c>
      <c r="B283" t="str">
        <f>INPUT!I290</f>
        <v>38</v>
      </c>
      <c r="D283" t="s">
        <v>66</v>
      </c>
      <c r="E283" t="str">
        <f>INPUT!M290</f>
        <v>RAMDAT byte # 140</v>
      </c>
    </row>
    <row r="284" spans="1:5" x14ac:dyDescent="0.25">
      <c r="A284" t="str">
        <f>INPUT!H291</f>
        <v>8C</v>
      </c>
      <c r="B284" t="str">
        <f>INPUT!I291</f>
        <v>8D</v>
      </c>
      <c r="D284" t="s">
        <v>66</v>
      </c>
      <c r="E284" t="str">
        <f>INPUT!M291</f>
        <v>MEMADR_BY0 byte # 141</v>
      </c>
    </row>
    <row r="285" spans="1:5" x14ac:dyDescent="0.25">
      <c r="A285" t="str">
        <f>INPUT!H292</f>
        <v>8E</v>
      </c>
      <c r="B285" t="str">
        <f>INPUT!I292</f>
        <v>28</v>
      </c>
      <c r="D285" t="s">
        <v>66</v>
      </c>
      <c r="E285" t="str">
        <f>INPUT!M292</f>
        <v>RAMDAT byte # 141</v>
      </c>
    </row>
    <row r="286" spans="1:5" x14ac:dyDescent="0.25">
      <c r="A286" t="str">
        <f>INPUT!H293</f>
        <v>8C</v>
      </c>
      <c r="B286" t="str">
        <f>INPUT!I293</f>
        <v>8E</v>
      </c>
      <c r="D286" t="s">
        <v>66</v>
      </c>
      <c r="E286" t="str">
        <f>INPUT!M293</f>
        <v>MEMADR_BY0 byte # 142</v>
      </c>
    </row>
    <row r="287" spans="1:5" x14ac:dyDescent="0.25">
      <c r="A287" t="str">
        <f>INPUT!H294</f>
        <v>8E</v>
      </c>
      <c r="B287" t="str">
        <f>INPUT!I294</f>
        <v>00</v>
      </c>
      <c r="D287" t="s">
        <v>66</v>
      </c>
      <c r="E287" t="str">
        <f>INPUT!M294</f>
        <v>RAMDAT byte # 142</v>
      </c>
    </row>
    <row r="288" spans="1:5" x14ac:dyDescent="0.25">
      <c r="A288" t="str">
        <f>INPUT!H295</f>
        <v>8C</v>
      </c>
      <c r="B288" t="str">
        <f>INPUT!I295</f>
        <v>8F</v>
      </c>
      <c r="D288" t="s">
        <v>66</v>
      </c>
      <c r="E288" t="str">
        <f>INPUT!M295</f>
        <v>MEMADR_BY0 byte # 143</v>
      </c>
    </row>
    <row r="289" spans="1:5" x14ac:dyDescent="0.25">
      <c r="A289" t="str">
        <f>INPUT!H296</f>
        <v>8E</v>
      </c>
      <c r="B289" t="str">
        <f>INPUT!I296</f>
        <v>19</v>
      </c>
      <c r="D289" t="s">
        <v>66</v>
      </c>
      <c r="E289" t="str">
        <f>INPUT!M296</f>
        <v>RAMDAT byte # 143</v>
      </c>
    </row>
    <row r="290" spans="1:5" x14ac:dyDescent="0.25">
      <c r="A290" t="str">
        <f>INPUT!H297</f>
        <v>8C</v>
      </c>
      <c r="B290" t="str">
        <f>INPUT!I297</f>
        <v>90</v>
      </c>
      <c r="D290" t="s">
        <v>66</v>
      </c>
      <c r="E290" t="str">
        <f>INPUT!M297</f>
        <v>MEMADR_BY0 byte # 144</v>
      </c>
    </row>
    <row r="291" spans="1:5" x14ac:dyDescent="0.25">
      <c r="A291" t="str">
        <f>INPUT!H298</f>
        <v>8E</v>
      </c>
      <c r="B291" t="str">
        <f>INPUT!I298</f>
        <v>45</v>
      </c>
      <c r="D291" t="s">
        <v>66</v>
      </c>
      <c r="E291" t="str">
        <f>INPUT!M298</f>
        <v>RAMDAT byte # 144</v>
      </c>
    </row>
    <row r="292" spans="1:5" x14ac:dyDescent="0.25">
      <c r="A292" t="str">
        <f>INPUT!H299</f>
        <v>8C</v>
      </c>
      <c r="B292" t="str">
        <f>INPUT!I299</f>
        <v>91</v>
      </c>
      <c r="D292" t="s">
        <v>66</v>
      </c>
      <c r="E292" t="str">
        <f>INPUT!M299</f>
        <v>MEMADR_BY0 byte # 145</v>
      </c>
    </row>
    <row r="293" spans="1:5" x14ac:dyDescent="0.25">
      <c r="A293" t="str">
        <f>INPUT!H300</f>
        <v>8E</v>
      </c>
      <c r="B293" t="str">
        <f>INPUT!I300</f>
        <v>00</v>
      </c>
      <c r="D293" t="s">
        <v>66</v>
      </c>
      <c r="E293" t="str">
        <f>INPUT!M300</f>
        <v>RAMDAT byte # 145</v>
      </c>
    </row>
    <row r="294" spans="1:5" x14ac:dyDescent="0.25">
      <c r="A294" t="str">
        <f>INPUT!H301</f>
        <v>8C</v>
      </c>
      <c r="B294" t="str">
        <f>INPUT!I301</f>
        <v>92</v>
      </c>
      <c r="D294" t="s">
        <v>66</v>
      </c>
      <c r="E294" t="str">
        <f>INPUT!M301</f>
        <v>MEMADR_BY0 byte # 146</v>
      </c>
    </row>
    <row r="295" spans="1:5" x14ac:dyDescent="0.25">
      <c r="A295" t="str">
        <f>INPUT!H302</f>
        <v>8E</v>
      </c>
      <c r="B295" t="str">
        <f>INPUT!I302</f>
        <v>C4</v>
      </c>
      <c r="D295" t="s">
        <v>66</v>
      </c>
      <c r="E295" t="str">
        <f>INPUT!M302</f>
        <v>RAMDAT byte # 146</v>
      </c>
    </row>
    <row r="296" spans="1:5" x14ac:dyDescent="0.25">
      <c r="A296" t="str">
        <f>INPUT!H303</f>
        <v>8C</v>
      </c>
      <c r="B296" t="str">
        <f>INPUT!I303</f>
        <v>93</v>
      </c>
      <c r="D296" t="s">
        <v>66</v>
      </c>
      <c r="E296" t="str">
        <f>INPUT!M303</f>
        <v>MEMADR_BY0 byte # 147</v>
      </c>
    </row>
    <row r="297" spans="1:5" x14ac:dyDescent="0.25">
      <c r="A297" t="str">
        <f>INPUT!H304</f>
        <v>8E</v>
      </c>
      <c r="B297" t="str">
        <f>INPUT!I304</f>
        <v>03</v>
      </c>
      <c r="D297" t="s">
        <v>66</v>
      </c>
      <c r="E297" t="str">
        <f>INPUT!M304</f>
        <v>RAMDAT byte # 147</v>
      </c>
    </row>
    <row r="298" spans="1:5" x14ac:dyDescent="0.25">
      <c r="A298" t="str">
        <f>INPUT!H305</f>
        <v>8C</v>
      </c>
      <c r="B298" t="str">
        <f>INPUT!I305</f>
        <v>94</v>
      </c>
      <c r="D298" t="s">
        <v>66</v>
      </c>
      <c r="E298" t="str">
        <f>INPUT!M305</f>
        <v>MEMADR_BY0 byte # 148</v>
      </c>
    </row>
    <row r="299" spans="1:5" x14ac:dyDescent="0.25">
      <c r="A299" t="str">
        <f>INPUT!H306</f>
        <v>8E</v>
      </c>
      <c r="B299" t="str">
        <f>INPUT!I306</f>
        <v>C4</v>
      </c>
      <c r="D299" t="s">
        <v>66</v>
      </c>
      <c r="E299" t="str">
        <f>INPUT!M306</f>
        <v>RAMDAT byte # 148</v>
      </c>
    </row>
    <row r="300" spans="1:5" x14ac:dyDescent="0.25">
      <c r="A300" t="str">
        <f>INPUT!H307</f>
        <v>8C</v>
      </c>
      <c r="B300" t="str">
        <f>INPUT!I307</f>
        <v>95</v>
      </c>
      <c r="D300" t="s">
        <v>66</v>
      </c>
      <c r="E300" t="str">
        <f>INPUT!M307</f>
        <v>MEMADR_BY0 byte # 149</v>
      </c>
    </row>
    <row r="301" spans="1:5" x14ac:dyDescent="0.25">
      <c r="A301" t="str">
        <f>INPUT!H308</f>
        <v>8E</v>
      </c>
      <c r="B301" t="str">
        <f>INPUT!I308</f>
        <v>04</v>
      </c>
      <c r="D301" t="s">
        <v>66</v>
      </c>
      <c r="E301" t="str">
        <f>INPUT!M308</f>
        <v>RAMDAT byte # 149</v>
      </c>
    </row>
    <row r="302" spans="1:5" x14ac:dyDescent="0.25">
      <c r="A302" t="str">
        <f>INPUT!H309</f>
        <v>8C</v>
      </c>
      <c r="B302" t="str">
        <f>INPUT!I309</f>
        <v>96</v>
      </c>
      <c r="D302" t="s">
        <v>66</v>
      </c>
      <c r="E302" t="str">
        <f>INPUT!M309</f>
        <v>MEMADR_BY0 byte # 150</v>
      </c>
    </row>
    <row r="303" spans="1:5" x14ac:dyDescent="0.25">
      <c r="A303" t="str">
        <f>INPUT!H310</f>
        <v>8E</v>
      </c>
      <c r="B303" t="str">
        <f>INPUT!I310</f>
        <v>C4</v>
      </c>
      <c r="D303" t="s">
        <v>66</v>
      </c>
      <c r="E303" t="str">
        <f>INPUT!M310</f>
        <v>RAMDAT byte # 150</v>
      </c>
    </row>
    <row r="304" spans="1:5" x14ac:dyDescent="0.25">
      <c r="A304" t="str">
        <f>INPUT!H311</f>
        <v>8C</v>
      </c>
      <c r="B304" t="str">
        <f>INPUT!I311</f>
        <v>97</v>
      </c>
      <c r="D304" t="s">
        <v>66</v>
      </c>
      <c r="E304" t="str">
        <f>INPUT!M311</f>
        <v>MEMADR_BY0 byte # 151</v>
      </c>
    </row>
    <row r="305" spans="1:5" x14ac:dyDescent="0.25">
      <c r="A305" t="str">
        <f>INPUT!H312</f>
        <v>8E</v>
      </c>
      <c r="B305" t="str">
        <f>INPUT!I312</f>
        <v>04</v>
      </c>
      <c r="D305" t="s">
        <v>66</v>
      </c>
      <c r="E305" t="str">
        <f>INPUT!M312</f>
        <v>RAMDAT byte # 151</v>
      </c>
    </row>
    <row r="306" spans="1:5" x14ac:dyDescent="0.25">
      <c r="A306" t="str">
        <f>INPUT!H313</f>
        <v>8C</v>
      </c>
      <c r="B306" t="str">
        <f>INPUT!I313</f>
        <v>98</v>
      </c>
      <c r="D306" t="s">
        <v>66</v>
      </c>
      <c r="E306" t="str">
        <f>INPUT!M313</f>
        <v>MEMADR_BY0 byte # 152</v>
      </c>
    </row>
    <row r="307" spans="1:5" x14ac:dyDescent="0.25">
      <c r="A307" t="str">
        <f>INPUT!H314</f>
        <v>8E</v>
      </c>
      <c r="B307" t="str">
        <f>INPUT!I314</f>
        <v>C4</v>
      </c>
      <c r="D307" t="s">
        <v>66</v>
      </c>
      <c r="E307" t="str">
        <f>INPUT!M314</f>
        <v>RAMDAT byte # 152</v>
      </c>
    </row>
    <row r="308" spans="1:5" x14ac:dyDescent="0.25">
      <c r="A308" t="str">
        <f>INPUT!H315</f>
        <v>8C</v>
      </c>
      <c r="B308" t="str">
        <f>INPUT!I315</f>
        <v>99</v>
      </c>
      <c r="D308" t="s">
        <v>66</v>
      </c>
      <c r="E308" t="str">
        <f>INPUT!M315</f>
        <v>MEMADR_BY0 byte # 153</v>
      </c>
    </row>
    <row r="309" spans="1:5" x14ac:dyDescent="0.25">
      <c r="A309" t="str">
        <f>INPUT!H316</f>
        <v>8E</v>
      </c>
      <c r="B309" t="str">
        <f>INPUT!I316</f>
        <v>04</v>
      </c>
      <c r="D309" t="s">
        <v>66</v>
      </c>
      <c r="E309" t="str">
        <f>INPUT!M316</f>
        <v>RAMDAT byte # 153</v>
      </c>
    </row>
    <row r="310" spans="1:5" x14ac:dyDescent="0.25">
      <c r="A310" t="str">
        <f>INPUT!H317</f>
        <v>8C</v>
      </c>
      <c r="B310" t="str">
        <f>INPUT!I317</f>
        <v>9A</v>
      </c>
      <c r="D310" t="s">
        <v>66</v>
      </c>
      <c r="E310" t="str">
        <f>INPUT!M317</f>
        <v>MEMADR_BY0 byte # 154</v>
      </c>
    </row>
    <row r="311" spans="1:5" x14ac:dyDescent="0.25">
      <c r="A311" t="str">
        <f>INPUT!H318</f>
        <v>8E</v>
      </c>
      <c r="B311" t="str">
        <f>INPUT!I318</f>
        <v>C2</v>
      </c>
      <c r="D311" t="s">
        <v>66</v>
      </c>
      <c r="E311" t="str">
        <f>INPUT!M318</f>
        <v>RAMDAT byte # 154</v>
      </c>
    </row>
    <row r="312" spans="1:5" x14ac:dyDescent="0.25">
      <c r="A312" t="str">
        <f>INPUT!H319</f>
        <v>8C</v>
      </c>
      <c r="B312" t="str">
        <f>INPUT!I319</f>
        <v>9B</v>
      </c>
      <c r="D312" t="s">
        <v>66</v>
      </c>
      <c r="E312" t="str">
        <f>INPUT!M319</f>
        <v>MEMADR_BY0 byte # 155</v>
      </c>
    </row>
    <row r="313" spans="1:5" x14ac:dyDescent="0.25">
      <c r="A313" t="str">
        <f>INPUT!H320</f>
        <v>8E</v>
      </c>
      <c r="B313" t="str">
        <f>INPUT!I320</f>
        <v>80</v>
      </c>
      <c r="D313" t="s">
        <v>66</v>
      </c>
      <c r="E313" t="str">
        <f>INPUT!M320</f>
        <v>RAMDAT byte # 155</v>
      </c>
    </row>
    <row r="314" spans="1:5" x14ac:dyDescent="0.25">
      <c r="A314" t="str">
        <f>INPUT!H321</f>
        <v>8C</v>
      </c>
      <c r="B314" t="str">
        <f>INPUT!I321</f>
        <v>9C</v>
      </c>
      <c r="D314" t="s">
        <v>66</v>
      </c>
      <c r="E314" t="str">
        <f>INPUT!M321</f>
        <v>MEMADR_BY0 byte # 156</v>
      </c>
    </row>
    <row r="315" spans="1:5" x14ac:dyDescent="0.25">
      <c r="A315" t="str">
        <f>INPUT!H322</f>
        <v>8E</v>
      </c>
      <c r="B315" t="str">
        <f>INPUT!I322</f>
        <v>00</v>
      </c>
      <c r="D315" t="s">
        <v>66</v>
      </c>
      <c r="E315" t="str">
        <f>INPUT!M322</f>
        <v>RAMDAT byte # 156</v>
      </c>
    </row>
    <row r="316" spans="1:5" x14ac:dyDescent="0.25">
      <c r="A316" t="str">
        <f>INPUT!H323</f>
        <v>8C</v>
      </c>
      <c r="B316" t="str">
        <f>INPUT!I323</f>
        <v>9D</v>
      </c>
      <c r="D316" t="s">
        <v>66</v>
      </c>
      <c r="E316" t="str">
        <f>INPUT!M323</f>
        <v>MEMADR_BY0 byte # 157</v>
      </c>
    </row>
    <row r="317" spans="1:5" x14ac:dyDescent="0.25">
      <c r="A317" t="str">
        <f>INPUT!H324</f>
        <v>8E</v>
      </c>
      <c r="B317" t="str">
        <f>INPUT!I324</f>
        <v>3F</v>
      </c>
      <c r="D317" t="s">
        <v>66</v>
      </c>
      <c r="E317" t="str">
        <f>INPUT!M324</f>
        <v>RAMDAT byte # 157</v>
      </c>
    </row>
    <row r="318" spans="1:5" x14ac:dyDescent="0.25">
      <c r="A318" t="str">
        <f>INPUT!H325</f>
        <v>8C</v>
      </c>
      <c r="B318" t="str">
        <f>INPUT!I325</f>
        <v>9E</v>
      </c>
      <c r="D318" t="s">
        <v>66</v>
      </c>
      <c r="E318" t="str">
        <f>INPUT!M325</f>
        <v>MEMADR_BY0 byte # 158</v>
      </c>
    </row>
    <row r="319" spans="1:5" x14ac:dyDescent="0.25">
      <c r="A319" t="str">
        <f>INPUT!H326</f>
        <v>8E</v>
      </c>
      <c r="B319" t="str">
        <f>INPUT!I326</f>
        <v>E9</v>
      </c>
      <c r="D319" t="s">
        <v>66</v>
      </c>
      <c r="E319" t="str">
        <f>INPUT!M326</f>
        <v>RAMDAT byte # 158</v>
      </c>
    </row>
    <row r="320" spans="1:5" x14ac:dyDescent="0.25">
      <c r="A320" t="str">
        <f>INPUT!H327</f>
        <v>8C</v>
      </c>
      <c r="B320" t="str">
        <f>INPUT!I327</f>
        <v>9F</v>
      </c>
      <c r="D320" t="s">
        <v>66</v>
      </c>
      <c r="E320" t="str">
        <f>INPUT!M327</f>
        <v>MEMADR_BY0 byte # 159</v>
      </c>
    </row>
    <row r="321" spans="1:5" x14ac:dyDescent="0.25">
      <c r="A321" t="str">
        <f>INPUT!H328</f>
        <v>8E</v>
      </c>
      <c r="B321" t="str">
        <f>INPUT!I328</f>
        <v>54</v>
      </c>
      <c r="D321" t="s">
        <v>66</v>
      </c>
      <c r="E321" t="str">
        <f>INPUT!M328</f>
        <v>RAMDAT byte # 159</v>
      </c>
    </row>
    <row r="322" spans="1:5" x14ac:dyDescent="0.25">
      <c r="A322" t="str">
        <f>INPUT!H329</f>
        <v>8C</v>
      </c>
      <c r="B322" t="str">
        <f>INPUT!I329</f>
        <v>A0</v>
      </c>
      <c r="D322" t="s">
        <v>66</v>
      </c>
      <c r="E322" t="str">
        <f>INPUT!M329</f>
        <v>MEMADR_BY0 byte # 160</v>
      </c>
    </row>
    <row r="323" spans="1:5" x14ac:dyDescent="0.25">
      <c r="A323" t="str">
        <f>INPUT!H330</f>
        <v>8E</v>
      </c>
      <c r="B323" t="str">
        <f>INPUT!I330</f>
        <v>18</v>
      </c>
      <c r="D323" t="s">
        <v>66</v>
      </c>
      <c r="E323" t="str">
        <f>INPUT!M330</f>
        <v>RAMDAT byte # 160</v>
      </c>
    </row>
    <row r="324" spans="1:5" x14ac:dyDescent="0.25">
      <c r="A324" t="str">
        <f>INPUT!H331</f>
        <v>8C</v>
      </c>
      <c r="B324" t="str">
        <f>INPUT!I331</f>
        <v>A1</v>
      </c>
      <c r="D324" t="s">
        <v>66</v>
      </c>
      <c r="E324" t="str">
        <f>INPUT!M331</f>
        <v>MEMADR_BY0 byte # 161</v>
      </c>
    </row>
    <row r="325" spans="1:5" x14ac:dyDescent="0.25">
      <c r="A325" t="str">
        <f>INPUT!H332</f>
        <v>8E</v>
      </c>
      <c r="B325" t="str">
        <f>INPUT!I332</f>
        <v>00</v>
      </c>
      <c r="D325" t="s">
        <v>66</v>
      </c>
      <c r="E325" t="str">
        <f>INPUT!M332</f>
        <v>RAMDAT byte # 161</v>
      </c>
    </row>
    <row r="326" spans="1:5" x14ac:dyDescent="0.25">
      <c r="A326" t="str">
        <f>INPUT!H333</f>
        <v>8C</v>
      </c>
      <c r="B326" t="str">
        <f>INPUT!I333</f>
        <v>A2</v>
      </c>
      <c r="D326" t="s">
        <v>66</v>
      </c>
      <c r="E326" t="str">
        <f>INPUT!M333</f>
        <v>MEMADR_BY0 byte # 162</v>
      </c>
    </row>
    <row r="327" spans="1:5" x14ac:dyDescent="0.25">
      <c r="A327" t="str">
        <f>INPUT!H334</f>
        <v>8E</v>
      </c>
      <c r="B327" t="str">
        <f>INPUT!I334</f>
        <v>00</v>
      </c>
      <c r="D327" t="s">
        <v>66</v>
      </c>
      <c r="E327" t="str">
        <f>INPUT!M334</f>
        <v>RAMDAT byte # 162</v>
      </c>
    </row>
    <row r="328" spans="1:5" x14ac:dyDescent="0.25">
      <c r="A328" t="str">
        <f>INPUT!H335</f>
        <v>8C</v>
      </c>
      <c r="B328" t="str">
        <f>INPUT!I335</f>
        <v>A3</v>
      </c>
      <c r="D328" t="s">
        <v>66</v>
      </c>
      <c r="E328" t="str">
        <f>INPUT!M335</f>
        <v>MEMADR_BY0 byte # 163</v>
      </c>
    </row>
    <row r="329" spans="1:5" x14ac:dyDescent="0.25">
      <c r="A329" t="str">
        <f>INPUT!H336</f>
        <v>8E</v>
      </c>
      <c r="B329" t="str">
        <f>INPUT!I336</f>
        <v>88</v>
      </c>
      <c r="D329" t="s">
        <v>66</v>
      </c>
      <c r="E329" t="str">
        <f>INPUT!M336</f>
        <v>RAMDAT byte # 163</v>
      </c>
    </row>
    <row r="330" spans="1:5" x14ac:dyDescent="0.25">
      <c r="A330" t="str">
        <f>INPUT!H337</f>
        <v>8C</v>
      </c>
      <c r="B330" t="str">
        <f>INPUT!I337</f>
        <v>A4</v>
      </c>
      <c r="D330" t="s">
        <v>66</v>
      </c>
      <c r="E330" t="str">
        <f>INPUT!M337</f>
        <v>MEMADR_BY0 byte # 164</v>
      </c>
    </row>
    <row r="331" spans="1:5" x14ac:dyDescent="0.25">
      <c r="A331" t="str">
        <f>INPUT!H338</f>
        <v>8E</v>
      </c>
      <c r="B331" t="str">
        <f>INPUT!I338</f>
        <v>02</v>
      </c>
      <c r="D331" t="s">
        <v>66</v>
      </c>
      <c r="E331" t="str">
        <f>INPUT!M338</f>
        <v>RAMDAT byte # 164</v>
      </c>
    </row>
    <row r="332" spans="1:5" x14ac:dyDescent="0.25">
      <c r="A332" t="str">
        <f>INPUT!H339</f>
        <v>8C</v>
      </c>
      <c r="B332" t="str">
        <f>INPUT!I339</f>
        <v>A5</v>
      </c>
      <c r="D332" t="s">
        <v>66</v>
      </c>
      <c r="E332" t="str">
        <f>INPUT!M339</f>
        <v>MEMADR_BY0 byte # 165</v>
      </c>
    </row>
    <row r="333" spans="1:5" x14ac:dyDescent="0.25">
      <c r="A333" t="str">
        <f>INPUT!H340</f>
        <v>8E</v>
      </c>
      <c r="B333" t="str">
        <f>INPUT!I340</f>
        <v>80</v>
      </c>
      <c r="D333" t="s">
        <v>66</v>
      </c>
      <c r="E333" t="str">
        <f>INPUT!M340</f>
        <v>RAMDAT byte # 165</v>
      </c>
    </row>
    <row r="334" spans="1:5" x14ac:dyDescent="0.25">
      <c r="A334" t="str">
        <f>INPUT!H341</f>
        <v>8C</v>
      </c>
      <c r="B334" t="str">
        <f>INPUT!I341</f>
        <v>A6</v>
      </c>
      <c r="D334" t="s">
        <v>66</v>
      </c>
      <c r="E334" t="str">
        <f>INPUT!M341</f>
        <v>MEMADR_BY0 byte # 166</v>
      </c>
    </row>
    <row r="335" spans="1:5" x14ac:dyDescent="0.25">
      <c r="A335" t="str">
        <f>INPUT!H342</f>
        <v>8E</v>
      </c>
      <c r="B335" t="str">
        <f>INPUT!I342</f>
        <v>00</v>
      </c>
      <c r="D335" t="s">
        <v>66</v>
      </c>
      <c r="E335" t="str">
        <f>INPUT!M342</f>
        <v>RAMDAT byte # 166</v>
      </c>
    </row>
    <row r="336" spans="1:5" x14ac:dyDescent="0.25">
      <c r="A336" t="str">
        <f>INPUT!H343</f>
        <v>8C</v>
      </c>
      <c r="B336" t="str">
        <f>INPUT!I343</f>
        <v>A7</v>
      </c>
      <c r="D336" t="s">
        <v>66</v>
      </c>
      <c r="E336" t="str">
        <f>INPUT!M343</f>
        <v>MEMADR_BY0 byte # 167</v>
      </c>
    </row>
    <row r="337" spans="1:5" x14ac:dyDescent="0.25">
      <c r="A337" t="str">
        <f>INPUT!H344</f>
        <v>8E</v>
      </c>
      <c r="B337" t="str">
        <f>INPUT!I344</f>
        <v>00</v>
      </c>
      <c r="D337" t="s">
        <v>66</v>
      </c>
      <c r="E337" t="str">
        <f>INPUT!M344</f>
        <v>RAMDAT byte # 167</v>
      </c>
    </row>
    <row r="338" spans="1:5" x14ac:dyDescent="0.25">
      <c r="A338" t="str">
        <f>INPUT!H345</f>
        <v>8C</v>
      </c>
      <c r="B338" t="str">
        <f>INPUT!I345</f>
        <v>A8</v>
      </c>
      <c r="D338" t="s">
        <v>66</v>
      </c>
      <c r="E338" t="str">
        <f>INPUT!M345</f>
        <v>MEMADR_BY0 byte # 168</v>
      </c>
    </row>
    <row r="339" spans="1:5" x14ac:dyDescent="0.25">
      <c r="A339" t="str">
        <f>INPUT!H346</f>
        <v>8E</v>
      </c>
      <c r="B339" t="str">
        <f>INPUT!I346</f>
        <v>00</v>
      </c>
      <c r="D339" t="s">
        <v>66</v>
      </c>
      <c r="E339" t="str">
        <f>INPUT!M346</f>
        <v>RAMDAT byte # 168</v>
      </c>
    </row>
    <row r="340" spans="1:5" x14ac:dyDescent="0.25">
      <c r="A340" t="str">
        <f>INPUT!H347</f>
        <v>8C</v>
      </c>
      <c r="B340" t="str">
        <f>INPUT!I347</f>
        <v>A9</v>
      </c>
      <c r="D340" t="s">
        <v>66</v>
      </c>
      <c r="E340" t="str">
        <f>INPUT!M347</f>
        <v>MEMADR_BY0 byte # 169</v>
      </c>
    </row>
    <row r="341" spans="1:5" x14ac:dyDescent="0.25">
      <c r="A341" t="str">
        <f>INPUT!H348</f>
        <v>8E</v>
      </c>
      <c r="B341" t="str">
        <f>INPUT!I348</f>
        <v>00</v>
      </c>
      <c r="D341" t="s">
        <v>66</v>
      </c>
      <c r="E341" t="str">
        <f>INPUT!M348</f>
        <v>RAMDAT byte # 169</v>
      </c>
    </row>
    <row r="342" spans="1:5" x14ac:dyDescent="0.25">
      <c r="A342" t="str">
        <f>INPUT!H349</f>
        <v>8C</v>
      </c>
      <c r="B342" t="str">
        <f>INPUT!I349</f>
        <v>AA</v>
      </c>
      <c r="D342" t="s">
        <v>66</v>
      </c>
      <c r="E342" t="str">
        <f>INPUT!M349</f>
        <v>MEMADR_BY0 byte # 170</v>
      </c>
    </row>
    <row r="343" spans="1:5" x14ac:dyDescent="0.25">
      <c r="A343" t="str">
        <f>INPUT!H350</f>
        <v>8E</v>
      </c>
      <c r="B343" t="str">
        <f>INPUT!I350</f>
        <v>01</v>
      </c>
      <c r="D343" t="s">
        <v>66</v>
      </c>
      <c r="E343" t="str">
        <f>INPUT!M350</f>
        <v>RAMDAT byte # 170</v>
      </c>
    </row>
    <row r="344" spans="1:5" x14ac:dyDescent="0.25">
      <c r="A344" t="str">
        <f>INPUT!H351</f>
        <v>8C</v>
      </c>
      <c r="B344" t="str">
        <f>INPUT!I351</f>
        <v>AB</v>
      </c>
      <c r="D344" t="s">
        <v>66</v>
      </c>
      <c r="E344" t="str">
        <f>INPUT!M351</f>
        <v>MEMADR_BY0 byte # 171</v>
      </c>
    </row>
    <row r="345" spans="1:5" x14ac:dyDescent="0.25">
      <c r="A345" t="str">
        <f>INPUT!H352</f>
        <v>8E</v>
      </c>
      <c r="B345" t="str">
        <f>INPUT!I352</f>
        <v>C0</v>
      </c>
      <c r="D345" t="s">
        <v>66</v>
      </c>
      <c r="E345" t="str">
        <f>INPUT!M352</f>
        <v>RAMDAT byte # 171</v>
      </c>
    </row>
    <row r="346" spans="1:5" x14ac:dyDescent="0.25">
      <c r="A346" t="str">
        <f>INPUT!H353</f>
        <v>8C</v>
      </c>
      <c r="B346" t="str">
        <f>INPUT!I353</f>
        <v>AC</v>
      </c>
      <c r="D346" t="s">
        <v>66</v>
      </c>
      <c r="E346" t="str">
        <f>INPUT!M353</f>
        <v>MEMADR_BY0 byte # 172</v>
      </c>
    </row>
    <row r="347" spans="1:5" x14ac:dyDescent="0.25">
      <c r="A347" t="str">
        <f>INPUT!H354</f>
        <v>8E</v>
      </c>
      <c r="B347" t="str">
        <f>INPUT!I354</f>
        <v>88</v>
      </c>
      <c r="D347" t="s">
        <v>66</v>
      </c>
      <c r="E347" t="str">
        <f>INPUT!M354</f>
        <v>RAMDAT byte # 172</v>
      </c>
    </row>
    <row r="348" spans="1:5" x14ac:dyDescent="0.25">
      <c r="A348" t="str">
        <f>INPUT!H355</f>
        <v>8C</v>
      </c>
      <c r="B348" t="str">
        <f>INPUT!I355</f>
        <v>AD</v>
      </c>
      <c r="D348" t="s">
        <v>66</v>
      </c>
      <c r="E348" t="str">
        <f>INPUT!M355</f>
        <v>MEMADR_BY0 byte # 173</v>
      </c>
    </row>
    <row r="349" spans="1:5" x14ac:dyDescent="0.25">
      <c r="A349" t="str">
        <f>INPUT!H356</f>
        <v>8E</v>
      </c>
      <c r="B349" t="str">
        <f>INPUT!I356</f>
        <v>4F</v>
      </c>
      <c r="D349" t="s">
        <v>66</v>
      </c>
      <c r="E349" t="str">
        <f>INPUT!M356</f>
        <v>RAMDAT byte # 173</v>
      </c>
    </row>
    <row r="350" spans="1:5" x14ac:dyDescent="0.25">
      <c r="A350" t="str">
        <f>INPUT!H357</f>
        <v>8C</v>
      </c>
      <c r="B350" t="str">
        <f>INPUT!I357</f>
        <v>AE</v>
      </c>
      <c r="D350" t="s">
        <v>66</v>
      </c>
      <c r="E350" t="str">
        <f>INPUT!M357</f>
        <v>MEMADR_BY0 byte # 174</v>
      </c>
    </row>
    <row r="351" spans="1:5" x14ac:dyDescent="0.25">
      <c r="A351" t="str">
        <f>INPUT!H358</f>
        <v>8E</v>
      </c>
      <c r="B351" t="str">
        <f>INPUT!I358</f>
        <v>F2</v>
      </c>
      <c r="D351" t="s">
        <v>66</v>
      </c>
      <c r="E351" t="str">
        <f>INPUT!M358</f>
        <v>RAMDAT byte # 174</v>
      </c>
    </row>
    <row r="352" spans="1:5" x14ac:dyDescent="0.25">
      <c r="A352" t="str">
        <f>INPUT!H359</f>
        <v>8C</v>
      </c>
      <c r="B352" t="str">
        <f>INPUT!I359</f>
        <v>AF</v>
      </c>
      <c r="D352" t="s">
        <v>66</v>
      </c>
      <c r="E352" t="str">
        <f>INPUT!M359</f>
        <v>MEMADR_BY0 byte # 175</v>
      </c>
    </row>
    <row r="353" spans="1:5" x14ac:dyDescent="0.25">
      <c r="A353" t="str">
        <f>INPUT!H360</f>
        <v>8E</v>
      </c>
      <c r="B353" t="str">
        <f>INPUT!I360</f>
        <v>00</v>
      </c>
      <c r="D353" t="s">
        <v>66</v>
      </c>
      <c r="E353" t="str">
        <f>INPUT!M360</f>
        <v>RAMDAT byte # 175</v>
      </c>
    </row>
    <row r="354" spans="1:5" x14ac:dyDescent="0.25">
      <c r="A354" t="str">
        <f>INPUT!H361</f>
        <v>8C</v>
      </c>
      <c r="B354" t="str">
        <f>INPUT!I361</f>
        <v>B0</v>
      </c>
      <c r="D354" t="s">
        <v>66</v>
      </c>
      <c r="E354" t="str">
        <f>INPUT!M361</f>
        <v>MEMADR_BY0 byte # 176</v>
      </c>
    </row>
    <row r="355" spans="1:5" x14ac:dyDescent="0.25">
      <c r="A355" t="str">
        <f>INPUT!H362</f>
        <v>8E</v>
      </c>
      <c r="B355" t="str">
        <f>INPUT!I362</f>
        <v>A8</v>
      </c>
      <c r="D355" t="s">
        <v>66</v>
      </c>
      <c r="E355" t="str">
        <f>INPUT!M362</f>
        <v>RAMDAT byte # 176</v>
      </c>
    </row>
    <row r="356" spans="1:5" x14ac:dyDescent="0.25">
      <c r="A356" t="str">
        <f>INPUT!H363</f>
        <v>8C</v>
      </c>
      <c r="B356" t="str">
        <f>INPUT!I363</f>
        <v>B1</v>
      </c>
      <c r="D356" t="s">
        <v>66</v>
      </c>
      <c r="E356" t="str">
        <f>INPUT!M363</f>
        <v>MEMADR_BY0 byte # 177</v>
      </c>
    </row>
    <row r="357" spans="1:5" x14ac:dyDescent="0.25">
      <c r="A357" t="str">
        <f>INPUT!H364</f>
        <v>8E</v>
      </c>
      <c r="B357" t="str">
        <f>INPUT!I364</f>
        <v>00</v>
      </c>
      <c r="D357" t="s">
        <v>66</v>
      </c>
      <c r="E357" t="str">
        <f>INPUT!M364</f>
        <v>RAMDAT byte # 177</v>
      </c>
    </row>
    <row r="358" spans="1:5" x14ac:dyDescent="0.25">
      <c r="A358" t="str">
        <f>INPUT!H365</f>
        <v>8C</v>
      </c>
      <c r="B358" t="str">
        <f>INPUT!I365</f>
        <v>B2</v>
      </c>
      <c r="D358" t="s">
        <v>66</v>
      </c>
      <c r="E358" t="str">
        <f>INPUT!M365</f>
        <v>MEMADR_BY0 byte # 178</v>
      </c>
    </row>
    <row r="359" spans="1:5" x14ac:dyDescent="0.25">
      <c r="A359" t="str">
        <f>INPUT!H366</f>
        <v>8E</v>
      </c>
      <c r="B359" t="str">
        <f>INPUT!I366</f>
        <v>00</v>
      </c>
      <c r="D359" t="s">
        <v>66</v>
      </c>
      <c r="E359" t="str">
        <f>INPUT!M366</f>
        <v>RAMDAT byte # 178</v>
      </c>
    </row>
    <row r="360" spans="1:5" x14ac:dyDescent="0.25">
      <c r="A360" t="str">
        <f>INPUT!H367</f>
        <v>8C</v>
      </c>
      <c r="B360" t="str">
        <f>INPUT!I367</f>
        <v>B3</v>
      </c>
      <c r="D360" t="s">
        <v>66</v>
      </c>
      <c r="E360" t="str">
        <f>INPUT!M367</f>
        <v>MEMADR_BY0 byte # 179</v>
      </c>
    </row>
    <row r="361" spans="1:5" x14ac:dyDescent="0.25">
      <c r="A361" t="str">
        <f>INPUT!H368</f>
        <v>8E</v>
      </c>
      <c r="B361" t="str">
        <f>INPUT!I368</f>
        <v>00</v>
      </c>
      <c r="D361" t="s">
        <v>66</v>
      </c>
      <c r="E361" t="str">
        <f>INPUT!M368</f>
        <v>RAMDAT byte # 179</v>
      </c>
    </row>
    <row r="362" spans="1:5" x14ac:dyDescent="0.25">
      <c r="A362" t="str">
        <f>INPUT!H369</f>
        <v>8C</v>
      </c>
      <c r="B362" t="str">
        <f>INPUT!I369</f>
        <v>B4</v>
      </c>
      <c r="D362" t="s">
        <v>66</v>
      </c>
      <c r="E362" t="str">
        <f>INPUT!M369</f>
        <v>MEMADR_BY0 byte # 180</v>
      </c>
    </row>
    <row r="363" spans="1:5" x14ac:dyDescent="0.25">
      <c r="A363" t="str">
        <f>INPUT!H370</f>
        <v>8E</v>
      </c>
      <c r="B363" t="str">
        <f>INPUT!I370</f>
        <v>00</v>
      </c>
      <c r="D363" t="s">
        <v>66</v>
      </c>
      <c r="E363" t="str">
        <f>INPUT!M370</f>
        <v>RAMDAT byte # 180</v>
      </c>
    </row>
    <row r="364" spans="1:5" x14ac:dyDescent="0.25">
      <c r="A364" t="str">
        <f>INPUT!H371</f>
        <v>8C</v>
      </c>
      <c r="B364" t="str">
        <f>INPUT!I371</f>
        <v>B5</v>
      </c>
      <c r="D364" t="s">
        <v>66</v>
      </c>
      <c r="E364" t="str">
        <f>INPUT!M371</f>
        <v>MEMADR_BY0 byte # 181</v>
      </c>
    </row>
    <row r="365" spans="1:5" x14ac:dyDescent="0.25">
      <c r="A365" t="str">
        <f>INPUT!H372</f>
        <v>8E</v>
      </c>
      <c r="B365" t="str">
        <f>INPUT!I372</f>
        <v>00</v>
      </c>
      <c r="D365" t="s">
        <v>66</v>
      </c>
      <c r="E365" t="str">
        <f>INPUT!M372</f>
        <v>RAMDAT byte # 181</v>
      </c>
    </row>
    <row r="366" spans="1:5" x14ac:dyDescent="0.25">
      <c r="A366" t="str">
        <f>INPUT!H373</f>
        <v>8C</v>
      </c>
      <c r="B366" t="str">
        <f>INPUT!I373</f>
        <v>B6</v>
      </c>
      <c r="D366" t="s">
        <v>66</v>
      </c>
      <c r="E366" t="str">
        <f>INPUT!M373</f>
        <v>MEMADR_BY0 byte # 182</v>
      </c>
    </row>
    <row r="367" spans="1:5" x14ac:dyDescent="0.25">
      <c r="A367" t="str">
        <f>INPUT!H374</f>
        <v>8E</v>
      </c>
      <c r="B367" t="str">
        <f>INPUT!I374</f>
        <v>70</v>
      </c>
      <c r="D367" t="s">
        <v>66</v>
      </c>
      <c r="E367" t="str">
        <f>INPUT!M374</f>
        <v>RAMDAT byte # 182</v>
      </c>
    </row>
    <row r="368" spans="1:5" x14ac:dyDescent="0.25">
      <c r="A368" t="str">
        <f>INPUT!H375</f>
        <v>8C</v>
      </c>
      <c r="B368" t="str">
        <f>INPUT!I375</f>
        <v>B7</v>
      </c>
      <c r="D368" t="s">
        <v>66</v>
      </c>
      <c r="E368" t="str">
        <f>INPUT!M375</f>
        <v>MEMADR_BY0 byte # 183</v>
      </c>
    </row>
    <row r="369" spans="1:5" x14ac:dyDescent="0.25">
      <c r="A369" t="str">
        <f>INPUT!H376</f>
        <v>8E</v>
      </c>
      <c r="B369" t="str">
        <f>INPUT!I376</f>
        <v>82</v>
      </c>
      <c r="D369" t="s">
        <v>66</v>
      </c>
      <c r="E369" t="str">
        <f>INPUT!M376</f>
        <v>RAMDAT byte # 183</v>
      </c>
    </row>
    <row r="370" spans="1:5" x14ac:dyDescent="0.25">
      <c r="A370" t="str">
        <f>INPUT!H377</f>
        <v>8C</v>
      </c>
      <c r="B370" t="str">
        <f>INPUT!I377</f>
        <v>B8</v>
      </c>
      <c r="D370" t="s">
        <v>66</v>
      </c>
      <c r="E370" t="str">
        <f>INPUT!M377</f>
        <v>MEMADR_BY0 byte # 184</v>
      </c>
    </row>
    <row r="371" spans="1:5" x14ac:dyDescent="0.25">
      <c r="A371" t="str">
        <f>INPUT!H378</f>
        <v>8E</v>
      </c>
      <c r="B371" t="str">
        <f>INPUT!I378</f>
        <v>13</v>
      </c>
      <c r="D371" t="s">
        <v>66</v>
      </c>
      <c r="E371" t="str">
        <f>INPUT!M378</f>
        <v>RAMDAT byte # 184</v>
      </c>
    </row>
    <row r="372" spans="1:5" x14ac:dyDescent="0.25">
      <c r="A372" t="str">
        <f>INPUT!H379</f>
        <v>8C</v>
      </c>
      <c r="B372" t="str">
        <f>INPUT!I379</f>
        <v>B9</v>
      </c>
      <c r="D372" t="s">
        <v>66</v>
      </c>
      <c r="E372" t="str">
        <f>INPUT!M379</f>
        <v>MEMADR_BY0 byte # 185</v>
      </c>
    </row>
    <row r="373" spans="1:5" x14ac:dyDescent="0.25">
      <c r="A373" t="str">
        <f>INPUT!H380</f>
        <v>8E</v>
      </c>
      <c r="B373" t="str">
        <f>INPUT!I380</f>
        <v>84</v>
      </c>
      <c r="D373" t="s">
        <v>66</v>
      </c>
      <c r="E373" t="str">
        <f>INPUT!M380</f>
        <v>RAMDAT byte # 185</v>
      </c>
    </row>
    <row r="374" spans="1:5" x14ac:dyDescent="0.25">
      <c r="A374" t="str">
        <f>INPUT!H381</f>
        <v>8C</v>
      </c>
      <c r="B374" t="str">
        <f>INPUT!I381</f>
        <v>BA</v>
      </c>
      <c r="D374" t="s">
        <v>66</v>
      </c>
      <c r="E374" t="str">
        <f>INPUT!M381</f>
        <v>MEMADR_BY0 byte # 186</v>
      </c>
    </row>
    <row r="375" spans="1:5" x14ac:dyDescent="0.25">
      <c r="A375" t="str">
        <f>INPUT!H382</f>
        <v>8E</v>
      </c>
      <c r="B375" t="str">
        <f>INPUT!I382</f>
        <v>00</v>
      </c>
      <c r="D375" t="s">
        <v>66</v>
      </c>
      <c r="E375" t="str">
        <f>INPUT!M382</f>
        <v>RAMDAT byte # 186</v>
      </c>
    </row>
    <row r="376" spans="1:5" x14ac:dyDescent="0.25">
      <c r="A376" t="str">
        <f>INPUT!H383</f>
        <v>8C</v>
      </c>
      <c r="B376" t="str">
        <f>INPUT!I383</f>
        <v>BB</v>
      </c>
      <c r="D376" t="s">
        <v>66</v>
      </c>
      <c r="E376" t="str">
        <f>INPUT!M383</f>
        <v>MEMADR_BY0 byte # 187</v>
      </c>
    </row>
    <row r="377" spans="1:5" x14ac:dyDescent="0.25">
      <c r="A377" t="str">
        <f>INPUT!H384</f>
        <v>8E</v>
      </c>
      <c r="B377" t="str">
        <f>INPUT!I384</f>
        <v>F8</v>
      </c>
      <c r="D377" t="s">
        <v>66</v>
      </c>
      <c r="E377" t="str">
        <f>INPUT!M384</f>
        <v>RAMDAT byte # 187</v>
      </c>
    </row>
    <row r="378" spans="1:5" x14ac:dyDescent="0.25">
      <c r="A378" t="str">
        <f>INPUT!H385</f>
        <v>8C</v>
      </c>
      <c r="B378" t="str">
        <f>INPUT!I385</f>
        <v>BC</v>
      </c>
      <c r="D378" t="s">
        <v>66</v>
      </c>
      <c r="E378" t="str">
        <f>INPUT!M385</f>
        <v>MEMADR_BY0 byte # 188</v>
      </c>
    </row>
    <row r="379" spans="1:5" x14ac:dyDescent="0.25">
      <c r="A379" t="str">
        <f>INPUT!H386</f>
        <v>8E</v>
      </c>
      <c r="B379" t="str">
        <f>INPUT!I386</f>
        <v>0E</v>
      </c>
      <c r="D379" t="s">
        <v>66</v>
      </c>
      <c r="E379" t="str">
        <f>INPUT!M386</f>
        <v>RAMDAT byte # 188</v>
      </c>
    </row>
    <row r="380" spans="1:5" x14ac:dyDescent="0.25">
      <c r="A380" t="str">
        <f>INPUT!H387</f>
        <v>8C</v>
      </c>
      <c r="B380" t="str">
        <f>INPUT!I387</f>
        <v>BD</v>
      </c>
      <c r="D380" t="s">
        <v>66</v>
      </c>
      <c r="E380" t="str">
        <f>INPUT!M387</f>
        <v>MEMADR_BY0 byte # 189</v>
      </c>
    </row>
    <row r="381" spans="1:5" x14ac:dyDescent="0.25">
      <c r="A381" t="str">
        <f>INPUT!H388</f>
        <v>8E</v>
      </c>
      <c r="B381" t="str">
        <f>INPUT!I388</f>
        <v>A7</v>
      </c>
      <c r="D381" t="s">
        <v>66</v>
      </c>
      <c r="E381" t="str">
        <f>INPUT!M388</f>
        <v>RAMDAT byte # 189</v>
      </c>
    </row>
    <row r="382" spans="1:5" x14ac:dyDescent="0.25">
      <c r="A382" t="str">
        <f>INPUT!H389</f>
        <v>8C</v>
      </c>
      <c r="B382" t="str">
        <f>INPUT!I389</f>
        <v>BE</v>
      </c>
      <c r="D382" t="s">
        <v>66</v>
      </c>
      <c r="E382" t="str">
        <f>INPUT!M389</f>
        <v>MEMADR_BY0 byte # 190</v>
      </c>
    </row>
    <row r="383" spans="1:5" x14ac:dyDescent="0.25">
      <c r="A383" t="str">
        <f>INPUT!H390</f>
        <v>8E</v>
      </c>
      <c r="B383" t="str">
        <f>INPUT!I390</f>
        <v>53</v>
      </c>
      <c r="D383" t="s">
        <v>66</v>
      </c>
      <c r="E383" t="str">
        <f>INPUT!M390</f>
        <v>RAMDAT byte # 190</v>
      </c>
    </row>
    <row r="384" spans="1:5" x14ac:dyDescent="0.25">
      <c r="A384" t="str">
        <f>INPUT!H391</f>
        <v>8C</v>
      </c>
      <c r="B384" t="str">
        <f>INPUT!I391</f>
        <v>BF</v>
      </c>
      <c r="D384" t="s">
        <v>66</v>
      </c>
      <c r="E384" t="str">
        <f>INPUT!M391</f>
        <v>MEMADR_BY0 byte # 191</v>
      </c>
    </row>
    <row r="385" spans="1:5" x14ac:dyDescent="0.25">
      <c r="A385" t="str">
        <f>INPUT!H392</f>
        <v>8E</v>
      </c>
      <c r="B385" t="str">
        <f>INPUT!I392</f>
        <v>38</v>
      </c>
      <c r="D385" t="s">
        <v>66</v>
      </c>
      <c r="E385" t="str">
        <f>INPUT!M392</f>
        <v>RAMDAT byte # 191</v>
      </c>
    </row>
    <row r="386" spans="1:5" x14ac:dyDescent="0.25">
      <c r="A386" t="str">
        <f>INPUT!H393</f>
        <v>8C</v>
      </c>
      <c r="B386" t="str">
        <f>INPUT!I393</f>
        <v>C0</v>
      </c>
      <c r="D386" t="s">
        <v>66</v>
      </c>
      <c r="E386" t="str">
        <f>INPUT!M393</f>
        <v>MEMADR_BY0 byte # 192</v>
      </c>
    </row>
    <row r="387" spans="1:5" x14ac:dyDescent="0.25">
      <c r="A387" t="str">
        <f>INPUT!H394</f>
        <v>8E</v>
      </c>
      <c r="B387" t="str">
        <f>INPUT!I394</f>
        <v>10</v>
      </c>
      <c r="D387" t="s">
        <v>66</v>
      </c>
      <c r="E387" t="str">
        <f>INPUT!M394</f>
        <v>RAMDAT byte # 192</v>
      </c>
    </row>
    <row r="388" spans="1:5" x14ac:dyDescent="0.25">
      <c r="A388" t="str">
        <f>INPUT!H395</f>
        <v>8C</v>
      </c>
      <c r="B388" t="str">
        <f>INPUT!I395</f>
        <v>C1</v>
      </c>
      <c r="D388" t="s">
        <v>66</v>
      </c>
      <c r="E388" t="str">
        <f>INPUT!M395</f>
        <v>MEMADR_BY0 byte # 193</v>
      </c>
    </row>
    <row r="389" spans="1:5" x14ac:dyDescent="0.25">
      <c r="A389" t="str">
        <f>INPUT!H396</f>
        <v>8E</v>
      </c>
      <c r="B389" t="str">
        <f>INPUT!I396</f>
        <v>40</v>
      </c>
      <c r="D389" t="s">
        <v>66</v>
      </c>
      <c r="E389" t="str">
        <f>INPUT!M396</f>
        <v>RAMDAT byte # 193</v>
      </c>
    </row>
    <row r="390" spans="1:5" x14ac:dyDescent="0.25">
      <c r="A390" t="str">
        <f>INPUT!H397</f>
        <v>8C</v>
      </c>
      <c r="B390" t="str">
        <f>INPUT!I397</f>
        <v>C2</v>
      </c>
      <c r="D390" t="s">
        <v>66</v>
      </c>
      <c r="E390" t="str">
        <f>INPUT!M397</f>
        <v>MEMADR_BY0 byte # 194</v>
      </c>
    </row>
    <row r="391" spans="1:5" x14ac:dyDescent="0.25">
      <c r="A391" t="str">
        <f>INPUT!H398</f>
        <v>8E</v>
      </c>
      <c r="B391" t="str">
        <f>INPUT!I398</f>
        <v>C0</v>
      </c>
      <c r="D391" t="s">
        <v>66</v>
      </c>
      <c r="E391" t="str">
        <f>INPUT!M398</f>
        <v>RAMDAT byte # 194</v>
      </c>
    </row>
    <row r="392" spans="1:5" x14ac:dyDescent="0.25">
      <c r="A392" t="str">
        <f>INPUT!H399</f>
        <v>8C</v>
      </c>
      <c r="B392" t="str">
        <f>INPUT!I399</f>
        <v>C3</v>
      </c>
      <c r="D392" t="s">
        <v>66</v>
      </c>
      <c r="E392" t="str">
        <f>INPUT!M399</f>
        <v>MEMADR_BY0 byte # 195</v>
      </c>
    </row>
    <row r="393" spans="1:5" x14ac:dyDescent="0.25">
      <c r="A393" t="str">
        <f>INPUT!H400</f>
        <v>8E</v>
      </c>
      <c r="B393" t="str">
        <f>INPUT!I400</f>
        <v>82</v>
      </c>
      <c r="D393" t="s">
        <v>66</v>
      </c>
      <c r="E393" t="str">
        <f>INPUT!M400</f>
        <v>RAMDAT byte # 195</v>
      </c>
    </row>
    <row r="394" spans="1:5" x14ac:dyDescent="0.25">
      <c r="A394" t="str">
        <f>INPUT!H401</f>
        <v>8C</v>
      </c>
      <c r="B394" t="str">
        <f>INPUT!I401</f>
        <v>C4</v>
      </c>
      <c r="D394" t="s">
        <v>66</v>
      </c>
      <c r="E394" t="str">
        <f>INPUT!M401</f>
        <v>MEMADR_BY0 byte # 196</v>
      </c>
    </row>
    <row r="395" spans="1:5" x14ac:dyDescent="0.25">
      <c r="A395" t="str">
        <f>INPUT!H402</f>
        <v>8E</v>
      </c>
      <c r="B395" t="str">
        <f>INPUT!I402</f>
        <v>06</v>
      </c>
      <c r="D395" t="s">
        <v>66</v>
      </c>
      <c r="E395" t="str">
        <f>INPUT!M402</f>
        <v>RAMDAT byte # 196</v>
      </c>
    </row>
    <row r="396" spans="1:5" x14ac:dyDescent="0.25">
      <c r="A396" t="str">
        <f>INPUT!H403</f>
        <v>8C</v>
      </c>
      <c r="B396" t="str">
        <f>INPUT!I403</f>
        <v>C5</v>
      </c>
      <c r="D396" t="s">
        <v>66</v>
      </c>
      <c r="E396" t="str">
        <f>INPUT!M403</f>
        <v>MEMADR_BY0 byte # 197</v>
      </c>
    </row>
    <row r="397" spans="1:5" x14ac:dyDescent="0.25">
      <c r="A397" t="str">
        <f>INPUT!H404</f>
        <v>8E</v>
      </c>
      <c r="B397" t="str">
        <f>INPUT!I404</f>
        <v>1F</v>
      </c>
      <c r="D397" t="s">
        <v>66</v>
      </c>
      <c r="E397" t="str">
        <f>INPUT!M404</f>
        <v>RAMDAT byte # 197</v>
      </c>
    </row>
    <row r="398" spans="1:5" x14ac:dyDescent="0.25">
      <c r="A398" t="str">
        <f>INPUT!H405</f>
        <v>8C</v>
      </c>
      <c r="B398" t="str">
        <f>INPUT!I405</f>
        <v>C6</v>
      </c>
      <c r="D398" t="s">
        <v>66</v>
      </c>
      <c r="E398" t="str">
        <f>INPUT!M405</f>
        <v>MEMADR_BY0 byte # 198</v>
      </c>
    </row>
    <row r="399" spans="1:5" x14ac:dyDescent="0.25">
      <c r="A399" t="str">
        <f>INPUT!H406</f>
        <v>8E</v>
      </c>
      <c r="B399" t="str">
        <f>INPUT!I406</f>
        <v>85</v>
      </c>
      <c r="D399" t="s">
        <v>66</v>
      </c>
      <c r="E399" t="str">
        <f>INPUT!M406</f>
        <v>RAMDAT byte # 198</v>
      </c>
    </row>
    <row r="400" spans="1:5" x14ac:dyDescent="0.25">
      <c r="A400" t="str">
        <f>INPUT!H407</f>
        <v>8C</v>
      </c>
      <c r="B400" t="str">
        <f>INPUT!I407</f>
        <v>C7</v>
      </c>
      <c r="D400" t="s">
        <v>66</v>
      </c>
      <c r="E400" t="str">
        <f>INPUT!M407</f>
        <v>MEMADR_BY0 byte # 199</v>
      </c>
    </row>
    <row r="401" spans="1:5" x14ac:dyDescent="0.25">
      <c r="A401" t="str">
        <f>INPUT!H408</f>
        <v>8E</v>
      </c>
      <c r="B401" t="str">
        <f>INPUT!I408</f>
        <v>C2</v>
      </c>
      <c r="D401" t="s">
        <v>66</v>
      </c>
      <c r="E401" t="str">
        <f>INPUT!M408</f>
        <v>RAMDAT byte # 199</v>
      </c>
    </row>
    <row r="402" spans="1:5" x14ac:dyDescent="0.25">
      <c r="A402" t="str">
        <f>INPUT!H409</f>
        <v>8C</v>
      </c>
      <c r="B402" t="str">
        <f>INPUT!I409</f>
        <v>C8</v>
      </c>
      <c r="D402" t="s">
        <v>66</v>
      </c>
      <c r="E402" t="str">
        <f>INPUT!M409</f>
        <v>MEMADR_BY0 byte # 200</v>
      </c>
    </row>
    <row r="403" spans="1:5" x14ac:dyDescent="0.25">
      <c r="A403" t="str">
        <f>INPUT!H410</f>
        <v>8E</v>
      </c>
      <c r="B403" t="str">
        <f>INPUT!I410</f>
        <v>06</v>
      </c>
      <c r="D403" t="s">
        <v>66</v>
      </c>
      <c r="E403" t="str">
        <f>INPUT!M410</f>
        <v>RAMDAT byte # 200</v>
      </c>
    </row>
    <row r="404" spans="1:5" x14ac:dyDescent="0.25">
      <c r="A404" t="str">
        <f>INPUT!H411</f>
        <v>8C</v>
      </c>
      <c r="B404" t="str">
        <f>INPUT!I411</f>
        <v>C9</v>
      </c>
      <c r="D404" t="s">
        <v>66</v>
      </c>
      <c r="E404" t="str">
        <f>INPUT!M411</f>
        <v>MEMADR_BY0 byte # 201</v>
      </c>
    </row>
    <row r="405" spans="1:5" x14ac:dyDescent="0.25">
      <c r="A405" t="str">
        <f>INPUT!H412</f>
        <v>8E</v>
      </c>
      <c r="B405" t="str">
        <f>INPUT!I412</f>
        <v>02</v>
      </c>
      <c r="D405" t="s">
        <v>66</v>
      </c>
      <c r="E405" t="str">
        <f>INPUT!M412</f>
        <v>RAMDAT byte # 201</v>
      </c>
    </row>
    <row r="406" spans="1:5" x14ac:dyDescent="0.25">
      <c r="A406" t="str">
        <f>INPUT!H413</f>
        <v>8C</v>
      </c>
      <c r="B406" t="str">
        <f>INPUT!I413</f>
        <v>CA</v>
      </c>
      <c r="D406" t="s">
        <v>66</v>
      </c>
      <c r="E406" t="str">
        <f>INPUT!M413</f>
        <v>MEMADR_BY0 byte # 202</v>
      </c>
    </row>
    <row r="407" spans="1:5" x14ac:dyDescent="0.25">
      <c r="A407" t="str">
        <f>INPUT!H414</f>
        <v>8E</v>
      </c>
      <c r="B407" t="str">
        <f>INPUT!I414</f>
        <v>06</v>
      </c>
      <c r="D407" t="s">
        <v>66</v>
      </c>
      <c r="E407" t="str">
        <f>INPUT!M414</f>
        <v>RAMDAT byte # 202</v>
      </c>
    </row>
    <row r="408" spans="1:5" x14ac:dyDescent="0.25">
      <c r="A408" t="str">
        <f>INPUT!H415</f>
        <v>8C</v>
      </c>
      <c r="B408" t="str">
        <f>INPUT!I415</f>
        <v>CB</v>
      </c>
      <c r="D408" t="s">
        <v>66</v>
      </c>
      <c r="E408" t="str">
        <f>INPUT!M415</f>
        <v>MEMADR_BY0 byte # 203</v>
      </c>
    </row>
    <row r="409" spans="1:5" x14ac:dyDescent="0.25">
      <c r="A409" t="str">
        <f>INPUT!H416</f>
        <v>8E</v>
      </c>
      <c r="B409" t="str">
        <f>INPUT!I416</f>
        <v>0F</v>
      </c>
      <c r="D409" t="s">
        <v>66</v>
      </c>
      <c r="E409" t="str">
        <f>INPUT!M416</f>
        <v>RAMDAT byte # 203</v>
      </c>
    </row>
    <row r="410" spans="1:5" x14ac:dyDescent="0.25">
      <c r="A410" t="str">
        <f>INPUT!H417</f>
        <v>8C</v>
      </c>
      <c r="B410" t="str">
        <f>INPUT!I417</f>
        <v>CC</v>
      </c>
      <c r="D410" t="s">
        <v>66</v>
      </c>
      <c r="E410" t="str">
        <f>INPUT!M417</f>
        <v>MEMADR_BY0 byte # 204</v>
      </c>
    </row>
    <row r="411" spans="1:5" x14ac:dyDescent="0.25">
      <c r="A411" t="str">
        <f>INPUT!H418</f>
        <v>8E</v>
      </c>
      <c r="B411" t="str">
        <f>INPUT!I418</f>
        <v>86</v>
      </c>
      <c r="D411" t="s">
        <v>66</v>
      </c>
      <c r="E411" t="str">
        <f>INPUT!M418</f>
        <v>RAMDAT byte # 204</v>
      </c>
    </row>
    <row r="412" spans="1:5" x14ac:dyDescent="0.25">
      <c r="A412" t="str">
        <f>INPUT!H419</f>
        <v>8C</v>
      </c>
      <c r="B412" t="str">
        <f>INPUT!I419</f>
        <v>CD</v>
      </c>
      <c r="D412" t="s">
        <v>66</v>
      </c>
      <c r="E412" t="str">
        <f>INPUT!M419</f>
        <v>MEMADR_BY0 byte # 205</v>
      </c>
    </row>
    <row r="413" spans="1:5" x14ac:dyDescent="0.25">
      <c r="A413" t="str">
        <f>INPUT!H420</f>
        <v>8E</v>
      </c>
      <c r="B413" t="str">
        <f>INPUT!I420</f>
        <v>02</v>
      </c>
      <c r="D413" t="s">
        <v>66</v>
      </c>
      <c r="E413" t="str">
        <f>INPUT!M420</f>
        <v>RAMDAT byte # 205</v>
      </c>
    </row>
    <row r="414" spans="1:5" x14ac:dyDescent="0.25">
      <c r="A414" t="str">
        <f>INPUT!H421</f>
        <v>8C</v>
      </c>
      <c r="B414" t="str">
        <f>INPUT!I421</f>
        <v>CE</v>
      </c>
      <c r="D414" t="s">
        <v>66</v>
      </c>
      <c r="E414" t="str">
        <f>INPUT!M421</f>
        <v>MEMADR_BY0 byte # 206</v>
      </c>
    </row>
    <row r="415" spans="1:5" x14ac:dyDescent="0.25">
      <c r="A415" t="str">
        <f>INPUT!H422</f>
        <v>8E</v>
      </c>
      <c r="B415" t="str">
        <f>INPUT!I422</f>
        <v>80</v>
      </c>
      <c r="D415" t="s">
        <v>66</v>
      </c>
      <c r="E415" t="str">
        <f>INPUT!M422</f>
        <v>RAMDAT byte # 206</v>
      </c>
    </row>
    <row r="416" spans="1:5" x14ac:dyDescent="0.25">
      <c r="A416" t="str">
        <f>INPUT!H423</f>
        <v>8C</v>
      </c>
      <c r="B416" t="str">
        <f>INPUT!I423</f>
        <v>CF</v>
      </c>
      <c r="D416" t="s">
        <v>66</v>
      </c>
      <c r="E416" t="str">
        <f>INPUT!M423</f>
        <v>MEMADR_BY0 byte # 207</v>
      </c>
    </row>
    <row r="417" spans="1:5" x14ac:dyDescent="0.25">
      <c r="A417" t="str">
        <f>INPUT!H424</f>
        <v>8E</v>
      </c>
      <c r="B417" t="str">
        <f>INPUT!I424</f>
        <v>00</v>
      </c>
      <c r="D417" t="s">
        <v>66</v>
      </c>
      <c r="E417" t="str">
        <f>INPUT!M424</f>
        <v>RAMDAT byte # 207</v>
      </c>
    </row>
    <row r="418" spans="1:5" x14ac:dyDescent="0.25">
      <c r="A418" t="str">
        <f>INPUT!H425</f>
        <v>8C</v>
      </c>
      <c r="B418" t="str">
        <f>INPUT!I425</f>
        <v>D0</v>
      </c>
      <c r="D418" t="s">
        <v>66</v>
      </c>
      <c r="E418" t="str">
        <f>INPUT!M425</f>
        <v>MEMADR_BY0 byte # 208</v>
      </c>
    </row>
    <row r="419" spans="1:5" x14ac:dyDescent="0.25">
      <c r="A419" t="str">
        <f>INPUT!H426</f>
        <v>8E</v>
      </c>
      <c r="B419" t="str">
        <f>INPUT!I426</f>
        <v>3F</v>
      </c>
      <c r="D419" t="s">
        <v>66</v>
      </c>
      <c r="E419" t="str">
        <f>INPUT!M426</f>
        <v>RAMDAT byte # 208</v>
      </c>
    </row>
    <row r="420" spans="1:5" x14ac:dyDescent="0.25">
      <c r="A420" t="str">
        <f>INPUT!H427</f>
        <v>8C</v>
      </c>
      <c r="B420" t="str">
        <f>INPUT!I427</f>
        <v>D1</v>
      </c>
      <c r="D420" t="s">
        <v>66</v>
      </c>
      <c r="E420" t="str">
        <f>INPUT!M427</f>
        <v>MEMADR_BY0 byte # 209</v>
      </c>
    </row>
    <row r="421" spans="1:5" x14ac:dyDescent="0.25">
      <c r="A421" t="str">
        <f>INPUT!H428</f>
        <v>8E</v>
      </c>
      <c r="B421" t="str">
        <f>INPUT!I428</f>
        <v>E9</v>
      </c>
      <c r="D421" t="s">
        <v>66</v>
      </c>
      <c r="E421" t="str">
        <f>INPUT!M428</f>
        <v>RAMDAT byte # 209</v>
      </c>
    </row>
    <row r="422" spans="1:5" x14ac:dyDescent="0.25">
      <c r="A422" t="str">
        <f>INPUT!H429</f>
        <v>8C</v>
      </c>
      <c r="B422" t="str">
        <f>INPUT!I429</f>
        <v>D2</v>
      </c>
      <c r="D422" t="s">
        <v>66</v>
      </c>
      <c r="E422" t="str">
        <f>INPUT!M429</f>
        <v>MEMADR_BY0 byte # 210</v>
      </c>
    </row>
    <row r="423" spans="1:5" x14ac:dyDescent="0.25">
      <c r="A423" t="str">
        <f>INPUT!H430</f>
        <v>8E</v>
      </c>
      <c r="B423" t="str">
        <f>INPUT!I430</f>
        <v>54</v>
      </c>
      <c r="D423" t="s">
        <v>66</v>
      </c>
      <c r="E423" t="str">
        <f>INPUT!M430</f>
        <v>RAMDAT byte # 210</v>
      </c>
    </row>
    <row r="424" spans="1:5" x14ac:dyDescent="0.25">
      <c r="A424" t="str">
        <f>INPUT!H431</f>
        <v>8C</v>
      </c>
      <c r="B424" t="str">
        <f>INPUT!I431</f>
        <v>D3</v>
      </c>
      <c r="D424" t="s">
        <v>66</v>
      </c>
      <c r="E424" t="str">
        <f>INPUT!M431</f>
        <v>MEMADR_BY0 byte # 211</v>
      </c>
    </row>
    <row r="425" spans="1:5" x14ac:dyDescent="0.25">
      <c r="A425" t="str">
        <f>INPUT!H432</f>
        <v>8E</v>
      </c>
      <c r="B425" t="str">
        <f>INPUT!I432</f>
        <v>19</v>
      </c>
      <c r="D425" t="s">
        <v>66</v>
      </c>
      <c r="E425" t="str">
        <f>INPUT!M432</f>
        <v>RAMDAT byte # 211</v>
      </c>
    </row>
    <row r="426" spans="1:5" x14ac:dyDescent="0.25">
      <c r="A426" t="str">
        <f>INPUT!H433</f>
        <v>8C</v>
      </c>
      <c r="B426" t="str">
        <f>INPUT!I433</f>
        <v>D4</v>
      </c>
      <c r="D426" t="s">
        <v>66</v>
      </c>
      <c r="E426" t="str">
        <f>INPUT!M433</f>
        <v>MEMADR_BY0 byte # 212</v>
      </c>
    </row>
    <row r="427" spans="1:5" x14ac:dyDescent="0.25">
      <c r="A427" t="str">
        <f>INPUT!H434</f>
        <v>8E</v>
      </c>
      <c r="B427" t="str">
        <f>INPUT!I434</f>
        <v>01</v>
      </c>
      <c r="D427" t="s">
        <v>66</v>
      </c>
      <c r="E427" t="str">
        <f>INPUT!M434</f>
        <v>RAMDAT byte # 212</v>
      </c>
    </row>
    <row r="428" spans="1:5" x14ac:dyDescent="0.25">
      <c r="A428" t="str">
        <f>INPUT!H435</f>
        <v>8C</v>
      </c>
      <c r="B428" t="str">
        <f>INPUT!I435</f>
        <v>D5</v>
      </c>
      <c r="D428" t="s">
        <v>66</v>
      </c>
      <c r="E428" t="str">
        <f>INPUT!M435</f>
        <v>MEMADR_BY0 byte # 213</v>
      </c>
    </row>
    <row r="429" spans="1:5" x14ac:dyDescent="0.25">
      <c r="A429" t="str">
        <f>INPUT!H436</f>
        <v>8E</v>
      </c>
      <c r="B429" t="str">
        <f>INPUT!I436</f>
        <v>07</v>
      </c>
      <c r="D429" t="s">
        <v>66</v>
      </c>
      <c r="E429" t="str">
        <f>INPUT!M436</f>
        <v>RAMDAT byte # 213</v>
      </c>
    </row>
    <row r="430" spans="1:5" x14ac:dyDescent="0.25">
      <c r="A430" t="str">
        <f>INPUT!H437</f>
        <v>8C</v>
      </c>
      <c r="B430" t="str">
        <f>INPUT!I437</f>
        <v>D6</v>
      </c>
      <c r="D430" t="s">
        <v>66</v>
      </c>
      <c r="E430" t="str">
        <f>INPUT!M437</f>
        <v>MEMADR_BY0 byte # 214</v>
      </c>
    </row>
    <row r="431" spans="1:5" x14ac:dyDescent="0.25">
      <c r="A431" t="str">
        <f>INPUT!H438</f>
        <v>8E</v>
      </c>
      <c r="B431" t="str">
        <f>INPUT!I438</f>
        <v>84</v>
      </c>
      <c r="D431" t="s">
        <v>66</v>
      </c>
      <c r="E431" t="str">
        <f>INPUT!M438</f>
        <v>RAMDAT byte # 214</v>
      </c>
    </row>
    <row r="432" spans="1:5" x14ac:dyDescent="0.25">
      <c r="A432" t="str">
        <f>INPUT!H439</f>
        <v>8C</v>
      </c>
      <c r="B432" t="str">
        <f>INPUT!I439</f>
        <v>D7</v>
      </c>
      <c r="D432" t="s">
        <v>66</v>
      </c>
      <c r="E432" t="str">
        <f>INPUT!M439</f>
        <v>MEMADR_BY0 byte # 215</v>
      </c>
    </row>
    <row r="433" spans="1:5" x14ac:dyDescent="0.25">
      <c r="A433" t="str">
        <f>INPUT!H440</f>
        <v>8E</v>
      </c>
      <c r="B433" t="str">
        <f>INPUT!I440</f>
        <v>03</v>
      </c>
      <c r="D433" t="s">
        <v>66</v>
      </c>
      <c r="E433" t="str">
        <f>INPUT!M440</f>
        <v>RAMDAT byte # 215</v>
      </c>
    </row>
    <row r="434" spans="1:5" x14ac:dyDescent="0.25">
      <c r="A434" t="str">
        <f>INPUT!H441</f>
        <v>8C</v>
      </c>
      <c r="B434" t="str">
        <f>INPUT!I441</f>
        <v>D8</v>
      </c>
      <c r="D434" t="s">
        <v>66</v>
      </c>
      <c r="E434" t="str">
        <f>INPUT!M441</f>
        <v>MEMADR_BY0 byte # 216</v>
      </c>
    </row>
    <row r="435" spans="1:5" x14ac:dyDescent="0.25">
      <c r="A435" t="str">
        <f>INPUT!H442</f>
        <v>8E</v>
      </c>
      <c r="B435" t="str">
        <f>INPUT!I442</f>
        <v>E0</v>
      </c>
      <c r="D435" t="s">
        <v>66</v>
      </c>
      <c r="E435" t="str">
        <f>INPUT!M442</f>
        <v>RAMDAT byte # 216</v>
      </c>
    </row>
    <row r="436" spans="1:5" x14ac:dyDescent="0.25">
      <c r="A436" t="str">
        <f>INPUT!H443</f>
        <v>8C</v>
      </c>
      <c r="B436" t="str">
        <f>INPUT!I443</f>
        <v>D9</v>
      </c>
      <c r="D436" t="s">
        <v>66</v>
      </c>
      <c r="E436" t="str">
        <f>INPUT!M443</f>
        <v>MEMADR_BY0 byte # 217</v>
      </c>
    </row>
    <row r="437" spans="1:5" x14ac:dyDescent="0.25">
      <c r="A437" t="str">
        <f>INPUT!H444</f>
        <v>8E</v>
      </c>
      <c r="B437" t="str">
        <f>INPUT!I444</f>
        <v>C3</v>
      </c>
      <c r="D437" t="s">
        <v>66</v>
      </c>
      <c r="E437" t="str">
        <f>INPUT!M444</f>
        <v>RAMDAT byte # 217</v>
      </c>
    </row>
    <row r="438" spans="1:5" x14ac:dyDescent="0.25">
      <c r="A438" t="str">
        <f>INPUT!H445</f>
        <v>8C</v>
      </c>
      <c r="B438" t="str">
        <f>INPUT!I445</f>
        <v>DA</v>
      </c>
      <c r="D438" t="s">
        <v>66</v>
      </c>
      <c r="E438" t="str">
        <f>INPUT!M445</f>
        <v>MEMADR_BY0 byte # 218</v>
      </c>
    </row>
    <row r="439" spans="1:5" x14ac:dyDescent="0.25">
      <c r="A439" t="str">
        <f>INPUT!H446</f>
        <v>8E</v>
      </c>
      <c r="B439" t="str">
        <f>INPUT!I446</f>
        <v>50</v>
      </c>
      <c r="D439" t="s">
        <v>66</v>
      </c>
      <c r="E439" t="str">
        <f>INPUT!M446</f>
        <v>RAMDAT byte # 218</v>
      </c>
    </row>
    <row r="440" spans="1:5" x14ac:dyDescent="0.25">
      <c r="A440" t="str">
        <f>INPUT!H447</f>
        <v>8C</v>
      </c>
      <c r="B440" t="str">
        <f>INPUT!I447</f>
        <v>DB</v>
      </c>
      <c r="D440" t="s">
        <v>66</v>
      </c>
      <c r="E440" t="str">
        <f>INPUT!M447</f>
        <v>MEMADR_BY0 byte # 219</v>
      </c>
    </row>
    <row r="441" spans="1:5" x14ac:dyDescent="0.25">
      <c r="A441" t="str">
        <f>INPUT!H448</f>
        <v>8E</v>
      </c>
      <c r="B441" t="str">
        <f>INPUT!I448</f>
        <v>32</v>
      </c>
      <c r="D441" t="s">
        <v>66</v>
      </c>
      <c r="E441" t="str">
        <f>INPUT!M448</f>
        <v>RAMDAT byte # 219</v>
      </c>
    </row>
    <row r="442" spans="1:5" x14ac:dyDescent="0.25">
      <c r="A442" t="str">
        <f>INPUT!H449</f>
        <v>8C</v>
      </c>
      <c r="B442" t="str">
        <f>INPUT!I449</f>
        <v>DC</v>
      </c>
      <c r="D442" t="s">
        <v>66</v>
      </c>
      <c r="E442" t="str">
        <f>INPUT!M449</f>
        <v>MEMADR_BY0 byte # 220</v>
      </c>
    </row>
    <row r="443" spans="1:5" x14ac:dyDescent="0.25">
      <c r="A443" t="str">
        <f>INPUT!H450</f>
        <v>8E</v>
      </c>
      <c r="B443" t="str">
        <f>INPUT!I450</f>
        <v>5A</v>
      </c>
      <c r="D443" t="s">
        <v>66</v>
      </c>
      <c r="E443" t="str">
        <f>INPUT!M450</f>
        <v>RAMDAT byte # 220</v>
      </c>
    </row>
    <row r="444" spans="1:5" x14ac:dyDescent="0.25">
      <c r="A444" t="str">
        <f>INPUT!H451</f>
        <v>8C</v>
      </c>
      <c r="B444" t="str">
        <f>INPUT!I451</f>
        <v>DD</v>
      </c>
      <c r="D444" t="s">
        <v>66</v>
      </c>
      <c r="E444" t="str">
        <f>INPUT!M451</f>
        <v>MEMADR_BY0 byte # 221</v>
      </c>
    </row>
    <row r="445" spans="1:5" x14ac:dyDescent="0.25">
      <c r="A445" t="str">
        <f>INPUT!H452</f>
        <v>8E</v>
      </c>
      <c r="B445" t="str">
        <f>INPUT!I452</f>
        <v>A0</v>
      </c>
      <c r="D445" t="s">
        <v>66</v>
      </c>
      <c r="E445" t="str">
        <f>INPUT!M452</f>
        <v>RAMDAT byte # 221</v>
      </c>
    </row>
    <row r="446" spans="1:5" x14ac:dyDescent="0.25">
      <c r="A446" t="str">
        <f>INPUT!H453</f>
        <v>8C</v>
      </c>
      <c r="B446" t="str">
        <f>INPUT!I453</f>
        <v>DE</v>
      </c>
      <c r="D446" t="s">
        <v>66</v>
      </c>
      <c r="E446" t="str">
        <f>INPUT!M453</f>
        <v>MEMADR_BY0 byte # 222</v>
      </c>
    </row>
    <row r="447" spans="1:5" x14ac:dyDescent="0.25">
      <c r="A447" t="str">
        <f>INPUT!H454</f>
        <v>8E</v>
      </c>
      <c r="B447" t="str">
        <f>INPUT!I454</f>
        <v>34</v>
      </c>
      <c r="D447" t="s">
        <v>66</v>
      </c>
      <c r="E447" t="str">
        <f>INPUT!M454</f>
        <v>RAMDAT byte # 222</v>
      </c>
    </row>
    <row r="448" spans="1:5" x14ac:dyDescent="0.25">
      <c r="A448" t="str">
        <f>INPUT!H455</f>
        <v>8C</v>
      </c>
      <c r="B448" t="str">
        <f>INPUT!I455</f>
        <v>DF</v>
      </c>
      <c r="D448" t="s">
        <v>66</v>
      </c>
      <c r="E448" t="str">
        <f>INPUT!M455</f>
        <v>MEMADR_BY0 byte # 223</v>
      </c>
    </row>
    <row r="449" spans="1:5" x14ac:dyDescent="0.25">
      <c r="A449" t="str">
        <f>INPUT!H456</f>
        <v>8E</v>
      </c>
      <c r="B449" t="str">
        <f>INPUT!I456</f>
        <v>6F</v>
      </c>
      <c r="D449" t="s">
        <v>66</v>
      </c>
      <c r="E449" t="str">
        <f>INPUT!M456</f>
        <v>RAMDAT byte # 223</v>
      </c>
    </row>
    <row r="450" spans="1:5" x14ac:dyDescent="0.25">
      <c r="A450" t="str">
        <f>INPUT!H457</f>
        <v>8C</v>
      </c>
      <c r="B450" t="str">
        <f>INPUT!I457</f>
        <v>E0</v>
      </c>
      <c r="D450" t="s">
        <v>66</v>
      </c>
      <c r="E450" t="str">
        <f>INPUT!M457</f>
        <v>MEMADR_BY0 byte # 224</v>
      </c>
    </row>
    <row r="451" spans="1:5" x14ac:dyDescent="0.25">
      <c r="A451" t="str">
        <f>INPUT!H458</f>
        <v>8E</v>
      </c>
      <c r="B451" t="str">
        <f>INPUT!I458</f>
        <v>DF</v>
      </c>
      <c r="D451" t="s">
        <v>66</v>
      </c>
      <c r="E451" t="str">
        <f>INPUT!M458</f>
        <v>RAMDAT byte # 224</v>
      </c>
    </row>
    <row r="452" spans="1:5" x14ac:dyDescent="0.25">
      <c r="A452" t="str">
        <f>INPUT!H459</f>
        <v>8C</v>
      </c>
      <c r="B452" t="str">
        <f>INPUT!I459</f>
        <v>E1</v>
      </c>
      <c r="D452" t="s">
        <v>66</v>
      </c>
      <c r="E452" t="str">
        <f>INPUT!M459</f>
        <v>MEMADR_BY0 byte # 225</v>
      </c>
    </row>
    <row r="453" spans="1:5" x14ac:dyDescent="0.25">
      <c r="A453" t="str">
        <f>INPUT!H460</f>
        <v>8E</v>
      </c>
      <c r="B453" t="str">
        <f>INPUT!I460</f>
        <v>E1</v>
      </c>
      <c r="D453" t="s">
        <v>66</v>
      </c>
      <c r="E453" t="str">
        <f>INPUT!M460</f>
        <v>RAMDAT byte # 225</v>
      </c>
    </row>
    <row r="454" spans="1:5" x14ac:dyDescent="0.25">
      <c r="A454" t="str">
        <f>INPUT!H461</f>
        <v>8C</v>
      </c>
      <c r="B454" t="str">
        <f>INPUT!I461</f>
        <v>E2</v>
      </c>
      <c r="D454" t="s">
        <v>66</v>
      </c>
      <c r="E454" t="str">
        <f>INPUT!M461</f>
        <v>MEMADR_BY0 byte # 226</v>
      </c>
    </row>
    <row r="455" spans="1:5" x14ac:dyDescent="0.25">
      <c r="A455" t="str">
        <f>INPUT!H462</f>
        <v>8E</v>
      </c>
      <c r="B455" t="str">
        <f>INPUT!I462</f>
        <v>00</v>
      </c>
      <c r="D455" t="s">
        <v>66</v>
      </c>
      <c r="E455" t="str">
        <f>INPUT!M462</f>
        <v>RAMDAT byte # 226</v>
      </c>
    </row>
    <row r="456" spans="1:5" x14ac:dyDescent="0.25">
      <c r="A456" t="str">
        <f>INPUT!H463</f>
        <v>8C</v>
      </c>
      <c r="B456" t="str">
        <f>INPUT!I463</f>
        <v>E3</v>
      </c>
      <c r="D456" t="s">
        <v>66</v>
      </c>
      <c r="E456" t="str">
        <f>INPUT!M463</f>
        <v>MEMADR_BY0 byte # 227</v>
      </c>
    </row>
    <row r="457" spans="1:5" x14ac:dyDescent="0.25">
      <c r="A457" t="str">
        <f>INPUT!H464</f>
        <v>8E</v>
      </c>
      <c r="B457" t="str">
        <f>INPUT!I464</f>
        <v>ED</v>
      </c>
      <c r="D457" t="s">
        <v>66</v>
      </c>
      <c r="E457" t="str">
        <f>INPUT!M464</f>
        <v>RAMDAT byte # 227</v>
      </c>
    </row>
    <row r="458" spans="1:5" x14ac:dyDescent="0.25">
      <c r="A458" t="str">
        <f>INPUT!H465</f>
        <v>8C</v>
      </c>
      <c r="B458" t="str">
        <f>INPUT!I465</f>
        <v>E4</v>
      </c>
      <c r="D458" t="s">
        <v>66</v>
      </c>
      <c r="E458" t="str">
        <f>INPUT!M465</f>
        <v>MEMADR_BY0 byte # 228</v>
      </c>
    </row>
    <row r="459" spans="1:5" x14ac:dyDescent="0.25">
      <c r="A459" t="str">
        <f>INPUT!H466</f>
        <v>8E</v>
      </c>
      <c r="B459" t="str">
        <f>INPUT!I466</f>
        <v>84</v>
      </c>
      <c r="D459" t="s">
        <v>66</v>
      </c>
      <c r="E459" t="str">
        <f>INPUT!M466</f>
        <v>RAMDAT byte # 228</v>
      </c>
    </row>
    <row r="460" spans="1:5" x14ac:dyDescent="0.25">
      <c r="A460" t="str">
        <f>INPUT!H467</f>
        <v>8C</v>
      </c>
      <c r="B460" t="str">
        <f>INPUT!I467</f>
        <v>E5</v>
      </c>
      <c r="D460" t="s">
        <v>66</v>
      </c>
      <c r="E460" t="str">
        <f>INPUT!M467</f>
        <v>MEMADR_BY0 byte # 229</v>
      </c>
    </row>
    <row r="461" spans="1:5" x14ac:dyDescent="0.25">
      <c r="A461" t="str">
        <f>INPUT!H468</f>
        <v>8E</v>
      </c>
      <c r="B461" t="str">
        <f>INPUT!I468</f>
        <v>2F</v>
      </c>
      <c r="D461" t="s">
        <v>66</v>
      </c>
      <c r="E461" t="str">
        <f>INPUT!M468</f>
        <v>RAMDAT byte # 229</v>
      </c>
    </row>
    <row r="462" spans="1:5" x14ac:dyDescent="0.25">
      <c r="A462" t="str">
        <f>INPUT!H469</f>
        <v>8C</v>
      </c>
      <c r="B462" t="str">
        <f>INPUT!I469</f>
        <v>E6</v>
      </c>
      <c r="D462" t="s">
        <v>66</v>
      </c>
      <c r="E462" t="str">
        <f>INPUT!M469</f>
        <v>MEMADR_BY0 byte # 230</v>
      </c>
    </row>
    <row r="463" spans="1:5" x14ac:dyDescent="0.25">
      <c r="A463" t="str">
        <f>INPUT!H470</f>
        <v>8E</v>
      </c>
      <c r="B463" t="str">
        <f>INPUT!I470</f>
        <v>0A</v>
      </c>
      <c r="D463" t="s">
        <v>66</v>
      </c>
      <c r="E463" t="str">
        <f>INPUT!M470</f>
        <v>RAMDAT byte # 230</v>
      </c>
    </row>
    <row r="464" spans="1:5" x14ac:dyDescent="0.25">
      <c r="A464" t="str">
        <f>INPUT!H471</f>
        <v>8C</v>
      </c>
      <c r="B464" t="str">
        <f>INPUT!I471</f>
        <v>E7</v>
      </c>
      <c r="D464" t="s">
        <v>66</v>
      </c>
      <c r="E464" t="str">
        <f>INPUT!M471</f>
        <v>MEMADR_BY0 byte # 231</v>
      </c>
    </row>
    <row r="465" spans="1:5" x14ac:dyDescent="0.25">
      <c r="A465" t="str">
        <f>INPUT!H472</f>
        <v>8E</v>
      </c>
      <c r="B465" t="str">
        <f>INPUT!I472</f>
        <v>7D</v>
      </c>
      <c r="D465" t="s">
        <v>66</v>
      </c>
      <c r="E465" t="str">
        <f>INPUT!M472</f>
        <v>RAMDAT byte # 231</v>
      </c>
    </row>
    <row r="466" spans="1:5" x14ac:dyDescent="0.25">
      <c r="A466" t="str">
        <f>INPUT!H473</f>
        <v>8C</v>
      </c>
      <c r="B466" t="str">
        <f>INPUT!I473</f>
        <v>E8</v>
      </c>
      <c r="D466" t="s">
        <v>66</v>
      </c>
      <c r="E466" t="str">
        <f>INPUT!M473</f>
        <v>MEMADR_BY0 byte # 232</v>
      </c>
    </row>
    <row r="467" spans="1:5" x14ac:dyDescent="0.25">
      <c r="A467" t="str">
        <f>INPUT!H474</f>
        <v>8E</v>
      </c>
      <c r="B467" t="str">
        <f>INPUT!I474</f>
        <v>8C</v>
      </c>
      <c r="D467" t="s">
        <v>66</v>
      </c>
      <c r="E467" t="str">
        <f>INPUT!M474</f>
        <v>RAMDAT byte # 232</v>
      </c>
    </row>
    <row r="468" spans="1:5" x14ac:dyDescent="0.25">
      <c r="A468" t="str">
        <f>INPUT!H475</f>
        <v>8C</v>
      </c>
      <c r="B468" t="str">
        <f>INPUT!I475</f>
        <v>E9</v>
      </c>
      <c r="D468" t="s">
        <v>66</v>
      </c>
      <c r="E468" t="str">
        <f>INPUT!M475</f>
        <v>MEMADR_BY0 byte # 233</v>
      </c>
    </row>
    <row r="469" spans="1:5" x14ac:dyDescent="0.25">
      <c r="A469" t="str">
        <f>INPUT!H476</f>
        <v>8E</v>
      </c>
      <c r="B469" t="str">
        <f>INPUT!I476</f>
        <v>0D</v>
      </c>
      <c r="D469" t="s">
        <v>66</v>
      </c>
      <c r="E469" t="str">
        <f>INPUT!M476</f>
        <v>RAMDAT byte # 233</v>
      </c>
    </row>
    <row r="470" spans="1:5" x14ac:dyDescent="0.25">
      <c r="A470" t="str">
        <f>INPUT!H477</f>
        <v>8C</v>
      </c>
      <c r="B470" t="str">
        <f>INPUT!I477</f>
        <v>EA</v>
      </c>
      <c r="D470" t="s">
        <v>66</v>
      </c>
      <c r="E470" t="str">
        <f>INPUT!M477</f>
        <v>MEMADR_BY0 byte # 234</v>
      </c>
    </row>
    <row r="471" spans="1:5" x14ac:dyDescent="0.25">
      <c r="A471" t="str">
        <f>INPUT!H478</f>
        <v>8E</v>
      </c>
      <c r="B471" t="str">
        <f>INPUT!I478</f>
        <v>1B</v>
      </c>
      <c r="D471" t="s">
        <v>66</v>
      </c>
      <c r="E471" t="str">
        <f>INPUT!M478</f>
        <v>RAMDAT byte # 234</v>
      </c>
    </row>
    <row r="472" spans="1:5" x14ac:dyDescent="0.25">
      <c r="A472" t="str">
        <f>INPUT!H479</f>
        <v>8C</v>
      </c>
      <c r="B472" t="str">
        <f>INPUT!I479</f>
        <v>EB</v>
      </c>
      <c r="D472" t="s">
        <v>66</v>
      </c>
      <c r="E472" t="str">
        <f>INPUT!M479</f>
        <v>MEMADR_BY0 byte # 235</v>
      </c>
    </row>
    <row r="473" spans="1:5" x14ac:dyDescent="0.25">
      <c r="A473" t="str">
        <f>INPUT!H480</f>
        <v>8E</v>
      </c>
      <c r="B473" t="str">
        <f>INPUT!I480</f>
        <v>F7</v>
      </c>
      <c r="D473" t="s">
        <v>66</v>
      </c>
      <c r="E473" t="str">
        <f>INPUT!M480</f>
        <v>RAMDAT byte # 235</v>
      </c>
    </row>
    <row r="474" spans="1:5" x14ac:dyDescent="0.25">
      <c r="A474" t="str">
        <f>INPUT!H481</f>
        <v>8C</v>
      </c>
      <c r="B474" t="str">
        <f>INPUT!I481</f>
        <v>EC</v>
      </c>
      <c r="D474" t="s">
        <v>66</v>
      </c>
      <c r="E474" t="str">
        <f>INPUT!M481</f>
        <v>MEMADR_BY0 byte # 236</v>
      </c>
    </row>
    <row r="475" spans="1:5" x14ac:dyDescent="0.25">
      <c r="A475" t="str">
        <f>INPUT!H482</f>
        <v>8E</v>
      </c>
      <c r="B475" t="str">
        <f>INPUT!I482</f>
        <v>84</v>
      </c>
      <c r="D475" t="s">
        <v>66</v>
      </c>
      <c r="E475" t="str">
        <f>INPUT!M482</f>
        <v>RAMDAT byte # 236</v>
      </c>
    </row>
    <row r="476" spans="1:5" x14ac:dyDescent="0.25">
      <c r="A476" t="str">
        <f>INPUT!H483</f>
        <v>8C</v>
      </c>
      <c r="B476" t="str">
        <f>INPUT!I483</f>
        <v>ED</v>
      </c>
      <c r="D476" t="s">
        <v>66</v>
      </c>
      <c r="E476" t="str">
        <f>INPUT!M483</f>
        <v>MEMADR_BY0 byte # 237</v>
      </c>
    </row>
    <row r="477" spans="1:5" x14ac:dyDescent="0.25">
      <c r="A477" t="str">
        <f>INPUT!H484</f>
        <v>8E</v>
      </c>
      <c r="B477" t="str">
        <f>INPUT!I484</f>
        <v>50</v>
      </c>
      <c r="D477" t="s">
        <v>66</v>
      </c>
      <c r="E477" t="str">
        <f>INPUT!M484</f>
        <v>RAMDAT byte # 237</v>
      </c>
    </row>
    <row r="478" spans="1:5" x14ac:dyDescent="0.25">
      <c r="A478" t="str">
        <f>INPUT!H485</f>
        <v>8C</v>
      </c>
      <c r="B478" t="str">
        <f>INPUT!I485</f>
        <v>EE</v>
      </c>
      <c r="D478" t="s">
        <v>66</v>
      </c>
      <c r="E478" t="str">
        <f>INPUT!M485</f>
        <v>MEMADR_BY0 byte # 238</v>
      </c>
    </row>
    <row r="479" spans="1:5" x14ac:dyDescent="0.25">
      <c r="A479" t="str">
        <f>INPUT!H486</f>
        <v>8E</v>
      </c>
      <c r="B479" t="str">
        <f>INPUT!I486</f>
        <v>FB</v>
      </c>
      <c r="D479" t="s">
        <v>66</v>
      </c>
      <c r="E479" t="str">
        <f>INPUT!M486</f>
        <v>RAMDAT byte # 238</v>
      </c>
    </row>
    <row r="480" spans="1:5" x14ac:dyDescent="0.25">
      <c r="A480" t="str">
        <f>INPUT!H487</f>
        <v>8C</v>
      </c>
      <c r="B480" t="str">
        <f>INPUT!I487</f>
        <v>EF</v>
      </c>
      <c r="D480" t="s">
        <v>66</v>
      </c>
      <c r="E480" t="str">
        <f>INPUT!M487</f>
        <v>MEMADR_BY0 byte # 239</v>
      </c>
    </row>
    <row r="481" spans="1:5" x14ac:dyDescent="0.25">
      <c r="A481" t="str">
        <f>INPUT!H488</f>
        <v>8E</v>
      </c>
      <c r="B481" t="str">
        <f>INPUT!I488</f>
        <v>7E</v>
      </c>
      <c r="D481" t="s">
        <v>66</v>
      </c>
      <c r="E481" t="str">
        <f>INPUT!M488</f>
        <v>RAMDAT byte # 239</v>
      </c>
    </row>
    <row r="482" spans="1:5" x14ac:dyDescent="0.25">
      <c r="A482" t="str">
        <f>INPUT!H489</f>
        <v>8C</v>
      </c>
      <c r="B482" t="str">
        <f>INPUT!I489</f>
        <v>F0</v>
      </c>
      <c r="D482" t="s">
        <v>66</v>
      </c>
      <c r="E482" t="str">
        <f>INPUT!M489</f>
        <v>MEMADR_BY0 byte # 240</v>
      </c>
    </row>
    <row r="483" spans="1:5" x14ac:dyDescent="0.25">
      <c r="A483" t="str">
        <f>INPUT!H490</f>
        <v>8E</v>
      </c>
      <c r="B483" t="str">
        <f>INPUT!I490</f>
        <v>AF</v>
      </c>
      <c r="D483" t="s">
        <v>66</v>
      </c>
      <c r="E483" t="str">
        <f>INPUT!M490</f>
        <v>RAMDAT byte # 240</v>
      </c>
    </row>
    <row r="484" spans="1:5" x14ac:dyDescent="0.25">
      <c r="A484" t="str">
        <f>INPUT!H491</f>
        <v>8C</v>
      </c>
      <c r="B484" t="str">
        <f>INPUT!I491</f>
        <v>F1</v>
      </c>
      <c r="D484" t="s">
        <v>66</v>
      </c>
      <c r="E484" t="str">
        <f>INPUT!M491</f>
        <v>MEMADR_BY0 byte # 241</v>
      </c>
    </row>
    <row r="485" spans="1:5" x14ac:dyDescent="0.25">
      <c r="A485" t="str">
        <f>INPUT!H492</f>
        <v>8E</v>
      </c>
      <c r="B485" t="str">
        <f>INPUT!I492</f>
        <v>53</v>
      </c>
      <c r="D485" t="s">
        <v>66</v>
      </c>
      <c r="E485" t="str">
        <f>INPUT!M492</f>
        <v>RAMDAT byte # 241</v>
      </c>
    </row>
    <row r="486" spans="1:5" x14ac:dyDescent="0.25">
      <c r="A486" t="str">
        <f>INPUT!H493</f>
        <v>8C</v>
      </c>
      <c r="B486" t="str">
        <f>INPUT!I493</f>
        <v>F2</v>
      </c>
      <c r="D486" t="s">
        <v>66</v>
      </c>
      <c r="E486" t="str">
        <f>INPUT!M493</f>
        <v>MEMADR_BY0 byte # 242</v>
      </c>
    </row>
    <row r="487" spans="1:5" x14ac:dyDescent="0.25">
      <c r="A487" t="str">
        <f>INPUT!H494</f>
        <v>8E</v>
      </c>
      <c r="B487" t="str">
        <f>INPUT!I494</f>
        <v>38</v>
      </c>
      <c r="D487" t="s">
        <v>66</v>
      </c>
      <c r="E487" t="str">
        <f>INPUT!M494</f>
        <v>RAMDAT byte # 242</v>
      </c>
    </row>
    <row r="488" spans="1:5" x14ac:dyDescent="0.25">
      <c r="A488" t="str">
        <f>INPUT!H495</f>
        <v>8C</v>
      </c>
      <c r="B488" t="str">
        <f>INPUT!I495</f>
        <v>F3</v>
      </c>
      <c r="D488" t="s">
        <v>66</v>
      </c>
      <c r="E488" t="str">
        <f>INPUT!M495</f>
        <v>MEMADR_BY0 byte # 243</v>
      </c>
    </row>
    <row r="489" spans="1:5" x14ac:dyDescent="0.25">
      <c r="A489" t="str">
        <f>INPUT!H496</f>
        <v>8E</v>
      </c>
      <c r="B489" t="str">
        <f>INPUT!I496</f>
        <v>28</v>
      </c>
      <c r="D489" t="s">
        <v>66</v>
      </c>
      <c r="E489" t="str">
        <f>INPUT!M496</f>
        <v>RAMDAT byte # 243</v>
      </c>
    </row>
    <row r="490" spans="1:5" x14ac:dyDescent="0.25">
      <c r="A490" t="str">
        <f>INPUT!H497</f>
        <v>8C</v>
      </c>
      <c r="B490" t="str">
        <f>INPUT!I497</f>
        <v>F4</v>
      </c>
      <c r="D490" t="s">
        <v>66</v>
      </c>
      <c r="E490" t="str">
        <f>INPUT!M497</f>
        <v>MEMADR_BY0 byte # 244</v>
      </c>
    </row>
    <row r="491" spans="1:5" x14ac:dyDescent="0.25">
      <c r="A491" t="str">
        <f>INPUT!H498</f>
        <v>8E</v>
      </c>
      <c r="B491" t="str">
        <f>INPUT!I498</f>
        <v>00</v>
      </c>
      <c r="D491" t="s">
        <v>66</v>
      </c>
      <c r="E491" t="str">
        <f>INPUT!M498</f>
        <v>RAMDAT byte # 244</v>
      </c>
    </row>
    <row r="492" spans="1:5" x14ac:dyDescent="0.25">
      <c r="A492" t="str">
        <f>INPUT!H499</f>
        <v>8C</v>
      </c>
      <c r="B492" t="str">
        <f>INPUT!I499</f>
        <v>F5</v>
      </c>
      <c r="D492" t="s">
        <v>66</v>
      </c>
      <c r="E492" t="str">
        <f>INPUT!M499</f>
        <v>MEMADR_BY0 byte # 245</v>
      </c>
    </row>
    <row r="493" spans="1:5" x14ac:dyDescent="0.25">
      <c r="A493" t="str">
        <f>INPUT!H500</f>
        <v>8E</v>
      </c>
      <c r="B493" t="str">
        <f>INPUT!I500</f>
        <v>19</v>
      </c>
      <c r="D493" t="s">
        <v>66</v>
      </c>
      <c r="E493" t="str">
        <f>INPUT!M500</f>
        <v>RAMDAT byte # 245</v>
      </c>
    </row>
    <row r="494" spans="1:5" x14ac:dyDescent="0.25">
      <c r="A494" t="str">
        <f>INPUT!H501</f>
        <v>8C</v>
      </c>
      <c r="B494" t="str">
        <f>INPUT!I501</f>
        <v>F6</v>
      </c>
      <c r="D494" t="s">
        <v>66</v>
      </c>
      <c r="E494" t="str">
        <f>INPUT!M501</f>
        <v>MEMADR_BY0 byte # 246</v>
      </c>
    </row>
    <row r="495" spans="1:5" x14ac:dyDescent="0.25">
      <c r="A495" t="str">
        <f>INPUT!H502</f>
        <v>8E</v>
      </c>
      <c r="B495" t="str">
        <f>INPUT!I502</f>
        <v>45</v>
      </c>
      <c r="D495" t="s">
        <v>66</v>
      </c>
      <c r="E495" t="str">
        <f>INPUT!M502</f>
        <v>RAMDAT byte # 246</v>
      </c>
    </row>
    <row r="496" spans="1:5" x14ac:dyDescent="0.25">
      <c r="A496" t="str">
        <f>INPUT!H503</f>
        <v>8C</v>
      </c>
      <c r="B496" t="str">
        <f>INPUT!I503</f>
        <v>F7</v>
      </c>
      <c r="D496" t="s">
        <v>66</v>
      </c>
      <c r="E496" t="str">
        <f>INPUT!M503</f>
        <v>MEMADR_BY0 byte # 247</v>
      </c>
    </row>
    <row r="497" spans="1:5" x14ac:dyDescent="0.25">
      <c r="A497" t="str">
        <f>INPUT!H504</f>
        <v>8E</v>
      </c>
      <c r="B497" t="str">
        <f>INPUT!I504</f>
        <v>00</v>
      </c>
      <c r="D497" t="s">
        <v>66</v>
      </c>
      <c r="E497" t="str">
        <f>INPUT!M504</f>
        <v>RAMDAT byte # 247</v>
      </c>
    </row>
    <row r="498" spans="1:5" x14ac:dyDescent="0.25">
      <c r="A498" t="str">
        <f>INPUT!H505</f>
        <v>8C</v>
      </c>
      <c r="B498" t="str">
        <f>INPUT!I505</f>
        <v>F8</v>
      </c>
      <c r="D498" t="s">
        <v>66</v>
      </c>
      <c r="E498" t="str">
        <f>INPUT!M505</f>
        <v>MEMADR_BY0 byte # 248</v>
      </c>
    </row>
    <row r="499" spans="1:5" x14ac:dyDescent="0.25">
      <c r="A499" t="str">
        <f>INPUT!H506</f>
        <v>8E</v>
      </c>
      <c r="B499" t="str">
        <f>INPUT!I506</f>
        <v>C4</v>
      </c>
      <c r="D499" t="s">
        <v>66</v>
      </c>
      <c r="E499" t="str">
        <f>INPUT!M506</f>
        <v>RAMDAT byte # 248</v>
      </c>
    </row>
    <row r="500" spans="1:5" x14ac:dyDescent="0.25">
      <c r="A500" t="str">
        <f>INPUT!H507</f>
        <v>8C</v>
      </c>
      <c r="B500" t="str">
        <f>INPUT!I507</f>
        <v>F9</v>
      </c>
      <c r="D500" t="s">
        <v>66</v>
      </c>
      <c r="E500" t="str">
        <f>INPUT!M507</f>
        <v>MEMADR_BY0 byte # 249</v>
      </c>
    </row>
    <row r="501" spans="1:5" x14ac:dyDescent="0.25">
      <c r="A501" t="str">
        <f>INPUT!H508</f>
        <v>8E</v>
      </c>
      <c r="B501" t="str">
        <f>INPUT!I508</f>
        <v>03</v>
      </c>
      <c r="D501" t="s">
        <v>66</v>
      </c>
      <c r="E501" t="str">
        <f>INPUT!M508</f>
        <v>RAMDAT byte # 249</v>
      </c>
    </row>
    <row r="502" spans="1:5" x14ac:dyDescent="0.25">
      <c r="A502" t="str">
        <f>INPUT!H509</f>
        <v>8C</v>
      </c>
      <c r="B502" t="str">
        <f>INPUT!I509</f>
        <v>FA</v>
      </c>
      <c r="D502" t="s">
        <v>66</v>
      </c>
      <c r="E502" t="str">
        <f>INPUT!M509</f>
        <v>MEMADR_BY0 byte # 250</v>
      </c>
    </row>
    <row r="503" spans="1:5" x14ac:dyDescent="0.25">
      <c r="A503" t="str">
        <f>INPUT!H510</f>
        <v>8E</v>
      </c>
      <c r="B503" t="str">
        <f>INPUT!I510</f>
        <v>C4</v>
      </c>
      <c r="D503" t="s">
        <v>66</v>
      </c>
      <c r="E503" t="str">
        <f>INPUT!M510</f>
        <v>RAMDAT byte # 250</v>
      </c>
    </row>
    <row r="504" spans="1:5" x14ac:dyDescent="0.25">
      <c r="A504" t="str">
        <f>INPUT!H511</f>
        <v>8C</v>
      </c>
      <c r="B504" t="str">
        <f>INPUT!I511</f>
        <v>FB</v>
      </c>
      <c r="D504" t="s">
        <v>66</v>
      </c>
      <c r="E504" t="str">
        <f>INPUT!M511</f>
        <v>MEMADR_BY0 byte # 251</v>
      </c>
    </row>
    <row r="505" spans="1:5" x14ac:dyDescent="0.25">
      <c r="A505" t="str">
        <f>INPUT!H512</f>
        <v>8E</v>
      </c>
      <c r="B505" t="str">
        <f>INPUT!I512</f>
        <v>04</v>
      </c>
      <c r="D505" t="s">
        <v>66</v>
      </c>
      <c r="E505" t="str">
        <f>INPUT!M512</f>
        <v>RAMDAT byte # 251</v>
      </c>
    </row>
    <row r="506" spans="1:5" x14ac:dyDescent="0.25">
      <c r="A506" t="str">
        <f>INPUT!H513</f>
        <v>8C</v>
      </c>
      <c r="B506" t="str">
        <f>INPUT!I513</f>
        <v>FC</v>
      </c>
      <c r="D506" t="s">
        <v>66</v>
      </c>
      <c r="E506" t="str">
        <f>INPUT!M513</f>
        <v>MEMADR_BY0 byte # 252</v>
      </c>
    </row>
    <row r="507" spans="1:5" x14ac:dyDescent="0.25">
      <c r="A507" t="str">
        <f>INPUT!H514</f>
        <v>8E</v>
      </c>
      <c r="B507" t="str">
        <f>INPUT!I514</f>
        <v>C4</v>
      </c>
      <c r="D507" t="s">
        <v>66</v>
      </c>
      <c r="E507" t="str">
        <f>INPUT!M514</f>
        <v>RAMDAT byte # 252</v>
      </c>
    </row>
    <row r="508" spans="1:5" x14ac:dyDescent="0.25">
      <c r="A508" t="str">
        <f>INPUT!H515</f>
        <v>8C</v>
      </c>
      <c r="B508" t="str">
        <f>INPUT!I515</f>
        <v>FD</v>
      </c>
      <c r="D508" t="s">
        <v>66</v>
      </c>
      <c r="E508" t="str">
        <f>INPUT!M515</f>
        <v>MEMADR_BY0 byte # 253</v>
      </c>
    </row>
    <row r="509" spans="1:5" x14ac:dyDescent="0.25">
      <c r="A509" t="str">
        <f>INPUT!H516</f>
        <v>8E</v>
      </c>
      <c r="B509" t="str">
        <f>INPUT!I516</f>
        <v>04</v>
      </c>
      <c r="D509" t="s">
        <v>66</v>
      </c>
      <c r="E509" t="str">
        <f>INPUT!M516</f>
        <v>RAMDAT byte # 253</v>
      </c>
    </row>
    <row r="510" spans="1:5" x14ac:dyDescent="0.25">
      <c r="A510" t="str">
        <f>INPUT!H517</f>
        <v>8C</v>
      </c>
      <c r="B510" t="str">
        <f>INPUT!I517</f>
        <v>FE</v>
      </c>
      <c r="D510" t="s">
        <v>66</v>
      </c>
      <c r="E510" t="str">
        <f>INPUT!M517</f>
        <v>MEMADR_BY0 byte # 254</v>
      </c>
    </row>
    <row r="511" spans="1:5" x14ac:dyDescent="0.25">
      <c r="A511" t="str">
        <f>INPUT!H518</f>
        <v>8E</v>
      </c>
      <c r="B511" t="str">
        <f>INPUT!I518</f>
        <v>C4</v>
      </c>
      <c r="D511" t="s">
        <v>66</v>
      </c>
      <c r="E511" t="str">
        <f>INPUT!M518</f>
        <v>RAMDAT byte # 254</v>
      </c>
    </row>
    <row r="512" spans="1:5" x14ac:dyDescent="0.25">
      <c r="A512" t="str">
        <f>INPUT!H519</f>
        <v>8C</v>
      </c>
      <c r="B512" t="str">
        <f>INPUT!I519</f>
        <v>FF</v>
      </c>
      <c r="D512" t="s">
        <v>66</v>
      </c>
      <c r="E512" t="str">
        <f>INPUT!M519</f>
        <v>MEMADR_BY0 byte # 255</v>
      </c>
    </row>
    <row r="513" spans="1:5" x14ac:dyDescent="0.25">
      <c r="A513" t="str">
        <f>INPUT!H520</f>
        <v>8E</v>
      </c>
      <c r="B513" t="str">
        <f>INPUT!I520</f>
        <v>04</v>
      </c>
      <c r="D513" t="s">
        <v>66</v>
      </c>
      <c r="E513" t="str">
        <f>INPUT!M520</f>
        <v>RAMDAT byte # 255</v>
      </c>
    </row>
    <row r="514" spans="1:5" x14ac:dyDescent="0.25">
      <c r="A514" t="str">
        <f>INPUT!H521</f>
        <v>8B</v>
      </c>
      <c r="B514" t="str">
        <f>INPUT!I521</f>
        <v>01</v>
      </c>
      <c r="D514" t="s">
        <v>66</v>
      </c>
      <c r="E514" t="str">
        <f>INPUT!M521</f>
        <v>MEMADR_BY1 byte # 256</v>
      </c>
    </row>
    <row r="515" spans="1:5" x14ac:dyDescent="0.25">
      <c r="A515" t="str">
        <f>INPUT!H522</f>
        <v>8C</v>
      </c>
      <c r="B515" t="str">
        <f>INPUT!I522</f>
        <v>00</v>
      </c>
      <c r="D515" t="s">
        <v>66</v>
      </c>
      <c r="E515" t="str">
        <f>INPUT!M522</f>
        <v>MEMADR_BY0 byte # 256</v>
      </c>
    </row>
    <row r="516" spans="1:5" x14ac:dyDescent="0.25">
      <c r="A516" t="str">
        <f>INPUT!H523</f>
        <v>8E</v>
      </c>
      <c r="B516" t="str">
        <f>INPUT!I523</f>
        <v>C2</v>
      </c>
      <c r="D516" t="s">
        <v>66</v>
      </c>
      <c r="E516" t="str">
        <f>INPUT!M523</f>
        <v>RAMDAT byte # 256</v>
      </c>
    </row>
    <row r="517" spans="1:5" x14ac:dyDescent="0.25">
      <c r="A517" t="str">
        <f>INPUT!H524</f>
        <v>8C</v>
      </c>
      <c r="B517" t="str">
        <f>INPUT!I524</f>
        <v>01</v>
      </c>
      <c r="D517" t="s">
        <v>66</v>
      </c>
      <c r="E517" t="str">
        <f>INPUT!M524</f>
        <v>MEMADR_BY0 byte # 257</v>
      </c>
    </row>
    <row r="518" spans="1:5" x14ac:dyDescent="0.25">
      <c r="A518" t="str">
        <f>INPUT!H525</f>
        <v>8E</v>
      </c>
      <c r="B518" t="str">
        <f>INPUT!I525</f>
        <v>80</v>
      </c>
      <c r="D518" t="s">
        <v>66</v>
      </c>
      <c r="E518" t="str">
        <f>INPUT!M525</f>
        <v>RAMDAT byte # 257</v>
      </c>
    </row>
    <row r="519" spans="1:5" x14ac:dyDescent="0.25">
      <c r="A519" t="str">
        <f>INPUT!H526</f>
        <v>8C</v>
      </c>
      <c r="B519" t="str">
        <f>INPUT!I526</f>
        <v>02</v>
      </c>
      <c r="D519" t="s">
        <v>66</v>
      </c>
      <c r="E519" t="str">
        <f>INPUT!M526</f>
        <v>MEMADR_BY0 byte # 258</v>
      </c>
    </row>
    <row r="520" spans="1:5" x14ac:dyDescent="0.25">
      <c r="A520" t="str">
        <f>INPUT!H527</f>
        <v>8E</v>
      </c>
      <c r="B520" t="str">
        <f>INPUT!I527</f>
        <v>00</v>
      </c>
      <c r="D520" t="s">
        <v>66</v>
      </c>
      <c r="E520" t="str">
        <f>INPUT!M527</f>
        <v>RAMDAT byte # 258</v>
      </c>
    </row>
    <row r="521" spans="1:5" x14ac:dyDescent="0.25">
      <c r="A521" t="str">
        <f>INPUT!H528</f>
        <v>8C</v>
      </c>
      <c r="B521" t="str">
        <f>INPUT!I528</f>
        <v>03</v>
      </c>
      <c r="D521" t="s">
        <v>66</v>
      </c>
      <c r="E521" t="str">
        <f>INPUT!M528</f>
        <v>MEMADR_BY0 byte # 259</v>
      </c>
    </row>
    <row r="522" spans="1:5" x14ac:dyDescent="0.25">
      <c r="A522" t="str">
        <f>INPUT!H529</f>
        <v>8E</v>
      </c>
      <c r="B522" t="str">
        <f>INPUT!I529</f>
        <v>3F</v>
      </c>
      <c r="D522" t="s">
        <v>66</v>
      </c>
      <c r="E522" t="str">
        <f>INPUT!M529</f>
        <v>RAMDAT byte # 259</v>
      </c>
    </row>
    <row r="523" spans="1:5" x14ac:dyDescent="0.25">
      <c r="A523" t="str">
        <f>INPUT!H530</f>
        <v>8C</v>
      </c>
      <c r="B523" t="str">
        <f>INPUT!I530</f>
        <v>04</v>
      </c>
      <c r="D523" t="s">
        <v>66</v>
      </c>
      <c r="E523" t="str">
        <f>INPUT!M530</f>
        <v>MEMADR_BY0 byte # 260</v>
      </c>
    </row>
    <row r="524" spans="1:5" x14ac:dyDescent="0.25">
      <c r="A524" t="str">
        <f>INPUT!H531</f>
        <v>8E</v>
      </c>
      <c r="B524" t="str">
        <f>INPUT!I531</f>
        <v>E9</v>
      </c>
      <c r="D524" t="s">
        <v>66</v>
      </c>
      <c r="E524" t="str">
        <f>INPUT!M531</f>
        <v>RAMDAT byte # 260</v>
      </c>
    </row>
    <row r="525" spans="1:5" x14ac:dyDescent="0.25">
      <c r="A525" t="str">
        <f>INPUT!H532</f>
        <v>8C</v>
      </c>
      <c r="B525" t="str">
        <f>INPUT!I532</f>
        <v>05</v>
      </c>
      <c r="D525" t="s">
        <v>66</v>
      </c>
      <c r="E525" t="str">
        <f>INPUT!M532</f>
        <v>MEMADR_BY0 byte # 261</v>
      </c>
    </row>
    <row r="526" spans="1:5" x14ac:dyDescent="0.25">
      <c r="A526" t="str">
        <f>INPUT!H533</f>
        <v>8E</v>
      </c>
      <c r="B526" t="str">
        <f>INPUT!I533</f>
        <v>54</v>
      </c>
      <c r="D526" t="s">
        <v>66</v>
      </c>
      <c r="E526" t="str">
        <f>INPUT!M533</f>
        <v>RAMDAT byte # 261</v>
      </c>
    </row>
    <row r="527" spans="1:5" x14ac:dyDescent="0.25">
      <c r="A527" t="str">
        <f>INPUT!H534</f>
        <v>8C</v>
      </c>
      <c r="B527" t="str">
        <f>INPUT!I534</f>
        <v>06</v>
      </c>
      <c r="D527" t="s">
        <v>66</v>
      </c>
      <c r="E527" t="str">
        <f>INPUT!M534</f>
        <v>MEMADR_BY0 byte # 262</v>
      </c>
    </row>
    <row r="528" spans="1:5" x14ac:dyDescent="0.25">
      <c r="A528" t="str">
        <f>INPUT!H535</f>
        <v>8E</v>
      </c>
      <c r="B528" t="str">
        <f>INPUT!I535</f>
        <v>18</v>
      </c>
      <c r="D528" t="s">
        <v>66</v>
      </c>
      <c r="E528" t="str">
        <f>INPUT!M535</f>
        <v>RAMDAT byte # 262</v>
      </c>
    </row>
    <row r="529" spans="1:5" x14ac:dyDescent="0.25">
      <c r="A529" t="str">
        <f>INPUT!H536</f>
        <v>8C</v>
      </c>
      <c r="B529" t="str">
        <f>INPUT!I536</f>
        <v>07</v>
      </c>
      <c r="D529" t="s">
        <v>66</v>
      </c>
      <c r="E529" t="str">
        <f>INPUT!M536</f>
        <v>MEMADR_BY0 byte # 263</v>
      </c>
    </row>
    <row r="530" spans="1:5" x14ac:dyDescent="0.25">
      <c r="A530" t="str">
        <f>INPUT!H537</f>
        <v>8E</v>
      </c>
      <c r="B530" t="str">
        <f>INPUT!I537</f>
        <v>00</v>
      </c>
      <c r="D530" t="s">
        <v>66</v>
      </c>
      <c r="E530" t="str">
        <f>INPUT!M537</f>
        <v>RAMDAT byte # 263</v>
      </c>
    </row>
    <row r="531" spans="1:5" x14ac:dyDescent="0.25">
      <c r="A531" t="str">
        <f>INPUT!H538</f>
        <v>8C</v>
      </c>
      <c r="B531" t="str">
        <f>INPUT!I538</f>
        <v>08</v>
      </c>
      <c r="D531" t="s">
        <v>66</v>
      </c>
      <c r="E531" t="str">
        <f>INPUT!M538</f>
        <v>MEMADR_BY0 byte # 264</v>
      </c>
    </row>
    <row r="532" spans="1:5" x14ac:dyDescent="0.25">
      <c r="A532" t="str">
        <f>INPUT!H539</f>
        <v>8E</v>
      </c>
      <c r="B532" t="str">
        <f>INPUT!I539</f>
        <v>00</v>
      </c>
      <c r="D532" t="s">
        <v>66</v>
      </c>
      <c r="E532" t="str">
        <f>INPUT!M539</f>
        <v>RAMDAT byte # 264</v>
      </c>
    </row>
    <row r="533" spans="1:5" x14ac:dyDescent="0.25">
      <c r="A533" t="str">
        <f>INPUT!H540</f>
        <v>8C</v>
      </c>
      <c r="B533" t="str">
        <f>INPUT!I540</f>
        <v>09</v>
      </c>
      <c r="D533" t="s">
        <v>66</v>
      </c>
      <c r="E533" t="str">
        <f>INPUT!M540</f>
        <v>MEMADR_BY0 byte # 265</v>
      </c>
    </row>
    <row r="534" spans="1:5" x14ac:dyDescent="0.25">
      <c r="A534" t="str">
        <f>INPUT!H541</f>
        <v>8E</v>
      </c>
      <c r="B534" t="str">
        <f>INPUT!I541</f>
        <v>88</v>
      </c>
      <c r="D534" t="s">
        <v>66</v>
      </c>
      <c r="E534" t="str">
        <f>INPUT!M541</f>
        <v>RAMDAT byte # 265</v>
      </c>
    </row>
    <row r="535" spans="1:5" x14ac:dyDescent="0.25">
      <c r="A535" t="str">
        <f>INPUT!H542</f>
        <v>8C</v>
      </c>
      <c r="B535" t="str">
        <f>INPUT!I542</f>
        <v>0A</v>
      </c>
      <c r="D535" t="s">
        <v>66</v>
      </c>
      <c r="E535" t="str">
        <f>INPUT!M542</f>
        <v>MEMADR_BY0 byte # 266</v>
      </c>
    </row>
    <row r="536" spans="1:5" x14ac:dyDescent="0.25">
      <c r="A536" t="str">
        <f>INPUT!H543</f>
        <v>8E</v>
      </c>
      <c r="B536" t="str">
        <f>INPUT!I543</f>
        <v>02</v>
      </c>
      <c r="D536" t="s">
        <v>66</v>
      </c>
      <c r="E536" t="str">
        <f>INPUT!M543</f>
        <v>RAMDAT byte # 266</v>
      </c>
    </row>
    <row r="537" spans="1:5" x14ac:dyDescent="0.25">
      <c r="A537" t="str">
        <f>INPUT!H544</f>
        <v>8C</v>
      </c>
      <c r="B537" t="str">
        <f>INPUT!I544</f>
        <v>0B</v>
      </c>
      <c r="D537" t="s">
        <v>66</v>
      </c>
      <c r="E537" t="str">
        <f>INPUT!M544</f>
        <v>MEMADR_BY0 byte # 267</v>
      </c>
    </row>
    <row r="538" spans="1:5" x14ac:dyDescent="0.25">
      <c r="A538" t="str">
        <f>INPUT!H545</f>
        <v>8E</v>
      </c>
      <c r="B538" t="str">
        <f>INPUT!I545</f>
        <v>80</v>
      </c>
      <c r="D538" t="s">
        <v>66</v>
      </c>
      <c r="E538" t="str">
        <f>INPUT!M545</f>
        <v>RAMDAT byte # 267</v>
      </c>
    </row>
    <row r="539" spans="1:5" x14ac:dyDescent="0.25">
      <c r="A539" t="str">
        <f>INPUT!H546</f>
        <v>8C</v>
      </c>
      <c r="B539" t="str">
        <f>INPUT!I546</f>
        <v>0C</v>
      </c>
      <c r="D539" t="s">
        <v>66</v>
      </c>
      <c r="E539" t="str">
        <f>INPUT!M546</f>
        <v>MEMADR_BY0 byte # 268</v>
      </c>
    </row>
    <row r="540" spans="1:5" x14ac:dyDescent="0.25">
      <c r="A540" t="str">
        <f>INPUT!H547</f>
        <v>8E</v>
      </c>
      <c r="B540" t="str">
        <f>INPUT!I547</f>
        <v>00</v>
      </c>
      <c r="D540" t="s">
        <v>66</v>
      </c>
      <c r="E540" t="str">
        <f>INPUT!M547</f>
        <v>RAMDAT byte # 268</v>
      </c>
    </row>
    <row r="541" spans="1:5" x14ac:dyDescent="0.25">
      <c r="A541" t="str">
        <f>INPUT!H548</f>
        <v>8C</v>
      </c>
      <c r="B541" t="str">
        <f>INPUT!I548</f>
        <v>0D</v>
      </c>
      <c r="D541" t="s">
        <v>66</v>
      </c>
      <c r="E541" t="str">
        <f>INPUT!M548</f>
        <v>MEMADR_BY0 byte # 269</v>
      </c>
    </row>
    <row r="542" spans="1:5" x14ac:dyDescent="0.25">
      <c r="A542" t="str">
        <f>INPUT!H549</f>
        <v>8E</v>
      </c>
      <c r="B542" t="str">
        <f>INPUT!I549</f>
        <v>00</v>
      </c>
      <c r="D542" t="s">
        <v>66</v>
      </c>
      <c r="E542" t="str">
        <f>INPUT!M549</f>
        <v>RAMDAT byte # 269</v>
      </c>
    </row>
    <row r="543" spans="1:5" x14ac:dyDescent="0.25">
      <c r="A543" t="str">
        <f>INPUT!H550</f>
        <v>8C</v>
      </c>
      <c r="B543" t="str">
        <f>INPUT!I550</f>
        <v>0E</v>
      </c>
      <c r="D543" t="s">
        <v>66</v>
      </c>
      <c r="E543" t="str">
        <f>INPUT!M550</f>
        <v>MEMADR_BY0 byte # 270</v>
      </c>
    </row>
    <row r="544" spans="1:5" x14ac:dyDescent="0.25">
      <c r="A544" t="str">
        <f>INPUT!H551</f>
        <v>8E</v>
      </c>
      <c r="B544" t="str">
        <f>INPUT!I551</f>
        <v>00</v>
      </c>
      <c r="D544" t="s">
        <v>66</v>
      </c>
      <c r="E544" t="str">
        <f>INPUT!M551</f>
        <v>RAMDAT byte # 270</v>
      </c>
    </row>
    <row r="545" spans="1:5" x14ac:dyDescent="0.25">
      <c r="A545" t="str">
        <f>INPUT!H552</f>
        <v>8C</v>
      </c>
      <c r="B545" t="str">
        <f>INPUT!I552</f>
        <v>0F</v>
      </c>
      <c r="D545" t="s">
        <v>66</v>
      </c>
      <c r="E545" t="str">
        <f>INPUT!M552</f>
        <v>MEMADR_BY0 byte # 271</v>
      </c>
    </row>
    <row r="546" spans="1:5" x14ac:dyDescent="0.25">
      <c r="A546" t="str">
        <f>INPUT!H553</f>
        <v>8E</v>
      </c>
      <c r="B546" t="str">
        <f>INPUT!I553</f>
        <v>00</v>
      </c>
      <c r="D546" t="s">
        <v>66</v>
      </c>
      <c r="E546" t="str">
        <f>INPUT!M553</f>
        <v>RAMDAT byte # 271</v>
      </c>
    </row>
    <row r="547" spans="1:5" x14ac:dyDescent="0.25">
      <c r="A547" t="str">
        <f>INPUT!H554</f>
        <v>8C</v>
      </c>
      <c r="B547" t="str">
        <f>INPUT!I554</f>
        <v>10</v>
      </c>
      <c r="D547" t="s">
        <v>66</v>
      </c>
      <c r="E547" t="str">
        <f>INPUT!M554</f>
        <v>MEMADR_BY0 byte # 272</v>
      </c>
    </row>
    <row r="548" spans="1:5" x14ac:dyDescent="0.25">
      <c r="A548" t="str">
        <f>INPUT!H555</f>
        <v>8E</v>
      </c>
      <c r="B548" t="str">
        <f>INPUT!I555</f>
        <v>01</v>
      </c>
      <c r="D548" t="s">
        <v>66</v>
      </c>
      <c r="E548" t="str">
        <f>INPUT!M555</f>
        <v>RAMDAT byte # 272</v>
      </c>
    </row>
    <row r="549" spans="1:5" x14ac:dyDescent="0.25">
      <c r="A549" t="str">
        <f>INPUT!H556</f>
        <v>8C</v>
      </c>
      <c r="B549" t="str">
        <f>INPUT!I556</f>
        <v>11</v>
      </c>
      <c r="D549" t="s">
        <v>66</v>
      </c>
      <c r="E549" t="str">
        <f>INPUT!M556</f>
        <v>MEMADR_BY0 byte # 273</v>
      </c>
    </row>
    <row r="550" spans="1:5" x14ac:dyDescent="0.25">
      <c r="A550" t="str">
        <f>INPUT!H557</f>
        <v>8E</v>
      </c>
      <c r="B550" t="str">
        <f>INPUT!I557</f>
        <v>C0</v>
      </c>
      <c r="D550" t="s">
        <v>66</v>
      </c>
      <c r="E550" t="str">
        <f>INPUT!M557</f>
        <v>RAMDAT byte # 273</v>
      </c>
    </row>
    <row r="551" spans="1:5" x14ac:dyDescent="0.25">
      <c r="A551" t="str">
        <f>INPUT!H558</f>
        <v>8C</v>
      </c>
      <c r="B551" t="str">
        <f>INPUT!I558</f>
        <v>12</v>
      </c>
      <c r="D551" t="s">
        <v>66</v>
      </c>
      <c r="E551" t="str">
        <f>INPUT!M558</f>
        <v>MEMADR_BY0 byte # 274</v>
      </c>
    </row>
    <row r="552" spans="1:5" x14ac:dyDescent="0.25">
      <c r="A552" t="str">
        <f>INPUT!H559</f>
        <v>8E</v>
      </c>
      <c r="B552" t="str">
        <f>INPUT!I559</f>
        <v>88</v>
      </c>
      <c r="D552" t="s">
        <v>66</v>
      </c>
      <c r="E552" t="str">
        <f>INPUT!M559</f>
        <v>RAMDAT byte # 274</v>
      </c>
    </row>
    <row r="553" spans="1:5" x14ac:dyDescent="0.25">
      <c r="A553" t="str">
        <f>INPUT!H560</f>
        <v>8C</v>
      </c>
      <c r="B553" t="str">
        <f>INPUT!I560</f>
        <v>13</v>
      </c>
      <c r="D553" t="s">
        <v>66</v>
      </c>
      <c r="E553" t="str">
        <f>INPUT!M560</f>
        <v>MEMADR_BY0 byte # 275</v>
      </c>
    </row>
    <row r="554" spans="1:5" x14ac:dyDescent="0.25">
      <c r="A554" t="str">
        <f>INPUT!H561</f>
        <v>8E</v>
      </c>
      <c r="B554" t="str">
        <f>INPUT!I561</f>
        <v>4F</v>
      </c>
      <c r="D554" t="s">
        <v>66</v>
      </c>
      <c r="E554" t="str">
        <f>INPUT!M561</f>
        <v>RAMDAT byte # 275</v>
      </c>
    </row>
    <row r="555" spans="1:5" x14ac:dyDescent="0.25">
      <c r="A555" t="str">
        <f>INPUT!H562</f>
        <v>8C</v>
      </c>
      <c r="B555" t="str">
        <f>INPUT!I562</f>
        <v>14</v>
      </c>
      <c r="D555" t="s">
        <v>66</v>
      </c>
      <c r="E555" t="str">
        <f>INPUT!M562</f>
        <v>MEMADR_BY0 byte # 276</v>
      </c>
    </row>
    <row r="556" spans="1:5" x14ac:dyDescent="0.25">
      <c r="A556" t="str">
        <f>INPUT!H563</f>
        <v>8E</v>
      </c>
      <c r="B556" t="str">
        <f>INPUT!I563</f>
        <v>F2</v>
      </c>
      <c r="D556" t="s">
        <v>66</v>
      </c>
      <c r="E556" t="str">
        <f>INPUT!M563</f>
        <v>RAMDAT byte # 276</v>
      </c>
    </row>
    <row r="557" spans="1:5" x14ac:dyDescent="0.25">
      <c r="A557" t="str">
        <f>INPUT!H564</f>
        <v>8C</v>
      </c>
      <c r="B557" t="str">
        <f>INPUT!I564</f>
        <v>15</v>
      </c>
      <c r="D557" t="s">
        <v>66</v>
      </c>
      <c r="E557" t="str">
        <f>INPUT!M564</f>
        <v>MEMADR_BY0 byte # 277</v>
      </c>
    </row>
    <row r="558" spans="1:5" x14ac:dyDescent="0.25">
      <c r="A558" t="str">
        <f>INPUT!H565</f>
        <v>8E</v>
      </c>
      <c r="B558" t="str">
        <f>INPUT!I565</f>
        <v>00</v>
      </c>
      <c r="D558" t="s">
        <v>66</v>
      </c>
      <c r="E558" t="str">
        <f>INPUT!M565</f>
        <v>RAMDAT byte # 277</v>
      </c>
    </row>
    <row r="559" spans="1:5" x14ac:dyDescent="0.25">
      <c r="A559" t="str">
        <f>INPUT!H566</f>
        <v>8C</v>
      </c>
      <c r="B559" t="str">
        <f>INPUT!I566</f>
        <v>16</v>
      </c>
      <c r="D559" t="s">
        <v>66</v>
      </c>
      <c r="E559" t="str">
        <f>INPUT!M566</f>
        <v>MEMADR_BY0 byte # 278</v>
      </c>
    </row>
    <row r="560" spans="1:5" x14ac:dyDescent="0.25">
      <c r="A560" t="str">
        <f>INPUT!H567</f>
        <v>8E</v>
      </c>
      <c r="B560" t="str">
        <f>INPUT!I567</f>
        <v>A8</v>
      </c>
      <c r="D560" t="s">
        <v>66</v>
      </c>
      <c r="E560" t="str">
        <f>INPUT!M567</f>
        <v>RAMDAT byte # 278</v>
      </c>
    </row>
    <row r="561" spans="1:5" x14ac:dyDescent="0.25">
      <c r="A561" t="str">
        <f>INPUT!H568</f>
        <v>8C</v>
      </c>
      <c r="B561" t="str">
        <f>INPUT!I568</f>
        <v>17</v>
      </c>
      <c r="D561" t="s">
        <v>66</v>
      </c>
      <c r="E561" t="str">
        <f>INPUT!M568</f>
        <v>MEMADR_BY0 byte # 279</v>
      </c>
    </row>
    <row r="562" spans="1:5" x14ac:dyDescent="0.25">
      <c r="A562" t="str">
        <f>INPUT!H569</f>
        <v>8E</v>
      </c>
      <c r="B562" t="str">
        <f>INPUT!I569</f>
        <v>00</v>
      </c>
      <c r="D562" t="s">
        <v>66</v>
      </c>
      <c r="E562" t="str">
        <f>INPUT!M569</f>
        <v>RAMDAT byte # 279</v>
      </c>
    </row>
    <row r="563" spans="1:5" x14ac:dyDescent="0.25">
      <c r="A563" t="str">
        <f>INPUT!H570</f>
        <v>8C</v>
      </c>
      <c r="B563" t="str">
        <f>INPUT!I570</f>
        <v>18</v>
      </c>
      <c r="D563" t="s">
        <v>66</v>
      </c>
      <c r="E563" t="str">
        <f>INPUT!M570</f>
        <v>MEMADR_BY0 byte # 280</v>
      </c>
    </row>
    <row r="564" spans="1:5" x14ac:dyDescent="0.25">
      <c r="A564" t="str">
        <f>INPUT!H571</f>
        <v>8E</v>
      </c>
      <c r="B564" t="str">
        <f>INPUT!I571</f>
        <v>00</v>
      </c>
      <c r="D564" t="s">
        <v>66</v>
      </c>
      <c r="E564" t="str">
        <f>INPUT!M571</f>
        <v>RAMDAT byte # 280</v>
      </c>
    </row>
    <row r="565" spans="1:5" x14ac:dyDescent="0.25">
      <c r="A565" t="str">
        <f>INPUT!H572</f>
        <v>8C</v>
      </c>
      <c r="B565" t="str">
        <f>INPUT!I572</f>
        <v>19</v>
      </c>
      <c r="D565" t="s">
        <v>66</v>
      </c>
      <c r="E565" t="str">
        <f>INPUT!M572</f>
        <v>MEMADR_BY0 byte # 281</v>
      </c>
    </row>
    <row r="566" spans="1:5" x14ac:dyDescent="0.25">
      <c r="A566" t="str">
        <f>INPUT!H573</f>
        <v>8E</v>
      </c>
      <c r="B566" t="str">
        <f>INPUT!I573</f>
        <v>00</v>
      </c>
      <c r="D566" t="s">
        <v>66</v>
      </c>
      <c r="E566" t="str">
        <f>INPUT!M573</f>
        <v>RAMDAT byte # 281</v>
      </c>
    </row>
    <row r="567" spans="1:5" x14ac:dyDescent="0.25">
      <c r="A567" t="str">
        <f>INPUT!H574</f>
        <v>8C</v>
      </c>
      <c r="B567" t="str">
        <f>INPUT!I574</f>
        <v>1A</v>
      </c>
      <c r="D567" t="s">
        <v>66</v>
      </c>
      <c r="E567" t="str">
        <f>INPUT!M574</f>
        <v>MEMADR_BY0 byte # 282</v>
      </c>
    </row>
    <row r="568" spans="1:5" x14ac:dyDescent="0.25">
      <c r="A568" t="str">
        <f>INPUT!H575</f>
        <v>8E</v>
      </c>
      <c r="B568" t="str">
        <f>INPUT!I575</f>
        <v>00</v>
      </c>
      <c r="D568" t="s">
        <v>66</v>
      </c>
      <c r="E568" t="str">
        <f>INPUT!M575</f>
        <v>RAMDAT byte # 282</v>
      </c>
    </row>
    <row r="569" spans="1:5" x14ac:dyDescent="0.25">
      <c r="A569" t="str">
        <f>INPUT!H576</f>
        <v>8C</v>
      </c>
      <c r="B569" t="str">
        <f>INPUT!I576</f>
        <v>1B</v>
      </c>
      <c r="D569" t="s">
        <v>66</v>
      </c>
      <c r="E569" t="str">
        <f>INPUT!M576</f>
        <v>MEMADR_BY0 byte # 283</v>
      </c>
    </row>
    <row r="570" spans="1:5" x14ac:dyDescent="0.25">
      <c r="A570" t="str">
        <f>INPUT!H577</f>
        <v>8E</v>
      </c>
      <c r="B570" t="str">
        <f>INPUT!I577</f>
        <v>00</v>
      </c>
      <c r="D570" t="s">
        <v>66</v>
      </c>
      <c r="E570" t="str">
        <f>INPUT!M577</f>
        <v>RAMDAT byte # 283</v>
      </c>
    </row>
    <row r="571" spans="1:5" x14ac:dyDescent="0.25">
      <c r="A571" t="str">
        <f>INPUT!H578</f>
        <v>8C</v>
      </c>
      <c r="B571" t="str">
        <f>INPUT!I578</f>
        <v>1C</v>
      </c>
      <c r="D571" t="s">
        <v>66</v>
      </c>
      <c r="E571" t="str">
        <f>INPUT!M578</f>
        <v>MEMADR_BY0 byte # 284</v>
      </c>
    </row>
    <row r="572" spans="1:5" x14ac:dyDescent="0.25">
      <c r="A572" t="str">
        <f>INPUT!H579</f>
        <v>8E</v>
      </c>
      <c r="B572" t="str">
        <f>INPUT!I579</f>
        <v>70</v>
      </c>
      <c r="D572" t="s">
        <v>66</v>
      </c>
      <c r="E572" t="str">
        <f>INPUT!M579</f>
        <v>RAMDAT byte # 284</v>
      </c>
    </row>
    <row r="573" spans="1:5" x14ac:dyDescent="0.25">
      <c r="A573" t="str">
        <f>INPUT!H580</f>
        <v>8C</v>
      </c>
      <c r="B573" t="str">
        <f>INPUT!I580</f>
        <v>1D</v>
      </c>
      <c r="D573" t="s">
        <v>66</v>
      </c>
      <c r="E573" t="str">
        <f>INPUT!M580</f>
        <v>MEMADR_BY0 byte # 285</v>
      </c>
    </row>
    <row r="574" spans="1:5" x14ac:dyDescent="0.25">
      <c r="A574" t="str">
        <f>INPUT!H581</f>
        <v>8E</v>
      </c>
      <c r="B574" t="str">
        <f>INPUT!I581</f>
        <v>82</v>
      </c>
      <c r="D574" t="s">
        <v>66</v>
      </c>
      <c r="E574" t="str">
        <f>INPUT!M581</f>
        <v>RAMDAT byte # 285</v>
      </c>
    </row>
    <row r="575" spans="1:5" x14ac:dyDescent="0.25">
      <c r="A575" t="str">
        <f>INPUT!H582</f>
        <v>8C</v>
      </c>
      <c r="B575" t="str">
        <f>INPUT!I582</f>
        <v>1E</v>
      </c>
      <c r="D575" t="s">
        <v>66</v>
      </c>
      <c r="E575" t="str">
        <f>INPUT!M582</f>
        <v>MEMADR_BY0 byte # 286</v>
      </c>
    </row>
    <row r="576" spans="1:5" x14ac:dyDescent="0.25">
      <c r="A576" t="str">
        <f>INPUT!H583</f>
        <v>8E</v>
      </c>
      <c r="B576" t="str">
        <f>INPUT!I583</f>
        <v>13</v>
      </c>
      <c r="D576" t="s">
        <v>66</v>
      </c>
      <c r="E576" t="str">
        <f>INPUT!M583</f>
        <v>RAMDAT byte # 286</v>
      </c>
    </row>
    <row r="577" spans="1:5" x14ac:dyDescent="0.25">
      <c r="A577" t="str">
        <f>INPUT!H584</f>
        <v>8C</v>
      </c>
      <c r="B577" t="str">
        <f>INPUT!I584</f>
        <v>1F</v>
      </c>
      <c r="D577" t="s">
        <v>66</v>
      </c>
      <c r="E577" t="str">
        <f>INPUT!M584</f>
        <v>MEMADR_BY0 byte # 287</v>
      </c>
    </row>
    <row r="578" spans="1:5" x14ac:dyDescent="0.25">
      <c r="A578" t="str">
        <f>INPUT!H585</f>
        <v>8E</v>
      </c>
      <c r="B578" t="str">
        <f>INPUT!I585</f>
        <v>84</v>
      </c>
      <c r="D578" t="s">
        <v>66</v>
      </c>
      <c r="E578" t="str">
        <f>INPUT!M585</f>
        <v>RAMDAT byte # 287</v>
      </c>
    </row>
    <row r="579" spans="1:5" x14ac:dyDescent="0.25">
      <c r="A579" t="str">
        <f>INPUT!H586</f>
        <v>8C</v>
      </c>
      <c r="B579" t="str">
        <f>INPUT!I586</f>
        <v>20</v>
      </c>
      <c r="D579" t="s">
        <v>66</v>
      </c>
      <c r="E579" t="str">
        <f>INPUT!M586</f>
        <v>MEMADR_BY0 byte # 288</v>
      </c>
    </row>
    <row r="580" spans="1:5" x14ac:dyDescent="0.25">
      <c r="A580" t="str">
        <f>INPUT!H587</f>
        <v>8E</v>
      </c>
      <c r="B580" t="str">
        <f>INPUT!I587</f>
        <v>00</v>
      </c>
      <c r="D580" t="s">
        <v>66</v>
      </c>
      <c r="E580" t="str">
        <f>INPUT!M587</f>
        <v>RAMDAT byte # 288</v>
      </c>
    </row>
    <row r="581" spans="1:5" x14ac:dyDescent="0.25">
      <c r="A581" t="str">
        <f>INPUT!H588</f>
        <v>8C</v>
      </c>
      <c r="B581" t="str">
        <f>INPUT!I588</f>
        <v>21</v>
      </c>
      <c r="D581" t="s">
        <v>66</v>
      </c>
      <c r="E581" t="str">
        <f>INPUT!M588</f>
        <v>MEMADR_BY0 byte # 289</v>
      </c>
    </row>
    <row r="582" spans="1:5" x14ac:dyDescent="0.25">
      <c r="A582" t="str">
        <f>INPUT!H589</f>
        <v>8E</v>
      </c>
      <c r="B582" t="str">
        <f>INPUT!I589</f>
        <v>F8</v>
      </c>
      <c r="D582" t="s">
        <v>66</v>
      </c>
      <c r="E582" t="str">
        <f>INPUT!M589</f>
        <v>RAMDAT byte # 289</v>
      </c>
    </row>
    <row r="583" spans="1:5" x14ac:dyDescent="0.25">
      <c r="A583" t="str">
        <f>INPUT!H590</f>
        <v>8C</v>
      </c>
      <c r="B583" t="str">
        <f>INPUT!I590</f>
        <v>22</v>
      </c>
      <c r="D583" t="s">
        <v>66</v>
      </c>
      <c r="E583" t="str">
        <f>INPUT!M590</f>
        <v>MEMADR_BY0 byte # 290</v>
      </c>
    </row>
    <row r="584" spans="1:5" x14ac:dyDescent="0.25">
      <c r="A584" t="str">
        <f>INPUT!H591</f>
        <v>8E</v>
      </c>
      <c r="B584" t="str">
        <f>INPUT!I591</f>
        <v>0E</v>
      </c>
      <c r="D584" t="s">
        <v>66</v>
      </c>
      <c r="E584" t="str">
        <f>INPUT!M591</f>
        <v>RAMDAT byte # 290</v>
      </c>
    </row>
    <row r="585" spans="1:5" x14ac:dyDescent="0.25">
      <c r="A585" t="str">
        <f>INPUT!H592</f>
        <v>8C</v>
      </c>
      <c r="B585" t="str">
        <f>INPUT!I592</f>
        <v>23</v>
      </c>
      <c r="D585" t="s">
        <v>66</v>
      </c>
      <c r="E585" t="str">
        <f>INPUT!M592</f>
        <v>MEMADR_BY0 byte # 291</v>
      </c>
    </row>
    <row r="586" spans="1:5" x14ac:dyDescent="0.25">
      <c r="A586" t="str">
        <f>INPUT!H593</f>
        <v>8E</v>
      </c>
      <c r="B586" t="str">
        <f>INPUT!I593</f>
        <v>A7</v>
      </c>
      <c r="D586" t="s">
        <v>66</v>
      </c>
      <c r="E586" t="str">
        <f>INPUT!M593</f>
        <v>RAMDAT byte # 291</v>
      </c>
    </row>
    <row r="587" spans="1:5" x14ac:dyDescent="0.25">
      <c r="A587" t="str">
        <f>INPUT!H594</f>
        <v>8C</v>
      </c>
      <c r="B587" t="str">
        <f>INPUT!I594</f>
        <v>24</v>
      </c>
      <c r="D587" t="s">
        <v>66</v>
      </c>
      <c r="E587" t="str">
        <f>INPUT!M594</f>
        <v>MEMADR_BY0 byte # 292</v>
      </c>
    </row>
    <row r="588" spans="1:5" x14ac:dyDescent="0.25">
      <c r="A588" t="str">
        <f>INPUT!H595</f>
        <v>8E</v>
      </c>
      <c r="B588" t="str">
        <f>INPUT!I595</f>
        <v>53</v>
      </c>
      <c r="D588" t="s">
        <v>66</v>
      </c>
      <c r="E588" t="str">
        <f>INPUT!M595</f>
        <v>RAMDAT byte # 292</v>
      </c>
    </row>
    <row r="589" spans="1:5" x14ac:dyDescent="0.25">
      <c r="A589" t="str">
        <f>INPUT!H596</f>
        <v>8C</v>
      </c>
      <c r="B589" t="str">
        <f>INPUT!I596</f>
        <v>25</v>
      </c>
      <c r="D589" t="s">
        <v>66</v>
      </c>
      <c r="E589" t="str">
        <f>INPUT!M596</f>
        <v>MEMADR_BY0 byte # 293</v>
      </c>
    </row>
    <row r="590" spans="1:5" x14ac:dyDescent="0.25">
      <c r="A590" t="str">
        <f>INPUT!H597</f>
        <v>8E</v>
      </c>
      <c r="B590" t="str">
        <f>INPUT!I597</f>
        <v>38</v>
      </c>
      <c r="D590" t="s">
        <v>66</v>
      </c>
      <c r="E590" t="str">
        <f>INPUT!M597</f>
        <v>RAMDAT byte # 293</v>
      </c>
    </row>
    <row r="591" spans="1:5" x14ac:dyDescent="0.25">
      <c r="A591" t="str">
        <f>INPUT!H598</f>
        <v>8C</v>
      </c>
      <c r="B591" t="str">
        <f>INPUT!I598</f>
        <v>26</v>
      </c>
      <c r="D591" t="s">
        <v>66</v>
      </c>
      <c r="E591" t="str">
        <f>INPUT!M598</f>
        <v>MEMADR_BY0 byte # 294</v>
      </c>
    </row>
    <row r="592" spans="1:5" x14ac:dyDescent="0.25">
      <c r="A592" t="str">
        <f>INPUT!H599</f>
        <v>8E</v>
      </c>
      <c r="B592" t="str">
        <f>INPUT!I599</f>
        <v>28</v>
      </c>
      <c r="D592" t="s">
        <v>66</v>
      </c>
      <c r="E592" t="str">
        <f>INPUT!M599</f>
        <v>RAMDAT byte # 294</v>
      </c>
    </row>
    <row r="593" spans="1:5" x14ac:dyDescent="0.25">
      <c r="A593" t="str">
        <f>INPUT!H600</f>
        <v>8C</v>
      </c>
      <c r="B593" t="str">
        <f>INPUT!I600</f>
        <v>27</v>
      </c>
      <c r="D593" t="s">
        <v>66</v>
      </c>
      <c r="E593" t="str">
        <f>INPUT!M600</f>
        <v>MEMADR_BY0 byte # 295</v>
      </c>
    </row>
    <row r="594" spans="1:5" x14ac:dyDescent="0.25">
      <c r="A594" t="str">
        <f>INPUT!H601</f>
        <v>8E</v>
      </c>
      <c r="B594" t="str">
        <f>INPUT!I601</f>
        <v>00</v>
      </c>
      <c r="D594" t="s">
        <v>66</v>
      </c>
      <c r="E594" t="str">
        <f>INPUT!M601</f>
        <v>RAMDAT byte # 295</v>
      </c>
    </row>
    <row r="595" spans="1:5" x14ac:dyDescent="0.25">
      <c r="A595" t="str">
        <f>INPUT!H602</f>
        <v>8C</v>
      </c>
      <c r="B595" t="str">
        <f>INPUT!I602</f>
        <v>28</v>
      </c>
      <c r="D595" t="s">
        <v>66</v>
      </c>
      <c r="E595" t="str">
        <f>INPUT!M602</f>
        <v>MEMADR_BY0 byte # 296</v>
      </c>
    </row>
    <row r="596" spans="1:5" x14ac:dyDescent="0.25">
      <c r="A596" t="str">
        <f>INPUT!H603</f>
        <v>8E</v>
      </c>
      <c r="B596" t="str">
        <f>INPUT!I603</f>
        <v>19</v>
      </c>
      <c r="D596" t="s">
        <v>66</v>
      </c>
      <c r="E596" t="str">
        <f>INPUT!M603</f>
        <v>RAMDAT byte # 296</v>
      </c>
    </row>
    <row r="597" spans="1:5" x14ac:dyDescent="0.25">
      <c r="A597" t="str">
        <f>INPUT!H604</f>
        <v>8C</v>
      </c>
      <c r="B597" t="str">
        <f>INPUT!I604</f>
        <v>29</v>
      </c>
      <c r="D597" t="s">
        <v>66</v>
      </c>
      <c r="E597" t="str">
        <f>INPUT!M604</f>
        <v>MEMADR_BY0 byte # 297</v>
      </c>
    </row>
    <row r="598" spans="1:5" x14ac:dyDescent="0.25">
      <c r="A598" t="str">
        <f>INPUT!H605</f>
        <v>8E</v>
      </c>
      <c r="B598" t="str">
        <f>INPUT!I605</f>
        <v>45</v>
      </c>
      <c r="D598" t="s">
        <v>66</v>
      </c>
      <c r="E598" t="str">
        <f>INPUT!M605</f>
        <v>RAMDAT byte # 297</v>
      </c>
    </row>
    <row r="599" spans="1:5" x14ac:dyDescent="0.25">
      <c r="A599" t="str">
        <f>INPUT!H606</f>
        <v>8C</v>
      </c>
      <c r="B599" t="str">
        <f>INPUT!I606</f>
        <v>2A</v>
      </c>
      <c r="D599" t="s">
        <v>66</v>
      </c>
      <c r="E599" t="str">
        <f>INPUT!M606</f>
        <v>MEMADR_BY0 byte # 298</v>
      </c>
    </row>
    <row r="600" spans="1:5" x14ac:dyDescent="0.25">
      <c r="A600" t="str">
        <f>INPUT!H607</f>
        <v>8E</v>
      </c>
      <c r="B600" t="str">
        <f>INPUT!I607</f>
        <v>00</v>
      </c>
      <c r="D600" t="s">
        <v>66</v>
      </c>
      <c r="E600" t="str">
        <f>INPUT!M607</f>
        <v>RAMDAT byte # 298</v>
      </c>
    </row>
    <row r="601" spans="1:5" x14ac:dyDescent="0.25">
      <c r="A601" t="str">
        <f>INPUT!H608</f>
        <v>8C</v>
      </c>
      <c r="B601" t="str">
        <f>INPUT!I608</f>
        <v>2B</v>
      </c>
      <c r="D601" t="s">
        <v>66</v>
      </c>
      <c r="E601" t="str">
        <f>INPUT!M608</f>
        <v>MEMADR_BY0 byte # 299</v>
      </c>
    </row>
    <row r="602" spans="1:5" x14ac:dyDescent="0.25">
      <c r="A602" t="str">
        <f>INPUT!H609</f>
        <v>8E</v>
      </c>
      <c r="B602" t="str">
        <f>INPUT!I609</f>
        <v>C4</v>
      </c>
      <c r="D602" t="s">
        <v>66</v>
      </c>
      <c r="E602" t="str">
        <f>INPUT!M609</f>
        <v>RAMDAT byte # 299</v>
      </c>
    </row>
    <row r="603" spans="1:5" x14ac:dyDescent="0.25">
      <c r="A603" t="str">
        <f>INPUT!H610</f>
        <v>8C</v>
      </c>
      <c r="B603" t="str">
        <f>INPUT!I610</f>
        <v>2C</v>
      </c>
      <c r="D603" t="s">
        <v>66</v>
      </c>
      <c r="E603" t="str">
        <f>INPUT!M610</f>
        <v>MEMADR_BY0 byte # 300</v>
      </c>
    </row>
    <row r="604" spans="1:5" x14ac:dyDescent="0.25">
      <c r="A604" t="str">
        <f>INPUT!H611</f>
        <v>8E</v>
      </c>
      <c r="B604" t="str">
        <f>INPUT!I611</f>
        <v>03</v>
      </c>
      <c r="D604" t="s">
        <v>66</v>
      </c>
      <c r="E604" t="str">
        <f>INPUT!M611</f>
        <v>RAMDAT byte # 300</v>
      </c>
    </row>
    <row r="605" spans="1:5" x14ac:dyDescent="0.25">
      <c r="A605" t="str">
        <f>INPUT!H612</f>
        <v>8C</v>
      </c>
      <c r="B605" t="str">
        <f>INPUT!I612</f>
        <v>2D</v>
      </c>
      <c r="D605" t="s">
        <v>66</v>
      </c>
      <c r="E605" t="str">
        <f>INPUT!M612</f>
        <v>MEMADR_BY0 byte # 301</v>
      </c>
    </row>
    <row r="606" spans="1:5" x14ac:dyDescent="0.25">
      <c r="A606" t="str">
        <f>INPUT!H613</f>
        <v>8E</v>
      </c>
      <c r="B606" t="str">
        <f>INPUT!I613</f>
        <v>C4</v>
      </c>
      <c r="D606" t="s">
        <v>66</v>
      </c>
      <c r="E606" t="str">
        <f>INPUT!M613</f>
        <v>RAMDAT byte # 301</v>
      </c>
    </row>
    <row r="607" spans="1:5" x14ac:dyDescent="0.25">
      <c r="A607" t="str">
        <f>INPUT!H614</f>
        <v>8C</v>
      </c>
      <c r="B607" t="str">
        <f>INPUT!I614</f>
        <v>2E</v>
      </c>
      <c r="D607" t="s">
        <v>66</v>
      </c>
      <c r="E607" t="str">
        <f>INPUT!M614</f>
        <v>MEMADR_BY0 byte # 302</v>
      </c>
    </row>
    <row r="608" spans="1:5" x14ac:dyDescent="0.25">
      <c r="A608" t="str">
        <f>INPUT!H615</f>
        <v>8E</v>
      </c>
      <c r="B608" t="str">
        <f>INPUT!I615</f>
        <v>04</v>
      </c>
      <c r="D608" t="s">
        <v>66</v>
      </c>
      <c r="E608" t="str">
        <f>INPUT!M615</f>
        <v>RAMDAT byte # 302</v>
      </c>
    </row>
    <row r="609" spans="1:5" x14ac:dyDescent="0.25">
      <c r="A609" t="str">
        <f>INPUT!H616</f>
        <v>8C</v>
      </c>
      <c r="B609" t="str">
        <f>INPUT!I616</f>
        <v>2F</v>
      </c>
      <c r="D609" t="s">
        <v>66</v>
      </c>
      <c r="E609" t="str">
        <f>INPUT!M616</f>
        <v>MEMADR_BY0 byte # 303</v>
      </c>
    </row>
    <row r="610" spans="1:5" x14ac:dyDescent="0.25">
      <c r="A610" t="str">
        <f>INPUT!H617</f>
        <v>8E</v>
      </c>
      <c r="B610" t="str">
        <f>INPUT!I617</f>
        <v>C4</v>
      </c>
      <c r="D610" t="s">
        <v>66</v>
      </c>
      <c r="E610" t="str">
        <f>INPUT!M617</f>
        <v>RAMDAT byte # 303</v>
      </c>
    </row>
    <row r="611" spans="1:5" x14ac:dyDescent="0.25">
      <c r="A611" t="str">
        <f>INPUT!H618</f>
        <v>8C</v>
      </c>
      <c r="B611" t="str">
        <f>INPUT!I618</f>
        <v>30</v>
      </c>
      <c r="D611" t="s">
        <v>66</v>
      </c>
      <c r="E611" t="str">
        <f>INPUT!M618</f>
        <v>MEMADR_BY0 byte # 304</v>
      </c>
    </row>
    <row r="612" spans="1:5" x14ac:dyDescent="0.25">
      <c r="A612" t="str">
        <f>INPUT!H619</f>
        <v>8E</v>
      </c>
      <c r="B612" t="str">
        <f>INPUT!I619</f>
        <v>04</v>
      </c>
      <c r="D612" t="s">
        <v>66</v>
      </c>
      <c r="E612" t="str">
        <f>INPUT!M619</f>
        <v>RAMDAT byte # 304</v>
      </c>
    </row>
    <row r="613" spans="1:5" x14ac:dyDescent="0.25">
      <c r="A613" t="str">
        <f>INPUT!H620</f>
        <v>8C</v>
      </c>
      <c r="B613" t="str">
        <f>INPUT!I620</f>
        <v>31</v>
      </c>
      <c r="D613" t="s">
        <v>66</v>
      </c>
      <c r="E613" t="str">
        <f>INPUT!M620</f>
        <v>MEMADR_BY0 byte # 305</v>
      </c>
    </row>
    <row r="614" spans="1:5" x14ac:dyDescent="0.25">
      <c r="A614" t="str">
        <f>INPUT!H621</f>
        <v>8E</v>
      </c>
      <c r="B614" t="str">
        <f>INPUT!I621</f>
        <v>C4</v>
      </c>
      <c r="D614" t="s">
        <v>66</v>
      </c>
      <c r="E614" t="str">
        <f>INPUT!M621</f>
        <v>RAMDAT byte # 305</v>
      </c>
    </row>
    <row r="615" spans="1:5" x14ac:dyDescent="0.25">
      <c r="A615" t="str">
        <f>INPUT!H622</f>
        <v>8C</v>
      </c>
      <c r="B615" t="str">
        <f>INPUT!I622</f>
        <v>32</v>
      </c>
      <c r="D615" t="s">
        <v>66</v>
      </c>
      <c r="E615" t="str">
        <f>INPUT!M622</f>
        <v>MEMADR_BY0 byte # 306</v>
      </c>
    </row>
    <row r="616" spans="1:5" x14ac:dyDescent="0.25">
      <c r="A616" t="str">
        <f>INPUT!H623</f>
        <v>8E</v>
      </c>
      <c r="B616" t="str">
        <f>INPUT!I623</f>
        <v>04</v>
      </c>
      <c r="D616" t="s">
        <v>66</v>
      </c>
      <c r="E616" t="str">
        <f>INPUT!M623</f>
        <v>RAMDAT byte # 306</v>
      </c>
    </row>
    <row r="617" spans="1:5" x14ac:dyDescent="0.25">
      <c r="A617" t="str">
        <f>INPUT!H624</f>
        <v>8C</v>
      </c>
      <c r="B617" t="str">
        <f>INPUT!I624</f>
        <v>33</v>
      </c>
      <c r="D617" t="s">
        <v>66</v>
      </c>
      <c r="E617" t="str">
        <f>INPUT!M624</f>
        <v>MEMADR_BY0 byte # 307</v>
      </c>
    </row>
    <row r="618" spans="1:5" x14ac:dyDescent="0.25">
      <c r="A618" t="str">
        <f>INPUT!H625</f>
        <v>8E</v>
      </c>
      <c r="B618" t="str">
        <f>INPUT!I625</f>
        <v>C2</v>
      </c>
      <c r="D618" t="s">
        <v>66</v>
      </c>
      <c r="E618" t="str">
        <f>INPUT!M625</f>
        <v>RAMDAT byte # 307</v>
      </c>
    </row>
    <row r="619" spans="1:5" x14ac:dyDescent="0.25">
      <c r="A619" t="str">
        <f>INPUT!H626</f>
        <v>8C</v>
      </c>
      <c r="B619" t="str">
        <f>INPUT!I626</f>
        <v>34</v>
      </c>
      <c r="D619" t="s">
        <v>66</v>
      </c>
      <c r="E619" t="str">
        <f>INPUT!M626</f>
        <v>MEMADR_BY0 byte # 308</v>
      </c>
    </row>
    <row r="620" spans="1:5" x14ac:dyDescent="0.25">
      <c r="A620" t="str">
        <f>INPUT!H627</f>
        <v>8E</v>
      </c>
      <c r="B620" t="str">
        <f>INPUT!I627</f>
        <v>80</v>
      </c>
      <c r="D620" t="s">
        <v>66</v>
      </c>
      <c r="E620" t="str">
        <f>INPUT!M627</f>
        <v>RAMDAT byte # 308</v>
      </c>
    </row>
    <row r="621" spans="1:5" x14ac:dyDescent="0.25">
      <c r="A621" t="str">
        <f>INPUT!H628</f>
        <v>8C</v>
      </c>
      <c r="B621" t="str">
        <f>INPUT!I628</f>
        <v>35</v>
      </c>
      <c r="D621" t="s">
        <v>66</v>
      </c>
      <c r="E621" t="str">
        <f>INPUT!M628</f>
        <v>MEMADR_BY0 byte # 309</v>
      </c>
    </row>
    <row r="622" spans="1:5" x14ac:dyDescent="0.25">
      <c r="A622" t="str">
        <f>INPUT!H629</f>
        <v>8E</v>
      </c>
      <c r="B622" t="str">
        <f>INPUT!I629</f>
        <v>00</v>
      </c>
      <c r="D622" t="s">
        <v>66</v>
      </c>
      <c r="E622" t="str">
        <f>INPUT!M629</f>
        <v>RAMDAT byte # 309</v>
      </c>
    </row>
    <row r="623" spans="1:5" x14ac:dyDescent="0.25">
      <c r="A623" t="str">
        <f>INPUT!H630</f>
        <v>8C</v>
      </c>
      <c r="B623" t="str">
        <f>INPUT!I630</f>
        <v>36</v>
      </c>
      <c r="D623" t="s">
        <v>66</v>
      </c>
      <c r="E623" t="str">
        <f>INPUT!M630</f>
        <v>MEMADR_BY0 byte # 310</v>
      </c>
    </row>
    <row r="624" spans="1:5" x14ac:dyDescent="0.25">
      <c r="A624" t="str">
        <f>INPUT!H631</f>
        <v>8E</v>
      </c>
      <c r="B624" t="str">
        <f>INPUT!I631</f>
        <v>3F</v>
      </c>
      <c r="D624" t="s">
        <v>66</v>
      </c>
      <c r="E624" t="str">
        <f>INPUT!M631</f>
        <v>RAMDAT byte # 310</v>
      </c>
    </row>
    <row r="625" spans="1:5" x14ac:dyDescent="0.25">
      <c r="A625" t="str">
        <f>INPUT!H632</f>
        <v>8C</v>
      </c>
      <c r="B625" t="str">
        <f>INPUT!I632</f>
        <v>37</v>
      </c>
      <c r="D625" t="s">
        <v>66</v>
      </c>
      <c r="E625" t="str">
        <f>INPUT!M632</f>
        <v>MEMADR_BY0 byte # 311</v>
      </c>
    </row>
    <row r="626" spans="1:5" x14ac:dyDescent="0.25">
      <c r="A626" t="str">
        <f>INPUT!H633</f>
        <v>8E</v>
      </c>
      <c r="B626" t="str">
        <f>INPUT!I633</f>
        <v>E9</v>
      </c>
      <c r="D626" t="s">
        <v>66</v>
      </c>
      <c r="E626" t="str">
        <f>INPUT!M633</f>
        <v>RAMDAT byte # 311</v>
      </c>
    </row>
    <row r="627" spans="1:5" x14ac:dyDescent="0.25">
      <c r="A627" t="str">
        <f>INPUT!H634</f>
        <v>8C</v>
      </c>
      <c r="B627" t="str">
        <f>INPUT!I634</f>
        <v>38</v>
      </c>
      <c r="D627" t="s">
        <v>66</v>
      </c>
      <c r="E627" t="str">
        <f>INPUT!M634</f>
        <v>MEMADR_BY0 byte # 312</v>
      </c>
    </row>
    <row r="628" spans="1:5" x14ac:dyDescent="0.25">
      <c r="A628" t="str">
        <f>INPUT!H635</f>
        <v>8E</v>
      </c>
      <c r="B628" t="str">
        <f>INPUT!I635</f>
        <v>54</v>
      </c>
      <c r="D628" t="s">
        <v>66</v>
      </c>
      <c r="E628" t="str">
        <f>INPUT!M635</f>
        <v>RAMDAT byte # 312</v>
      </c>
    </row>
    <row r="629" spans="1:5" x14ac:dyDescent="0.25">
      <c r="A629" t="str">
        <f>INPUT!H636</f>
        <v>8C</v>
      </c>
      <c r="B629" t="str">
        <f>INPUT!I636</f>
        <v>39</v>
      </c>
      <c r="D629" t="s">
        <v>66</v>
      </c>
      <c r="E629" t="str">
        <f>INPUT!M636</f>
        <v>MEMADR_BY0 byte # 313</v>
      </c>
    </row>
    <row r="630" spans="1:5" x14ac:dyDescent="0.25">
      <c r="A630" t="str">
        <f>INPUT!H637</f>
        <v>8E</v>
      </c>
      <c r="B630" t="str">
        <f>INPUT!I637</f>
        <v>18</v>
      </c>
      <c r="D630" t="s">
        <v>66</v>
      </c>
      <c r="E630" t="str">
        <f>INPUT!M637</f>
        <v>RAMDAT byte # 313</v>
      </c>
    </row>
    <row r="631" spans="1:5" x14ac:dyDescent="0.25">
      <c r="A631" t="str">
        <f>INPUT!H638</f>
        <v>8C</v>
      </c>
      <c r="B631" t="str">
        <f>INPUT!I638</f>
        <v>3A</v>
      </c>
      <c r="D631" t="s">
        <v>66</v>
      </c>
      <c r="E631" t="str">
        <f>INPUT!M638</f>
        <v>MEMADR_BY0 byte # 314</v>
      </c>
    </row>
    <row r="632" spans="1:5" x14ac:dyDescent="0.25">
      <c r="A632" t="str">
        <f>INPUT!H639</f>
        <v>8E</v>
      </c>
      <c r="B632" t="str">
        <f>INPUT!I639</f>
        <v>00</v>
      </c>
      <c r="D632" t="s">
        <v>66</v>
      </c>
      <c r="E632" t="str">
        <f>INPUT!M639</f>
        <v>RAMDAT byte # 314</v>
      </c>
    </row>
    <row r="633" spans="1:5" x14ac:dyDescent="0.25">
      <c r="A633" t="str">
        <f>INPUT!H640</f>
        <v>8C</v>
      </c>
      <c r="B633" t="str">
        <f>INPUT!I640</f>
        <v>3B</v>
      </c>
      <c r="D633" t="s">
        <v>66</v>
      </c>
      <c r="E633" t="str">
        <f>INPUT!M640</f>
        <v>MEMADR_BY0 byte # 315</v>
      </c>
    </row>
    <row r="634" spans="1:5" x14ac:dyDescent="0.25">
      <c r="A634" t="str">
        <f>INPUT!H641</f>
        <v>8E</v>
      </c>
      <c r="B634" t="str">
        <f>INPUT!I641</f>
        <v>00</v>
      </c>
      <c r="D634" t="s">
        <v>66</v>
      </c>
      <c r="E634" t="str">
        <f>INPUT!M641</f>
        <v>RAMDAT byte # 315</v>
      </c>
    </row>
    <row r="635" spans="1:5" x14ac:dyDescent="0.25">
      <c r="A635" t="str">
        <f>INPUT!H642</f>
        <v>8C</v>
      </c>
      <c r="B635" t="str">
        <f>INPUT!I642</f>
        <v>3C</v>
      </c>
      <c r="D635" t="s">
        <v>66</v>
      </c>
      <c r="E635" t="str">
        <f>INPUT!M642</f>
        <v>MEMADR_BY0 byte # 316</v>
      </c>
    </row>
    <row r="636" spans="1:5" x14ac:dyDescent="0.25">
      <c r="A636" t="str">
        <f>INPUT!H643</f>
        <v>8E</v>
      </c>
      <c r="B636" t="str">
        <f>INPUT!I643</f>
        <v>88</v>
      </c>
      <c r="D636" t="s">
        <v>66</v>
      </c>
      <c r="E636" t="str">
        <f>INPUT!M643</f>
        <v>RAMDAT byte # 316</v>
      </c>
    </row>
    <row r="637" spans="1:5" x14ac:dyDescent="0.25">
      <c r="A637" t="str">
        <f>INPUT!H644</f>
        <v>8C</v>
      </c>
      <c r="B637" t="str">
        <f>INPUT!I644</f>
        <v>3D</v>
      </c>
      <c r="D637" t="s">
        <v>66</v>
      </c>
      <c r="E637" t="str">
        <f>INPUT!M644</f>
        <v>MEMADR_BY0 byte # 317</v>
      </c>
    </row>
    <row r="638" spans="1:5" x14ac:dyDescent="0.25">
      <c r="A638" t="str">
        <f>INPUT!H645</f>
        <v>8E</v>
      </c>
      <c r="B638" t="str">
        <f>INPUT!I645</f>
        <v>02</v>
      </c>
      <c r="D638" t="s">
        <v>66</v>
      </c>
      <c r="E638" t="str">
        <f>INPUT!M645</f>
        <v>RAMDAT byte # 317</v>
      </c>
    </row>
    <row r="639" spans="1:5" x14ac:dyDescent="0.25">
      <c r="A639" t="str">
        <f>INPUT!H646</f>
        <v>8C</v>
      </c>
      <c r="B639" t="str">
        <f>INPUT!I646</f>
        <v>3E</v>
      </c>
      <c r="D639" t="s">
        <v>66</v>
      </c>
      <c r="E639" t="str">
        <f>INPUT!M646</f>
        <v>MEMADR_BY0 byte # 318</v>
      </c>
    </row>
    <row r="640" spans="1:5" x14ac:dyDescent="0.25">
      <c r="A640" t="str">
        <f>INPUT!H647</f>
        <v>8E</v>
      </c>
      <c r="B640" t="str">
        <f>INPUT!I647</f>
        <v>80</v>
      </c>
      <c r="D640" t="s">
        <v>66</v>
      </c>
      <c r="E640" t="str">
        <f>INPUT!M647</f>
        <v>RAMDAT byte # 318</v>
      </c>
    </row>
    <row r="641" spans="1:5" x14ac:dyDescent="0.25">
      <c r="A641" t="str">
        <f>INPUT!H648</f>
        <v>8C</v>
      </c>
      <c r="B641" t="str">
        <f>INPUT!I648</f>
        <v>3F</v>
      </c>
      <c r="D641" t="s">
        <v>66</v>
      </c>
      <c r="E641" t="str">
        <f>INPUT!M648</f>
        <v>MEMADR_BY0 byte # 319</v>
      </c>
    </row>
    <row r="642" spans="1:5" x14ac:dyDescent="0.25">
      <c r="A642" t="str">
        <f>INPUT!H649</f>
        <v>8E</v>
      </c>
      <c r="B642" t="str">
        <f>INPUT!I649</f>
        <v>00</v>
      </c>
      <c r="D642" t="s">
        <v>66</v>
      </c>
      <c r="E642" t="str">
        <f>INPUT!M649</f>
        <v>RAMDAT byte # 319</v>
      </c>
    </row>
    <row r="643" spans="1:5" x14ac:dyDescent="0.25">
      <c r="A643" t="str">
        <f>INPUT!H650</f>
        <v>8C</v>
      </c>
      <c r="B643" t="str">
        <f>INPUT!I650</f>
        <v>40</v>
      </c>
      <c r="D643" t="s">
        <v>66</v>
      </c>
      <c r="E643" t="str">
        <f>INPUT!M650</f>
        <v>MEMADR_BY0 byte # 320</v>
      </c>
    </row>
    <row r="644" spans="1:5" x14ac:dyDescent="0.25">
      <c r="A644" t="str">
        <f>INPUT!H651</f>
        <v>8E</v>
      </c>
      <c r="B644" t="str">
        <f>INPUT!I651</f>
        <v>00</v>
      </c>
      <c r="D644" t="s">
        <v>66</v>
      </c>
      <c r="E644" t="str">
        <f>INPUT!M651</f>
        <v>RAMDAT byte # 320</v>
      </c>
    </row>
    <row r="645" spans="1:5" x14ac:dyDescent="0.25">
      <c r="A645" t="str">
        <f>INPUT!H652</f>
        <v>8C</v>
      </c>
      <c r="B645" t="str">
        <f>INPUT!I652</f>
        <v>41</v>
      </c>
      <c r="D645" t="s">
        <v>66</v>
      </c>
      <c r="E645" t="str">
        <f>INPUT!M652</f>
        <v>MEMADR_BY0 byte # 321</v>
      </c>
    </row>
    <row r="646" spans="1:5" x14ac:dyDescent="0.25">
      <c r="A646" t="str">
        <f>INPUT!H653</f>
        <v>8E</v>
      </c>
      <c r="B646" t="str">
        <f>INPUT!I653</f>
        <v>00</v>
      </c>
      <c r="D646" t="s">
        <v>66</v>
      </c>
      <c r="E646" t="str">
        <f>INPUT!M653</f>
        <v>RAMDAT byte # 321</v>
      </c>
    </row>
    <row r="647" spans="1:5" x14ac:dyDescent="0.25">
      <c r="A647" t="str">
        <f>INPUT!H654</f>
        <v>8C</v>
      </c>
      <c r="B647" t="str">
        <f>INPUT!I654</f>
        <v>42</v>
      </c>
      <c r="D647" t="s">
        <v>66</v>
      </c>
      <c r="E647" t="str">
        <f>INPUT!M654</f>
        <v>MEMADR_BY0 byte # 322</v>
      </c>
    </row>
    <row r="648" spans="1:5" x14ac:dyDescent="0.25">
      <c r="A648" t="str">
        <f>INPUT!H655</f>
        <v>8E</v>
      </c>
      <c r="B648" t="str">
        <f>INPUT!I655</f>
        <v>00</v>
      </c>
      <c r="D648" t="s">
        <v>66</v>
      </c>
      <c r="E648" t="str">
        <f>INPUT!M655</f>
        <v>RAMDAT byte # 322</v>
      </c>
    </row>
    <row r="649" spans="1:5" x14ac:dyDescent="0.25">
      <c r="A649" t="str">
        <f>INPUT!H656</f>
        <v>8C</v>
      </c>
      <c r="B649" t="str">
        <f>INPUT!I656</f>
        <v>43</v>
      </c>
      <c r="D649" t="s">
        <v>66</v>
      </c>
      <c r="E649" t="str">
        <f>INPUT!M656</f>
        <v>MEMADR_BY0 byte # 323</v>
      </c>
    </row>
    <row r="650" spans="1:5" x14ac:dyDescent="0.25">
      <c r="A650" t="str">
        <f>INPUT!H657</f>
        <v>8E</v>
      </c>
      <c r="B650" t="str">
        <f>INPUT!I657</f>
        <v>01</v>
      </c>
      <c r="D650" t="s">
        <v>66</v>
      </c>
      <c r="E650" t="str">
        <f>INPUT!M657</f>
        <v>RAMDAT byte # 323</v>
      </c>
    </row>
    <row r="651" spans="1:5" x14ac:dyDescent="0.25">
      <c r="A651" t="str">
        <f>INPUT!H658</f>
        <v>8C</v>
      </c>
      <c r="B651" t="str">
        <f>INPUT!I658</f>
        <v>44</v>
      </c>
      <c r="D651" t="s">
        <v>66</v>
      </c>
      <c r="E651" t="str">
        <f>INPUT!M658</f>
        <v>MEMADR_BY0 byte # 324</v>
      </c>
    </row>
    <row r="652" spans="1:5" x14ac:dyDescent="0.25">
      <c r="A652" t="str">
        <f>INPUT!H659</f>
        <v>8E</v>
      </c>
      <c r="B652" t="str">
        <f>INPUT!I659</f>
        <v>C0</v>
      </c>
      <c r="D652" t="s">
        <v>66</v>
      </c>
      <c r="E652" t="str">
        <f>INPUT!M659</f>
        <v>RAMDAT byte # 324</v>
      </c>
    </row>
    <row r="653" spans="1:5" x14ac:dyDescent="0.25">
      <c r="A653" t="str">
        <f>INPUT!H660</f>
        <v>8C</v>
      </c>
      <c r="B653" t="str">
        <f>INPUT!I660</f>
        <v>45</v>
      </c>
      <c r="D653" t="s">
        <v>66</v>
      </c>
      <c r="E653" t="str">
        <f>INPUT!M660</f>
        <v>MEMADR_BY0 byte # 325</v>
      </c>
    </row>
    <row r="654" spans="1:5" x14ac:dyDescent="0.25">
      <c r="A654" t="str">
        <f>INPUT!H661</f>
        <v>8E</v>
      </c>
      <c r="B654" t="str">
        <f>INPUT!I661</f>
        <v>88</v>
      </c>
      <c r="D654" t="s">
        <v>66</v>
      </c>
      <c r="E654" t="str">
        <f>INPUT!M661</f>
        <v>RAMDAT byte # 325</v>
      </c>
    </row>
    <row r="655" spans="1:5" x14ac:dyDescent="0.25">
      <c r="A655" t="str">
        <f>INPUT!H662</f>
        <v>8C</v>
      </c>
      <c r="B655" t="str">
        <f>INPUT!I662</f>
        <v>46</v>
      </c>
      <c r="D655" t="s">
        <v>66</v>
      </c>
      <c r="E655" t="str">
        <f>INPUT!M662</f>
        <v>MEMADR_BY0 byte # 326</v>
      </c>
    </row>
    <row r="656" spans="1:5" x14ac:dyDescent="0.25">
      <c r="A656" t="str">
        <f>INPUT!H663</f>
        <v>8E</v>
      </c>
      <c r="B656" t="str">
        <f>INPUT!I663</f>
        <v>4F</v>
      </c>
      <c r="D656" t="s">
        <v>66</v>
      </c>
      <c r="E656" t="str">
        <f>INPUT!M663</f>
        <v>RAMDAT byte # 326</v>
      </c>
    </row>
    <row r="657" spans="1:5" x14ac:dyDescent="0.25">
      <c r="A657" t="str">
        <f>INPUT!H664</f>
        <v>8C</v>
      </c>
      <c r="B657" t="str">
        <f>INPUT!I664</f>
        <v>47</v>
      </c>
      <c r="D657" t="s">
        <v>66</v>
      </c>
      <c r="E657" t="str">
        <f>INPUT!M664</f>
        <v>MEMADR_BY0 byte # 327</v>
      </c>
    </row>
    <row r="658" spans="1:5" x14ac:dyDescent="0.25">
      <c r="A658" t="str">
        <f>INPUT!H665</f>
        <v>8E</v>
      </c>
      <c r="B658" t="str">
        <f>INPUT!I665</f>
        <v>F2</v>
      </c>
      <c r="D658" t="s">
        <v>66</v>
      </c>
      <c r="E658" t="str">
        <f>INPUT!M665</f>
        <v>RAMDAT byte # 327</v>
      </c>
    </row>
    <row r="659" spans="1:5" x14ac:dyDescent="0.25">
      <c r="A659" t="str">
        <f>INPUT!H666</f>
        <v>8C</v>
      </c>
      <c r="B659" t="str">
        <f>INPUT!I666</f>
        <v>48</v>
      </c>
      <c r="D659" t="s">
        <v>66</v>
      </c>
      <c r="E659" t="str">
        <f>INPUT!M666</f>
        <v>MEMADR_BY0 byte # 328</v>
      </c>
    </row>
    <row r="660" spans="1:5" x14ac:dyDescent="0.25">
      <c r="A660" t="str">
        <f>INPUT!H667</f>
        <v>8E</v>
      </c>
      <c r="B660" t="str">
        <f>INPUT!I667</f>
        <v>00</v>
      </c>
      <c r="D660" t="s">
        <v>66</v>
      </c>
      <c r="E660" t="str">
        <f>INPUT!M667</f>
        <v>RAMDAT byte # 328</v>
      </c>
    </row>
    <row r="661" spans="1:5" x14ac:dyDescent="0.25">
      <c r="A661" t="str">
        <f>INPUT!H668</f>
        <v>8C</v>
      </c>
      <c r="B661" t="str">
        <f>INPUT!I668</f>
        <v>49</v>
      </c>
      <c r="D661" t="s">
        <v>66</v>
      </c>
      <c r="E661" t="str">
        <f>INPUT!M668</f>
        <v>MEMADR_BY0 byte # 329</v>
      </c>
    </row>
    <row r="662" spans="1:5" x14ac:dyDescent="0.25">
      <c r="A662" t="str">
        <f>INPUT!H669</f>
        <v>8E</v>
      </c>
      <c r="B662" t="str">
        <f>INPUT!I669</f>
        <v>A8</v>
      </c>
      <c r="D662" t="s">
        <v>66</v>
      </c>
      <c r="E662" t="str">
        <f>INPUT!M669</f>
        <v>RAMDAT byte # 329</v>
      </c>
    </row>
    <row r="663" spans="1:5" x14ac:dyDescent="0.25">
      <c r="A663" t="str">
        <f>INPUT!H670</f>
        <v>8C</v>
      </c>
      <c r="B663" t="str">
        <f>INPUT!I670</f>
        <v>4A</v>
      </c>
      <c r="D663" t="s">
        <v>66</v>
      </c>
      <c r="E663" t="str">
        <f>INPUT!M670</f>
        <v>MEMADR_BY0 byte # 330</v>
      </c>
    </row>
    <row r="664" spans="1:5" x14ac:dyDescent="0.25">
      <c r="A664" t="str">
        <f>INPUT!H671</f>
        <v>8E</v>
      </c>
      <c r="B664" t="str">
        <f>INPUT!I671</f>
        <v>00</v>
      </c>
      <c r="D664" t="s">
        <v>66</v>
      </c>
      <c r="E664" t="str">
        <f>INPUT!M671</f>
        <v>RAMDAT byte # 330</v>
      </c>
    </row>
    <row r="665" spans="1:5" x14ac:dyDescent="0.25">
      <c r="A665" t="str">
        <f>INPUT!H672</f>
        <v>8C</v>
      </c>
      <c r="B665" t="str">
        <f>INPUT!I672</f>
        <v>4B</v>
      </c>
      <c r="D665" t="s">
        <v>66</v>
      </c>
      <c r="E665" t="str">
        <f>INPUT!M672</f>
        <v>MEMADR_BY0 byte # 331</v>
      </c>
    </row>
    <row r="666" spans="1:5" x14ac:dyDescent="0.25">
      <c r="A666" t="str">
        <f>INPUT!H673</f>
        <v>8E</v>
      </c>
      <c r="B666" t="str">
        <f>INPUT!I673</f>
        <v>00</v>
      </c>
      <c r="D666" t="s">
        <v>66</v>
      </c>
      <c r="E666" t="str">
        <f>INPUT!M673</f>
        <v>RAMDAT byte # 331</v>
      </c>
    </row>
    <row r="667" spans="1:5" x14ac:dyDescent="0.25">
      <c r="A667" t="str">
        <f>INPUT!H674</f>
        <v>8C</v>
      </c>
      <c r="B667" t="str">
        <f>INPUT!I674</f>
        <v>4C</v>
      </c>
      <c r="D667" t="s">
        <v>66</v>
      </c>
      <c r="E667" t="str">
        <f>INPUT!M674</f>
        <v>MEMADR_BY0 byte # 332</v>
      </c>
    </row>
    <row r="668" spans="1:5" x14ac:dyDescent="0.25">
      <c r="A668" t="str">
        <f>INPUT!H675</f>
        <v>8E</v>
      </c>
      <c r="B668" t="str">
        <f>INPUT!I675</f>
        <v>00</v>
      </c>
      <c r="D668" t="s">
        <v>66</v>
      </c>
      <c r="E668" t="str">
        <f>INPUT!M675</f>
        <v>RAMDAT byte # 332</v>
      </c>
    </row>
    <row r="669" spans="1:5" x14ac:dyDescent="0.25">
      <c r="A669" t="str">
        <f>INPUT!H676</f>
        <v>8C</v>
      </c>
      <c r="B669" t="str">
        <f>INPUT!I676</f>
        <v>4D</v>
      </c>
      <c r="D669" t="s">
        <v>66</v>
      </c>
      <c r="E669" t="str">
        <f>INPUT!M676</f>
        <v>MEMADR_BY0 byte # 333</v>
      </c>
    </row>
    <row r="670" spans="1:5" x14ac:dyDescent="0.25">
      <c r="A670" t="str">
        <f>INPUT!H677</f>
        <v>8E</v>
      </c>
      <c r="B670" t="str">
        <f>INPUT!I677</f>
        <v>00</v>
      </c>
      <c r="D670" t="s">
        <v>66</v>
      </c>
      <c r="E670" t="str">
        <f>INPUT!M677</f>
        <v>RAMDAT byte # 333</v>
      </c>
    </row>
    <row r="671" spans="1:5" x14ac:dyDescent="0.25">
      <c r="A671" t="str">
        <f>INPUT!H678</f>
        <v>8C</v>
      </c>
      <c r="B671" t="str">
        <f>INPUT!I678</f>
        <v>4E</v>
      </c>
      <c r="D671" t="s">
        <v>66</v>
      </c>
      <c r="E671" t="str">
        <f>INPUT!M678</f>
        <v>MEMADR_BY0 byte # 334</v>
      </c>
    </row>
    <row r="672" spans="1:5" x14ac:dyDescent="0.25">
      <c r="A672" t="str">
        <f>INPUT!H679</f>
        <v>8E</v>
      </c>
      <c r="B672" t="str">
        <f>INPUT!I679</f>
        <v>00</v>
      </c>
      <c r="D672" t="s">
        <v>66</v>
      </c>
      <c r="E672" t="str">
        <f>INPUT!M679</f>
        <v>RAMDAT byte # 334</v>
      </c>
    </row>
    <row r="673" spans="1:5" x14ac:dyDescent="0.25">
      <c r="A673" t="str">
        <f>INPUT!H680</f>
        <v>8C</v>
      </c>
      <c r="B673" t="str">
        <f>INPUT!I680</f>
        <v>4F</v>
      </c>
      <c r="D673" t="s">
        <v>66</v>
      </c>
      <c r="E673" t="str">
        <f>INPUT!M680</f>
        <v>MEMADR_BY0 byte # 335</v>
      </c>
    </row>
    <row r="674" spans="1:5" x14ac:dyDescent="0.25">
      <c r="A674" t="str">
        <f>INPUT!H681</f>
        <v>8E</v>
      </c>
      <c r="B674" t="str">
        <f>INPUT!I681</f>
        <v>70</v>
      </c>
      <c r="D674" t="s">
        <v>66</v>
      </c>
      <c r="E674" t="str">
        <f>INPUT!M681</f>
        <v>RAMDAT byte # 335</v>
      </c>
    </row>
    <row r="675" spans="1:5" x14ac:dyDescent="0.25">
      <c r="A675" t="str">
        <f>INPUT!H682</f>
        <v>8C</v>
      </c>
      <c r="B675" t="str">
        <f>INPUT!I682</f>
        <v>50</v>
      </c>
      <c r="D675" t="s">
        <v>66</v>
      </c>
      <c r="E675" t="str">
        <f>INPUT!M682</f>
        <v>MEMADR_BY0 byte # 336</v>
      </c>
    </row>
    <row r="676" spans="1:5" x14ac:dyDescent="0.25">
      <c r="A676" t="str">
        <f>INPUT!H683</f>
        <v>8E</v>
      </c>
      <c r="B676" t="str">
        <f>INPUT!I683</f>
        <v>82</v>
      </c>
      <c r="D676" t="s">
        <v>66</v>
      </c>
      <c r="E676" t="str">
        <f>INPUT!M683</f>
        <v>RAMDAT byte # 336</v>
      </c>
    </row>
    <row r="677" spans="1:5" x14ac:dyDescent="0.25">
      <c r="A677" t="str">
        <f>INPUT!H684</f>
        <v>8C</v>
      </c>
      <c r="B677" t="str">
        <f>INPUT!I684</f>
        <v>51</v>
      </c>
      <c r="D677" t="s">
        <v>66</v>
      </c>
      <c r="E677" t="str">
        <f>INPUT!M684</f>
        <v>MEMADR_BY0 byte # 337</v>
      </c>
    </row>
    <row r="678" spans="1:5" x14ac:dyDescent="0.25">
      <c r="A678" t="str">
        <f>INPUT!H685</f>
        <v>8E</v>
      </c>
      <c r="B678" t="str">
        <f>INPUT!I685</f>
        <v>13</v>
      </c>
      <c r="D678" t="s">
        <v>66</v>
      </c>
      <c r="E678" t="str">
        <f>INPUT!M685</f>
        <v>RAMDAT byte # 337</v>
      </c>
    </row>
    <row r="679" spans="1:5" x14ac:dyDescent="0.25">
      <c r="A679" t="str">
        <f>INPUT!H686</f>
        <v>8C</v>
      </c>
      <c r="B679" t="str">
        <f>INPUT!I686</f>
        <v>52</v>
      </c>
      <c r="D679" t="s">
        <v>66</v>
      </c>
      <c r="E679" t="str">
        <f>INPUT!M686</f>
        <v>MEMADR_BY0 byte # 338</v>
      </c>
    </row>
    <row r="680" spans="1:5" x14ac:dyDescent="0.25">
      <c r="A680" t="str">
        <f>INPUT!H687</f>
        <v>8E</v>
      </c>
      <c r="B680" t="str">
        <f>INPUT!I687</f>
        <v>84</v>
      </c>
      <c r="D680" t="s">
        <v>66</v>
      </c>
      <c r="E680" t="str">
        <f>INPUT!M687</f>
        <v>RAMDAT byte # 338</v>
      </c>
    </row>
    <row r="681" spans="1:5" x14ac:dyDescent="0.25">
      <c r="A681" t="str">
        <f>INPUT!H688</f>
        <v>8C</v>
      </c>
      <c r="B681" t="str">
        <f>INPUT!I688</f>
        <v>53</v>
      </c>
      <c r="D681" t="s">
        <v>66</v>
      </c>
      <c r="E681" t="str">
        <f>INPUT!M688</f>
        <v>MEMADR_BY0 byte # 339</v>
      </c>
    </row>
    <row r="682" spans="1:5" x14ac:dyDescent="0.25">
      <c r="A682" t="str">
        <f>INPUT!H689</f>
        <v>8E</v>
      </c>
      <c r="B682" t="str">
        <f>INPUT!I689</f>
        <v>00</v>
      </c>
      <c r="D682" t="s">
        <v>66</v>
      </c>
      <c r="E682" t="str">
        <f>INPUT!M689</f>
        <v>RAMDAT byte # 339</v>
      </c>
    </row>
    <row r="683" spans="1:5" x14ac:dyDescent="0.25">
      <c r="A683" t="str">
        <f>INPUT!H690</f>
        <v>8C</v>
      </c>
      <c r="B683" t="str">
        <f>INPUT!I690</f>
        <v>54</v>
      </c>
      <c r="D683" t="s">
        <v>66</v>
      </c>
      <c r="E683" t="str">
        <f>INPUT!M690</f>
        <v>MEMADR_BY0 byte # 340</v>
      </c>
    </row>
    <row r="684" spans="1:5" x14ac:dyDescent="0.25">
      <c r="A684" t="str">
        <f>INPUT!H691</f>
        <v>8E</v>
      </c>
      <c r="B684" t="str">
        <f>INPUT!I691</f>
        <v>F8</v>
      </c>
      <c r="D684" t="s">
        <v>66</v>
      </c>
      <c r="E684" t="str">
        <f>INPUT!M691</f>
        <v>RAMDAT byte # 340</v>
      </c>
    </row>
    <row r="685" spans="1:5" x14ac:dyDescent="0.25">
      <c r="A685" t="str">
        <f>INPUT!H692</f>
        <v>8C</v>
      </c>
      <c r="B685" t="str">
        <f>INPUT!I692</f>
        <v>55</v>
      </c>
      <c r="D685" t="s">
        <v>66</v>
      </c>
      <c r="E685" t="str">
        <f>INPUT!M692</f>
        <v>MEMADR_BY0 byte # 341</v>
      </c>
    </row>
    <row r="686" spans="1:5" x14ac:dyDescent="0.25">
      <c r="A686" t="str">
        <f>INPUT!H693</f>
        <v>8E</v>
      </c>
      <c r="B686" t="str">
        <f>INPUT!I693</f>
        <v>0E</v>
      </c>
      <c r="D686" t="s">
        <v>66</v>
      </c>
      <c r="E686" t="str">
        <f>INPUT!M693</f>
        <v>RAMDAT byte # 341</v>
      </c>
    </row>
    <row r="687" spans="1:5" x14ac:dyDescent="0.25">
      <c r="A687" t="str">
        <f>INPUT!H694</f>
        <v>8C</v>
      </c>
      <c r="B687" t="str">
        <f>INPUT!I694</f>
        <v>56</v>
      </c>
      <c r="D687" t="s">
        <v>66</v>
      </c>
      <c r="E687" t="str">
        <f>INPUT!M694</f>
        <v>MEMADR_BY0 byte # 342</v>
      </c>
    </row>
    <row r="688" spans="1:5" x14ac:dyDescent="0.25">
      <c r="A688" t="str">
        <f>INPUT!H695</f>
        <v>8E</v>
      </c>
      <c r="B688" t="str">
        <f>INPUT!I695</f>
        <v>A7</v>
      </c>
      <c r="D688" t="s">
        <v>66</v>
      </c>
      <c r="E688" t="str">
        <f>INPUT!M695</f>
        <v>RAMDAT byte # 342</v>
      </c>
    </row>
    <row r="689" spans="1:5" x14ac:dyDescent="0.25">
      <c r="A689" t="str">
        <f>INPUT!H696</f>
        <v>8C</v>
      </c>
      <c r="B689" t="str">
        <f>INPUT!I696</f>
        <v>57</v>
      </c>
      <c r="D689" t="s">
        <v>66</v>
      </c>
      <c r="E689" t="str">
        <f>INPUT!M696</f>
        <v>MEMADR_BY0 byte # 343</v>
      </c>
    </row>
    <row r="690" spans="1:5" x14ac:dyDescent="0.25">
      <c r="A690" t="str">
        <f>INPUT!H697</f>
        <v>8E</v>
      </c>
      <c r="B690" t="str">
        <f>INPUT!I697</f>
        <v>53</v>
      </c>
      <c r="D690" t="s">
        <v>66</v>
      </c>
      <c r="E690" t="str">
        <f>INPUT!M697</f>
        <v>RAMDAT byte # 343</v>
      </c>
    </row>
    <row r="691" spans="1:5" x14ac:dyDescent="0.25">
      <c r="A691" t="str">
        <f>INPUT!H698</f>
        <v>8C</v>
      </c>
      <c r="B691" t="str">
        <f>INPUT!I698</f>
        <v>58</v>
      </c>
      <c r="D691" t="s">
        <v>66</v>
      </c>
      <c r="E691" t="str">
        <f>INPUT!M698</f>
        <v>MEMADR_BY0 byte # 344</v>
      </c>
    </row>
    <row r="692" spans="1:5" x14ac:dyDescent="0.25">
      <c r="A692" t="str">
        <f>INPUT!H699</f>
        <v>8E</v>
      </c>
      <c r="B692" t="str">
        <f>INPUT!I699</f>
        <v>38</v>
      </c>
      <c r="D692" t="s">
        <v>66</v>
      </c>
      <c r="E692" t="str">
        <f>INPUT!M699</f>
        <v>RAMDAT byte # 344</v>
      </c>
    </row>
    <row r="693" spans="1:5" x14ac:dyDescent="0.25">
      <c r="A693" t="str">
        <f>INPUT!H700</f>
        <v>90</v>
      </c>
      <c r="B693" t="str">
        <f>INPUT!I700</f>
        <v>EA</v>
      </c>
      <c r="D693" t="s">
        <v>66</v>
      </c>
      <c r="E693" t="str">
        <f>INPUT!M700</f>
        <v>NVMUNLK=0xEA (unlock NVM)</v>
      </c>
    </row>
    <row r="694" spans="1:5" x14ac:dyDescent="0.25">
      <c r="A694" t="str">
        <f>INPUT!H701</f>
        <v>89</v>
      </c>
      <c r="B694" t="str">
        <f>INPUT!I701</f>
        <v>11</v>
      </c>
      <c r="D694" t="s">
        <v>66</v>
      </c>
      <c r="E694" t="str">
        <f>INPUT!M701</f>
        <v>NVMPROG=1 (self clearing), initiates EEPROM program cycle</v>
      </c>
    </row>
    <row r="695" spans="1:5" x14ac:dyDescent="0.25">
      <c r="A695" t="str">
        <f>INPUT!H702</f>
        <v>90</v>
      </c>
      <c r="B695" t="str">
        <f>INPUT!I702</f>
        <v>00</v>
      </c>
      <c r="D695" t="s">
        <v>66</v>
      </c>
      <c r="E695" t="str">
        <f>INPUT!M702</f>
        <v>NVMUNLK=0x00 (lock NVM)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INPUT</vt:lpstr>
      <vt:lpstr>Lists</vt:lpstr>
      <vt:lpstr>OUTPUT</vt:lpstr>
      <vt:lpstr>EEREV</vt:lpstr>
      <vt:lpstr>EEREV_BYTE</vt:lpstr>
      <vt:lpstr>EEREVm2</vt:lpstr>
      <vt:lpstr>SLAVEADR_BYTE</vt:lpstr>
      <vt:lpstr>SLAVEADR_MSB</vt:lpstr>
      <vt:lpstr>SLAVEADRm2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Ocampo, Alan</dc:creator>
  <cp:lastModifiedBy>Boyd, Lane</cp:lastModifiedBy>
  <dcterms:created xsi:type="dcterms:W3CDTF">2016-07-28T17:41:13Z</dcterms:created>
  <dcterms:modified xsi:type="dcterms:W3CDTF">2018-08-14T18:12:17Z</dcterms:modified>
</cp:coreProperties>
</file>