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488511\TI Drive\CTS Internal Collateral\DPLL\LMK05318B\Apps\Collateral for all customers\"/>
    </mc:Choice>
  </mc:AlternateContent>
  <xr:revisionPtr revIDLastSave="0" documentId="13_ncr:1_{C5EC359D-8478-4666-834D-07032FC0222D}" xr6:coauthVersionLast="36" xr6:coauthVersionMax="36" xr10:uidLastSave="{00000000-0000-0000-0000-000000000000}"/>
  <bookViews>
    <workbookView xWindow="480" yWindow="75" windowWidth="21090" windowHeight="8205" xr2:uid="{00000000-000D-0000-FFFF-FFFF00000000}"/>
  </bookViews>
  <sheets>
    <sheet name="GUI for 1 PPS" sheetId="1" r:id="rId1"/>
  </sheets>
  <calcPr calcId="191029"/>
</workbook>
</file>

<file path=xl/calcChain.xml><?xml version="1.0" encoding="utf-8"?>
<calcChain xmlns="http://schemas.openxmlformats.org/spreadsheetml/2006/main">
  <c r="C9" i="1" l="1"/>
  <c r="C14" i="1" l="1"/>
  <c r="C12" i="1" l="1"/>
  <c r="C15" i="1" s="1"/>
  <c r="C16" i="1" s="1"/>
  <c r="C17" i="1" s="1"/>
  <c r="C19" i="1" s="1"/>
</calcChain>
</file>

<file path=xl/sharedStrings.xml><?xml version="1.0" encoding="utf-8"?>
<sst xmlns="http://schemas.openxmlformats.org/spreadsheetml/2006/main" count="28" uniqueCount="22">
  <si>
    <t>MHz</t>
  </si>
  <si>
    <t>XO input frequency</t>
  </si>
  <si>
    <t>ppm</t>
  </si>
  <si>
    <t>XO input frequency accuracy</t>
  </si>
  <si>
    <t>Hz</t>
  </si>
  <si>
    <t>REF input frequency</t>
  </si>
  <si>
    <t>REF input frequency accuracy</t>
  </si>
  <si>
    <t>Required PPM threshold allowance</t>
  </si>
  <si>
    <t>s</t>
  </si>
  <si>
    <t>REF input period</t>
  </si>
  <si>
    <t>Threshold value</t>
  </si>
  <si>
    <t>Error time allowed</t>
  </si>
  <si>
    <t>Result</t>
  </si>
  <si>
    <t>count</t>
  </si>
  <si>
    <t>XO doubler enabled (type Yes or No)</t>
  </si>
  <si>
    <t>Allowed error as period</t>
  </si>
  <si>
    <t>Allowed error as frequency</t>
  </si>
  <si>
    <t>Allowed error as ppm</t>
  </si>
  <si>
    <t>Allowed error between REF and XO</t>
  </si>
  <si>
    <t>Error based on current setup</t>
  </si>
  <si>
    <t>63 is the max, use max to allow more error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</si>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</sst>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2" borderId="0" xfId="0" applyFill="1" applyAlignment="1">
      <alignment horizontal="right"/>
    </xf>
    <xf numFmtId="0" fontId="0" fillId="0" borderId="0" xfId="0" quotePrefix="1"/>
    <xf numFmtId="0" fontId="0" fillId="0" borderId="0" xfId="0" applyAlignment="1">
      <alignment horizontal="center" wrapText="1"/>
    </xf>
    <xf numFmtId="0" fontId="2" fillId="5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19"/>
  <sheetViews>
    <sheetView tabSelected="1" workbookViewId="0">
      <selection activeCell="C6" sqref="C6"/>
    </sheetView>
  </sheetViews>
  <sheetFormatPr defaultRowHeight="15" x14ac:dyDescent="0.25"/>
  <cols>
    <col min="3" max="3" width="17.5703125" customWidth="1"/>
    <col min="5" max="5" width="34.5703125" customWidth="1"/>
    <col min="6" max="6" width="25.28515625" customWidth="1"/>
  </cols>
  <sheetData>
    <row r="4" spans="3:6" x14ac:dyDescent="0.25">
      <c r="C4" s="1">
        <v>12.8</v>
      </c>
      <c r="D4" t="s">
        <v>0</v>
      </c>
      <c r="E4" t="s">
        <v>1</v>
      </c>
    </row>
    <row r="5" spans="3:6" x14ac:dyDescent="0.25">
      <c r="C5" s="1">
        <v>2.5</v>
      </c>
      <c r="D5" t="s">
        <v>2</v>
      </c>
      <c r="E5" t="s">
        <v>3</v>
      </c>
    </row>
    <row r="6" spans="3:6" x14ac:dyDescent="0.25">
      <c r="C6" s="4" t="s">
        <v>21</v>
      </c>
      <c r="D6" s="5"/>
      <c r="E6" t="s">
        <v>14</v>
      </c>
    </row>
    <row r="7" spans="3:6" x14ac:dyDescent="0.25">
      <c r="C7" s="1">
        <v>1</v>
      </c>
      <c r="D7" t="s">
        <v>4</v>
      </c>
      <c r="E7" t="s">
        <v>5</v>
      </c>
    </row>
    <row r="8" spans="3:6" x14ac:dyDescent="0.25">
      <c r="C8" s="1">
        <v>0.1</v>
      </c>
      <c r="D8" t="s">
        <v>2</v>
      </c>
      <c r="E8" t="s">
        <v>6</v>
      </c>
    </row>
    <row r="9" spans="3:6" ht="30" x14ac:dyDescent="0.25">
      <c r="C9" s="2">
        <f>C8+C5</f>
        <v>2.6</v>
      </c>
      <c r="D9" t="s">
        <v>2</v>
      </c>
      <c r="E9" t="s">
        <v>7</v>
      </c>
      <c r="F9" s="6" t="s">
        <v>19</v>
      </c>
    </row>
    <row r="12" spans="3:6" x14ac:dyDescent="0.25">
      <c r="C12" s="2">
        <f>1/C7</f>
        <v>1</v>
      </c>
      <c r="D12" t="s">
        <v>8</v>
      </c>
      <c r="E12" t="s">
        <v>9</v>
      </c>
    </row>
    <row r="13" spans="3:6" ht="30" x14ac:dyDescent="0.25">
      <c r="C13" s="1">
        <v>63</v>
      </c>
      <c r="D13" t="s">
        <v>13</v>
      </c>
      <c r="E13" t="s">
        <v>10</v>
      </c>
      <c r="F13" s="9" t="s">
        <v>20</v>
      </c>
    </row>
    <row r="14" spans="3:6" x14ac:dyDescent="0.25">
      <c r="C14" s="2">
        <f>IF(C6="Yes", C13/(C4*1000000*2), C13/(C4*1000000))</f>
        <v>4.9218750000000002E-6</v>
      </c>
      <c r="D14" t="s">
        <v>8</v>
      </c>
      <c r="E14" t="s">
        <v>11</v>
      </c>
    </row>
    <row r="15" spans="3:6" x14ac:dyDescent="0.25">
      <c r="C15" s="2">
        <f>C14+C12</f>
        <v>1.000004921875</v>
      </c>
      <c r="D15" t="s">
        <v>8</v>
      </c>
      <c r="E15" t="s">
        <v>15</v>
      </c>
      <c r="F15" s="10" t="s">
        <v>18</v>
      </c>
    </row>
    <row r="16" spans="3:6" x14ac:dyDescent="0.25">
      <c r="C16" s="2">
        <f>1/C15</f>
        <v>0.99999507814922473</v>
      </c>
      <c r="D16" t="s">
        <v>4</v>
      </c>
      <c r="E16" t="s">
        <v>16</v>
      </c>
      <c r="F16" s="10"/>
    </row>
    <row r="17" spans="2:6" x14ac:dyDescent="0.25">
      <c r="C17" s="3">
        <f>((C7-C16)/C7)*1000000</f>
        <v>4.9218507752746277</v>
      </c>
      <c r="D17" t="s">
        <v>2</v>
      </c>
      <c r="E17" t="s">
        <v>17</v>
      </c>
      <c r="F17" s="10"/>
    </row>
    <row r="18" spans="2:6" ht="15.75" thickBot="1" x14ac:dyDescent="0.3"/>
    <row r="19" spans="2:6" ht="60.75" thickBot="1" x14ac:dyDescent="0.3">
      <c r="B19" s="7" t="s">
        <v>12</v>
      </c>
      <c r="C19" s="8" t="str">
        <f>IF(C17&gt;C9,"Acceptable setup.", "Too much possible error. Setup not recommended.")</f>
        <v>Acceptable setup.</v>
      </c>
    </row>
  </sheetData>
  <mergeCells count="1">
    <mergeCell ref="F15:F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GUI for 1 PPS</vt:lpstr>
    </vt:vector>
  </TitlesOfParts>
  <Company>Texas Instruments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Bernal, Jennifer</cp:lastModifiedBy>
  <dcterms:created xsi:type="dcterms:W3CDTF">2020-02-14T06:02:07Z</dcterms:created>
  <dcterms:modified xsi:type="dcterms:W3CDTF">2025-05-15T15:53:51Z</dcterms:modified>
</cp:coreProperties>
</file>