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0321928/Desktop/"/>
    </mc:Choice>
  </mc:AlternateContent>
  <xr:revisionPtr revIDLastSave="0" documentId="13_ncr:1_{A41F6A06-D2AF-E742-A880-E8F10BC5C78B}" xr6:coauthVersionLast="45" xr6:coauthVersionMax="45" xr10:uidLastSave="{00000000-0000-0000-0000-000000000000}"/>
  <bookViews>
    <workbookView xWindow="-46260" yWindow="640" windowWidth="39040" windowHeight="27480" xr2:uid="{7FDD5B9C-F252-5149-BF20-9BD1F9FC73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1" l="1"/>
  <c r="D15" i="1"/>
  <c r="D16" i="1"/>
  <c r="D17" i="1"/>
  <c r="D18" i="1"/>
  <c r="D19" i="1"/>
  <c r="D20" i="1"/>
  <c r="D21" i="1"/>
  <c r="C17" i="1"/>
  <c r="C16" i="1"/>
  <c r="C15" i="1"/>
  <c r="C12" i="1"/>
  <c r="C19" i="1"/>
  <c r="C18" i="1"/>
  <c r="C21" i="1"/>
  <c r="C20" i="1"/>
</calcChain>
</file>

<file path=xl/sharedStrings.xml><?xml version="1.0" encoding="utf-8"?>
<sst xmlns="http://schemas.openxmlformats.org/spreadsheetml/2006/main" count="33" uniqueCount="32">
  <si>
    <t>Page 5 Address</t>
  </si>
  <si>
    <t>Page 6 Address</t>
  </si>
  <si>
    <t>Values to Write to Registers</t>
  </si>
  <si>
    <t>Sample Frequency (kHz)</t>
  </si>
  <si>
    <t>Attack Hysteresis</t>
  </si>
  <si>
    <t>Release Hysteresis</t>
  </si>
  <si>
    <t>Release Time Alpha</t>
  </si>
  <si>
    <t>Release Time Beta</t>
  </si>
  <si>
    <t>Attack Time Alpha</t>
  </si>
  <si>
    <t>Attack Time Beta</t>
  </si>
  <si>
    <t>Attack Debounce</t>
  </si>
  <si>
    <t>Release Debounce</t>
  </si>
  <si>
    <t>How fast the DRE circuitry responds with a PGA gain decrease when the input signal rises above DRE threshold.</t>
  </si>
  <si>
    <t>How fast the DRE circuitry responds with a PGA gain increase when the input signal falls below DRE threshold.</t>
  </si>
  <si>
    <t>Attack Debounce (ms)</t>
  </si>
  <si>
    <t>Release Debounce (ms)</t>
  </si>
  <si>
    <t>The number of consecutive input samples that rises above the DRE threshold after a release event before the DRE starts an attack and decreases the PGA gain.</t>
  </si>
  <si>
    <t>Attack Time Constant (ms)</t>
  </si>
  <si>
    <t>Release Time Constant (ms)</t>
  </si>
  <si>
    <t>Attack Hysteresis (dB)</t>
  </si>
  <si>
    <t>Release Hysteresis (dB)</t>
  </si>
  <si>
    <t>Amount of signal-level decrease in dB past the DRE threshold that forces the DRE to increase gain and start a release.</t>
  </si>
  <si>
    <t xml:space="preserve">Amount of signal-level increase in dB past the DRE threshold that forces the DRE to decrease gain and start an attack. </t>
  </si>
  <si>
    <t>DRE Parameters</t>
  </si>
  <si>
    <t>Fs</t>
  </si>
  <si>
    <t>7C</t>
  </si>
  <si>
    <t>0C</t>
  </si>
  <si>
    <t>1C</t>
  </si>
  <si>
    <t>08</t>
  </si>
  <si>
    <t>3C</t>
  </si>
  <si>
    <t>w 98 00 06      # Go to page 6</t>
  </si>
  <si>
    <t>w 98 00 05      # Go to page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</si>
</sst>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65FD8-C410-434E-A762-E24C2C487D19}">
  <dimension ref="A1:I21"/>
  <sheetViews>
    <sheetView tabSelected="1" topLeftCell="A3" zoomScale="161" zoomScaleNormal="161" workbookViewId="0">
      <selection activeCell="D12" sqref="D12"/>
    </sheetView>
  </sheetViews>
  <sheetFormatPr baseColWidth="10" defaultRowHeight="16"/>
  <cols>
    <col min="1" max="1" width="22.6640625" customWidth="1"/>
    <col min="2" max="2" width="22" customWidth="1"/>
    <col min="3" max="3" width="14.83203125" style="2" customWidth="1"/>
    <col min="4" max="4" width="41.83203125" style="5" customWidth="1"/>
  </cols>
  <sheetData>
    <row r="1" spans="1:9">
      <c r="A1" s="10" t="s">
        <v>23</v>
      </c>
      <c r="B1" s="10"/>
      <c r="C1" s="10"/>
    </row>
    <row r="2" spans="1:9">
      <c r="A2" t="s">
        <v>3</v>
      </c>
      <c r="B2" s="13" t="s">
        <v>24</v>
      </c>
      <c r="C2" s="7">
        <v>48</v>
      </c>
    </row>
    <row r="3" spans="1:9" s="4" customFormat="1" ht="60">
      <c r="A3" s="4" t="s">
        <v>17</v>
      </c>
      <c r="B3" s="11" t="s">
        <v>12</v>
      </c>
      <c r="C3" s="5">
        <v>0.01</v>
      </c>
      <c r="D3" s="5"/>
      <c r="E3" s="5"/>
      <c r="F3" s="5"/>
      <c r="G3" s="5"/>
      <c r="H3" s="5"/>
      <c r="I3" s="5"/>
    </row>
    <row r="4" spans="1:9" s="4" customFormat="1" ht="60">
      <c r="A4" s="4" t="s">
        <v>18</v>
      </c>
      <c r="B4" s="11" t="s">
        <v>13</v>
      </c>
      <c r="C4" s="5">
        <v>20</v>
      </c>
      <c r="D4" s="5"/>
      <c r="E4" s="5"/>
      <c r="F4" s="5"/>
      <c r="G4" s="5"/>
      <c r="H4" s="5"/>
      <c r="I4" s="5"/>
    </row>
    <row r="5" spans="1:9" s="4" customFormat="1" ht="90">
      <c r="A5" s="4" t="s">
        <v>14</v>
      </c>
      <c r="B5" s="11" t="s">
        <v>16</v>
      </c>
      <c r="C5" s="5">
        <v>4.1700000000000001E-2</v>
      </c>
      <c r="D5" s="5"/>
      <c r="E5" s="5"/>
      <c r="F5" s="5"/>
      <c r="G5" s="5"/>
      <c r="H5" s="5"/>
      <c r="I5" s="5"/>
    </row>
    <row r="6" spans="1:9" s="4" customFormat="1" ht="90">
      <c r="A6" s="4" t="s">
        <v>15</v>
      </c>
      <c r="B6" s="12" t="s">
        <v>16</v>
      </c>
      <c r="C6" s="5">
        <v>20</v>
      </c>
      <c r="D6" s="5"/>
      <c r="E6" s="5"/>
      <c r="F6" s="5"/>
      <c r="G6" s="5"/>
      <c r="H6" s="5"/>
      <c r="I6" s="5"/>
    </row>
    <row r="7" spans="1:9" s="4" customFormat="1" ht="70">
      <c r="A7" s="4" t="s">
        <v>19</v>
      </c>
      <c r="B7" s="14" t="s">
        <v>22</v>
      </c>
      <c r="C7" s="5">
        <v>1</v>
      </c>
      <c r="D7" s="5"/>
      <c r="E7" s="5"/>
      <c r="F7" s="5"/>
      <c r="G7" s="5"/>
      <c r="H7" s="5"/>
      <c r="I7" s="5"/>
    </row>
    <row r="8" spans="1:9" s="4" customFormat="1" ht="75">
      <c r="A8" s="4" t="s">
        <v>20</v>
      </c>
      <c r="B8" s="12" t="s">
        <v>21</v>
      </c>
      <c r="C8" s="5">
        <v>3</v>
      </c>
      <c r="D8" s="5"/>
      <c r="E8" s="5"/>
      <c r="F8" s="5"/>
      <c r="G8" s="5"/>
      <c r="H8" s="5"/>
      <c r="I8" s="5"/>
    </row>
    <row r="9" spans="1:9">
      <c r="E9" s="5"/>
      <c r="F9" s="5"/>
      <c r="G9" s="5"/>
      <c r="H9" s="5"/>
      <c r="I9" s="5"/>
    </row>
    <row r="10" spans="1:9" ht="34">
      <c r="C10" s="15" t="s">
        <v>2</v>
      </c>
      <c r="E10" s="5"/>
      <c r="F10" s="5"/>
      <c r="G10" s="5"/>
      <c r="H10" s="5"/>
      <c r="I10" s="5"/>
    </row>
    <row r="11" spans="1:9">
      <c r="A11" s="9" t="s">
        <v>0</v>
      </c>
      <c r="D11" s="5" t="s">
        <v>31</v>
      </c>
      <c r="E11" s="5"/>
      <c r="F11" s="5"/>
      <c r="G11" s="5"/>
      <c r="H11" s="5"/>
      <c r="I11" s="5"/>
    </row>
    <row r="12" spans="1:9">
      <c r="A12" s="9" t="s">
        <v>25</v>
      </c>
      <c r="B12" t="s">
        <v>6</v>
      </c>
      <c r="C12" s="3" t="str">
        <f>DEC2HEX( ROUND(EXP(-LN(9)/(C4/1000*C2*1000))*POWER(2,31),0),8 )</f>
        <v>7FB51650</v>
      </c>
      <c r="D12" s="5" t="str">
        <f t="shared" ref="D12" si="0">"w 98 "&amp;A12&amp;" " &amp;MID(C12,1,2)&amp;" " &amp;MID(C12,3,2)&amp;" " &amp;MID(C12,5,2)&amp;" " &amp;MID(C12,7,2)&amp;"     # "&amp;B12</f>
        <v>w 98 7C 7F B5 16 50     # Release Time Alpha</v>
      </c>
      <c r="E12" s="5"/>
      <c r="F12" s="5"/>
      <c r="G12" s="5"/>
      <c r="H12" s="5"/>
      <c r="I12" s="5"/>
    </row>
    <row r="13" spans="1:9">
      <c r="A13" s="9"/>
      <c r="E13" s="5"/>
      <c r="F13" s="5"/>
      <c r="G13" s="5"/>
      <c r="H13" s="5"/>
      <c r="I13" s="5"/>
    </row>
    <row r="14" spans="1:9">
      <c r="A14" s="9" t="s">
        <v>1</v>
      </c>
      <c r="D14" s="5" t="s">
        <v>30</v>
      </c>
      <c r="E14" s="5"/>
      <c r="F14" s="5"/>
      <c r="G14" s="5"/>
      <c r="H14" s="5"/>
      <c r="I14" s="5"/>
    </row>
    <row r="15" spans="1:9">
      <c r="A15" s="16" t="s">
        <v>28</v>
      </c>
      <c r="B15" t="s">
        <v>7</v>
      </c>
      <c r="C15" s="8" t="str">
        <f>DEC2HEX(ROUND((1- EXP(-LN(9)/(C4/1000*C2*1000)))*POWER(2,31),0),8 )</f>
        <v>004AE9B0</v>
      </c>
      <c r="D15" s="5" t="str">
        <f t="shared" ref="D15:D20" si="1">"w 98 "&amp;A15&amp;" " &amp;MID(C15,1,2)&amp;" " &amp;MID(C15,3,2)&amp;" " &amp;MID(C15,5,2)&amp;" " &amp;MID(C15,7,2)&amp;"     # "&amp;B15</f>
        <v>w 98 08 00 4A E9 B0     # Release Time Beta</v>
      </c>
      <c r="E15" s="6"/>
      <c r="F15" s="6"/>
      <c r="G15" s="5"/>
      <c r="H15" s="5"/>
      <c r="I15" s="5"/>
    </row>
    <row r="16" spans="1:9">
      <c r="A16" s="16" t="s">
        <v>26</v>
      </c>
      <c r="B16" t="s">
        <v>8</v>
      </c>
      <c r="C16" s="8" t="str">
        <f>DEC2HEX(ROUND( EXP(-LN(9)/(C3/1000*C2*1000))*POWER(2,31),0),8)</f>
        <v>0150DB38</v>
      </c>
      <c r="D16" s="5" t="str">
        <f t="shared" si="1"/>
        <v>w 98 0C 01 50 DB 38     # Attack Time Alpha</v>
      </c>
      <c r="E16" s="6"/>
      <c r="F16" s="6"/>
      <c r="G16" s="5"/>
      <c r="H16" s="5"/>
      <c r="I16" s="5"/>
    </row>
    <row r="17" spans="1:9">
      <c r="A17" s="16">
        <v>10</v>
      </c>
      <c r="B17" s="1" t="s">
        <v>9</v>
      </c>
      <c r="C17" s="8" t="str">
        <f>DEC2HEX(ROUND((1- EXP(-LN(9)/(C3/1000*C2*1000)))*POWER(2,31),0),8 )</f>
        <v>7EAF24C8</v>
      </c>
      <c r="D17" s="5" t="str">
        <f t="shared" si="1"/>
        <v>w 98 10 7E AF 24 C8     # Attack Time Beta</v>
      </c>
      <c r="E17" s="6"/>
      <c r="F17" s="6"/>
      <c r="G17" s="5"/>
      <c r="H17" s="5"/>
      <c r="I17" s="5"/>
    </row>
    <row r="18" spans="1:9">
      <c r="A18" s="16">
        <v>18</v>
      </c>
      <c r="B18" t="s">
        <v>10</v>
      </c>
      <c r="C18" s="8" t="str">
        <f>DEC2HEX(ROUND(C5/1000*C2*1000*POWER(2,8),0),8)</f>
        <v>00000200</v>
      </c>
      <c r="D18" s="5" t="str">
        <f t="shared" si="1"/>
        <v>w 98 18 00 00 02 00     # Attack Debounce</v>
      </c>
      <c r="E18" s="6"/>
      <c r="F18" s="6"/>
      <c r="G18" s="5"/>
      <c r="H18" s="5"/>
      <c r="I18" s="5"/>
    </row>
    <row r="19" spans="1:9">
      <c r="A19" s="16" t="s">
        <v>27</v>
      </c>
      <c r="B19" t="s">
        <v>11</v>
      </c>
      <c r="C19" s="8" t="str">
        <f>DEC2HEX(ROUND(C6/1000*C2*1000*POWER(2,8),0),8)</f>
        <v>0003C000</v>
      </c>
      <c r="D19" s="5" t="str">
        <f t="shared" si="1"/>
        <v>w 98 1C 00 03 C0 00     # Release Debounce</v>
      </c>
      <c r="E19" s="6"/>
      <c r="F19" s="6"/>
      <c r="G19" s="5"/>
      <c r="H19" s="5"/>
      <c r="I19" s="5"/>
    </row>
    <row r="20" spans="1:9">
      <c r="A20" s="16" t="s">
        <v>29</v>
      </c>
      <c r="B20" t="s">
        <v>4</v>
      </c>
      <c r="C20" s="8" t="str">
        <f>DEC2HEX(ROUND(C7*POWER(2,8),0),8)</f>
        <v>00000100</v>
      </c>
      <c r="D20" s="5" t="str">
        <f t="shared" si="1"/>
        <v>w 98 3C 00 00 01 00     # Attack Hysteresis</v>
      </c>
    </row>
    <row r="21" spans="1:9">
      <c r="A21" s="16">
        <v>34</v>
      </c>
      <c r="B21" t="s">
        <v>5</v>
      </c>
      <c r="C21" s="8" t="str">
        <f>DEC2HEX(ROUND(C8*POWER(2,8),0),8)</f>
        <v>00000300</v>
      </c>
      <c r="D21" s="5" t="str">
        <f>"w 98 "&amp;A21&amp;" " &amp;MID(C21,1,2)&amp;" " &amp;MID(C21,3,2)&amp;" " &amp;MID(C21,5,2)&amp;" " &amp;MID(C21,7,2)&amp;"     # "&amp;B21</f>
        <v>w 98 34 00 00 03 00     # Release Hysteresis</v>
      </c>
    </row>
  </sheetData>
  <mergeCells count="1">
    <mergeCell ref="A1:C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Gelabert, Pedro</dc:creator>
  <cp:lastModifiedBy>Gelabert, Pedro</cp:lastModifiedBy>
  <dcterms:created xsi:type="dcterms:W3CDTF">2018-09-25T18:16:47Z</dcterms:created>
  <dcterms:modified xsi:type="dcterms:W3CDTF">2020-03-13T17:36:51Z</dcterms:modified>
</cp:coreProperties>
</file>