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filterPrivacy="1"/>
  <xr:revisionPtr revIDLastSave="0" documentId="8_{284F6DEF-8EDD-4D7A-B40D-EB1D3B234EDD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1" i="1"/>
  <c r="F9" i="1" s="1"/>
  <c r="F17" i="1" l="1"/>
  <c r="G17" i="1" s="1"/>
  <c r="H17" i="1" s="1"/>
  <c r="F15" i="1"/>
  <c r="G15" i="1" s="1"/>
  <c r="H15" i="1" s="1"/>
  <c r="F22" i="1"/>
  <c r="G22" i="1" s="1"/>
  <c r="H22" i="1" s="1"/>
  <c r="F12" i="1"/>
  <c r="F21" i="1"/>
  <c r="G21" i="1" s="1"/>
  <c r="H21" i="1" s="1"/>
  <c r="F20" i="1"/>
  <c r="G20" i="1" s="1"/>
  <c r="H20" i="1" s="1"/>
  <c r="F19" i="1"/>
  <c r="G19" i="1" s="1"/>
  <c r="H19" i="1" s="1"/>
  <c r="F18" i="1"/>
  <c r="G18" i="1" s="1"/>
  <c r="H18" i="1" s="1"/>
  <c r="F14" i="1"/>
  <c r="G14" i="1" s="1"/>
  <c r="H14" i="1" s="1"/>
  <c r="F16" i="1"/>
  <c r="G16" i="1" s="1"/>
  <c r="H16" i="1" s="1"/>
</calcChain>
</file>

<file path=xl/sharedStrings.xml><?xml version="1.0" encoding="utf-8"?>
<sst xmlns="http://schemas.openxmlformats.org/spreadsheetml/2006/main" count="22" uniqueCount="22">
  <si>
    <t>V_FB /V</t>
  </si>
  <si>
    <t>PWM Duty</t>
  </si>
  <si>
    <t>Define 2nd order RC filter Rf and Cf</t>
  </si>
  <si>
    <t>fc /kHz</t>
  </si>
  <si>
    <t>Cf /pF</t>
  </si>
  <si>
    <t>R1 /kΩ</t>
  </si>
  <si>
    <t>R2 /kΩ</t>
  </si>
  <si>
    <t>R3 /kΩ</t>
  </si>
  <si>
    <t>Ra /kΩ</t>
  </si>
  <si>
    <t xml:space="preserve">PVDD max vlotage /V </t>
  </si>
  <si>
    <t xml:space="preserve">PVDD min vlotage /V </t>
  </si>
  <si>
    <t>PWM min voltage /V (10%duty)</t>
  </si>
  <si>
    <t>PWM max voltage /V (90%duty)</t>
  </si>
  <si>
    <t>PVDD/V</t>
  </si>
  <si>
    <t>Gain/ dB</t>
  </si>
  <si>
    <t>margin/ dB</t>
  </si>
  <si>
    <t>Amp out/ V</t>
  </si>
  <si>
    <t>Amp input/ dBFS</t>
  </si>
  <si>
    <r>
      <t>Rf /k</t>
    </r>
    <r>
      <rPr>
        <sz val="11"/>
        <color rgb="FF0070C0"/>
        <rFont val="Calibri"/>
        <family val="2"/>
      </rPr>
      <t>Ω</t>
    </r>
  </si>
  <si>
    <r>
      <t>Rdson/ mΩ(</t>
    </r>
    <r>
      <rPr>
        <b/>
        <sz val="11"/>
        <color rgb="FF0070C0"/>
        <rFont val="Calibri"/>
        <family val="2"/>
        <scheme val="minor"/>
      </rPr>
      <t>one MOS</t>
    </r>
    <r>
      <rPr>
        <sz val="11"/>
        <color rgb="FF0070C0"/>
        <rFont val="Calibri"/>
        <family val="2"/>
        <scheme val="minor"/>
      </rPr>
      <t>)</t>
    </r>
  </si>
  <si>
    <t>Load(speaker)/ Ω</t>
  </si>
  <si>
    <r>
      <t xml:space="preserve">Tips：
1. The yellow part is the editable part
2. After setting the </t>
    </r>
    <r>
      <rPr>
        <b/>
        <sz val="11"/>
        <color theme="1"/>
        <rFont val="Calibri"/>
        <family val="2"/>
        <scheme val="minor"/>
      </rPr>
      <t>PVDD</t>
    </r>
    <r>
      <rPr>
        <sz val="11"/>
        <color theme="1"/>
        <rFont val="Calibri"/>
        <family val="2"/>
        <scheme val="minor"/>
      </rPr>
      <t xml:space="preserve"> and</t>
    </r>
    <r>
      <rPr>
        <b/>
        <sz val="11"/>
        <color theme="1"/>
        <rFont val="Calibri"/>
        <family val="2"/>
        <scheme val="minor"/>
      </rPr>
      <t xml:space="preserve"> PWM</t>
    </r>
    <r>
      <rPr>
        <sz val="11"/>
        <color theme="1"/>
        <rFont val="Calibri"/>
        <family val="2"/>
        <scheme val="minor"/>
      </rPr>
      <t xml:space="preserve"> voltage, first select the value of </t>
    </r>
    <r>
      <rPr>
        <b/>
        <sz val="11"/>
        <color theme="1"/>
        <rFont val="Calibri"/>
        <family val="2"/>
        <scheme val="minor"/>
      </rPr>
      <t>R2</t>
    </r>
    <r>
      <rPr>
        <sz val="11"/>
        <color theme="1"/>
        <rFont val="Calibri"/>
        <family val="2"/>
        <scheme val="minor"/>
      </rPr>
      <t xml:space="preserve"> to calculate the value of </t>
    </r>
    <r>
      <rPr>
        <b/>
        <sz val="11"/>
        <color theme="1"/>
        <rFont val="Calibri"/>
        <family val="2"/>
        <scheme val="minor"/>
      </rPr>
      <t>R1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R3</t>
    </r>
    <r>
      <rPr>
        <sz val="11"/>
        <color theme="1"/>
        <rFont val="Calibri"/>
        <family val="2"/>
        <scheme val="minor"/>
      </rPr>
      <t xml:space="preserve">
3. </t>
    </r>
    <r>
      <rPr>
        <b/>
        <sz val="11"/>
        <color theme="1"/>
        <rFont val="Calibri"/>
        <family val="2"/>
        <scheme val="minor"/>
      </rPr>
      <t>R3=2*Rf+Ra</t>
    </r>
    <r>
      <rPr>
        <sz val="11"/>
        <color theme="1"/>
        <rFont val="Calibri"/>
        <family val="2"/>
        <scheme val="minor"/>
      </rPr>
      <t xml:space="preserve">
4. </t>
    </r>
    <r>
      <rPr>
        <b/>
        <sz val="11"/>
        <color theme="1"/>
        <rFont val="Calibri"/>
        <family val="2"/>
        <scheme val="minor"/>
      </rPr>
      <t>V_FB</t>
    </r>
    <r>
      <rPr>
        <sz val="11"/>
        <color theme="1"/>
        <rFont val="Calibri"/>
        <family val="2"/>
        <scheme val="minor"/>
      </rPr>
      <t xml:space="preserve"> is the feedback pin voltage of the Boost chip
5. Rdson in the table is the value of a </t>
    </r>
    <r>
      <rPr>
        <b/>
        <sz val="11"/>
        <color theme="1"/>
        <rFont val="Calibri"/>
        <family val="2"/>
        <scheme val="minor"/>
      </rPr>
      <t>single MOS</t>
    </r>
    <r>
      <rPr>
        <sz val="11"/>
        <color theme="1"/>
        <rFont val="Calibri"/>
        <family val="2"/>
        <scheme val="minor"/>
      </rPr>
      <t xml:space="preserve">, and there are </t>
    </r>
    <r>
      <rPr>
        <b/>
        <sz val="11"/>
        <color theme="1"/>
        <rFont val="Calibri"/>
        <family val="2"/>
        <scheme val="minor"/>
      </rPr>
      <t>two MOSs</t>
    </r>
    <r>
      <rPr>
        <sz val="11"/>
        <color theme="1"/>
        <rFont val="Calibri"/>
        <family val="2"/>
        <scheme val="minor"/>
      </rPr>
      <t xml:space="preserve"> in actual work
6. Gain is the tatal gain of TAS2780(from output to output)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</si>
</sst>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/>
      <top/>
      <bottom style="thin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3</xdr:row>
      <xdr:rowOff>20629</xdr:rowOff>
    </xdr:from>
    <xdr:to>
      <xdr:col>21</xdr:col>
      <xdr:colOff>260376</xdr:colOff>
      <xdr:row>27</xdr:row>
      <xdr:rowOff>28574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2701D3-E5C7-48A9-8D82-ADD017139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6200" y="592129"/>
          <a:ext cx="7937526" cy="4579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H36"/>
  <sheetViews>
    <sheetView tabSelected="1" zoomScale="85" zoomScaleNormal="85" workbookViewId="0">
      <selection activeCell="H3" sqref="H3"/>
    </sheetView>
  </sheetViews>
  <sheetFormatPr defaultRowHeight="14.5" x14ac:dyDescent="0.35"/>
  <cols>
    <col min="1" max="1" width="9.08984375" customWidth="1"/>
    <col min="5" max="5" width="34.08984375" customWidth="1"/>
    <col min="7" max="7" width="21.36328125" customWidth="1"/>
    <col min="8" max="8" width="19.6328125" customWidth="1"/>
  </cols>
  <sheetData>
    <row r="1" spans="5:8" ht="15" customHeight="1" x14ac:dyDescent="0.35"/>
    <row r="4" spans="5:8" x14ac:dyDescent="0.35">
      <c r="E4" s="6" t="s">
        <v>9</v>
      </c>
      <c r="F4" s="2">
        <v>18</v>
      </c>
    </row>
    <row r="5" spans="5:8" x14ac:dyDescent="0.35">
      <c r="E5" s="6" t="s">
        <v>10</v>
      </c>
      <c r="F5" s="2">
        <v>5</v>
      </c>
    </row>
    <row r="6" spans="5:8" x14ac:dyDescent="0.35">
      <c r="E6" s="7" t="s">
        <v>12</v>
      </c>
      <c r="F6" s="2">
        <v>3.3</v>
      </c>
    </row>
    <row r="7" spans="5:8" x14ac:dyDescent="0.35">
      <c r="E7" s="7" t="s">
        <v>11</v>
      </c>
      <c r="F7" s="2">
        <v>0</v>
      </c>
    </row>
    <row r="8" spans="5:8" x14ac:dyDescent="0.35">
      <c r="E8" s="7" t="s">
        <v>0</v>
      </c>
      <c r="F8" s="2">
        <v>1</v>
      </c>
      <c r="G8" s="4"/>
      <c r="H8" s="3"/>
    </row>
    <row r="9" spans="5:8" x14ac:dyDescent="0.35">
      <c r="E9" s="7" t="s">
        <v>5</v>
      </c>
      <c r="F9" s="1">
        <f>F11*(F4-F5)/(F6-F7)</f>
        <v>130.60606060606057</v>
      </c>
      <c r="G9" s="9" t="s">
        <v>19</v>
      </c>
      <c r="H9" s="2">
        <v>500</v>
      </c>
    </row>
    <row r="10" spans="5:8" x14ac:dyDescent="0.35">
      <c r="E10" s="7" t="s">
        <v>6</v>
      </c>
      <c r="F10" s="2">
        <v>10</v>
      </c>
      <c r="G10" s="9" t="s">
        <v>20</v>
      </c>
      <c r="H10" s="2">
        <v>4</v>
      </c>
    </row>
    <row r="11" spans="5:8" x14ac:dyDescent="0.35">
      <c r="E11" s="7" t="s">
        <v>7</v>
      </c>
      <c r="F11" s="1">
        <f>(F7-F8+(F4-F8)*(F6-F7)/(F4-F5))/(F8/F10)</f>
        <v>33.153846153846146</v>
      </c>
      <c r="G11" s="9" t="s">
        <v>14</v>
      </c>
      <c r="H11" s="2">
        <v>21</v>
      </c>
    </row>
    <row r="12" spans="5:8" x14ac:dyDescent="0.35">
      <c r="E12" s="7" t="s">
        <v>8</v>
      </c>
      <c r="F12" s="1">
        <f>F11-2*F26</f>
        <v>26.553846153846145</v>
      </c>
      <c r="G12" s="9" t="s">
        <v>15</v>
      </c>
      <c r="H12" s="2">
        <v>0.5</v>
      </c>
    </row>
    <row r="13" spans="5:8" x14ac:dyDescent="0.35">
      <c r="E13" s="7" t="s">
        <v>1</v>
      </c>
      <c r="F13" s="5" t="s">
        <v>13</v>
      </c>
      <c r="G13" s="9" t="s">
        <v>16</v>
      </c>
      <c r="H13" s="10" t="s">
        <v>17</v>
      </c>
    </row>
    <row r="14" spans="5:8" x14ac:dyDescent="0.35">
      <c r="E14" s="8">
        <v>0.1</v>
      </c>
      <c r="F14" s="5">
        <f>(-(E14*3.3-F8)/F11+F8/F10)*F9+F8</f>
        <v>16.699999999999996</v>
      </c>
      <c r="G14" s="5">
        <f>F14*H10/(H10+2*H9/1000)</f>
        <v>13.359999999999996</v>
      </c>
      <c r="H14" s="5">
        <f>20*LOG10(G14/1.414)-H11-H12</f>
        <v>-1.9928590264270767</v>
      </c>
    </row>
    <row r="15" spans="5:8" x14ac:dyDescent="0.35">
      <c r="E15" s="8">
        <v>0.2</v>
      </c>
      <c r="F15" s="5">
        <f>(-(E15*3.3-F8)/F11+F8/F10)*F9+F8</f>
        <v>15.399999999999997</v>
      </c>
      <c r="G15" s="5">
        <f>F15*H10/(H10+2*H9/1000)</f>
        <v>12.319999999999997</v>
      </c>
      <c r="H15" s="5">
        <f>20*LOG10(G15/1.414)-H11-H12</f>
        <v>-2.6967740326494791</v>
      </c>
    </row>
    <row r="16" spans="5:8" x14ac:dyDescent="0.35">
      <c r="E16" s="8">
        <v>0.3</v>
      </c>
      <c r="F16" s="5">
        <f>(-(E16*3.3-F8)/F11+F8/F10)*F9+F8</f>
        <v>14.099999999999998</v>
      </c>
      <c r="G16" s="5">
        <f>F16*H10/(H10+2*H9/1000)</f>
        <v>11.279999999999998</v>
      </c>
      <c r="H16" s="5">
        <f>20*LOG10(G16/1.414)-H11-H12</f>
        <v>-3.4628061962711456</v>
      </c>
    </row>
    <row r="17" spans="5:8" x14ac:dyDescent="0.35">
      <c r="E17" s="8">
        <v>0.4</v>
      </c>
      <c r="F17" s="5">
        <f>(-(E17*3.3-F8)/F11+F8/F10)*F9+F8</f>
        <v>12.799999999999997</v>
      </c>
      <c r="G17" s="5">
        <f>F17*H10/(H10+2*H9/1000)</f>
        <v>10.239999999999998</v>
      </c>
      <c r="H17" s="5">
        <f>20*LOG10(G17/1.414)-H11-H12</f>
        <v>-4.3029890564213744</v>
      </c>
    </row>
    <row r="18" spans="5:8" x14ac:dyDescent="0.35">
      <c r="E18" s="8">
        <v>0.5</v>
      </c>
      <c r="F18" s="5">
        <f>(-(E18*3.3-F8)/F11+F8/F10)*F9+F8</f>
        <v>11.499999999999996</v>
      </c>
      <c r="G18" s="5">
        <f>F18*H10/(H10+2*H9/1000)</f>
        <v>9.1999999999999975</v>
      </c>
      <c r="H18" s="5">
        <f>20*LOG10(G18/1.414)-H11-H12</f>
        <v>-5.2332316423065102</v>
      </c>
    </row>
    <row r="19" spans="5:8" x14ac:dyDescent="0.35">
      <c r="E19" s="8">
        <v>0.6</v>
      </c>
      <c r="F19" s="5">
        <f>(-(E19*3.3-F8)/F11+F8/F10)*F9+F8</f>
        <v>10.199999999999998</v>
      </c>
      <c r="G19" s="5">
        <f>F19*H10/(H10+2*H9/1000)</f>
        <v>8.1599999999999984</v>
      </c>
      <c r="H19" s="5">
        <f>20*LOG10(G19/1.414)-H11-H12</f>
        <v>-6.2751850141403906</v>
      </c>
    </row>
    <row r="20" spans="5:8" x14ac:dyDescent="0.35">
      <c r="E20" s="8">
        <v>0.7</v>
      </c>
      <c r="F20" s="5">
        <f>(-(E20*3.3-F8)/F11+F8/F10)*F9+F8</f>
        <v>8.8999999999999986</v>
      </c>
      <c r="G20" s="5">
        <f>F20*H10/(H10+2*H9/1000)</f>
        <v>7.1199999999999992</v>
      </c>
      <c r="H20" s="5">
        <f>20*LOG10(G20/1.414)-H11-H12</f>
        <v>-7.4593883164804851</v>
      </c>
    </row>
    <row r="21" spans="5:8" x14ac:dyDescent="0.35">
      <c r="E21" s="8">
        <v>0.8</v>
      </c>
      <c r="F21" s="5">
        <f>(-(E21*3.3-F8)/F11+F8/F10)*F9+F8</f>
        <v>7.599999999999997</v>
      </c>
      <c r="G21" s="5">
        <f>F21*H10/(H10+2*H9/1000)</f>
        <v>6.0799999999999974</v>
      </c>
      <c r="H21" s="5">
        <f>20*LOG10(G21/1.414)-H11-H12</f>
        <v>-8.8309166037629154</v>
      </c>
    </row>
    <row r="22" spans="5:8" x14ac:dyDescent="0.35">
      <c r="E22" s="8">
        <v>0.9</v>
      </c>
      <c r="F22" s="5">
        <f>(-(E22*3.3-F8)/F11+F8/F10)*F9+F8</f>
        <v>6.299999999999998</v>
      </c>
      <c r="G22" s="5">
        <f>F22*H10/(H10+2*H9/1000)</f>
        <v>5.0399999999999983</v>
      </c>
      <c r="H22" s="5">
        <f>20*LOG10(G22/1.414)-H11-H12</f>
        <v>-10.460377460307107</v>
      </c>
    </row>
    <row r="23" spans="5:8" x14ac:dyDescent="0.35">
      <c r="E23" s="7"/>
      <c r="F23" s="1"/>
    </row>
    <row r="24" spans="5:8" x14ac:dyDescent="0.35">
      <c r="E24" s="7" t="s">
        <v>2</v>
      </c>
      <c r="F24" s="1"/>
    </row>
    <row r="25" spans="5:8" x14ac:dyDescent="0.35">
      <c r="E25" s="7" t="s">
        <v>3</v>
      </c>
      <c r="F25" s="1">
        <f>1/5.344/3.14/F26/F27/10^-6</f>
        <v>54.723771736763702</v>
      </c>
    </row>
    <row r="26" spans="5:8" x14ac:dyDescent="0.35">
      <c r="E26" s="7" t="s">
        <v>18</v>
      </c>
      <c r="F26" s="2">
        <v>3.3</v>
      </c>
    </row>
    <row r="27" spans="5:8" x14ac:dyDescent="0.35">
      <c r="E27" s="7" t="s">
        <v>4</v>
      </c>
      <c r="F27" s="2">
        <v>330</v>
      </c>
    </row>
    <row r="29" spans="5:8" ht="15" customHeight="1" x14ac:dyDescent="0.35">
      <c r="E29" s="11" t="s">
        <v>21</v>
      </c>
      <c r="F29" s="11"/>
      <c r="G29" s="11"/>
      <c r="H29" s="11"/>
    </row>
    <row r="30" spans="5:8" x14ac:dyDescent="0.35">
      <c r="E30" s="11"/>
      <c r="F30" s="11"/>
      <c r="G30" s="11"/>
      <c r="H30" s="11"/>
    </row>
    <row r="31" spans="5:8" x14ac:dyDescent="0.35">
      <c r="E31" s="11"/>
      <c r="F31" s="11"/>
      <c r="G31" s="11"/>
      <c r="H31" s="11"/>
    </row>
    <row r="32" spans="5:8" x14ac:dyDescent="0.35">
      <c r="E32" s="11"/>
      <c r="F32" s="11"/>
      <c r="G32" s="11"/>
      <c r="H32" s="11"/>
    </row>
    <row r="33" spans="5:8" x14ac:dyDescent="0.35">
      <c r="E33" s="11"/>
      <c r="F33" s="11"/>
      <c r="G33" s="11"/>
      <c r="H33" s="11"/>
    </row>
    <row r="34" spans="5:8" x14ac:dyDescent="0.35">
      <c r="E34" s="11"/>
      <c r="F34" s="11"/>
      <c r="G34" s="11"/>
      <c r="H34" s="11"/>
    </row>
    <row r="35" spans="5:8" x14ac:dyDescent="0.35">
      <c r="E35" s="11"/>
      <c r="F35" s="11"/>
      <c r="G35" s="11"/>
      <c r="H35" s="11"/>
    </row>
    <row r="36" spans="5:8" x14ac:dyDescent="0.35">
      <c r="E36" s="11"/>
      <c r="F36" s="11"/>
      <c r="G36" s="11"/>
      <c r="H36" s="11"/>
    </row>
  </sheetData>
  <mergeCells count="1">
    <mergeCell ref="E29:H3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2024-05-03T13:22:15Z</dcterms:modified>
</cp:coreProperties>
</file>