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ctive_ClassD\03 Life Cycle Management\09 Work In Progress\Active Class D Bench-marking data\"/>
    </mc:Choice>
  </mc:AlternateContent>
  <bookViews>
    <workbookView xWindow="0" yWindow="0" windowWidth="20490" windowHeight="7755" activeTab="1"/>
  </bookViews>
  <sheets>
    <sheet name="Revision History" sheetId="4" r:id="rId1"/>
    <sheet name="AVAS" sheetId="2" r:id="rId2"/>
    <sheet name="Info" sheetId="3" r:id="rId3"/>
  </sheets>
  <definedNames>
    <definedName name="_xlnm._FilterDatabase" localSheetId="1" hidden="1">AVAS!$B$2:$W$40</definedName>
  </definedNames>
  <calcPr calcId="152511"/>
</workbook>
</file>

<file path=xl/calcChain.xml><?xml version="1.0" encoding="utf-8"?>
<calcChain xmlns="http://schemas.openxmlformats.org/spreadsheetml/2006/main">
  <c r="F9" i="3" l="1"/>
  <c r="F10" i="3" s="1"/>
  <c r="G6" i="3"/>
  <c r="G5" i="3"/>
</calcChain>
</file>

<file path=xl/comments1.xml><?xml version="1.0" encoding="utf-8"?>
<comments xmlns="http://schemas.openxmlformats.org/spreadsheetml/2006/main">
  <authors>
    <author>Habalappa Kumbhar</author>
    <author>Pranav Nath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Habalappa Kumbhar: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Calibri"/>
            <family val="2"/>
            <scheme val="minor"/>
          </rPr>
          <t>Continuous power rating is with VCC @13.5V , TA 25°C, THD= 1%, 4Ohm load</t>
        </r>
      </text>
    </comment>
    <comment ref="D4" authorId="0" shapeId="0">
      <text>
        <r>
          <rPr>
            <b/>
            <sz val="9"/>
            <color indexed="81"/>
            <rFont val="Tahoma"/>
            <charset val="1"/>
          </rPr>
          <t>Habalappa Kumbhar: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2"/>
            <color indexed="81"/>
            <rFont val="Tahoma"/>
            <family val="2"/>
          </rPr>
          <t>In datasheet AECQ is not mentioned , however we are contacting with FAE for clarification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Habalappa Kumbhar:</t>
        </r>
        <r>
          <rPr>
            <sz val="9"/>
            <color indexed="81"/>
            <rFont val="Tahoma"/>
            <family val="2"/>
          </rPr>
          <t xml:space="preserve">
In datasheet AECQ is not mentioned , however we are contacting with FAE for clarification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Habalappa Kumbhar:</t>
        </r>
        <r>
          <rPr>
            <sz val="9"/>
            <color indexed="81"/>
            <rFont val="Tahoma"/>
            <family val="2"/>
          </rPr>
          <t xml:space="preserve">
Pd should not be exceeded.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Habalappa Kumbhar:</t>
        </r>
        <r>
          <rPr>
            <sz val="9"/>
            <color indexed="81"/>
            <rFont val="Tahoma"/>
            <family val="2"/>
          </rPr>
          <t xml:space="preserve">
In datasheet AECQ is not mentioned , however we are contacting with FAE for clarification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Habalappa Kumbhar:</t>
        </r>
        <r>
          <rPr>
            <sz val="9"/>
            <color indexed="81"/>
            <rFont val="Tahoma"/>
            <family val="2"/>
          </rPr>
          <t xml:space="preserve">
In datasheet AECQ is not mentioned , however we are contacting with FAE for clarification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Habalappa Kumbhar: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Refer Info sheet for calculations</t>
        </r>
      </text>
    </comment>
    <comment ref="F10" authorId="0" shapeId="0">
      <text>
        <r>
          <rPr>
            <b/>
            <sz val="16"/>
            <color indexed="81"/>
            <rFont val="Tahoma"/>
            <family val="2"/>
          </rPr>
          <t>Habalappa Kumbhar:</t>
        </r>
        <r>
          <rPr>
            <sz val="16"/>
            <color indexed="81"/>
            <rFont val="Tahoma"/>
            <family val="2"/>
          </rPr>
          <t xml:space="preserve">
Refer Info sheet for calculations</t>
        </r>
      </text>
    </comment>
    <comment ref="D21" authorId="1" shapeId="0">
      <text>
        <r>
          <rPr>
            <b/>
            <sz val="9"/>
            <color indexed="81"/>
            <rFont val="Tahoma"/>
            <family val="2"/>
          </rPr>
          <t>PCM5100A-Q1, PCM5101A-Q1, PCM5102A-Q1
All the series have difference in dB value</t>
        </r>
      </text>
    </comment>
    <comment ref="F31" authorId="0" shapeId="0">
      <text>
        <r>
          <rPr>
            <b/>
            <sz val="16"/>
            <color indexed="81"/>
            <rFont val="Tahoma"/>
            <family val="2"/>
          </rPr>
          <t>Habalappa Kumbhar:</t>
        </r>
        <r>
          <rPr>
            <sz val="16"/>
            <color indexed="81"/>
            <rFont val="Tahoma"/>
            <family val="2"/>
          </rPr>
          <t xml:space="preserve">
Refer Info sheet for calculations</t>
        </r>
      </text>
    </comment>
  </commentList>
</comments>
</file>

<file path=xl/sharedStrings.xml><?xml version="1.0" encoding="utf-8"?>
<sst xmlns="http://schemas.openxmlformats.org/spreadsheetml/2006/main" count="371" uniqueCount="190">
  <si>
    <t>Part Number</t>
  </si>
  <si>
    <t>Sl #</t>
  </si>
  <si>
    <t>Website</t>
  </si>
  <si>
    <t>Operating
Temperature
(⁰C)</t>
  </si>
  <si>
    <t>Availability</t>
  </si>
  <si>
    <t>Texas Instruments</t>
  </si>
  <si>
    <t>STMicroelectronics</t>
  </si>
  <si>
    <t>Currently Available?</t>
  </si>
  <si>
    <t>Description</t>
  </si>
  <si>
    <t>Manufacturer</t>
  </si>
  <si>
    <t>ClassD with digital input</t>
  </si>
  <si>
    <t>Class D with analog input</t>
  </si>
  <si>
    <t>DAC(hardware codec)</t>
  </si>
  <si>
    <r>
      <t xml:space="preserve">Continuous Power
</t>
    </r>
    <r>
      <rPr>
        <sz val="14"/>
        <color theme="1"/>
        <rFont val="Calibri"/>
        <family val="2"/>
        <scheme val="minor"/>
      </rPr>
      <t>(W)</t>
    </r>
  </si>
  <si>
    <r>
      <t xml:space="preserve">Input Voltage range
</t>
    </r>
    <r>
      <rPr>
        <sz val="14"/>
        <color theme="1"/>
        <rFont val="Calibri"/>
        <family val="2"/>
        <scheme val="minor"/>
      </rPr>
      <t>(VDC)</t>
    </r>
  </si>
  <si>
    <r>
      <t xml:space="preserve">Area
</t>
    </r>
    <r>
      <rPr>
        <sz val="14"/>
        <color theme="1"/>
        <rFont val="Calibri"/>
        <family val="2"/>
        <scheme val="minor"/>
      </rPr>
      <t>[mm</t>
    </r>
    <r>
      <rPr>
        <vertAlign val="super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]</t>
    </r>
  </si>
  <si>
    <t>-</t>
  </si>
  <si>
    <t>I2S, I2C</t>
  </si>
  <si>
    <t>Package</t>
  </si>
  <si>
    <t>PowerSSO-36 (slug-up)</t>
  </si>
  <si>
    <t>https://www.st.com/resource/en/datasheet/fda803u.pdf</t>
  </si>
  <si>
    <t>Digikey In stock</t>
  </si>
  <si>
    <t>PowerSSO-36
(exposed pad down)</t>
  </si>
  <si>
    <t>PowerSSO-36
(Slug-up)</t>
  </si>
  <si>
    <t>Qualification (AECQ)</t>
  </si>
  <si>
    <t>Rohm Semiconductors</t>
  </si>
  <si>
    <t>Monaural Audio CODEC
with Touch Panel Interface</t>
  </si>
  <si>
    <t>PCM1794A-Q1</t>
  </si>
  <si>
    <t>132-dB, 24-bit, 192-kHz advanced Segment, Audio Stereo Digital-to-Analog Converter</t>
  </si>
  <si>
    <t>Automotive Catalog 113dB SNR Stereo DAC</t>
  </si>
  <si>
    <t>PCM1754-Q1</t>
  </si>
  <si>
    <t>Automotive 106-dB SNR stereo audio digital-to-analog converter (DAC) (hardware control)</t>
  </si>
  <si>
    <t>9W+9W Analog Input Class D Speaker Amplifier</t>
  </si>
  <si>
    <t>BD28412MUV</t>
  </si>
  <si>
    <t>17W+17W Class D Speaker Amplifier for Digital Input</t>
  </si>
  <si>
    <t>BD28623MUV</t>
  </si>
  <si>
    <t>Analog Input / BTL Output Class-D Speaker Amplifier</t>
  </si>
  <si>
    <t>BD5423AEFS</t>
  </si>
  <si>
    <t>BD5424EFS</t>
  </si>
  <si>
    <t>BD5426EFS</t>
  </si>
  <si>
    <t>17W+17W Full Digital Speaker Amplifier with built-in DSP</t>
  </si>
  <si>
    <t>BM28723AMUV</t>
  </si>
  <si>
    <t>1 x 45 W class D digital input automotive power amplifier with diagnostics, wide voltage operation range for car audio and telematics</t>
  </si>
  <si>
    <t>FDA803D-EHT</t>
  </si>
  <si>
    <t>1 x 45 W class D digital input automotive power amplifier with diagnostics, wide voltage operation range for car audio and telematic</t>
  </si>
  <si>
    <t>FDA803U-KBT</t>
  </si>
  <si>
    <t>1 x 45 W class D digital input automotive power amplifier with load current monitoring, wide voltage operation range for car audio and telematic - slug down version</t>
  </si>
  <si>
    <t>FDA903D-EHT</t>
  </si>
  <si>
    <t>1 x 45 W class D digital input automotive power amplifier with load current monitoring, wide voltage operation range for car audio and telematic - slug up version</t>
  </si>
  <si>
    <t>FDA903U-KBT</t>
  </si>
  <si>
    <t>4.5 V to 13 V</t>
  </si>
  <si>
    <t>12V</t>
  </si>
  <si>
    <t>-25 °C to +85 °C</t>
  </si>
  <si>
    <t>Analog Differential Input</t>
  </si>
  <si>
    <t>- Overheat Protection
- Under Voltage Protection
- Output Short Protection
- Output DC Voltage Protection</t>
  </si>
  <si>
    <t>VQFN032V5050</t>
  </si>
  <si>
    <t>https://www.rohm.com/products/audio-video/audio-amplifiers/speaker-amplifiers/portable-amplifiers/bd28412muv-product</t>
  </si>
  <si>
    <t>* This is a standard-grade product.
For Automotive usage, please contact Sales.</t>
  </si>
  <si>
    <t>https://www.rohm.com/products/audio-video/audio-amplifiers/speaker-amplifiers/mid-high-power-amplifiers/bd5423aefs-product</t>
  </si>
  <si>
    <t>44-VSOP (0.295", 7.50mm Width)</t>
  </si>
  <si>
    <t xml:space="preserve">10 to 16.5 </t>
  </si>
  <si>
    <t>-40°C ~ 85°C</t>
  </si>
  <si>
    <t>Analog Input</t>
  </si>
  <si>
    <t>Input Channels</t>
  </si>
  <si>
    <t>Output Channels</t>
  </si>
  <si>
    <t>Communication / Interfaces</t>
  </si>
  <si>
    <t>Load Impedance
(Ω)</t>
  </si>
  <si>
    <t>THD
(%)</t>
  </si>
  <si>
    <t>Protections</t>
  </si>
  <si>
    <t>Remarks</t>
  </si>
  <si>
    <t>On supplier website , mentioned as NRND</t>
  </si>
  <si>
    <t>BU26154MUV</t>
  </si>
  <si>
    <t>TPA3111D1-Q1</t>
  </si>
  <si>
    <t>10-W Filter-Free Mono Class-D Audio Power Amplifier With
Speakerguard™</t>
  </si>
  <si>
    <t>TAS5720A-Q1</t>
  </si>
  <si>
    <t>1x25-W Digital Input Closed-Loop Automotive Class-D Audio Amplifier</t>
  </si>
  <si>
    <t>9W + 9W</t>
  </si>
  <si>
    <t xml:space="preserve">2-Channel </t>
  </si>
  <si>
    <t>2-Channel (Stereo)</t>
  </si>
  <si>
    <t>4 ohm, 8 Ohm</t>
  </si>
  <si>
    <t xml:space="preserve"> THD+N = 10 %</t>
  </si>
  <si>
    <t>17W + 17W @12V, with 4Ω load</t>
  </si>
  <si>
    <t>4 to 16 Ohm</t>
  </si>
  <si>
    <t>THD+N = 10%,</t>
  </si>
  <si>
    <t>Built-in protection circuits against high temperatures,
against VCC shorting and GND shorting, against reduced-voltage, and against applying DC voltage to speaker</t>
  </si>
  <si>
    <t>20W + 20W @Vcc=17V, THD+N = 10%</t>
  </si>
  <si>
    <t xml:space="preserve">10 to 18 </t>
  </si>
  <si>
    <t>3.6 to 8 Ohm</t>
  </si>
  <si>
    <t>THD+N = 10%</t>
  </si>
  <si>
    <t>high temperatures against VCC shorting and
GND shorting, against reduced-voltage, and against applying DC voltage to speaker</t>
  </si>
  <si>
    <t>https://www.rohm.com/products/audio-video/audio-amplifiers/speaker-amplifiers/mid-high-power-amplifiers/bd5424efs-product</t>
  </si>
  <si>
    <t>10W + 10W @Vcc = 13V, THD+N = 10%</t>
  </si>
  <si>
    <t>6 to 16 Ohm</t>
  </si>
  <si>
    <t>HTSSOP-A44</t>
  </si>
  <si>
    <t>https://www.rohm.com/products/audio-video/audio-amplifiers/speaker-amplifiers/mid-high-power-amplifiers/bd5426efs-product</t>
  </si>
  <si>
    <t>Yes</t>
  </si>
  <si>
    <t>TPA3116D2-Q1</t>
  </si>
  <si>
    <t>2-Ch, 50-W Analog Input Class-D Audio Amplifier</t>
  </si>
  <si>
    <t>TPA3110D2-Q1</t>
  </si>
  <si>
    <t>Automotive 15W Filter-Free Class D Stereo Amplifier with SpeakerGuardT</t>
  </si>
  <si>
    <r>
      <t>Cost
(</t>
    </r>
    <r>
      <rPr>
        <b/>
        <sz val="14"/>
        <color theme="1"/>
        <rFont val="Calibri"/>
        <family val="2"/>
      </rPr>
      <t>€)
(only IC cost)</t>
    </r>
  </si>
  <si>
    <t>PCM1753-Q1</t>
  </si>
  <si>
    <t>Automotive 106-dB SNR stereo digital-to-analog converter (DAC) (software control)</t>
  </si>
  <si>
    <t>TLV320AIC3109-Q1</t>
  </si>
  <si>
    <t>Automotive Low-Power 96kHz Mono Audio Codec</t>
  </si>
  <si>
    <t>TLV320DAC3100-Q1</t>
  </si>
  <si>
    <t>Low-Power Stereo Audio DAC With Audio Processing</t>
  </si>
  <si>
    <t>PCM1789TPWRQ1</t>
  </si>
  <si>
    <t>PCM5100AQPWRQ1</t>
  </si>
  <si>
    <t>Automotive Catalog 2VRMS DirectPath™, 100dB Audio Stereo DAC with 32-bit, 384kHz PCM Interface</t>
  </si>
  <si>
    <t>TAS5411-Q1</t>
  </si>
  <si>
    <t>8-W Analog Input Mono Channel Automotive Class-D Audio Amplifier With Load Dump and I2C Diagnostics</t>
  </si>
  <si>
    <t>TAS5421-Q1</t>
  </si>
  <si>
    <t>22-W Analog Input Mono Channel Automotive Class-D Audio Amplifier With Load Dump and I2C Diagnostics</t>
  </si>
  <si>
    <t>TAS6421QDKQRQ1</t>
  </si>
  <si>
    <t>75-W, 2-MHz digital input 1-channel automotive Class-D Burr-Brown™ audio amplifier</t>
  </si>
  <si>
    <t>TAS5760M-Q1 2x25-W Digital Input Closed-Loop Automotive Class-D Audio Amplifier</t>
  </si>
  <si>
    <t>Automotive Catalog, 25-W Filter-Free Mono Class-D Audio Amplifier with SpeakerGuardT</t>
  </si>
  <si>
    <t>TPA3118D2-Q1</t>
  </si>
  <si>
    <t>2-Ch, 30-W Analog Input Class-D Audio Amplifier</t>
  </si>
  <si>
    <t>TAS5760M-Q1</t>
  </si>
  <si>
    <t>TAS6422-Q1</t>
  </si>
  <si>
    <t>75W 2-MHz Digital Input 2-Channel Automotive Class-D Audio Amplifier</t>
  </si>
  <si>
    <t>TAS6424-Q1</t>
  </si>
  <si>
    <t>75-W 2.1-MHz Digital Input 4-Channel Automotive Class-D Audio Amplifier</t>
  </si>
  <si>
    <t>http://www.ti.com/lit/ds/symlink/tpa3110d2-q1.pdf</t>
  </si>
  <si>
    <t>8 to 26V</t>
  </si>
  <si>
    <t>4 Ohm</t>
  </si>
  <si>
    <t xml:space="preserve">THD =1% </t>
  </si>
  <si>
    <t>18W  (PBTL)</t>
  </si>
  <si>
    <t>-40°C to 125°C</t>
  </si>
  <si>
    <t>HTSSOP (28)</t>
  </si>
  <si>
    <t>1-Channel</t>
  </si>
  <si>
    <t>http://www.ti.com/lit/ds/symlink/tpa3111d1-q1.pdf</t>
  </si>
  <si>
    <t>TPA3112D1-Q1</t>
  </si>
  <si>
    <t>RL</t>
  </si>
  <si>
    <t>RS</t>
  </si>
  <si>
    <t>http://www.ti.com/lit/ds/symlink/tpa3112d1-q1.pdf</t>
  </si>
  <si>
    <t>http://www.ti.com/lit/ds/symlink/tpa3116d2-q1.pdf</t>
  </si>
  <si>
    <t>http://www.ti.com/lit/ds/symlink/tpa3118d2-q1.pdf</t>
  </si>
  <si>
    <t>4.5 V to 26 V</t>
  </si>
  <si>
    <t>HTSSOP (32)</t>
  </si>
  <si>
    <t>short-circuit protection and thermal protection as well as overvoltage, undervoltage and dc protection</t>
  </si>
  <si>
    <t>Nominal Voltage Range</t>
  </si>
  <si>
    <t>4.5 V to 18 V</t>
  </si>
  <si>
    <t xml:space="preserve">Mono Mode
</t>
  </si>
  <si>
    <t>- Short-Circuit Protection
– 40-V Load-Dump Protection per ISO-7637-2
– Output DC Level Detection While Music Is Playing
– Overtemperature Protection
– Over- and Undervoltage Protection</t>
  </si>
  <si>
    <t>http://www.ti.com/lit/ds/symlink/tas5411-q1.pdf</t>
  </si>
  <si>
    <t xml:space="preserve">HTSSOP (16) </t>
  </si>
  <si>
    <t>14.4V</t>
  </si>
  <si>
    <t>http://www.ti.com/lit/ds/symlink/tas5421-q1.pdf</t>
  </si>
  <si>
    <t>I2S input</t>
  </si>
  <si>
    <t>Short circuit and ESD integrated protections 
-Over current protection trigger
-UVLOVCC
-Over voltage (through DUMP condition)
-Thermal shutdown</t>
  </si>
  <si>
    <t>https://www.st.com/resource/en/datasheet/fda803d.pdf</t>
  </si>
  <si>
    <t>https://www.st.com/resource/en/datasheet/fda903d.pdf</t>
  </si>
  <si>
    <t>https://www.st.com/resource/en/datasheet/fda903u.pdf</t>
  </si>
  <si>
    <t>I2S, I2C,SW/ HW control</t>
  </si>
  <si>
    <t>– Clock error, DC, and short-circuit protection
– Overtemperature and programmable
overcurrent protection</t>
  </si>
  <si>
    <t>http://www.ti.com/lit/ds/symlink/tas5720a-q1.pdf</t>
  </si>
  <si>
    <t>Protected against output shorts to GND, VCC and output-to-output.</t>
  </si>
  <si>
    <t>Ohm</t>
  </si>
  <si>
    <t>mOhm</t>
  </si>
  <si>
    <t>RDS + DC resistance of filter inductor</t>
  </si>
  <si>
    <t>W</t>
  </si>
  <si>
    <t>V</t>
  </si>
  <si>
    <t>POUT 1%</t>
  </si>
  <si>
    <t>POUT 10%</t>
  </si>
  <si>
    <t>30W (PBTL)</t>
  </si>
  <si>
    <t>6.5W @14.4V</t>
  </si>
  <si>
    <t>16W</t>
  </si>
  <si>
    <r>
      <t>No</t>
    </r>
    <r>
      <rPr>
        <vertAlign val="superscript"/>
        <sz val="14"/>
        <color rgb="FF00B0F0"/>
        <rFont val="Calibri"/>
        <family val="2"/>
        <scheme val="minor"/>
      </rPr>
      <t>(*)</t>
    </r>
  </si>
  <si>
    <t>Total Cost(€) (With Application)</t>
  </si>
  <si>
    <t>3.3V to 18V</t>
  </si>
  <si>
    <t>4.5V to 26.4V</t>
  </si>
  <si>
    <t>-40°C to 105°C</t>
  </si>
  <si>
    <t>Output Power Rating Calculations</t>
  </si>
  <si>
    <t>Reference formula from Datasheet</t>
  </si>
  <si>
    <t>Vpeak</t>
  </si>
  <si>
    <t>21W</t>
  </si>
  <si>
    <t>THD - 1 %</t>
  </si>
  <si>
    <t>Revision History</t>
  </si>
  <si>
    <t>Version no</t>
  </si>
  <si>
    <t>Date</t>
  </si>
  <si>
    <t>Changed By</t>
  </si>
  <si>
    <t>Reason for Revision</t>
  </si>
  <si>
    <t>Changes Made</t>
  </si>
  <si>
    <t>Habalappa</t>
  </si>
  <si>
    <t>NA</t>
  </si>
  <si>
    <t>Initial draft version</t>
  </si>
  <si>
    <t>AVAS Benchmarking_Alternative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</si>
</sst>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sz val="14"/>
      <name val="Calibri"/>
      <family val="2"/>
      <scheme val="minor"/>
    </font>
    <font>
      <sz val="14"/>
      <color rgb="FF00B0F0"/>
      <name val="Calibri"/>
      <family val="2"/>
      <scheme val="minor"/>
    </font>
    <font>
      <sz val="16"/>
      <color indexed="8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indexed="81"/>
      <name val="Tahoma"/>
      <family val="2"/>
    </font>
    <font>
      <vertAlign val="superscript"/>
      <sz val="14"/>
      <color rgb="FF00B0F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sz val="16"/>
      <color indexed="81"/>
      <name val="Tahoma"/>
      <family val="2"/>
    </font>
    <font>
      <b/>
      <sz val="16"/>
      <color indexed="81"/>
      <name val="Tahoma"/>
      <family val="2"/>
    </font>
    <font>
      <b/>
      <sz val="24"/>
      <name val="Calibri"/>
      <family val="2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5">
    <xf numFmtId="0" fontId="0" fillId="0" borderId="0" xfId="0"/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quotePrefix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quotePrefix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2" xfId="0" quotePrefix="1" applyFont="1" applyFill="1" applyBorder="1" applyAlignment="1">
      <alignment horizontal="center" vertical="center"/>
    </xf>
    <xf numFmtId="2" fontId="6" fillId="3" borderId="22" xfId="0" applyNumberFormat="1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6" fillId="3" borderId="1" xfId="0" quotePrefix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3" xfId="0" quotePrefix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65" fontId="6" fillId="3" borderId="22" xfId="0" applyNumberFormat="1" applyFont="1" applyFill="1" applyBorder="1" applyAlignment="1">
      <alignment horizontal="center" vertical="center"/>
    </xf>
    <xf numFmtId="165" fontId="6" fillId="0" borderId="0" xfId="0" applyNumberFormat="1" applyFont="1"/>
    <xf numFmtId="165" fontId="1" fillId="2" borderId="16" xfId="0" applyNumberFormat="1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vertical="center"/>
    </xf>
    <xf numFmtId="165" fontId="6" fillId="3" borderId="2" xfId="0" applyNumberFormat="1" applyFont="1" applyFill="1" applyBorder="1" applyAlignment="1">
      <alignment horizontal="center" vertical="center"/>
    </xf>
    <xf numFmtId="165" fontId="6" fillId="3" borderId="13" xfId="0" applyNumberFormat="1" applyFont="1" applyFill="1" applyBorder="1" applyAlignment="1">
      <alignment vertical="center"/>
    </xf>
    <xf numFmtId="2" fontId="6" fillId="3" borderId="22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5" fillId="2" borderId="5" xfId="0" applyFont="1" applyFill="1" applyBorder="1" applyAlignment="1">
      <alignment vertical="center" wrapText="1"/>
    </xf>
    <xf numFmtId="0" fontId="2" fillId="3" borderId="2" xfId="1" applyFont="1" applyFill="1" applyBorder="1" applyAlignment="1">
      <alignment vertical="center" wrapText="1"/>
    </xf>
    <xf numFmtId="0" fontId="2" fillId="3" borderId="13" xfId="1" applyFont="1" applyFill="1" applyBorder="1" applyAlignment="1">
      <alignment vertical="center" wrapText="1"/>
    </xf>
    <xf numFmtId="0" fontId="6" fillId="3" borderId="2" xfId="0" quotePrefix="1" applyFont="1" applyFill="1" applyBorder="1" applyAlignment="1">
      <alignment horizontal="center" vertical="center"/>
    </xf>
    <xf numFmtId="0" fontId="2" fillId="3" borderId="1" xfId="1" applyFill="1" applyBorder="1" applyAlignment="1">
      <alignment horizontal="left" vertical="center" wrapText="1"/>
    </xf>
    <xf numFmtId="0" fontId="1" fillId="2" borderId="5" xfId="0" applyFont="1" applyFill="1" applyBorder="1" applyAlignment="1">
      <alignment vertical="center" wrapText="1"/>
    </xf>
    <xf numFmtId="0" fontId="6" fillId="3" borderId="13" xfId="0" quotePrefix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19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vertical="center" wrapText="1"/>
    </xf>
    <xf numFmtId="165" fontId="1" fillId="2" borderId="19" xfId="0" applyNumberFormat="1" applyFont="1" applyFill="1" applyBorder="1" applyAlignment="1">
      <alignment vertical="center"/>
    </xf>
    <xf numFmtId="0" fontId="5" fillId="2" borderId="19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10" fillId="3" borderId="22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/>
    </xf>
    <xf numFmtId="0" fontId="2" fillId="3" borderId="2" xfId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6" fillId="3" borderId="1" xfId="0" quotePrefix="1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2" fillId="3" borderId="22" xfId="1" applyFill="1" applyBorder="1" applyAlignment="1">
      <alignment vertical="center" wrapText="1"/>
    </xf>
    <xf numFmtId="0" fontId="2" fillId="3" borderId="1" xfId="1" applyFill="1" applyBorder="1" applyAlignment="1">
      <alignment vertical="center" wrapText="1"/>
    </xf>
    <xf numFmtId="164" fontId="6" fillId="3" borderId="1" xfId="0" quotePrefix="1" applyNumberFormat="1" applyFont="1" applyFill="1" applyBorder="1" applyAlignment="1">
      <alignment horizontal="center" vertical="center"/>
    </xf>
    <xf numFmtId="0" fontId="6" fillId="3" borderId="2" xfId="0" quotePrefix="1" applyNumberFormat="1" applyFont="1" applyFill="1" applyBorder="1" applyAlignment="1">
      <alignment horizontal="center" vertical="center" wrapText="1"/>
    </xf>
    <xf numFmtId="0" fontId="2" fillId="3" borderId="2" xfId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3" xfId="0" quotePrefix="1" applyFont="1" applyFill="1" applyBorder="1" applyAlignment="1">
      <alignment horizontal="center" vertical="center" wrapText="1"/>
    </xf>
    <xf numFmtId="0" fontId="10" fillId="3" borderId="3" xfId="0" quotePrefix="1" applyFont="1" applyFill="1" applyBorder="1" applyAlignment="1">
      <alignment horizontal="left" vertical="center" wrapText="1"/>
    </xf>
    <xf numFmtId="2" fontId="10" fillId="3" borderId="3" xfId="0" applyNumberFormat="1" applyFont="1" applyFill="1" applyBorder="1" applyAlignment="1">
      <alignment horizontal="center" vertical="center"/>
    </xf>
    <xf numFmtId="2" fontId="10" fillId="3" borderId="3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/>
    </xf>
    <xf numFmtId="165" fontId="10" fillId="3" borderId="3" xfId="0" applyNumberFormat="1" applyFont="1" applyFill="1" applyBorder="1" applyAlignment="1">
      <alignment horizontal="center" vertical="center"/>
    </xf>
    <xf numFmtId="0" fontId="16" fillId="3" borderId="3" xfId="1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0" fillId="0" borderId="0" xfId="0" applyFont="1"/>
    <xf numFmtId="0" fontId="10" fillId="3" borderId="8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quotePrefix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0" fillId="3" borderId="1" xfId="0" quotePrefix="1" applyFont="1" applyFill="1" applyBorder="1" applyAlignment="1">
      <alignment horizontal="center" vertical="center"/>
    </xf>
    <xf numFmtId="0" fontId="10" fillId="3" borderId="1" xfId="0" quotePrefix="1" applyNumberFormat="1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5" borderId="1" xfId="0" applyFill="1" applyBorder="1"/>
    <xf numFmtId="0" fontId="19" fillId="6" borderId="25" xfId="0" applyFont="1" applyFill="1" applyBorder="1" applyAlignment="1">
      <alignment horizontal="center" vertical="center" wrapText="1"/>
    </xf>
    <xf numFmtId="0" fontId="19" fillId="6" borderId="26" xfId="0" applyFont="1" applyFill="1" applyBorder="1" applyAlignment="1">
      <alignment horizontal="center" vertical="center" wrapText="1"/>
    </xf>
    <xf numFmtId="0" fontId="19" fillId="6" borderId="27" xfId="0" applyFont="1" applyFill="1" applyBorder="1" applyAlignment="1">
      <alignment horizontal="center" vertical="center" wrapText="1"/>
    </xf>
    <xf numFmtId="0" fontId="0" fillId="0" borderId="0" xfId="0" applyBorder="1"/>
    <xf numFmtId="0" fontId="20" fillId="7" borderId="4" xfId="0" applyFont="1" applyFill="1" applyBorder="1" applyAlignment="1">
      <alignment horizontal="left" vertical="center" wrapText="1"/>
    </xf>
    <xf numFmtId="0" fontId="20" fillId="7" borderId="5" xfId="0" applyFont="1" applyFill="1" applyBorder="1" applyAlignment="1">
      <alignment horizontal="left" vertical="center" wrapText="1"/>
    </xf>
    <xf numFmtId="0" fontId="20" fillId="7" borderId="6" xfId="0" applyFont="1" applyFill="1" applyBorder="1" applyAlignment="1">
      <alignment horizontal="left" vertical="center" wrapText="1"/>
    </xf>
    <xf numFmtId="0" fontId="21" fillId="8" borderId="4" xfId="0" applyFont="1" applyFill="1" applyBorder="1" applyAlignment="1">
      <alignment horizontal="center" vertical="center"/>
    </xf>
    <xf numFmtId="0" fontId="21" fillId="8" borderId="5" xfId="0" applyFont="1" applyFill="1" applyBorder="1" applyAlignment="1">
      <alignment horizontal="center" vertical="center"/>
    </xf>
    <xf numFmtId="0" fontId="21" fillId="8" borderId="6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0" fillId="0" borderId="7" xfId="0" applyNumberFormat="1" applyBorder="1" applyAlignment="1">
      <alignment horizontal="center"/>
    </xf>
    <xf numFmtId="14" fontId="0" fillId="0" borderId="3" xfId="0" applyNumberFormat="1" applyBorder="1" applyAlignment="1"/>
    <xf numFmtId="0" fontId="0" fillId="0" borderId="3" xfId="0" applyBorder="1" applyAlignment="1"/>
    <xf numFmtId="0" fontId="0" fillId="0" borderId="3" xfId="0" applyBorder="1" applyAlignment="1">
      <alignment wrapText="1"/>
    </xf>
    <xf numFmtId="0" fontId="0" fillId="0" borderId="28" xfId="0" applyBorder="1" applyAlignment="1"/>
    <xf numFmtId="0" fontId="0" fillId="0" borderId="0" xfId="0" applyAlignment="1"/>
    <xf numFmtId="0" fontId="0" fillId="0" borderId="28" xfId="0" applyBorder="1" applyAlignment="1">
      <alignment wrapText="1"/>
    </xf>
    <xf numFmtId="0" fontId="22" fillId="0" borderId="28" xfId="0" applyFont="1" applyBorder="1" applyAlignment="1">
      <alignment wrapText="1"/>
    </xf>
    <xf numFmtId="164" fontId="0" fillId="0" borderId="8" xfId="0" applyNumberFormat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9" xfId="0" applyBorder="1" applyAlignment="1"/>
    <xf numFmtId="0" fontId="23" fillId="0" borderId="1" xfId="0" applyFont="1" applyBorder="1" applyAlignment="1"/>
    <xf numFmtId="164" fontId="0" fillId="0" borderId="12" xfId="0" applyNumberFormat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6" fillId="3" borderId="1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9FF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9525</xdr:rowOff>
    </xdr:from>
    <xdr:to>
      <xdr:col>2</xdr:col>
      <xdr:colOff>342900</xdr:colOff>
      <xdr:row>0</xdr:row>
      <xdr:rowOff>783334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9525"/>
          <a:ext cx="1524000" cy="773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179296</xdr:colOff>
      <xdr:row>4</xdr:row>
      <xdr:rowOff>145676</xdr:rowOff>
    </xdr:from>
    <xdr:to>
      <xdr:col>24</xdr:col>
      <xdr:colOff>1255061</xdr:colOff>
      <xdr:row>4</xdr:row>
      <xdr:rowOff>605707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365267" y="2790264"/>
          <a:ext cx="1075765" cy="460031"/>
        </a:xfrm>
        <a:prstGeom prst="rect">
          <a:avLst/>
        </a:prstGeom>
      </xdr:spPr>
    </xdr:pic>
    <xdr:clientData/>
  </xdr:twoCellAnchor>
  <xdr:twoCellAnchor editAs="oneCell">
    <xdr:from>
      <xdr:col>24</xdr:col>
      <xdr:colOff>311727</xdr:colOff>
      <xdr:row>7</xdr:row>
      <xdr:rowOff>0</xdr:rowOff>
    </xdr:from>
    <xdr:to>
      <xdr:col>24</xdr:col>
      <xdr:colOff>1177636</xdr:colOff>
      <xdr:row>8</xdr:row>
      <xdr:rowOff>34638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657636" y="6909954"/>
          <a:ext cx="865909" cy="744682"/>
        </a:xfrm>
        <a:prstGeom prst="rect">
          <a:avLst/>
        </a:prstGeom>
      </xdr:spPr>
    </xdr:pic>
    <xdr:clientData/>
  </xdr:twoCellAnchor>
  <xdr:twoCellAnchor editAs="oneCell">
    <xdr:from>
      <xdr:col>24</xdr:col>
      <xdr:colOff>409143</xdr:colOff>
      <xdr:row>13</xdr:row>
      <xdr:rowOff>484910</xdr:rowOff>
    </xdr:from>
    <xdr:to>
      <xdr:col>24</xdr:col>
      <xdr:colOff>2189303</xdr:colOff>
      <xdr:row>13</xdr:row>
      <xdr:rowOff>1762126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103706" y="13105535"/>
          <a:ext cx="1780160" cy="1277216"/>
        </a:xfrm>
        <a:prstGeom prst="rect">
          <a:avLst/>
        </a:prstGeom>
      </xdr:spPr>
    </xdr:pic>
    <xdr:clientData/>
  </xdr:twoCellAnchor>
  <xdr:twoCellAnchor editAs="oneCell">
    <xdr:from>
      <xdr:col>24</xdr:col>
      <xdr:colOff>346364</xdr:colOff>
      <xdr:row>24</xdr:row>
      <xdr:rowOff>69273</xdr:rowOff>
    </xdr:from>
    <xdr:to>
      <xdr:col>24</xdr:col>
      <xdr:colOff>2424546</xdr:colOff>
      <xdr:row>24</xdr:row>
      <xdr:rowOff>1809438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095046" y="20885728"/>
          <a:ext cx="2078182" cy="1740165"/>
        </a:xfrm>
        <a:prstGeom prst="rect">
          <a:avLst/>
        </a:prstGeom>
      </xdr:spPr>
    </xdr:pic>
    <xdr:clientData/>
  </xdr:twoCellAnchor>
  <xdr:twoCellAnchor editAs="oneCell">
    <xdr:from>
      <xdr:col>24</xdr:col>
      <xdr:colOff>432954</xdr:colOff>
      <xdr:row>25</xdr:row>
      <xdr:rowOff>103909</xdr:rowOff>
    </xdr:from>
    <xdr:to>
      <xdr:col>24</xdr:col>
      <xdr:colOff>2511135</xdr:colOff>
      <xdr:row>25</xdr:row>
      <xdr:rowOff>1829681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3181636" y="22860000"/>
          <a:ext cx="2078181" cy="17257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476809</xdr:colOff>
      <xdr:row>3</xdr:row>
      <xdr:rowOff>79000</xdr:rowOff>
    </xdr:from>
    <xdr:to>
      <xdr:col>19</xdr:col>
      <xdr:colOff>72855</xdr:colOff>
      <xdr:row>10</xdr:row>
      <xdr:rowOff>56029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8221" y="650500"/>
          <a:ext cx="3831869" cy="1310529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i.com/lit/ds/symlink/tpa3116d2-q1.pdf" TargetMode="External"/><Relationship Id="rId13" Type="http://schemas.openxmlformats.org/officeDocument/2006/relationships/hyperlink" Target="https://www.st.com/resource/en/datasheet/fda803u.pdf" TargetMode="External"/><Relationship Id="rId18" Type="http://schemas.openxmlformats.org/officeDocument/2006/relationships/drawing" Target="../drawings/drawing2.xml"/><Relationship Id="rId3" Type="http://schemas.openxmlformats.org/officeDocument/2006/relationships/hyperlink" Target="https://www.rohm.com/products/audio-video/audio-amplifiers/speaker-amplifiers/mid-high-power-amplifiers/bd5424efs-product" TargetMode="External"/><Relationship Id="rId7" Type="http://schemas.openxmlformats.org/officeDocument/2006/relationships/hyperlink" Target="http://www.ti.com/lit/ds/symlink/tpa3112d1-q1.pdf" TargetMode="External"/><Relationship Id="rId12" Type="http://schemas.openxmlformats.org/officeDocument/2006/relationships/hyperlink" Target="https://www.st.com/resource/en/datasheet/fda803d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rohm.com/products/audio-video/audio-amplifiers/speaker-amplifiers/mid-high-power-amplifiers/bd5423aefs-product" TargetMode="External"/><Relationship Id="rId16" Type="http://schemas.openxmlformats.org/officeDocument/2006/relationships/hyperlink" Target="https://www.st.com/resource/en/datasheet/fda903u.pdf" TargetMode="External"/><Relationship Id="rId20" Type="http://schemas.openxmlformats.org/officeDocument/2006/relationships/comments" Target="../comments1.xml"/><Relationship Id="rId1" Type="http://schemas.openxmlformats.org/officeDocument/2006/relationships/hyperlink" Target="https://www.rohm.com/products/audio-video/audio-amplifiers/speaker-amplifiers/portable-amplifiers/bd28412muv-product" TargetMode="External"/><Relationship Id="rId6" Type="http://schemas.openxmlformats.org/officeDocument/2006/relationships/hyperlink" Target="http://www.ti.com/lit/ds/symlink/tpa3111d1-q1.pdf" TargetMode="External"/><Relationship Id="rId11" Type="http://schemas.openxmlformats.org/officeDocument/2006/relationships/hyperlink" Target="http://www.ti.com/lit/ds/symlink/tas5421-q1.pdf" TargetMode="External"/><Relationship Id="rId5" Type="http://schemas.openxmlformats.org/officeDocument/2006/relationships/hyperlink" Target="http://www.ti.com/lit/ds/symlink/tpa3110d2-q1.pdf" TargetMode="External"/><Relationship Id="rId15" Type="http://schemas.openxmlformats.org/officeDocument/2006/relationships/hyperlink" Target="http://www.ti.com/lit/ds/symlink/tas5720a-q1.pdf" TargetMode="External"/><Relationship Id="rId10" Type="http://schemas.openxmlformats.org/officeDocument/2006/relationships/hyperlink" Target="http://www.ti.com/lit/ds/symlink/tas5411-q1.pdf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s://www.rohm.com/products/audio-video/audio-amplifiers/speaker-amplifiers/mid-high-power-amplifiers/bd5426efs-product" TargetMode="External"/><Relationship Id="rId9" Type="http://schemas.openxmlformats.org/officeDocument/2006/relationships/hyperlink" Target="http://www.ti.com/lit/ds/symlink/tpa3118d2-q1.pdf" TargetMode="External"/><Relationship Id="rId14" Type="http://schemas.openxmlformats.org/officeDocument/2006/relationships/hyperlink" Target="https://www.st.com/resource/en/datasheet/fda903d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workbookViewId="0">
      <selection activeCell="C4" sqref="C4"/>
    </sheetView>
  </sheetViews>
  <sheetFormatPr defaultColWidth="9.140625" defaultRowHeight="15" x14ac:dyDescent="0.25"/>
  <cols>
    <col min="2" max="2" width="18" customWidth="1"/>
    <col min="3" max="3" width="14.140625" customWidth="1"/>
    <col min="4" max="4" width="35.140625" customWidth="1"/>
    <col min="5" max="5" width="32.5703125" customWidth="1"/>
    <col min="6" max="6" width="33.5703125" customWidth="1"/>
  </cols>
  <sheetData>
    <row r="1" spans="2:6" ht="63" customHeight="1" thickBot="1" x14ac:dyDescent="0.3">
      <c r="B1" s="127" t="s">
        <v>189</v>
      </c>
      <c r="C1" s="128"/>
      <c r="D1" s="128"/>
      <c r="E1" s="128"/>
      <c r="F1" s="129"/>
    </row>
    <row r="2" spans="2:6" ht="15.75" thickBot="1" x14ac:dyDescent="0.3">
      <c r="B2" s="130"/>
      <c r="C2" s="130"/>
      <c r="D2" s="130"/>
      <c r="E2" s="130"/>
      <c r="F2" s="130"/>
    </row>
    <row r="3" spans="2:6" ht="21.75" thickBot="1" x14ac:dyDescent="0.3">
      <c r="B3" s="131" t="s">
        <v>180</v>
      </c>
      <c r="C3" s="132"/>
      <c r="D3" s="132"/>
      <c r="E3" s="132"/>
      <c r="F3" s="133"/>
    </row>
    <row r="4" spans="2:6" s="137" customFormat="1" ht="19.5" thickBot="1" x14ac:dyDescent="0.3">
      <c r="B4" s="134" t="s">
        <v>181</v>
      </c>
      <c r="C4" s="135" t="s">
        <v>182</v>
      </c>
      <c r="D4" s="135" t="s">
        <v>183</v>
      </c>
      <c r="E4" s="135" t="s">
        <v>184</v>
      </c>
      <c r="F4" s="136" t="s">
        <v>185</v>
      </c>
    </row>
    <row r="5" spans="2:6" s="143" customFormat="1" x14ac:dyDescent="0.25">
      <c r="B5" s="138">
        <v>0.1</v>
      </c>
      <c r="C5" s="139">
        <v>43880</v>
      </c>
      <c r="D5" s="140" t="s">
        <v>186</v>
      </c>
      <c r="E5" s="141" t="s">
        <v>187</v>
      </c>
      <c r="F5" s="142" t="s">
        <v>188</v>
      </c>
    </row>
    <row r="6" spans="2:6" x14ac:dyDescent="0.25">
      <c r="B6" s="138"/>
      <c r="C6" s="139"/>
      <c r="D6" s="140"/>
      <c r="E6" s="141"/>
      <c r="F6" s="144"/>
    </row>
    <row r="7" spans="2:6" x14ac:dyDescent="0.25">
      <c r="B7" s="138"/>
      <c r="C7" s="139"/>
      <c r="D7" s="140"/>
      <c r="E7" s="141"/>
      <c r="F7" s="144"/>
    </row>
    <row r="8" spans="2:6" x14ac:dyDescent="0.25">
      <c r="B8" s="138"/>
      <c r="C8" s="139"/>
      <c r="D8" s="140"/>
      <c r="E8" s="141"/>
      <c r="F8" s="144"/>
    </row>
    <row r="9" spans="2:6" x14ac:dyDescent="0.25">
      <c r="B9" s="138"/>
      <c r="C9" s="139"/>
      <c r="D9" s="140"/>
      <c r="E9" s="141"/>
      <c r="F9" s="144"/>
    </row>
    <row r="10" spans="2:6" x14ac:dyDescent="0.25">
      <c r="B10" s="138"/>
      <c r="C10" s="139"/>
      <c r="D10" s="140"/>
      <c r="E10" s="141"/>
      <c r="F10" s="145"/>
    </row>
    <row r="11" spans="2:6" x14ac:dyDescent="0.25">
      <c r="B11" s="138"/>
      <c r="C11" s="140"/>
      <c r="D11" s="140"/>
      <c r="E11" s="141"/>
      <c r="F11" s="142"/>
    </row>
    <row r="12" spans="2:6" x14ac:dyDescent="0.25">
      <c r="B12" s="146"/>
      <c r="C12" s="147"/>
      <c r="D12" s="147"/>
      <c r="E12" s="148"/>
      <c r="F12" s="149"/>
    </row>
    <row r="13" spans="2:6" x14ac:dyDescent="0.25">
      <c r="B13" s="146"/>
      <c r="C13" s="147"/>
      <c r="D13" s="147"/>
      <c r="E13" s="147"/>
      <c r="F13" s="149"/>
    </row>
    <row r="14" spans="2:6" x14ac:dyDescent="0.25">
      <c r="B14" s="146"/>
      <c r="C14" s="147"/>
      <c r="D14" s="147"/>
      <c r="E14" s="150"/>
      <c r="F14" s="149"/>
    </row>
    <row r="15" spans="2:6" x14ac:dyDescent="0.25">
      <c r="B15" s="146"/>
      <c r="C15" s="147"/>
      <c r="D15" s="147"/>
      <c r="E15" s="147"/>
      <c r="F15" s="149"/>
    </row>
    <row r="16" spans="2:6" ht="15.75" thickBot="1" x14ac:dyDescent="0.3">
      <c r="B16" s="151"/>
      <c r="C16" s="152"/>
      <c r="D16" s="152"/>
      <c r="E16" s="152"/>
      <c r="F16" s="153"/>
    </row>
  </sheetData>
  <mergeCells count="2">
    <mergeCell ref="B1:F1"/>
    <mergeCell ref="B3:F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Y40"/>
  <sheetViews>
    <sheetView tabSelected="1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N33" sqref="N33"/>
    </sheetView>
  </sheetViews>
  <sheetFormatPr defaultColWidth="11.42578125" defaultRowHeight="18.75" x14ac:dyDescent="0.3"/>
  <cols>
    <col min="1" max="1" width="3" style="13" customWidth="1"/>
    <col min="2" max="2" width="6.5703125" style="13" customWidth="1"/>
    <col min="3" max="3" width="32.5703125" style="13" customWidth="1"/>
    <col min="4" max="4" width="25.42578125" style="14" customWidth="1"/>
    <col min="5" max="5" width="35.42578125" style="16" customWidth="1"/>
    <col min="6" max="6" width="18.28515625" style="13" customWidth="1"/>
    <col min="7" max="7" width="20.7109375" style="89" customWidth="1"/>
    <col min="8" max="8" width="16.7109375" style="13" customWidth="1"/>
    <col min="9" max="9" width="20.42578125" style="15" customWidth="1"/>
    <col min="10" max="10" width="21.140625" style="15" customWidth="1"/>
    <col min="11" max="12" width="20.42578125" style="15" customWidth="1"/>
    <col min="13" max="13" width="25" style="15" bestFit="1" customWidth="1"/>
    <col min="14" max="15" width="25" style="15" customWidth="1"/>
    <col min="16" max="16" width="36" style="13" customWidth="1"/>
    <col min="17" max="18" width="18.7109375" style="13" customWidth="1"/>
    <col min="19" max="19" width="19.85546875" style="13" customWidth="1"/>
    <col min="20" max="21" width="15.85546875" style="56" customWidth="1"/>
    <col min="22" max="22" width="14" style="13" hidden="1" customWidth="1"/>
    <col min="23" max="23" width="28.5703125" style="67" customWidth="1"/>
    <col min="24" max="24" width="26.140625" style="17" customWidth="1"/>
    <col min="25" max="25" width="46.28515625" style="13" customWidth="1"/>
    <col min="26" max="16384" width="11.42578125" style="13"/>
  </cols>
  <sheetData>
    <row r="1" spans="2:25" ht="19.5" thickBot="1" x14ac:dyDescent="0.35"/>
    <row r="2" spans="2:25" ht="75.75" thickBot="1" x14ac:dyDescent="0.35">
      <c r="B2" s="7" t="s">
        <v>1</v>
      </c>
      <c r="C2" s="8" t="s">
        <v>9</v>
      </c>
      <c r="D2" s="9" t="s">
        <v>0</v>
      </c>
      <c r="E2" s="65" t="s">
        <v>8</v>
      </c>
      <c r="F2" s="11" t="s">
        <v>13</v>
      </c>
      <c r="G2" s="11" t="s">
        <v>14</v>
      </c>
      <c r="H2" s="11" t="s">
        <v>143</v>
      </c>
      <c r="I2" s="11" t="s">
        <v>3</v>
      </c>
      <c r="J2" s="11" t="s">
        <v>63</v>
      </c>
      <c r="K2" s="11" t="s">
        <v>64</v>
      </c>
      <c r="L2" s="11" t="s">
        <v>145</v>
      </c>
      <c r="M2" s="11" t="s">
        <v>65</v>
      </c>
      <c r="N2" s="11" t="s">
        <v>66</v>
      </c>
      <c r="O2" s="11" t="s">
        <v>67</v>
      </c>
      <c r="P2" s="11" t="s">
        <v>68</v>
      </c>
      <c r="Q2" s="11" t="s">
        <v>24</v>
      </c>
      <c r="R2" s="11" t="s">
        <v>15</v>
      </c>
      <c r="S2" s="11" t="s">
        <v>18</v>
      </c>
      <c r="T2" s="57" t="s">
        <v>100</v>
      </c>
      <c r="U2" s="57" t="s">
        <v>171</v>
      </c>
      <c r="V2" s="12" t="s">
        <v>4</v>
      </c>
      <c r="W2" s="11" t="s">
        <v>2</v>
      </c>
      <c r="X2" s="10" t="s">
        <v>69</v>
      </c>
    </row>
    <row r="3" spans="2:25" ht="19.5" thickBot="1" x14ac:dyDescent="0.35">
      <c r="B3" s="1"/>
      <c r="C3" s="2" t="s">
        <v>11</v>
      </c>
      <c r="D3" s="6"/>
      <c r="E3" s="5"/>
      <c r="F3" s="2"/>
      <c r="G3" s="90"/>
      <c r="H3" s="2"/>
      <c r="I3" s="2"/>
      <c r="J3" s="2"/>
      <c r="K3" s="73"/>
      <c r="L3" s="73"/>
      <c r="M3" s="2"/>
      <c r="N3" s="2"/>
      <c r="O3" s="2"/>
      <c r="P3" s="2"/>
      <c r="Q3" s="2"/>
      <c r="R3" s="2"/>
      <c r="S3" s="2"/>
      <c r="T3" s="58"/>
      <c r="U3" s="58"/>
      <c r="V3" s="2" t="s">
        <v>7</v>
      </c>
      <c r="W3" s="68"/>
      <c r="X3" s="64"/>
    </row>
    <row r="4" spans="2:25" s="111" customFormat="1" ht="93.75" x14ac:dyDescent="0.3">
      <c r="B4" s="100">
        <v>1</v>
      </c>
      <c r="C4" s="86" t="s">
        <v>25</v>
      </c>
      <c r="D4" s="85" t="s">
        <v>33</v>
      </c>
      <c r="E4" s="85" t="s">
        <v>32</v>
      </c>
      <c r="F4" s="101" t="s">
        <v>76</v>
      </c>
      <c r="G4" s="102" t="s">
        <v>50</v>
      </c>
      <c r="H4" s="102" t="s">
        <v>51</v>
      </c>
      <c r="I4" s="103" t="s">
        <v>52</v>
      </c>
      <c r="J4" s="103" t="s">
        <v>77</v>
      </c>
      <c r="K4" s="103" t="s">
        <v>78</v>
      </c>
      <c r="L4" s="103"/>
      <c r="M4" s="101" t="s">
        <v>53</v>
      </c>
      <c r="N4" s="101" t="s">
        <v>79</v>
      </c>
      <c r="O4" s="101" t="s">
        <v>80</v>
      </c>
      <c r="P4" s="104" t="s">
        <v>54</v>
      </c>
      <c r="Q4" s="102" t="s">
        <v>170</v>
      </c>
      <c r="R4" s="105"/>
      <c r="S4" s="106" t="s">
        <v>55</v>
      </c>
      <c r="T4" s="107"/>
      <c r="U4" s="108"/>
      <c r="V4" s="102"/>
      <c r="W4" s="109" t="s">
        <v>56</v>
      </c>
      <c r="X4" s="110" t="s">
        <v>57</v>
      </c>
    </row>
    <row r="5" spans="2:25" s="111" customFormat="1" ht="112.5" x14ac:dyDescent="0.3">
      <c r="B5" s="112">
        <v>2</v>
      </c>
      <c r="C5" s="87" t="s">
        <v>25</v>
      </c>
      <c r="D5" s="86" t="s">
        <v>37</v>
      </c>
      <c r="E5" s="86" t="s">
        <v>36</v>
      </c>
      <c r="F5" s="113" t="s">
        <v>81</v>
      </c>
      <c r="G5" s="114" t="s">
        <v>60</v>
      </c>
      <c r="H5" s="114" t="s">
        <v>51</v>
      </c>
      <c r="I5" s="115" t="s">
        <v>61</v>
      </c>
      <c r="J5" s="103" t="s">
        <v>77</v>
      </c>
      <c r="K5" s="115" t="s">
        <v>78</v>
      </c>
      <c r="L5" s="115"/>
      <c r="M5" s="113" t="s">
        <v>62</v>
      </c>
      <c r="N5" s="113" t="s">
        <v>82</v>
      </c>
      <c r="O5" s="113" t="s">
        <v>83</v>
      </c>
      <c r="P5" s="86" t="s">
        <v>84</v>
      </c>
      <c r="Q5" s="102" t="s">
        <v>170</v>
      </c>
      <c r="R5" s="116"/>
      <c r="S5" s="117" t="s">
        <v>59</v>
      </c>
      <c r="T5" s="107"/>
      <c r="U5" s="107"/>
      <c r="V5" s="114"/>
      <c r="W5" s="118" t="s">
        <v>58</v>
      </c>
      <c r="X5" s="110" t="s">
        <v>57</v>
      </c>
      <c r="Y5" s="119" t="s">
        <v>70</v>
      </c>
    </row>
    <row r="6" spans="2:25" s="111" customFormat="1" ht="93.75" x14ac:dyDescent="0.3">
      <c r="B6" s="100">
        <v>3</v>
      </c>
      <c r="C6" s="87" t="s">
        <v>25</v>
      </c>
      <c r="D6" s="86" t="s">
        <v>38</v>
      </c>
      <c r="E6" s="86" t="s">
        <v>36</v>
      </c>
      <c r="F6" s="113" t="s">
        <v>85</v>
      </c>
      <c r="G6" s="114" t="s">
        <v>86</v>
      </c>
      <c r="H6" s="114" t="s">
        <v>51</v>
      </c>
      <c r="I6" s="115" t="s">
        <v>61</v>
      </c>
      <c r="J6" s="103" t="s">
        <v>77</v>
      </c>
      <c r="K6" s="115" t="s">
        <v>78</v>
      </c>
      <c r="L6" s="115"/>
      <c r="M6" s="113" t="s">
        <v>62</v>
      </c>
      <c r="N6" s="113" t="s">
        <v>87</v>
      </c>
      <c r="O6" s="113" t="s">
        <v>88</v>
      </c>
      <c r="P6" s="86" t="s">
        <v>89</v>
      </c>
      <c r="Q6" s="102" t="s">
        <v>170</v>
      </c>
      <c r="R6" s="116"/>
      <c r="S6" s="117" t="s">
        <v>59</v>
      </c>
      <c r="T6" s="107"/>
      <c r="U6" s="107"/>
      <c r="V6" s="114"/>
      <c r="W6" s="118" t="s">
        <v>90</v>
      </c>
      <c r="X6" s="110" t="s">
        <v>57</v>
      </c>
    </row>
    <row r="7" spans="2:25" s="111" customFormat="1" ht="93.75" x14ac:dyDescent="0.3">
      <c r="B7" s="112">
        <v>4</v>
      </c>
      <c r="C7" s="87" t="s">
        <v>25</v>
      </c>
      <c r="D7" s="86" t="s">
        <v>39</v>
      </c>
      <c r="E7" s="86" t="s">
        <v>36</v>
      </c>
      <c r="F7" s="113" t="s">
        <v>91</v>
      </c>
      <c r="G7" s="114" t="s">
        <v>60</v>
      </c>
      <c r="H7" s="114" t="s">
        <v>51</v>
      </c>
      <c r="I7" s="115" t="s">
        <v>61</v>
      </c>
      <c r="J7" s="103" t="s">
        <v>77</v>
      </c>
      <c r="K7" s="115" t="s">
        <v>78</v>
      </c>
      <c r="L7" s="115"/>
      <c r="M7" s="113" t="s">
        <v>62</v>
      </c>
      <c r="N7" s="113" t="s">
        <v>92</v>
      </c>
      <c r="O7" s="113" t="s">
        <v>88</v>
      </c>
      <c r="P7" s="86" t="s">
        <v>89</v>
      </c>
      <c r="Q7" s="102" t="s">
        <v>170</v>
      </c>
      <c r="R7" s="116"/>
      <c r="S7" s="117" t="s">
        <v>93</v>
      </c>
      <c r="T7" s="107"/>
      <c r="U7" s="107"/>
      <c r="V7" s="114"/>
      <c r="W7" s="118" t="s">
        <v>94</v>
      </c>
      <c r="X7" s="110" t="s">
        <v>57</v>
      </c>
    </row>
    <row r="8" spans="2:25" ht="56.25" x14ac:dyDescent="0.3">
      <c r="B8" s="21">
        <v>6</v>
      </c>
      <c r="C8" s="27" t="s">
        <v>5</v>
      </c>
      <c r="D8" s="27" t="s">
        <v>98</v>
      </c>
      <c r="E8" s="27" t="s">
        <v>99</v>
      </c>
      <c r="F8" s="24" t="s">
        <v>129</v>
      </c>
      <c r="G8" s="24" t="s">
        <v>126</v>
      </c>
      <c r="H8" s="44" t="s">
        <v>16</v>
      </c>
      <c r="I8" s="25" t="s">
        <v>130</v>
      </c>
      <c r="J8" s="25" t="s">
        <v>77</v>
      </c>
      <c r="K8" s="25" t="s">
        <v>78</v>
      </c>
      <c r="L8" s="25" t="s">
        <v>95</v>
      </c>
      <c r="M8" s="24" t="s">
        <v>62</v>
      </c>
      <c r="N8" s="24" t="s">
        <v>127</v>
      </c>
      <c r="O8" s="24" t="s">
        <v>128</v>
      </c>
      <c r="P8" s="27" t="s">
        <v>159</v>
      </c>
      <c r="Q8" s="23" t="s">
        <v>95</v>
      </c>
      <c r="R8" s="26"/>
      <c r="S8" s="26" t="s">
        <v>131</v>
      </c>
      <c r="T8" s="54"/>
      <c r="U8" s="54"/>
      <c r="V8" s="23"/>
      <c r="W8" s="72" t="s">
        <v>125</v>
      </c>
      <c r="X8" s="28"/>
    </row>
    <row r="9" spans="2:25" ht="56.25" x14ac:dyDescent="0.3">
      <c r="B9" s="18">
        <v>7</v>
      </c>
      <c r="C9" s="27" t="s">
        <v>5</v>
      </c>
      <c r="D9" s="27" t="s">
        <v>72</v>
      </c>
      <c r="E9" s="27" t="s">
        <v>73</v>
      </c>
      <c r="F9" s="24" t="s">
        <v>169</v>
      </c>
      <c r="G9" s="24" t="s">
        <v>126</v>
      </c>
      <c r="H9" s="44" t="s">
        <v>16</v>
      </c>
      <c r="I9" s="25" t="s">
        <v>130</v>
      </c>
      <c r="J9" s="25" t="s">
        <v>132</v>
      </c>
      <c r="K9" s="25" t="s">
        <v>132</v>
      </c>
      <c r="L9" s="25" t="s">
        <v>95</v>
      </c>
      <c r="M9" s="24" t="s">
        <v>62</v>
      </c>
      <c r="N9" s="24" t="s">
        <v>127</v>
      </c>
      <c r="O9" s="24" t="s">
        <v>128</v>
      </c>
      <c r="P9" s="27" t="s">
        <v>159</v>
      </c>
      <c r="Q9" s="23" t="s">
        <v>95</v>
      </c>
      <c r="R9" s="26"/>
      <c r="S9" s="26" t="s">
        <v>131</v>
      </c>
      <c r="T9" s="54"/>
      <c r="U9" s="54"/>
      <c r="V9" s="23"/>
      <c r="W9" s="72" t="s">
        <v>133</v>
      </c>
      <c r="X9" s="28"/>
    </row>
    <row r="10" spans="2:25" ht="75" x14ac:dyDescent="0.3">
      <c r="B10" s="21">
        <v>8</v>
      </c>
      <c r="C10" s="27" t="s">
        <v>5</v>
      </c>
      <c r="D10" s="27" t="s">
        <v>134</v>
      </c>
      <c r="E10" s="27" t="s">
        <v>117</v>
      </c>
      <c r="F10" s="24" t="s">
        <v>169</v>
      </c>
      <c r="G10" s="24" t="s">
        <v>126</v>
      </c>
      <c r="H10" s="44" t="s">
        <v>16</v>
      </c>
      <c r="I10" s="25" t="s">
        <v>130</v>
      </c>
      <c r="J10" s="25" t="s">
        <v>132</v>
      </c>
      <c r="K10" s="25" t="s">
        <v>132</v>
      </c>
      <c r="L10" s="25" t="s">
        <v>95</v>
      </c>
      <c r="M10" s="24" t="s">
        <v>62</v>
      </c>
      <c r="N10" s="24" t="s">
        <v>127</v>
      </c>
      <c r="O10" s="24" t="s">
        <v>128</v>
      </c>
      <c r="P10" s="27" t="s">
        <v>159</v>
      </c>
      <c r="Q10" s="23" t="s">
        <v>95</v>
      </c>
      <c r="R10" s="34"/>
      <c r="S10" s="34" t="s">
        <v>131</v>
      </c>
      <c r="T10" s="59"/>
      <c r="U10" s="59"/>
      <c r="V10" s="31"/>
      <c r="W10" s="88" t="s">
        <v>137</v>
      </c>
      <c r="X10" s="36"/>
    </row>
    <row r="11" spans="2:25" ht="75" x14ac:dyDescent="0.3">
      <c r="B11" s="18">
        <v>9</v>
      </c>
      <c r="C11" s="27" t="s">
        <v>5</v>
      </c>
      <c r="D11" s="27" t="s">
        <v>96</v>
      </c>
      <c r="E11" s="27" t="s">
        <v>97</v>
      </c>
      <c r="F11" s="27" t="s">
        <v>167</v>
      </c>
      <c r="G11" s="24" t="s">
        <v>140</v>
      </c>
      <c r="H11" s="44" t="s">
        <v>16</v>
      </c>
      <c r="I11" s="25" t="s">
        <v>130</v>
      </c>
      <c r="J11" s="25" t="s">
        <v>77</v>
      </c>
      <c r="K11" s="25" t="s">
        <v>78</v>
      </c>
      <c r="L11" s="25" t="s">
        <v>95</v>
      </c>
      <c r="M11" s="24" t="s">
        <v>62</v>
      </c>
      <c r="N11" s="24" t="s">
        <v>127</v>
      </c>
      <c r="O11" s="24" t="s">
        <v>128</v>
      </c>
      <c r="P11" s="27" t="s">
        <v>142</v>
      </c>
      <c r="Q11" s="23" t="s">
        <v>95</v>
      </c>
      <c r="R11" s="26"/>
      <c r="S11" s="26" t="s">
        <v>141</v>
      </c>
      <c r="T11" s="54"/>
      <c r="U11" s="54"/>
      <c r="V11" s="23"/>
      <c r="W11" s="72" t="s">
        <v>138</v>
      </c>
      <c r="X11" s="28"/>
    </row>
    <row r="12" spans="2:25" ht="75" x14ac:dyDescent="0.3">
      <c r="B12" s="21">
        <v>10</v>
      </c>
      <c r="C12" s="27" t="s">
        <v>5</v>
      </c>
      <c r="D12" s="27" t="s">
        <v>118</v>
      </c>
      <c r="E12" s="27" t="s">
        <v>119</v>
      </c>
      <c r="F12" s="27" t="s">
        <v>167</v>
      </c>
      <c r="G12" s="24" t="s">
        <v>140</v>
      </c>
      <c r="H12" s="44" t="s">
        <v>16</v>
      </c>
      <c r="I12" s="25" t="s">
        <v>130</v>
      </c>
      <c r="J12" s="25" t="s">
        <v>77</v>
      </c>
      <c r="K12" s="25" t="s">
        <v>78</v>
      </c>
      <c r="L12" s="25" t="s">
        <v>95</v>
      </c>
      <c r="M12" s="24" t="s">
        <v>62</v>
      </c>
      <c r="N12" s="24" t="s">
        <v>127</v>
      </c>
      <c r="O12" s="24" t="s">
        <v>128</v>
      </c>
      <c r="P12" s="27" t="s">
        <v>142</v>
      </c>
      <c r="Q12" s="23" t="s">
        <v>95</v>
      </c>
      <c r="R12" s="26"/>
      <c r="S12" s="26" t="s">
        <v>141</v>
      </c>
      <c r="T12" s="54"/>
      <c r="U12" s="54"/>
      <c r="V12" s="23"/>
      <c r="W12" s="72" t="s">
        <v>139</v>
      </c>
      <c r="X12" s="28"/>
    </row>
    <row r="13" spans="2:25" ht="150" x14ac:dyDescent="0.3">
      <c r="B13" s="18">
        <v>11</v>
      </c>
      <c r="C13" s="27" t="s">
        <v>5</v>
      </c>
      <c r="D13" s="27" t="s">
        <v>110</v>
      </c>
      <c r="E13" s="27" t="s">
        <v>111</v>
      </c>
      <c r="F13" s="99" t="s">
        <v>168</v>
      </c>
      <c r="G13" s="24" t="s">
        <v>144</v>
      </c>
      <c r="H13" s="31" t="s">
        <v>149</v>
      </c>
      <c r="I13" s="25" t="s">
        <v>130</v>
      </c>
      <c r="J13" s="25" t="s">
        <v>132</v>
      </c>
      <c r="K13" s="25" t="s">
        <v>132</v>
      </c>
      <c r="L13" s="25" t="s">
        <v>95</v>
      </c>
      <c r="M13" s="24" t="s">
        <v>62</v>
      </c>
      <c r="N13" s="24" t="s">
        <v>127</v>
      </c>
      <c r="O13" s="24" t="s">
        <v>128</v>
      </c>
      <c r="P13" s="92" t="s">
        <v>146</v>
      </c>
      <c r="Q13" s="23" t="s">
        <v>95</v>
      </c>
      <c r="R13" s="26"/>
      <c r="S13" s="26" t="s">
        <v>148</v>
      </c>
      <c r="T13" s="54"/>
      <c r="U13" s="54"/>
      <c r="V13" s="23"/>
      <c r="W13" s="72" t="s">
        <v>147</v>
      </c>
      <c r="X13" s="28"/>
    </row>
    <row r="14" spans="2:25" ht="150.75" thickBot="1" x14ac:dyDescent="0.35">
      <c r="B14" s="21">
        <v>12</v>
      </c>
      <c r="C14" s="27" t="s">
        <v>5</v>
      </c>
      <c r="D14" s="27" t="s">
        <v>112</v>
      </c>
      <c r="E14" s="27" t="s">
        <v>113</v>
      </c>
      <c r="F14" s="24" t="s">
        <v>169</v>
      </c>
      <c r="G14" s="24" t="s">
        <v>144</v>
      </c>
      <c r="H14" s="31" t="s">
        <v>149</v>
      </c>
      <c r="I14" s="25" t="s">
        <v>130</v>
      </c>
      <c r="J14" s="25" t="s">
        <v>132</v>
      </c>
      <c r="K14" s="25" t="s">
        <v>132</v>
      </c>
      <c r="L14" s="25" t="s">
        <v>95</v>
      </c>
      <c r="M14" s="24" t="s">
        <v>62</v>
      </c>
      <c r="N14" s="24" t="s">
        <v>127</v>
      </c>
      <c r="O14" s="24" t="s">
        <v>128</v>
      </c>
      <c r="P14" s="92" t="s">
        <v>146</v>
      </c>
      <c r="Q14" s="31" t="s">
        <v>95</v>
      </c>
      <c r="R14" s="34"/>
      <c r="S14" s="34" t="s">
        <v>148</v>
      </c>
      <c r="T14" s="59"/>
      <c r="U14" s="59"/>
      <c r="V14" s="31"/>
      <c r="W14" s="88" t="s">
        <v>150</v>
      </c>
      <c r="X14" s="36"/>
    </row>
    <row r="15" spans="2:25" ht="19.5" thickBot="1" x14ac:dyDescent="0.35">
      <c r="B15" s="1"/>
      <c r="C15" s="2" t="s">
        <v>12</v>
      </c>
      <c r="D15" s="6"/>
      <c r="E15" s="5"/>
      <c r="F15" s="2"/>
      <c r="G15" s="90"/>
      <c r="H15" s="2"/>
      <c r="I15" s="2"/>
      <c r="J15" s="2"/>
      <c r="K15" s="73"/>
      <c r="L15" s="73"/>
      <c r="M15" s="2"/>
      <c r="N15" s="2"/>
      <c r="O15" s="2"/>
      <c r="P15" s="2"/>
      <c r="Q15" s="2"/>
      <c r="R15" s="2"/>
      <c r="S15" s="2"/>
      <c r="T15" s="58"/>
      <c r="U15" s="58"/>
      <c r="V15" s="2"/>
      <c r="W15" s="68"/>
      <c r="X15" s="64"/>
    </row>
    <row r="16" spans="2:25" ht="37.5" x14ac:dyDescent="0.3">
      <c r="B16" s="21">
        <v>1</v>
      </c>
      <c r="C16" s="87" t="s">
        <v>25</v>
      </c>
      <c r="D16" s="87" t="s">
        <v>71</v>
      </c>
      <c r="E16" s="27" t="s">
        <v>26</v>
      </c>
      <c r="F16" s="23"/>
      <c r="G16" s="24"/>
      <c r="H16" s="23"/>
      <c r="I16" s="44"/>
      <c r="J16" s="23"/>
      <c r="K16" s="24"/>
      <c r="L16" s="24"/>
      <c r="M16" s="24"/>
      <c r="N16" s="24"/>
      <c r="O16" s="24"/>
      <c r="P16" s="24"/>
      <c r="Q16" s="23"/>
      <c r="R16" s="26"/>
      <c r="S16" s="26"/>
      <c r="T16" s="54"/>
      <c r="U16" s="54"/>
      <c r="V16" s="23"/>
      <c r="W16" s="4"/>
      <c r="X16" s="28"/>
    </row>
    <row r="17" spans="2:24" ht="75" x14ac:dyDescent="0.3">
      <c r="B17" s="21">
        <v>2</v>
      </c>
      <c r="C17" s="22" t="s">
        <v>5</v>
      </c>
      <c r="D17" s="84" t="s">
        <v>101</v>
      </c>
      <c r="E17" s="27" t="s">
        <v>102</v>
      </c>
      <c r="F17" s="23"/>
      <c r="G17" s="23"/>
      <c r="H17" s="24"/>
      <c r="I17" s="25"/>
      <c r="J17" s="25"/>
      <c r="K17" s="25"/>
      <c r="L17" s="25"/>
      <c r="M17" s="23"/>
      <c r="N17" s="23"/>
      <c r="O17" s="23"/>
      <c r="P17" s="23"/>
      <c r="Q17" s="23"/>
      <c r="R17" s="26"/>
      <c r="S17" s="23"/>
      <c r="T17" s="54"/>
      <c r="U17" s="54"/>
      <c r="V17" s="26"/>
      <c r="W17" s="3"/>
      <c r="X17" s="28"/>
    </row>
    <row r="18" spans="2:24" ht="75" x14ac:dyDescent="0.3">
      <c r="B18" s="21">
        <v>3</v>
      </c>
      <c r="C18" s="22" t="s">
        <v>5</v>
      </c>
      <c r="D18" s="83" t="s">
        <v>30</v>
      </c>
      <c r="E18" s="27" t="s">
        <v>31</v>
      </c>
      <c r="F18" s="23"/>
      <c r="G18" s="23"/>
      <c r="H18" s="24"/>
      <c r="I18" s="25"/>
      <c r="J18" s="25"/>
      <c r="K18" s="25"/>
      <c r="L18" s="25"/>
      <c r="M18" s="23"/>
      <c r="N18" s="23"/>
      <c r="O18" s="23"/>
      <c r="P18" s="23"/>
      <c r="Q18" s="23"/>
      <c r="R18" s="26"/>
      <c r="S18" s="23"/>
      <c r="T18" s="54"/>
      <c r="U18" s="54"/>
      <c r="V18" s="26"/>
      <c r="W18" s="3"/>
      <c r="X18" s="28"/>
    </row>
    <row r="19" spans="2:24" ht="37.5" x14ac:dyDescent="0.3">
      <c r="B19" s="21">
        <v>4</v>
      </c>
      <c r="C19" s="22" t="s">
        <v>5</v>
      </c>
      <c r="D19" s="83" t="s">
        <v>107</v>
      </c>
      <c r="E19" s="27" t="s">
        <v>29</v>
      </c>
      <c r="F19" s="23"/>
      <c r="G19" s="37"/>
      <c r="H19" s="24"/>
      <c r="I19" s="25"/>
      <c r="J19" s="25"/>
      <c r="K19" s="25"/>
      <c r="L19" s="25"/>
      <c r="M19" s="23"/>
      <c r="N19" s="23"/>
      <c r="O19" s="23"/>
      <c r="P19" s="23"/>
      <c r="Q19" s="23"/>
      <c r="R19" s="26"/>
      <c r="S19" s="23"/>
      <c r="T19" s="54"/>
      <c r="U19" s="54"/>
      <c r="V19" s="26"/>
      <c r="W19" s="3"/>
      <c r="X19" s="28"/>
    </row>
    <row r="20" spans="2:24" ht="75" x14ac:dyDescent="0.3">
      <c r="B20" s="21">
        <v>5</v>
      </c>
      <c r="C20" s="22" t="s">
        <v>5</v>
      </c>
      <c r="D20" s="83" t="s">
        <v>27</v>
      </c>
      <c r="E20" s="27" t="s">
        <v>28</v>
      </c>
      <c r="F20" s="23"/>
      <c r="G20" s="23"/>
      <c r="H20" s="24"/>
      <c r="I20" s="25"/>
      <c r="J20" s="25"/>
      <c r="K20" s="25"/>
      <c r="L20" s="25"/>
      <c r="M20" s="23"/>
      <c r="N20" s="23"/>
      <c r="O20" s="23"/>
      <c r="P20" s="23"/>
      <c r="Q20" s="23"/>
      <c r="R20" s="26"/>
      <c r="S20" s="23"/>
      <c r="T20" s="54"/>
      <c r="U20" s="54"/>
      <c r="V20" s="26"/>
      <c r="W20" s="3"/>
      <c r="X20" s="28"/>
    </row>
    <row r="21" spans="2:24" ht="75" x14ac:dyDescent="0.3">
      <c r="B21" s="21">
        <v>6</v>
      </c>
      <c r="C21" s="22" t="s">
        <v>5</v>
      </c>
      <c r="D21" s="27" t="s">
        <v>108</v>
      </c>
      <c r="E21" s="27" t="s">
        <v>109</v>
      </c>
      <c r="F21" s="23"/>
      <c r="G21" s="23"/>
      <c r="H21" s="24"/>
      <c r="I21" s="25"/>
      <c r="J21" s="25"/>
      <c r="K21" s="25"/>
      <c r="L21" s="25"/>
      <c r="M21" s="23"/>
      <c r="N21" s="23"/>
      <c r="O21" s="23"/>
      <c r="P21" s="23"/>
      <c r="Q21" s="23"/>
      <c r="R21" s="26"/>
      <c r="S21" s="23"/>
      <c r="T21" s="54"/>
      <c r="U21" s="54"/>
      <c r="V21" s="26"/>
      <c r="W21" s="3"/>
      <c r="X21" s="27"/>
    </row>
    <row r="22" spans="2:24" ht="37.5" x14ac:dyDescent="0.3">
      <c r="B22" s="21">
        <v>7</v>
      </c>
      <c r="C22" s="22" t="s">
        <v>5</v>
      </c>
      <c r="D22" s="22" t="s">
        <v>103</v>
      </c>
      <c r="E22" s="27" t="s">
        <v>104</v>
      </c>
      <c r="F22" s="23"/>
      <c r="G22" s="23"/>
      <c r="H22" s="24"/>
      <c r="I22" s="25"/>
      <c r="J22" s="25"/>
      <c r="K22" s="25"/>
      <c r="L22" s="25"/>
      <c r="M22" s="23"/>
      <c r="N22" s="23"/>
      <c r="O22" s="23"/>
      <c r="P22" s="23"/>
      <c r="Q22" s="23"/>
      <c r="R22" s="26"/>
      <c r="S22" s="23"/>
      <c r="T22" s="54"/>
      <c r="U22" s="54"/>
      <c r="V22" s="26"/>
      <c r="W22" s="3"/>
      <c r="X22" s="28"/>
    </row>
    <row r="23" spans="2:24" ht="37.5" x14ac:dyDescent="0.3">
      <c r="B23" s="21">
        <v>8</v>
      </c>
      <c r="C23" s="22" t="s">
        <v>5</v>
      </c>
      <c r="D23" s="27" t="s">
        <v>105</v>
      </c>
      <c r="E23" s="27" t="s">
        <v>106</v>
      </c>
      <c r="F23" s="23"/>
      <c r="G23" s="23"/>
      <c r="H23" s="24"/>
      <c r="I23" s="25"/>
      <c r="J23" s="25"/>
      <c r="K23" s="25"/>
      <c r="L23" s="25"/>
      <c r="M23" s="23"/>
      <c r="N23" s="23"/>
      <c r="O23" s="23"/>
      <c r="P23" s="23"/>
      <c r="Q23" s="23"/>
      <c r="R23" s="26"/>
      <c r="S23" s="23"/>
      <c r="T23" s="54"/>
      <c r="U23" s="54"/>
      <c r="V23" s="26"/>
      <c r="W23" s="3"/>
      <c r="X23" s="28"/>
    </row>
    <row r="24" spans="2:24" ht="19.5" thickBot="1" x14ac:dyDescent="0.35">
      <c r="B24" s="75"/>
      <c r="C24" s="76" t="s">
        <v>10</v>
      </c>
      <c r="D24" s="77"/>
      <c r="E24" s="78"/>
      <c r="F24" s="76"/>
      <c r="G24" s="91"/>
      <c r="H24" s="76"/>
      <c r="I24" s="76"/>
      <c r="J24" s="76"/>
      <c r="K24" s="79"/>
      <c r="L24" s="79"/>
      <c r="M24" s="76"/>
      <c r="N24" s="76"/>
      <c r="O24" s="76"/>
      <c r="P24" s="76"/>
      <c r="Q24" s="76"/>
      <c r="R24" s="76"/>
      <c r="S24" s="76"/>
      <c r="T24" s="80"/>
      <c r="U24" s="80"/>
      <c r="V24" s="76"/>
      <c r="W24" s="81"/>
      <c r="X24" s="82"/>
    </row>
    <row r="25" spans="2:24" ht="153" customHeight="1" x14ac:dyDescent="0.3">
      <c r="B25" s="38">
        <v>1</v>
      </c>
      <c r="C25" s="22" t="s">
        <v>6</v>
      </c>
      <c r="D25" s="22" t="s">
        <v>43</v>
      </c>
      <c r="E25" s="20" t="s">
        <v>42</v>
      </c>
      <c r="F25" s="39" t="s">
        <v>178</v>
      </c>
      <c r="G25" s="154" t="s">
        <v>172</v>
      </c>
      <c r="H25" s="39" t="s">
        <v>16</v>
      </c>
      <c r="I25" s="25" t="s">
        <v>130</v>
      </c>
      <c r="J25" s="40" t="s">
        <v>151</v>
      </c>
      <c r="K25" s="25" t="s">
        <v>132</v>
      </c>
      <c r="L25" s="154" t="s">
        <v>95</v>
      </c>
      <c r="M25" s="39" t="s">
        <v>17</v>
      </c>
      <c r="N25" s="24" t="s">
        <v>127</v>
      </c>
      <c r="O25" s="24" t="s">
        <v>128</v>
      </c>
      <c r="P25" s="93" t="s">
        <v>152</v>
      </c>
      <c r="Q25" s="39" t="s">
        <v>95</v>
      </c>
      <c r="R25" s="41"/>
      <c r="S25" s="52" t="s">
        <v>22</v>
      </c>
      <c r="T25" s="55"/>
      <c r="U25" s="55"/>
      <c r="V25" s="61" t="s">
        <v>21</v>
      </c>
      <c r="W25" s="94" t="s">
        <v>153</v>
      </c>
      <c r="X25" s="42"/>
    </row>
    <row r="26" spans="2:24" ht="150" x14ac:dyDescent="0.3">
      <c r="B26" s="21">
        <v>2</v>
      </c>
      <c r="C26" s="22" t="s">
        <v>6</v>
      </c>
      <c r="D26" s="22" t="s">
        <v>45</v>
      </c>
      <c r="E26" s="27" t="s">
        <v>44</v>
      </c>
      <c r="F26" s="23" t="s">
        <v>178</v>
      </c>
      <c r="G26" s="23" t="s">
        <v>172</v>
      </c>
      <c r="H26" s="23" t="s">
        <v>16</v>
      </c>
      <c r="I26" s="25" t="s">
        <v>130</v>
      </c>
      <c r="J26" s="43" t="s">
        <v>151</v>
      </c>
      <c r="K26" s="25" t="s">
        <v>132</v>
      </c>
      <c r="L26" s="23" t="s">
        <v>95</v>
      </c>
      <c r="M26" s="23" t="s">
        <v>17</v>
      </c>
      <c r="N26" s="24" t="s">
        <v>127</v>
      </c>
      <c r="O26" s="24" t="s">
        <v>128</v>
      </c>
      <c r="P26" s="27" t="s">
        <v>152</v>
      </c>
      <c r="Q26" s="23" t="s">
        <v>95</v>
      </c>
      <c r="R26" s="43"/>
      <c r="S26" s="53" t="s">
        <v>19</v>
      </c>
      <c r="T26" s="54"/>
      <c r="U26" s="54"/>
      <c r="V26" s="62" t="s">
        <v>21</v>
      </c>
      <c r="W26" s="95" t="s">
        <v>20</v>
      </c>
      <c r="X26" s="28"/>
    </row>
    <row r="27" spans="2:24" ht="150" x14ac:dyDescent="0.3">
      <c r="B27" s="21">
        <v>3</v>
      </c>
      <c r="C27" s="27" t="s">
        <v>6</v>
      </c>
      <c r="D27" s="22" t="s">
        <v>47</v>
      </c>
      <c r="E27" s="27" t="s">
        <v>46</v>
      </c>
      <c r="F27" s="23" t="s">
        <v>178</v>
      </c>
      <c r="G27" s="23" t="s">
        <v>172</v>
      </c>
      <c r="H27" s="23" t="s">
        <v>16</v>
      </c>
      <c r="I27" s="25" t="s">
        <v>130</v>
      </c>
      <c r="J27" s="43" t="s">
        <v>151</v>
      </c>
      <c r="K27" s="25" t="s">
        <v>132</v>
      </c>
      <c r="L27" s="23" t="s">
        <v>95</v>
      </c>
      <c r="M27" s="23" t="s">
        <v>17</v>
      </c>
      <c r="N27" s="24" t="s">
        <v>127</v>
      </c>
      <c r="O27" s="24" t="s">
        <v>128</v>
      </c>
      <c r="P27" s="27" t="s">
        <v>152</v>
      </c>
      <c r="Q27" s="23" t="s">
        <v>95</v>
      </c>
      <c r="R27" s="43"/>
      <c r="S27" s="63" t="s">
        <v>22</v>
      </c>
      <c r="T27" s="54"/>
      <c r="U27" s="54"/>
      <c r="V27" s="26"/>
      <c r="W27" s="95" t="s">
        <v>154</v>
      </c>
      <c r="X27" s="28"/>
    </row>
    <row r="28" spans="2:24" ht="150" x14ac:dyDescent="0.3">
      <c r="B28" s="21">
        <v>4</v>
      </c>
      <c r="C28" s="27" t="s">
        <v>6</v>
      </c>
      <c r="D28" s="22" t="s">
        <v>49</v>
      </c>
      <c r="E28" s="27" t="s">
        <v>48</v>
      </c>
      <c r="F28" s="23" t="s">
        <v>178</v>
      </c>
      <c r="G28" s="19" t="s">
        <v>172</v>
      </c>
      <c r="H28" s="23" t="s">
        <v>16</v>
      </c>
      <c r="I28" s="25" t="s">
        <v>130</v>
      </c>
      <c r="J28" s="43" t="s">
        <v>151</v>
      </c>
      <c r="K28" s="25" t="s">
        <v>132</v>
      </c>
      <c r="L28" s="19" t="s">
        <v>95</v>
      </c>
      <c r="M28" s="23" t="s">
        <v>17</v>
      </c>
      <c r="N28" s="24" t="s">
        <v>127</v>
      </c>
      <c r="O28" s="24" t="s">
        <v>128</v>
      </c>
      <c r="P28" s="27" t="s">
        <v>152</v>
      </c>
      <c r="Q28" s="23" t="s">
        <v>95</v>
      </c>
      <c r="R28" s="26"/>
      <c r="S28" s="63" t="s">
        <v>23</v>
      </c>
      <c r="T28" s="54"/>
      <c r="U28" s="54"/>
      <c r="V28" s="26"/>
      <c r="W28" s="95" t="s">
        <v>155</v>
      </c>
      <c r="X28" s="28"/>
    </row>
    <row r="29" spans="2:24" s="111" customFormat="1" ht="37.5" x14ac:dyDescent="0.3">
      <c r="B29" s="112">
        <v>5</v>
      </c>
      <c r="C29" s="87" t="s">
        <v>25</v>
      </c>
      <c r="D29" s="87" t="s">
        <v>35</v>
      </c>
      <c r="E29" s="86" t="s">
        <v>34</v>
      </c>
      <c r="F29" s="114"/>
      <c r="G29" s="114"/>
      <c r="H29" s="114"/>
      <c r="I29" s="120"/>
      <c r="J29" s="120"/>
      <c r="K29" s="121"/>
      <c r="L29" s="113"/>
      <c r="M29" s="113"/>
      <c r="N29" s="113"/>
      <c r="O29" s="113"/>
      <c r="P29" s="114"/>
      <c r="Q29" s="114"/>
      <c r="R29" s="116"/>
      <c r="S29" s="116"/>
      <c r="T29" s="107"/>
      <c r="U29" s="107"/>
      <c r="V29" s="116"/>
      <c r="W29" s="122"/>
      <c r="X29" s="110"/>
    </row>
    <row r="30" spans="2:24" s="111" customFormat="1" ht="37.5" x14ac:dyDescent="0.3">
      <c r="B30" s="112">
        <v>6</v>
      </c>
      <c r="C30" s="86" t="s">
        <v>25</v>
      </c>
      <c r="D30" s="86" t="s">
        <v>41</v>
      </c>
      <c r="E30" s="86" t="s">
        <v>40</v>
      </c>
      <c r="F30" s="114"/>
      <c r="G30" s="114"/>
      <c r="H30" s="114"/>
      <c r="I30" s="120"/>
      <c r="J30" s="120"/>
      <c r="K30" s="121"/>
      <c r="L30" s="114"/>
      <c r="M30" s="114"/>
      <c r="N30" s="114"/>
      <c r="O30" s="114"/>
      <c r="P30" s="114"/>
      <c r="Q30" s="114"/>
      <c r="R30" s="116"/>
      <c r="S30" s="116"/>
      <c r="T30" s="107"/>
      <c r="U30" s="107"/>
      <c r="V30" s="116"/>
      <c r="W30" s="122"/>
      <c r="X30" s="110"/>
    </row>
    <row r="31" spans="2:24" ht="93.75" x14ac:dyDescent="0.3">
      <c r="B31" s="21">
        <v>8</v>
      </c>
      <c r="C31" s="30" t="s">
        <v>5</v>
      </c>
      <c r="D31" s="22" t="s">
        <v>74</v>
      </c>
      <c r="E31" s="35" t="s">
        <v>75</v>
      </c>
      <c r="F31" s="32" t="s">
        <v>169</v>
      </c>
      <c r="G31" s="31" t="s">
        <v>173</v>
      </c>
      <c r="H31" s="31" t="s">
        <v>16</v>
      </c>
      <c r="I31" s="25" t="s">
        <v>174</v>
      </c>
      <c r="J31" s="96" t="s">
        <v>151</v>
      </c>
      <c r="K31" s="25" t="s">
        <v>132</v>
      </c>
      <c r="L31" s="19" t="s">
        <v>95</v>
      </c>
      <c r="M31" s="32" t="s">
        <v>156</v>
      </c>
      <c r="N31" s="24" t="s">
        <v>127</v>
      </c>
      <c r="O31" s="31" t="s">
        <v>179</v>
      </c>
      <c r="P31" s="35" t="s">
        <v>157</v>
      </c>
      <c r="Q31" s="31" t="s">
        <v>95</v>
      </c>
      <c r="R31" s="34"/>
      <c r="S31" s="34" t="s">
        <v>141</v>
      </c>
      <c r="T31" s="59"/>
      <c r="U31" s="59"/>
      <c r="V31" s="34"/>
      <c r="W31" s="98" t="s">
        <v>158</v>
      </c>
      <c r="X31" s="36"/>
    </row>
    <row r="32" spans="2:24" ht="75" x14ac:dyDescent="0.3">
      <c r="B32" s="21">
        <v>9</v>
      </c>
      <c r="C32" s="30" t="s">
        <v>5</v>
      </c>
      <c r="D32" s="35" t="s">
        <v>120</v>
      </c>
      <c r="E32" s="35" t="s">
        <v>116</v>
      </c>
      <c r="F32" s="32"/>
      <c r="G32" s="31"/>
      <c r="H32" s="31"/>
      <c r="I32" s="71"/>
      <c r="J32" s="71"/>
      <c r="K32" s="97"/>
      <c r="L32" s="31"/>
      <c r="M32" s="31"/>
      <c r="N32" s="31"/>
      <c r="O32" s="31"/>
      <c r="P32" s="31"/>
      <c r="Q32" s="31"/>
      <c r="R32" s="34"/>
      <c r="S32" s="34"/>
      <c r="T32" s="59"/>
      <c r="U32" s="59"/>
      <c r="V32" s="34"/>
      <c r="W32" s="69"/>
      <c r="X32" s="36"/>
    </row>
    <row r="33" spans="2:25" ht="56.25" x14ac:dyDescent="0.3">
      <c r="B33" s="21">
        <v>10</v>
      </c>
      <c r="C33" s="30" t="s">
        <v>5</v>
      </c>
      <c r="D33" s="35" t="s">
        <v>114</v>
      </c>
      <c r="E33" s="35" t="s">
        <v>115</v>
      </c>
      <c r="F33" s="32"/>
      <c r="G33" s="31"/>
      <c r="H33" s="31"/>
      <c r="I33" s="71"/>
      <c r="J33" s="71"/>
      <c r="K33" s="97"/>
      <c r="L33" s="31"/>
      <c r="M33" s="31"/>
      <c r="N33" s="31"/>
      <c r="O33" s="31"/>
      <c r="P33" s="31"/>
      <c r="Q33" s="31"/>
      <c r="R33" s="34"/>
      <c r="S33" s="34"/>
      <c r="T33" s="59"/>
      <c r="U33" s="59"/>
      <c r="V33" s="34"/>
      <c r="W33" s="69"/>
      <c r="X33" s="36"/>
    </row>
    <row r="34" spans="2:25" ht="56.25" x14ac:dyDescent="0.3">
      <c r="B34" s="21">
        <v>11</v>
      </c>
      <c r="C34" s="30" t="s">
        <v>5</v>
      </c>
      <c r="D34" s="35" t="s">
        <v>121</v>
      </c>
      <c r="E34" s="35" t="s">
        <v>122</v>
      </c>
      <c r="F34" s="32"/>
      <c r="G34" s="31"/>
      <c r="H34" s="31"/>
      <c r="I34" s="71"/>
      <c r="J34" s="71"/>
      <c r="K34" s="97"/>
      <c r="L34" s="31"/>
      <c r="M34" s="31"/>
      <c r="N34" s="31"/>
      <c r="O34" s="31"/>
      <c r="P34" s="31"/>
      <c r="Q34" s="31"/>
      <c r="R34" s="34"/>
      <c r="S34" s="34"/>
      <c r="T34" s="59"/>
      <c r="U34" s="59"/>
      <c r="V34" s="34"/>
      <c r="W34" s="69"/>
      <c r="X34" s="36"/>
    </row>
    <row r="35" spans="2:25" ht="56.25" x14ac:dyDescent="0.3">
      <c r="B35" s="21">
        <v>12</v>
      </c>
      <c r="C35" s="30" t="s">
        <v>5</v>
      </c>
      <c r="D35" s="35" t="s">
        <v>123</v>
      </c>
      <c r="E35" s="35" t="s">
        <v>124</v>
      </c>
      <c r="F35" s="32"/>
      <c r="G35" s="31"/>
      <c r="H35" s="31"/>
      <c r="I35" s="71"/>
      <c r="J35" s="71"/>
      <c r="K35" s="97"/>
      <c r="L35" s="31"/>
      <c r="M35" s="31"/>
      <c r="N35" s="31"/>
      <c r="O35" s="31"/>
      <c r="P35" s="31"/>
      <c r="Q35" s="31"/>
      <c r="R35" s="34"/>
      <c r="S35" s="34"/>
      <c r="T35" s="59"/>
      <c r="U35" s="59"/>
      <c r="V35" s="34"/>
      <c r="W35" s="69"/>
      <c r="X35" s="36"/>
    </row>
    <row r="36" spans="2:25" ht="56.25" x14ac:dyDescent="0.3">
      <c r="B36" s="21">
        <v>12</v>
      </c>
      <c r="C36" s="30" t="s">
        <v>5</v>
      </c>
      <c r="D36" s="35" t="s">
        <v>123</v>
      </c>
      <c r="E36" s="35" t="s">
        <v>124</v>
      </c>
      <c r="F36" s="35"/>
      <c r="G36" s="31"/>
      <c r="H36" s="31"/>
      <c r="I36" s="71"/>
      <c r="J36" s="71"/>
      <c r="K36" s="33"/>
      <c r="L36" s="33"/>
      <c r="M36" s="33"/>
      <c r="N36" s="31"/>
      <c r="O36" s="31"/>
      <c r="P36" s="31"/>
      <c r="Q36" s="31"/>
      <c r="R36" s="31"/>
      <c r="S36" s="34"/>
      <c r="T36" s="34"/>
      <c r="U36" s="59"/>
      <c r="V36" s="59"/>
      <c r="W36" s="34"/>
      <c r="X36" s="69"/>
      <c r="Y36" s="36"/>
    </row>
    <row r="37" spans="2:25" x14ac:dyDescent="0.3">
      <c r="B37" s="29"/>
      <c r="C37" s="30"/>
      <c r="D37" s="35"/>
      <c r="E37" s="35"/>
      <c r="F37" s="35"/>
      <c r="G37" s="31"/>
      <c r="H37" s="31"/>
      <c r="I37" s="71"/>
      <c r="J37" s="71"/>
      <c r="K37" s="33"/>
      <c r="L37" s="33"/>
      <c r="M37" s="33"/>
      <c r="N37" s="31"/>
      <c r="O37" s="31"/>
      <c r="P37" s="31"/>
      <c r="Q37" s="31"/>
      <c r="R37" s="31"/>
      <c r="S37" s="34"/>
      <c r="T37" s="34"/>
      <c r="U37" s="59"/>
      <c r="V37" s="59"/>
      <c r="W37" s="34"/>
      <c r="X37" s="69"/>
      <c r="Y37" s="36"/>
    </row>
    <row r="38" spans="2:25" x14ac:dyDescent="0.3">
      <c r="B38" s="29"/>
      <c r="C38" s="30"/>
      <c r="D38" s="35"/>
      <c r="E38" s="35"/>
      <c r="F38" s="35"/>
      <c r="G38" s="31"/>
      <c r="H38" s="31"/>
      <c r="I38" s="71"/>
      <c r="J38" s="71"/>
      <c r="K38" s="33"/>
      <c r="L38" s="33"/>
      <c r="M38" s="33"/>
      <c r="N38" s="31"/>
      <c r="O38" s="31"/>
      <c r="P38" s="31"/>
      <c r="Q38" s="31"/>
      <c r="R38" s="31"/>
      <c r="S38" s="34"/>
      <c r="T38" s="34"/>
      <c r="U38" s="59"/>
      <c r="V38" s="59"/>
      <c r="W38" s="34"/>
      <c r="X38" s="69"/>
      <c r="Y38" s="36"/>
    </row>
    <row r="39" spans="2:25" x14ac:dyDescent="0.3">
      <c r="B39" s="29"/>
      <c r="C39" s="30"/>
      <c r="D39" s="35"/>
      <c r="E39" s="35"/>
      <c r="F39" s="35"/>
      <c r="G39" s="31"/>
      <c r="H39" s="31"/>
      <c r="I39" s="71"/>
      <c r="J39" s="71"/>
      <c r="K39" s="33"/>
      <c r="L39" s="33"/>
      <c r="M39" s="33"/>
      <c r="N39" s="31"/>
      <c r="O39" s="31"/>
      <c r="P39" s="31"/>
      <c r="Q39" s="31"/>
      <c r="R39" s="31"/>
      <c r="S39" s="34"/>
      <c r="T39" s="34"/>
      <c r="U39" s="59"/>
      <c r="V39" s="59"/>
      <c r="W39" s="34"/>
      <c r="X39" s="69"/>
      <c r="Y39" s="36"/>
    </row>
    <row r="40" spans="2:25" ht="19.5" thickBot="1" x14ac:dyDescent="0.35">
      <c r="B40" s="45"/>
      <c r="C40" s="46"/>
      <c r="D40" s="46"/>
      <c r="E40" s="66"/>
      <c r="F40" s="47"/>
      <c r="G40" s="48"/>
      <c r="H40" s="49"/>
      <c r="I40" s="50"/>
      <c r="J40" s="50"/>
      <c r="K40" s="74"/>
      <c r="L40" s="74"/>
      <c r="M40" s="74"/>
      <c r="N40" s="49"/>
      <c r="O40" s="49"/>
      <c r="P40" s="49"/>
      <c r="Q40" s="47"/>
      <c r="R40" s="47"/>
      <c r="S40" s="47"/>
      <c r="T40" s="47"/>
      <c r="U40" s="60"/>
      <c r="V40" s="60"/>
      <c r="W40" s="47"/>
      <c r="X40" s="70"/>
      <c r="Y40" s="51"/>
    </row>
  </sheetData>
  <autoFilter ref="B2:W40"/>
  <hyperlinks>
    <hyperlink ref="W4" r:id="rId1"/>
    <hyperlink ref="W5" r:id="rId2"/>
    <hyperlink ref="W6" r:id="rId3"/>
    <hyperlink ref="W7" r:id="rId4"/>
    <hyperlink ref="W8" r:id="rId5"/>
    <hyperlink ref="W9" r:id="rId6"/>
    <hyperlink ref="W10" r:id="rId7"/>
    <hyperlink ref="W11" r:id="rId8"/>
    <hyperlink ref="W12" r:id="rId9"/>
    <hyperlink ref="W13" r:id="rId10"/>
    <hyperlink ref="W14" r:id="rId11"/>
    <hyperlink ref="W25" r:id="rId12"/>
    <hyperlink ref="W26" r:id="rId13"/>
    <hyperlink ref="W27" r:id="rId14"/>
    <hyperlink ref="W31" r:id="rId15"/>
    <hyperlink ref="W28" r:id="rId16"/>
  </hyperlinks>
  <pageMargins left="0.7" right="0.7" top="0.78740157499999996" bottom="0.78740157499999996" header="0.3" footer="0.3"/>
  <pageSetup paperSize="9" orientation="portrait" r:id="rId17"/>
  <drawing r:id="rId18"/>
  <legacyDrawing r:id="rId1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S10"/>
  <sheetViews>
    <sheetView topLeftCell="E1" zoomScale="85" zoomScaleNormal="85" workbookViewId="0">
      <selection activeCell="J15" sqref="J15"/>
    </sheetView>
  </sheetViews>
  <sheetFormatPr defaultRowHeight="15" x14ac:dyDescent="0.25"/>
  <sheetData>
    <row r="3" spans="5:19" x14ac:dyDescent="0.25">
      <c r="E3" s="125" t="s">
        <v>175</v>
      </c>
      <c r="F3" s="125"/>
      <c r="G3" s="125"/>
      <c r="H3" s="125"/>
      <c r="I3" s="125"/>
      <c r="J3" s="125"/>
      <c r="K3" s="125"/>
      <c r="L3" s="125"/>
      <c r="N3" s="124" t="s">
        <v>176</v>
      </c>
      <c r="O3" s="124"/>
      <c r="P3" s="124"/>
      <c r="Q3" s="124"/>
      <c r="R3" s="124"/>
      <c r="S3" s="124"/>
    </row>
    <row r="4" spans="5:19" x14ac:dyDescent="0.25">
      <c r="E4" s="123"/>
      <c r="F4" s="123" t="s">
        <v>135</v>
      </c>
      <c r="G4" s="123">
        <v>4</v>
      </c>
      <c r="H4" s="123" t="s">
        <v>160</v>
      </c>
      <c r="I4" s="123"/>
      <c r="J4" s="123"/>
      <c r="K4" s="123"/>
      <c r="L4" s="123"/>
    </row>
    <row r="5" spans="5:19" x14ac:dyDescent="0.25">
      <c r="E5" s="123"/>
      <c r="F5" s="123" t="s">
        <v>136</v>
      </c>
      <c r="G5" s="123">
        <f>240+150</f>
        <v>390</v>
      </c>
      <c r="H5" s="123" t="s">
        <v>161</v>
      </c>
      <c r="I5" s="123" t="s">
        <v>162</v>
      </c>
      <c r="J5" s="123"/>
      <c r="K5" s="123"/>
      <c r="L5" s="123"/>
    </row>
    <row r="6" spans="5:19" x14ac:dyDescent="0.25">
      <c r="E6" s="123"/>
      <c r="F6" s="123"/>
      <c r="G6" s="123">
        <f>G5/1000</f>
        <v>0.39</v>
      </c>
      <c r="H6" s="123" t="s">
        <v>160</v>
      </c>
      <c r="I6" s="123"/>
      <c r="J6" s="123"/>
      <c r="K6" s="123"/>
      <c r="L6" s="123"/>
    </row>
    <row r="7" spans="5:19" x14ac:dyDescent="0.25">
      <c r="E7" s="123"/>
      <c r="F7" s="123" t="s">
        <v>177</v>
      </c>
      <c r="G7" s="123">
        <v>13.5</v>
      </c>
      <c r="H7" s="123" t="s">
        <v>164</v>
      </c>
      <c r="I7" s="123"/>
      <c r="J7" s="123"/>
      <c r="K7" s="123"/>
      <c r="L7" s="123"/>
    </row>
    <row r="8" spans="5:19" x14ac:dyDescent="0.25">
      <c r="E8" s="123"/>
      <c r="F8" s="123"/>
      <c r="G8" s="123"/>
      <c r="H8" s="123"/>
      <c r="I8" s="123"/>
      <c r="J8" s="123"/>
      <c r="K8" s="123"/>
      <c r="L8" s="123"/>
    </row>
    <row r="9" spans="5:19" x14ac:dyDescent="0.25">
      <c r="E9" s="123" t="s">
        <v>165</v>
      </c>
      <c r="F9" s="126">
        <f xml:space="preserve"> ((G4/(G4+2*G6))*G7)^2/(2*G4)</f>
        <v>15.952977013707745</v>
      </c>
      <c r="G9" s="123" t="s">
        <v>163</v>
      </c>
      <c r="H9" s="123"/>
      <c r="I9" s="123"/>
      <c r="J9" s="123"/>
      <c r="K9" s="123"/>
      <c r="L9" s="123"/>
    </row>
    <row r="10" spans="5:19" x14ac:dyDescent="0.25">
      <c r="E10" s="123" t="s">
        <v>166</v>
      </c>
      <c r="F10" s="126">
        <f>F9*1.25</f>
        <v>19.941221267134679</v>
      </c>
      <c r="G10" s="123" t="s">
        <v>163</v>
      </c>
      <c r="H10" s="123"/>
      <c r="I10" s="123"/>
      <c r="J10" s="123"/>
      <c r="K10" s="123"/>
      <c r="L10" s="123"/>
    </row>
  </sheetData>
  <mergeCells count="2">
    <mergeCell ref="E3:L3"/>
    <mergeCell ref="N3:S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Revision History</vt:lpstr>
      <vt:lpstr>AVAS</vt:lpstr>
      <vt:lpstr>Info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Vayath, Binoy</dc:creator>
  <cp:lastModifiedBy>Habalappa Kumbhar</cp:lastModifiedBy>
  <dcterms:created xsi:type="dcterms:W3CDTF">2019-06-11T13:05:20Z</dcterms:created>
  <dcterms:modified xsi:type="dcterms:W3CDTF">2020-02-19T07:32:34Z</dcterms:modified>
</cp:coreProperties>
</file>