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  <c r="F12" i="1"/>
  <c r="E4" i="1"/>
  <c r="F4" i="1" s="1"/>
  <c r="E5" i="1"/>
  <c r="F5" i="1" s="1"/>
  <c r="E6" i="1"/>
  <c r="F6" i="1" s="1"/>
  <c r="E7" i="1"/>
  <c r="F7" i="1" s="1"/>
  <c r="E8" i="1"/>
  <c r="E9" i="1"/>
  <c r="F9" i="1" s="1"/>
  <c r="E10" i="1"/>
  <c r="F10" i="1" s="1"/>
  <c r="E11" i="1"/>
  <c r="F11" i="1" s="1"/>
  <c r="E12" i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3" i="1"/>
  <c r="F3" i="1" s="1"/>
  <c r="F26" i="1" l="1"/>
  <c r="E26" i="1"/>
</calcChain>
</file>

<file path=xl/sharedStrings.xml><?xml version="1.0" encoding="utf-8"?>
<sst xmlns="http://schemas.openxmlformats.org/spreadsheetml/2006/main" count="8" uniqueCount="8">
  <si>
    <r>
      <t>Simulated Temperature (</t>
    </r>
    <r>
      <rPr>
        <sz val="11"/>
        <color theme="1"/>
        <rFont val="Calibri"/>
        <family val="2"/>
      </rPr>
      <t>ᵒC</t>
    </r>
    <r>
      <rPr>
        <sz val="11"/>
        <color theme="1"/>
        <rFont val="Calibri"/>
        <family val="2"/>
        <scheme val="minor"/>
      </rPr>
      <t>)</t>
    </r>
  </si>
  <si>
    <t>Measured Temperature  (ᵒC)</t>
  </si>
  <si>
    <t>ΔT (ᵒC)</t>
  </si>
  <si>
    <t>Simulated Resistance (Ω)</t>
  </si>
  <si>
    <t>% Diff</t>
  </si>
  <si>
    <t>Average</t>
  </si>
  <si>
    <t>Trial</t>
  </si>
  <si>
    <t>Module Serno. 6 Temperature Tolerance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</si>
</sst>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2" xfId="0" applyFill="1" applyBorder="1"/>
    <xf numFmtId="2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17068777026818E-2"/>
          <c:y val="2.9869571388322223E-2"/>
          <c:w val="0.93540562910243297"/>
          <c:h val="0.94026085722335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Simulated Temperature (ᵒC)</c:v>
                </c:pt>
              </c:strCache>
            </c:strRef>
          </c:tx>
          <c:invertIfNegative val="0"/>
          <c:val>
            <c:numRef>
              <c:f>Sheet1!$B$3:$B$25</c:f>
              <c:numCache>
                <c:formatCode>0.00</c:formatCode>
                <c:ptCount val="2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Measured Temperature  (ᵒC)</c:v>
                </c:pt>
              </c:strCache>
            </c:strRef>
          </c:tx>
          <c:invertIfNegative val="0"/>
          <c:val>
            <c:numRef>
              <c:f>Sheet1!$D$3:$D$25</c:f>
              <c:numCache>
                <c:formatCode>General</c:formatCode>
                <c:ptCount val="23"/>
                <c:pt idx="0">
                  <c:v>-0.85422500000000001</c:v>
                </c:pt>
                <c:pt idx="1">
                  <c:v>1.1664600000000001</c:v>
                </c:pt>
                <c:pt idx="2">
                  <c:v>3.2133500000000002</c:v>
                </c:pt>
                <c:pt idx="3">
                  <c:v>5.2380399999999998</c:v>
                </c:pt>
                <c:pt idx="4">
                  <c:v>7.2647399999999998</c:v>
                </c:pt>
                <c:pt idx="5">
                  <c:v>9.2894600000000001</c:v>
                </c:pt>
                <c:pt idx="6">
                  <c:v>11.3131</c:v>
                </c:pt>
                <c:pt idx="7">
                  <c:v>13.3422</c:v>
                </c:pt>
                <c:pt idx="8">
                  <c:v>15.3674</c:v>
                </c:pt>
                <c:pt idx="9">
                  <c:v>17.3902</c:v>
                </c:pt>
                <c:pt idx="10">
                  <c:v>19.413799999999998</c:v>
                </c:pt>
                <c:pt idx="11">
                  <c:v>21.422699999999999</c:v>
                </c:pt>
                <c:pt idx="12">
                  <c:v>23.444500000000001</c:v>
                </c:pt>
                <c:pt idx="13">
                  <c:v>25.4678</c:v>
                </c:pt>
                <c:pt idx="14">
                  <c:v>27.473400000000002</c:v>
                </c:pt>
                <c:pt idx="15">
                  <c:v>29.4999</c:v>
                </c:pt>
                <c:pt idx="16">
                  <c:v>31.504999999999999</c:v>
                </c:pt>
                <c:pt idx="17">
                  <c:v>33.512</c:v>
                </c:pt>
                <c:pt idx="18">
                  <c:v>35.540300000000002</c:v>
                </c:pt>
                <c:pt idx="19">
                  <c:v>37.544699999999999</c:v>
                </c:pt>
                <c:pt idx="20">
                  <c:v>39.551000000000002</c:v>
                </c:pt>
                <c:pt idx="21">
                  <c:v>41.558999999999997</c:v>
                </c:pt>
                <c:pt idx="22">
                  <c:v>43.566600000000001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55680"/>
        <c:axId val="125257216"/>
      </c:barChart>
      <c:catAx>
        <c:axId val="125255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5257216"/>
        <c:crosses val="autoZero"/>
        <c:auto val="1"/>
        <c:lblAlgn val="ctr"/>
        <c:lblOffset val="100"/>
        <c:noMultiLvlLbl val="0"/>
      </c:catAx>
      <c:valAx>
        <c:axId val="1252572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5255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3492185736479403E-2"/>
          <c:y val="2.3586458472351978E-2"/>
          <c:w val="0.18744306940553174"/>
          <c:h val="9.729843091647442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Measurement Error (ᵒC)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0995793395095563E-2"/>
          <c:y val="0.16214858980777691"/>
          <c:w val="0.92901331943014753"/>
          <c:h val="0.7950671339492968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ΔT (ᵒC)</c:v>
                </c:pt>
              </c:strCache>
            </c:strRef>
          </c:tx>
          <c:xVal>
            <c:numRef>
              <c:f>Sheet1!$B$3:$B$25</c:f>
              <c:numCache>
                <c:formatCode>0.00</c:formatCode>
                <c:ptCount val="2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</c:numCache>
            </c:numRef>
          </c:xVal>
          <c:yVal>
            <c:numRef>
              <c:f>Sheet1!$E$3:$E$25</c:f>
              <c:numCache>
                <c:formatCode>General</c:formatCode>
                <c:ptCount val="23"/>
                <c:pt idx="0">
                  <c:v>0.85422500000000001</c:v>
                </c:pt>
                <c:pt idx="1">
                  <c:v>0.83353999999999995</c:v>
                </c:pt>
                <c:pt idx="2">
                  <c:v>0.78664999999999985</c:v>
                </c:pt>
                <c:pt idx="3">
                  <c:v>0.76196000000000019</c:v>
                </c:pt>
                <c:pt idx="4">
                  <c:v>0.73526000000000025</c:v>
                </c:pt>
                <c:pt idx="5">
                  <c:v>0.71053999999999995</c:v>
                </c:pt>
                <c:pt idx="6">
                  <c:v>0.68689999999999962</c:v>
                </c:pt>
                <c:pt idx="7">
                  <c:v>0.65779999999999994</c:v>
                </c:pt>
                <c:pt idx="8">
                  <c:v>0.63260000000000005</c:v>
                </c:pt>
                <c:pt idx="9">
                  <c:v>0.6097999999999999</c:v>
                </c:pt>
                <c:pt idx="10">
                  <c:v>0.58620000000000161</c:v>
                </c:pt>
                <c:pt idx="11">
                  <c:v>0.57730000000000103</c:v>
                </c:pt>
                <c:pt idx="12">
                  <c:v>0.55549999999999855</c:v>
                </c:pt>
                <c:pt idx="13">
                  <c:v>0.53219999999999956</c:v>
                </c:pt>
                <c:pt idx="14">
                  <c:v>0.5265999999999984</c:v>
                </c:pt>
                <c:pt idx="15">
                  <c:v>0.50009999999999977</c:v>
                </c:pt>
                <c:pt idx="16">
                  <c:v>0.49500000000000099</c:v>
                </c:pt>
                <c:pt idx="17">
                  <c:v>0.48799999999999955</c:v>
                </c:pt>
                <c:pt idx="18">
                  <c:v>0.459699999999998</c:v>
                </c:pt>
                <c:pt idx="19">
                  <c:v>0.45530000000000115</c:v>
                </c:pt>
                <c:pt idx="20">
                  <c:v>0.44899999999999807</c:v>
                </c:pt>
                <c:pt idx="21">
                  <c:v>0.4410000000000025</c:v>
                </c:pt>
                <c:pt idx="22">
                  <c:v>0.4333999999999989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71424"/>
        <c:axId val="125289600"/>
      </c:scatterChart>
      <c:valAx>
        <c:axId val="125271424"/>
        <c:scaling>
          <c:orientation val="minMax"/>
          <c:max val="45"/>
        </c:scaling>
        <c:delete val="0"/>
        <c:axPos val="b"/>
        <c:numFmt formatCode="0.00" sourceLinked="1"/>
        <c:majorTickMark val="out"/>
        <c:minorTickMark val="none"/>
        <c:tickLblPos val="nextTo"/>
        <c:crossAx val="125289600"/>
        <c:crosses val="autoZero"/>
        <c:crossBetween val="midCat"/>
      </c:valAx>
      <c:valAx>
        <c:axId val="125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2714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163689958958867"/>
          <c:y val="0.1394838650948978"/>
          <c:w val="8.1770004768079718E-2"/>
          <c:h val="6.968367393382185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0</xdr:row>
      <xdr:rowOff>26670</xdr:rowOff>
    </xdr:from>
    <xdr:to>
      <xdr:col>21</xdr:col>
      <xdr:colOff>312420</xdr:colOff>
      <xdr:row>25</xdr:row>
      <xdr:rowOff>175260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449580</xdr:colOff>
      <xdr:row>26</xdr:row>
      <xdr:rowOff>87630</xdr:rowOff>
    </xdr:from>
    <xdr:to>
      <xdr:col>21</xdr:col>
      <xdr:colOff>281940</xdr:colOff>
      <xdr:row>44</xdr:row>
      <xdr:rowOff>91440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G19" sqref="G19"/>
    </sheetView>
  </sheetViews>
  <sheetFormatPr defaultRowHeight="14.4" x14ac:dyDescent="0.3"/>
  <cols>
    <col min="2" max="2" width="24.44140625" customWidth="1"/>
    <col min="3" max="3" width="23.77734375" customWidth="1"/>
    <col min="4" max="4" width="24.6640625" customWidth="1"/>
  </cols>
  <sheetData>
    <row r="1" spans="1:6" x14ac:dyDescent="0.3">
      <c r="A1" s="5"/>
      <c r="B1" s="10" t="s">
        <v>7</v>
      </c>
      <c r="C1" s="10"/>
      <c r="D1" s="10"/>
      <c r="E1" s="10"/>
      <c r="F1" s="10"/>
    </row>
    <row r="2" spans="1:6" x14ac:dyDescent="0.3">
      <c r="A2" s="5" t="s">
        <v>6</v>
      </c>
      <c r="B2" s="8" t="s">
        <v>0</v>
      </c>
      <c r="C2" s="5" t="s">
        <v>3</v>
      </c>
      <c r="D2" s="4" t="s">
        <v>1</v>
      </c>
      <c r="E2" s="6" t="s">
        <v>2</v>
      </c>
      <c r="F2" s="5" t="s">
        <v>4</v>
      </c>
    </row>
    <row r="3" spans="1:6" x14ac:dyDescent="0.3">
      <c r="A3" s="5">
        <v>1</v>
      </c>
      <c r="B3" s="9">
        <v>0</v>
      </c>
      <c r="C3" s="3">
        <v>100</v>
      </c>
      <c r="D3" s="1">
        <v>-0.85422500000000001</v>
      </c>
      <c r="E3" s="1">
        <f>ABS(B3-D3)</f>
        <v>0.85422500000000001</v>
      </c>
      <c r="F3" s="2">
        <f>E3/D3</f>
        <v>-1</v>
      </c>
    </row>
    <row r="4" spans="1:6" x14ac:dyDescent="0.3">
      <c r="A4" s="5">
        <v>2</v>
      </c>
      <c r="B4" s="9">
        <v>2</v>
      </c>
      <c r="C4" s="3">
        <v>100.78</v>
      </c>
      <c r="D4" s="1">
        <v>1.1664600000000001</v>
      </c>
      <c r="E4" s="1">
        <f t="shared" ref="E4:E25" si="0">ABS(B4-D4)</f>
        <v>0.83353999999999995</v>
      </c>
      <c r="F4" s="2">
        <f t="shared" ref="F4:F24" si="1">E4/D4</f>
        <v>0.7145894415582188</v>
      </c>
    </row>
    <row r="5" spans="1:6" x14ac:dyDescent="0.3">
      <c r="A5" s="5">
        <v>3</v>
      </c>
      <c r="B5" s="9">
        <v>4</v>
      </c>
      <c r="C5" s="3">
        <v>101.56</v>
      </c>
      <c r="D5" s="1">
        <v>3.2133500000000002</v>
      </c>
      <c r="E5" s="1">
        <f t="shared" si="0"/>
        <v>0.78664999999999985</v>
      </c>
      <c r="F5" s="2">
        <f t="shared" si="1"/>
        <v>0.24480682154138197</v>
      </c>
    </row>
    <row r="6" spans="1:6" x14ac:dyDescent="0.3">
      <c r="A6" s="5">
        <v>4</v>
      </c>
      <c r="B6" s="9">
        <v>6</v>
      </c>
      <c r="C6" s="3">
        <v>102.34</v>
      </c>
      <c r="D6" s="1">
        <v>5.2380399999999998</v>
      </c>
      <c r="E6" s="1">
        <f t="shared" si="0"/>
        <v>0.76196000000000019</v>
      </c>
      <c r="F6" s="2">
        <f t="shared" si="1"/>
        <v>0.14546662492077195</v>
      </c>
    </row>
    <row r="7" spans="1:6" x14ac:dyDescent="0.3">
      <c r="A7" s="5">
        <v>5</v>
      </c>
      <c r="B7" s="9">
        <v>8</v>
      </c>
      <c r="C7" s="3">
        <v>103.12</v>
      </c>
      <c r="D7" s="1">
        <v>7.2647399999999998</v>
      </c>
      <c r="E7" s="1">
        <f t="shared" si="0"/>
        <v>0.73526000000000025</v>
      </c>
      <c r="F7" s="2">
        <f t="shared" si="1"/>
        <v>0.10120940322709419</v>
      </c>
    </row>
    <row r="8" spans="1:6" x14ac:dyDescent="0.3">
      <c r="A8" s="5">
        <v>6</v>
      </c>
      <c r="B8" s="9">
        <v>10</v>
      </c>
      <c r="C8" s="3">
        <v>103.9</v>
      </c>
      <c r="D8" s="1">
        <v>9.2894600000000001</v>
      </c>
      <c r="E8" s="1">
        <f t="shared" si="0"/>
        <v>0.71053999999999995</v>
      </c>
      <c r="F8" s="2">
        <f t="shared" si="1"/>
        <v>7.6488837887239938E-2</v>
      </c>
    </row>
    <row r="9" spans="1:6" x14ac:dyDescent="0.3">
      <c r="A9" s="5">
        <v>7</v>
      </c>
      <c r="B9" s="9">
        <v>12</v>
      </c>
      <c r="C9" s="3">
        <v>104.68</v>
      </c>
      <c r="D9" s="1">
        <v>11.3131</v>
      </c>
      <c r="E9" s="1">
        <f t="shared" si="0"/>
        <v>0.68689999999999962</v>
      </c>
      <c r="F9" s="2">
        <f t="shared" si="1"/>
        <v>6.0717221628024114E-2</v>
      </c>
    </row>
    <row r="10" spans="1:6" x14ac:dyDescent="0.3">
      <c r="A10" s="5">
        <v>8</v>
      </c>
      <c r="B10" s="9">
        <v>14</v>
      </c>
      <c r="C10" s="3">
        <v>105.46</v>
      </c>
      <c r="D10" s="1">
        <v>13.3422</v>
      </c>
      <c r="E10" s="1">
        <f t="shared" si="0"/>
        <v>0.65779999999999994</v>
      </c>
      <c r="F10" s="2">
        <f t="shared" si="1"/>
        <v>4.9302214027671591E-2</v>
      </c>
    </row>
    <row r="11" spans="1:6" x14ac:dyDescent="0.3">
      <c r="A11" s="5">
        <v>9</v>
      </c>
      <c r="B11" s="9">
        <v>16</v>
      </c>
      <c r="C11" s="3">
        <v>106.24</v>
      </c>
      <c r="D11" s="1">
        <v>15.3674</v>
      </c>
      <c r="E11" s="1">
        <f t="shared" si="0"/>
        <v>0.63260000000000005</v>
      </c>
      <c r="F11" s="2">
        <f t="shared" si="1"/>
        <v>4.1165063706287336E-2</v>
      </c>
    </row>
    <row r="12" spans="1:6" x14ac:dyDescent="0.3">
      <c r="A12" s="5">
        <v>10</v>
      </c>
      <c r="B12" s="9">
        <v>18</v>
      </c>
      <c r="C12" s="3">
        <v>107.02</v>
      </c>
      <c r="D12" s="1">
        <v>17.3902</v>
      </c>
      <c r="E12" s="1">
        <f t="shared" si="0"/>
        <v>0.6097999999999999</v>
      </c>
      <c r="F12" s="2">
        <f t="shared" si="1"/>
        <v>3.5065726673643771E-2</v>
      </c>
    </row>
    <row r="13" spans="1:6" x14ac:dyDescent="0.3">
      <c r="A13" s="5">
        <v>11</v>
      </c>
      <c r="B13" s="9">
        <v>20</v>
      </c>
      <c r="C13" s="3">
        <v>107.79</v>
      </c>
      <c r="D13" s="1">
        <v>19.413799999999998</v>
      </c>
      <c r="E13" s="1">
        <f t="shared" si="0"/>
        <v>0.58620000000000161</v>
      </c>
      <c r="F13" s="2">
        <f t="shared" si="1"/>
        <v>3.0195015916513083E-2</v>
      </c>
    </row>
    <row r="14" spans="1:6" x14ac:dyDescent="0.3">
      <c r="A14" s="5">
        <v>12</v>
      </c>
      <c r="B14" s="9">
        <v>22</v>
      </c>
      <c r="C14" s="3">
        <v>108.57</v>
      </c>
      <c r="D14" s="1">
        <v>21.422699999999999</v>
      </c>
      <c r="E14" s="1">
        <f t="shared" si="0"/>
        <v>0.57730000000000103</v>
      </c>
      <c r="F14" s="2">
        <f t="shared" si="1"/>
        <v>2.6948050432485215E-2</v>
      </c>
    </row>
    <row r="15" spans="1:6" x14ac:dyDescent="0.3">
      <c r="A15" s="5">
        <v>13</v>
      </c>
      <c r="B15" s="9">
        <v>24</v>
      </c>
      <c r="C15" s="3">
        <v>109.35</v>
      </c>
      <c r="D15" s="1">
        <v>23.444500000000001</v>
      </c>
      <c r="E15" s="1">
        <f t="shared" si="0"/>
        <v>0.55549999999999855</v>
      </c>
      <c r="F15" s="2">
        <f t="shared" si="1"/>
        <v>2.3694256648680863E-2</v>
      </c>
    </row>
    <row r="16" spans="1:6" x14ac:dyDescent="0.3">
      <c r="A16" s="5">
        <v>14</v>
      </c>
      <c r="B16" s="9">
        <v>26</v>
      </c>
      <c r="C16" s="3">
        <v>110.12</v>
      </c>
      <c r="D16" s="1">
        <v>25.4678</v>
      </c>
      <c r="E16" s="1">
        <f t="shared" si="0"/>
        <v>0.53219999999999956</v>
      </c>
      <c r="F16" s="2">
        <f t="shared" si="1"/>
        <v>2.089697578903555E-2</v>
      </c>
    </row>
    <row r="17" spans="1:6" x14ac:dyDescent="0.3">
      <c r="A17" s="5">
        <v>15</v>
      </c>
      <c r="B17" s="9">
        <v>28</v>
      </c>
      <c r="C17" s="3">
        <v>110.9</v>
      </c>
      <c r="D17" s="1">
        <v>27.473400000000002</v>
      </c>
      <c r="E17" s="1">
        <f t="shared" si="0"/>
        <v>0.5265999999999984</v>
      </c>
      <c r="F17" s="2">
        <f t="shared" si="1"/>
        <v>1.9167631236031886E-2</v>
      </c>
    </row>
    <row r="18" spans="1:6" x14ac:dyDescent="0.3">
      <c r="A18" s="5">
        <v>16</v>
      </c>
      <c r="B18" s="9">
        <v>30</v>
      </c>
      <c r="C18" s="3">
        <v>111.67</v>
      </c>
      <c r="D18" s="1">
        <v>29.4999</v>
      </c>
      <c r="E18" s="1">
        <f t="shared" si="0"/>
        <v>0.50009999999999977</v>
      </c>
      <c r="F18" s="2">
        <f t="shared" si="1"/>
        <v>1.6952599839321483E-2</v>
      </c>
    </row>
    <row r="19" spans="1:6" x14ac:dyDescent="0.3">
      <c r="A19" s="5">
        <v>17</v>
      </c>
      <c r="B19" s="9">
        <v>32</v>
      </c>
      <c r="C19" s="3">
        <v>112.45</v>
      </c>
      <c r="D19" s="1">
        <v>31.504999999999999</v>
      </c>
      <c r="E19" s="1">
        <f t="shared" si="0"/>
        <v>0.49500000000000099</v>
      </c>
      <c r="F19" s="2">
        <f t="shared" si="1"/>
        <v>1.5711791779082718E-2</v>
      </c>
    </row>
    <row r="20" spans="1:6" x14ac:dyDescent="0.3">
      <c r="A20" s="5">
        <v>18</v>
      </c>
      <c r="B20" s="9">
        <v>34</v>
      </c>
      <c r="C20" s="3">
        <v>113.22</v>
      </c>
      <c r="D20" s="1">
        <v>33.512</v>
      </c>
      <c r="E20" s="1">
        <f t="shared" si="0"/>
        <v>0.48799999999999955</v>
      </c>
      <c r="F20" s="2">
        <f t="shared" si="1"/>
        <v>1.4561947958940067E-2</v>
      </c>
    </row>
    <row r="21" spans="1:6" x14ac:dyDescent="0.3">
      <c r="A21" s="5">
        <v>19</v>
      </c>
      <c r="B21" s="9">
        <v>36</v>
      </c>
      <c r="C21" s="3">
        <v>113.99</v>
      </c>
      <c r="D21" s="1">
        <v>35.540300000000002</v>
      </c>
      <c r="E21" s="1">
        <f t="shared" si="0"/>
        <v>0.459699999999998</v>
      </c>
      <c r="F21" s="2">
        <f t="shared" si="1"/>
        <v>1.2934612257071492E-2</v>
      </c>
    </row>
    <row r="22" spans="1:6" x14ac:dyDescent="0.3">
      <c r="A22" s="5">
        <v>20</v>
      </c>
      <c r="B22" s="9">
        <v>38</v>
      </c>
      <c r="C22" s="3">
        <v>114.77</v>
      </c>
      <c r="D22" s="1">
        <v>37.544699999999999</v>
      </c>
      <c r="E22" s="1">
        <f t="shared" si="0"/>
        <v>0.45530000000000115</v>
      </c>
      <c r="F22" s="2">
        <f t="shared" si="1"/>
        <v>1.2126878094644548E-2</v>
      </c>
    </row>
    <row r="23" spans="1:6" x14ac:dyDescent="0.3">
      <c r="A23" s="5">
        <v>21</v>
      </c>
      <c r="B23" s="9">
        <v>40</v>
      </c>
      <c r="C23" s="3">
        <v>115.54</v>
      </c>
      <c r="D23" s="1">
        <v>39.551000000000002</v>
      </c>
      <c r="E23" s="1">
        <f t="shared" si="0"/>
        <v>0.44899999999999807</v>
      </c>
      <c r="F23" s="2">
        <f t="shared" si="1"/>
        <v>1.1352431038406059E-2</v>
      </c>
    </row>
    <row r="24" spans="1:6" x14ac:dyDescent="0.3">
      <c r="A24" s="5">
        <v>22</v>
      </c>
      <c r="B24" s="9">
        <v>42</v>
      </c>
      <c r="C24" s="3">
        <v>116.31</v>
      </c>
      <c r="D24" s="1">
        <v>41.558999999999997</v>
      </c>
      <c r="E24" s="1">
        <f t="shared" si="0"/>
        <v>0.4410000000000025</v>
      </c>
      <c r="F24" s="2">
        <f t="shared" si="1"/>
        <v>1.0611419909045032E-2</v>
      </c>
    </row>
    <row r="25" spans="1:6" x14ac:dyDescent="0.3">
      <c r="A25" s="5">
        <v>23</v>
      </c>
      <c r="B25" s="9">
        <v>44</v>
      </c>
      <c r="C25" s="3">
        <v>117.08</v>
      </c>
      <c r="D25" s="1">
        <v>43.566600000000001</v>
      </c>
      <c r="E25" s="1">
        <f t="shared" si="0"/>
        <v>0.4333999999999989</v>
      </c>
      <c r="F25" s="2">
        <f>E25/D25</f>
        <v>9.9479876786345255E-3</v>
      </c>
    </row>
    <row r="26" spans="1:6" x14ac:dyDescent="0.3">
      <c r="D26" s="7" t="s">
        <v>5</v>
      </c>
      <c r="E26" s="3">
        <f>AVERAGE(E3:E25)</f>
        <v>0.59863369565217384</v>
      </c>
      <c r="F26" s="2">
        <f>AVERAGE(F3:F25)</f>
        <v>3.0170128423835926E-2</v>
      </c>
    </row>
  </sheetData>
  <mergeCells count="1">
    <mergeCell ref="B1:F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General Dynamics C4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O'Leary, Shawn A.</dc:creator>
  <cp:lastModifiedBy>Charbonneau, Megan C.</cp:lastModifiedBy>
  <dcterms:created xsi:type="dcterms:W3CDTF">2017-10-03T15:18:26Z</dcterms:created>
  <dcterms:modified xsi:type="dcterms:W3CDTF">2018-01-02T14:44:36Z</dcterms:modified>
</cp:coreProperties>
</file>