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rew.nakamura\Downloads\"/>
    </mc:Choice>
  </mc:AlternateContent>
  <xr:revisionPtr revIDLastSave="0" documentId="13_ncr:1_{F0C130C7-9544-49A1-8F6C-E9C9822BB8D2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ADC Bias" sheetId="3" r:id="rId1"/>
    <sheet name="ADC Noise" sheetId="4" r:id="rId2"/>
    <sheet name="ADC Parameters" sheetId="5" r:id="rId3"/>
    <sheet name="Temp Curve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2" i="3" l="1"/>
  <c r="W103" i="3"/>
  <c r="W105" i="3" s="1"/>
  <c r="W106" i="3" s="1"/>
  <c r="Y103" i="3"/>
  <c r="Y104" i="3"/>
  <c r="W104" i="3"/>
  <c r="Y98" i="3"/>
  <c r="W98" i="3"/>
  <c r="X98" i="3"/>
  <c r="Y99" i="3"/>
  <c r="W41" i="3"/>
  <c r="W99" i="3"/>
  <c r="W42" i="3"/>
  <c r="W31" i="3"/>
  <c r="Y91" i="3"/>
  <c r="W91" i="3"/>
  <c r="Y22" i="3"/>
  <c r="W80" i="3"/>
  <c r="W85" i="3"/>
  <c r="W30" i="3"/>
  <c r="Y31" i="3"/>
  <c r="Y80" i="3"/>
  <c r="Y20" i="3"/>
  <c r="X87" i="3"/>
  <c r="X68" i="3"/>
  <c r="W65" i="3"/>
  <c r="E1663" i="6"/>
  <c r="E1662" i="6"/>
  <c r="E1661" i="6"/>
  <c r="E1660" i="6"/>
  <c r="E1659" i="6"/>
  <c r="E1658" i="6"/>
  <c r="E1657" i="6"/>
  <c r="E1656" i="6"/>
  <c r="E1655" i="6"/>
  <c r="E1654" i="6"/>
  <c r="E1653" i="6"/>
  <c r="E1652" i="6"/>
  <c r="E1651" i="6"/>
  <c r="E1650" i="6"/>
  <c r="E1649" i="6"/>
  <c r="E1648" i="6"/>
  <c r="E1647" i="6"/>
  <c r="E1646" i="6"/>
  <c r="E1645" i="6"/>
  <c r="E1644" i="6"/>
  <c r="E1643" i="6"/>
  <c r="E1642" i="6"/>
  <c r="E1641" i="6"/>
  <c r="E1640" i="6"/>
  <c r="E1639" i="6"/>
  <c r="E1638" i="6"/>
  <c r="E1637" i="6"/>
  <c r="E1636" i="6"/>
  <c r="E1635" i="6"/>
  <c r="E1634" i="6"/>
  <c r="E1633" i="6"/>
  <c r="E1632" i="6"/>
  <c r="E1631" i="6"/>
  <c r="E1630" i="6"/>
  <c r="E1629" i="6"/>
  <c r="E1628" i="6"/>
  <c r="E1627" i="6"/>
  <c r="E1626" i="6"/>
  <c r="E1625" i="6"/>
  <c r="E1624" i="6"/>
  <c r="E1623" i="6"/>
  <c r="E1622" i="6"/>
  <c r="E1621" i="6"/>
  <c r="E1620" i="6"/>
  <c r="E1619" i="6"/>
  <c r="E1618" i="6"/>
  <c r="E1617" i="6"/>
  <c r="E1616" i="6"/>
  <c r="E1615" i="6"/>
  <c r="E1614" i="6"/>
  <c r="E1613" i="6"/>
  <c r="E1612" i="6"/>
  <c r="E1611" i="6"/>
  <c r="E1610" i="6"/>
  <c r="E1609" i="6"/>
  <c r="E1608" i="6"/>
  <c r="E1607" i="6"/>
  <c r="E1606" i="6"/>
  <c r="E1605" i="6"/>
  <c r="E1604" i="6"/>
  <c r="E1603" i="6"/>
  <c r="E1602" i="6"/>
  <c r="E1601" i="6"/>
  <c r="E1600" i="6"/>
  <c r="E1599" i="6"/>
  <c r="E1598" i="6"/>
  <c r="E1597" i="6"/>
  <c r="E1596" i="6"/>
  <c r="E1595" i="6"/>
  <c r="E1594" i="6"/>
  <c r="E1593" i="6"/>
  <c r="E1592" i="6"/>
  <c r="E1591" i="6"/>
  <c r="E1590" i="6"/>
  <c r="E1589" i="6"/>
  <c r="E1588" i="6"/>
  <c r="E1587" i="6"/>
  <c r="E1586" i="6"/>
  <c r="E1585" i="6"/>
  <c r="E1584" i="6"/>
  <c r="E1583" i="6"/>
  <c r="E1582" i="6"/>
  <c r="E1581" i="6"/>
  <c r="E1580" i="6"/>
  <c r="E1579" i="6"/>
  <c r="E1578" i="6"/>
  <c r="E1577" i="6"/>
  <c r="E1576" i="6"/>
  <c r="E1575" i="6"/>
  <c r="E1574" i="6"/>
  <c r="E1573" i="6"/>
  <c r="E1572" i="6"/>
  <c r="E1571" i="6"/>
  <c r="E1570" i="6"/>
  <c r="E1569" i="6"/>
  <c r="E1568" i="6"/>
  <c r="E1567" i="6"/>
  <c r="E1566" i="6"/>
  <c r="E1565" i="6"/>
  <c r="E1564" i="6"/>
  <c r="E1563" i="6"/>
  <c r="E1562" i="6"/>
  <c r="E1561" i="6"/>
  <c r="E1560" i="6"/>
  <c r="E1559" i="6"/>
  <c r="E1558" i="6"/>
  <c r="E1557" i="6"/>
  <c r="E1556" i="6"/>
  <c r="E1555" i="6"/>
  <c r="E1554" i="6"/>
  <c r="E1553" i="6"/>
  <c r="E1552" i="6"/>
  <c r="E1551" i="6"/>
  <c r="E1550" i="6"/>
  <c r="E1549" i="6"/>
  <c r="E1548" i="6"/>
  <c r="E1547" i="6"/>
  <c r="E1546" i="6"/>
  <c r="E1545" i="6"/>
  <c r="E1544" i="6"/>
  <c r="E1543" i="6"/>
  <c r="E1542" i="6"/>
  <c r="E1541" i="6"/>
  <c r="E1540" i="6"/>
  <c r="E1539" i="6"/>
  <c r="E1538" i="6"/>
  <c r="E1537" i="6"/>
  <c r="E1536" i="6"/>
  <c r="E1535" i="6"/>
  <c r="E1534" i="6"/>
  <c r="E1533" i="6"/>
  <c r="E1532" i="6"/>
  <c r="E1531" i="6"/>
  <c r="E1530" i="6"/>
  <c r="E1529" i="6"/>
  <c r="E1528" i="6"/>
  <c r="E1527" i="6"/>
  <c r="E1526" i="6"/>
  <c r="E1525" i="6"/>
  <c r="E1524" i="6"/>
  <c r="E1523" i="6"/>
  <c r="E1522" i="6"/>
  <c r="E1521" i="6"/>
  <c r="E1520" i="6"/>
  <c r="E1519" i="6"/>
  <c r="E1518" i="6"/>
  <c r="E1517" i="6"/>
  <c r="E1516" i="6"/>
  <c r="E1515" i="6"/>
  <c r="E1514" i="6"/>
  <c r="E1513" i="6"/>
  <c r="E1512" i="6"/>
  <c r="E1511" i="6"/>
  <c r="E1510" i="6"/>
  <c r="E1509" i="6"/>
  <c r="E1508" i="6"/>
  <c r="E1507" i="6"/>
  <c r="E1506" i="6"/>
  <c r="E1505" i="6"/>
  <c r="E1504" i="6"/>
  <c r="E1503" i="6"/>
  <c r="E1502" i="6"/>
  <c r="E1501" i="6"/>
  <c r="E1500" i="6"/>
  <c r="E1499" i="6"/>
  <c r="E1498" i="6"/>
  <c r="E1497" i="6"/>
  <c r="E1496" i="6"/>
  <c r="E1495" i="6"/>
  <c r="E1494" i="6"/>
  <c r="E1493" i="6"/>
  <c r="E1492" i="6"/>
  <c r="E1491" i="6"/>
  <c r="E1490" i="6"/>
  <c r="E1489" i="6"/>
  <c r="E1488" i="6"/>
  <c r="E1487" i="6"/>
  <c r="E1486" i="6"/>
  <c r="E1485" i="6"/>
  <c r="E1484" i="6"/>
  <c r="E1483" i="6"/>
  <c r="E1482" i="6"/>
  <c r="E1481" i="6"/>
  <c r="E1480" i="6"/>
  <c r="E1479" i="6"/>
  <c r="E1478" i="6"/>
  <c r="E1477" i="6"/>
  <c r="E1476" i="6"/>
  <c r="E1475" i="6"/>
  <c r="E1474" i="6"/>
  <c r="E1473" i="6"/>
  <c r="E1472" i="6"/>
  <c r="E1471" i="6"/>
  <c r="E1470" i="6"/>
  <c r="E1469" i="6"/>
  <c r="E1468" i="6"/>
  <c r="E1467" i="6"/>
  <c r="E1466" i="6"/>
  <c r="E1465" i="6"/>
  <c r="E1464" i="6"/>
  <c r="E1463" i="6"/>
  <c r="E1462" i="6"/>
  <c r="E1461" i="6"/>
  <c r="E1460" i="6"/>
  <c r="E1459" i="6"/>
  <c r="E1458" i="6"/>
  <c r="E1457" i="6"/>
  <c r="E1456" i="6"/>
  <c r="E1455" i="6"/>
  <c r="E1454" i="6"/>
  <c r="E1453" i="6"/>
  <c r="E1452" i="6"/>
  <c r="E1451" i="6"/>
  <c r="E1450" i="6"/>
  <c r="E1449" i="6"/>
  <c r="E1448" i="6"/>
  <c r="E1447" i="6"/>
  <c r="E1446" i="6"/>
  <c r="E1445" i="6"/>
  <c r="E1444" i="6"/>
  <c r="E1443" i="6"/>
  <c r="E1442" i="6"/>
  <c r="E1441" i="6"/>
  <c r="E1440" i="6"/>
  <c r="E1439" i="6"/>
  <c r="E1438" i="6"/>
  <c r="E1437" i="6"/>
  <c r="E1436" i="6"/>
  <c r="E1435" i="6"/>
  <c r="E1434" i="6"/>
  <c r="E1433" i="6"/>
  <c r="E1432" i="6"/>
  <c r="E1431" i="6"/>
  <c r="E1430" i="6"/>
  <c r="E1429" i="6"/>
  <c r="E1428" i="6"/>
  <c r="E1427" i="6"/>
  <c r="E1426" i="6"/>
  <c r="E1425" i="6"/>
  <c r="E1424" i="6"/>
  <c r="E1423" i="6"/>
  <c r="E1422" i="6"/>
  <c r="E1421" i="6"/>
  <c r="E1420" i="6"/>
  <c r="E1419" i="6"/>
  <c r="E1418" i="6"/>
  <c r="E1417" i="6"/>
  <c r="E1416" i="6"/>
  <c r="E1415" i="6"/>
  <c r="E1414" i="6"/>
  <c r="E1413" i="6"/>
  <c r="E1412" i="6"/>
  <c r="E1411" i="6"/>
  <c r="E1410" i="6"/>
  <c r="E1409" i="6"/>
  <c r="E1408" i="6"/>
  <c r="E1407" i="6"/>
  <c r="E1406" i="6"/>
  <c r="E1405" i="6"/>
  <c r="E1404" i="6"/>
  <c r="E1403" i="6"/>
  <c r="E1402" i="6"/>
  <c r="E1401" i="6"/>
  <c r="E1400" i="6"/>
  <c r="E1399" i="6"/>
  <c r="E1398" i="6"/>
  <c r="E1397" i="6"/>
  <c r="E1396" i="6"/>
  <c r="E1395" i="6"/>
  <c r="E1394" i="6"/>
  <c r="E1393" i="6"/>
  <c r="E1392" i="6"/>
  <c r="E1391" i="6"/>
  <c r="E1390" i="6"/>
  <c r="E1389" i="6"/>
  <c r="E1388" i="6"/>
  <c r="E1387" i="6"/>
  <c r="E1386" i="6"/>
  <c r="E1385" i="6"/>
  <c r="E1384" i="6"/>
  <c r="E1383" i="6"/>
  <c r="E1382" i="6"/>
  <c r="E1381" i="6"/>
  <c r="E1380" i="6"/>
  <c r="E1379" i="6"/>
  <c r="E1378" i="6"/>
  <c r="E1377" i="6"/>
  <c r="E1376" i="6"/>
  <c r="E1375" i="6"/>
  <c r="E1374" i="6"/>
  <c r="E1373" i="6"/>
  <c r="E1372" i="6"/>
  <c r="E1371" i="6"/>
  <c r="E1370" i="6"/>
  <c r="E1369" i="6"/>
  <c r="E1368" i="6"/>
  <c r="E1367" i="6"/>
  <c r="E1366" i="6"/>
  <c r="E1365" i="6"/>
  <c r="E1364" i="6"/>
  <c r="E1363" i="6"/>
  <c r="E1362" i="6"/>
  <c r="E1361" i="6"/>
  <c r="E1360" i="6"/>
  <c r="E1359" i="6"/>
  <c r="E1358" i="6"/>
  <c r="E1357" i="6"/>
  <c r="E1356" i="6"/>
  <c r="E1355" i="6"/>
  <c r="E1354" i="6"/>
  <c r="E1353" i="6"/>
  <c r="E1352" i="6"/>
  <c r="E1351" i="6"/>
  <c r="E1350" i="6"/>
  <c r="E1349" i="6"/>
  <c r="E1348" i="6"/>
  <c r="E1347" i="6"/>
  <c r="E1346" i="6"/>
  <c r="E1345" i="6"/>
  <c r="E1344" i="6"/>
  <c r="E1343" i="6"/>
  <c r="E1342" i="6"/>
  <c r="E1341" i="6"/>
  <c r="E1340" i="6"/>
  <c r="E1339" i="6"/>
  <c r="E1338" i="6"/>
  <c r="E1337" i="6"/>
  <c r="E1336" i="6"/>
  <c r="E1335" i="6"/>
  <c r="E1334" i="6"/>
  <c r="E1333" i="6"/>
  <c r="E1332" i="6"/>
  <c r="E1331" i="6"/>
  <c r="E1330" i="6"/>
  <c r="E1329" i="6"/>
  <c r="E1328" i="6"/>
  <c r="E1327" i="6"/>
  <c r="E1326" i="6"/>
  <c r="E1325" i="6"/>
  <c r="E1324" i="6"/>
  <c r="E1323" i="6"/>
  <c r="E1322" i="6"/>
  <c r="E1321" i="6"/>
  <c r="E1320" i="6"/>
  <c r="E1319" i="6"/>
  <c r="E1318" i="6"/>
  <c r="E1317" i="6"/>
  <c r="E1316" i="6"/>
  <c r="E1315" i="6"/>
  <c r="E1314" i="6"/>
  <c r="E1313" i="6"/>
  <c r="E1312" i="6"/>
  <c r="E1311" i="6"/>
  <c r="E1310" i="6"/>
  <c r="E1309" i="6"/>
  <c r="E1308" i="6"/>
  <c r="E1307" i="6"/>
  <c r="E1306" i="6"/>
  <c r="E1305" i="6"/>
  <c r="E1304" i="6"/>
  <c r="E1303" i="6"/>
  <c r="E1302" i="6"/>
  <c r="E1301" i="6"/>
  <c r="E1300" i="6"/>
  <c r="E1299" i="6"/>
  <c r="E1298" i="6"/>
  <c r="E1297" i="6"/>
  <c r="E1296" i="6"/>
  <c r="E1295" i="6"/>
  <c r="E1294" i="6"/>
  <c r="E1293" i="6"/>
  <c r="E1292" i="6"/>
  <c r="E1291" i="6"/>
  <c r="E1290" i="6"/>
  <c r="E1289" i="6"/>
  <c r="E1288" i="6"/>
  <c r="E1287" i="6"/>
  <c r="E1286" i="6"/>
  <c r="E1285" i="6"/>
  <c r="E1284" i="6"/>
  <c r="E1283" i="6"/>
  <c r="E1282" i="6"/>
  <c r="E1281" i="6"/>
  <c r="E1280" i="6"/>
  <c r="E1279" i="6"/>
  <c r="E1278" i="6"/>
  <c r="E1277" i="6"/>
  <c r="E1276" i="6"/>
  <c r="E1275" i="6"/>
  <c r="E1274" i="6"/>
  <c r="E1273" i="6"/>
  <c r="E1272" i="6"/>
  <c r="E1271" i="6"/>
  <c r="E1270" i="6"/>
  <c r="E1269" i="6"/>
  <c r="E1268" i="6"/>
  <c r="E1267" i="6"/>
  <c r="E1266" i="6"/>
  <c r="E1265" i="6"/>
  <c r="E1264" i="6"/>
  <c r="E1263" i="6"/>
  <c r="E1262" i="6"/>
  <c r="E1261" i="6"/>
  <c r="E1260" i="6"/>
  <c r="E1259" i="6"/>
  <c r="E1258" i="6"/>
  <c r="E1257" i="6"/>
  <c r="E1256" i="6"/>
  <c r="E1255" i="6"/>
  <c r="E1254" i="6"/>
  <c r="E1253" i="6"/>
  <c r="E1252" i="6"/>
  <c r="E1251" i="6"/>
  <c r="E1250" i="6"/>
  <c r="E1249" i="6"/>
  <c r="E1248" i="6"/>
  <c r="E1247" i="6"/>
  <c r="E1246" i="6"/>
  <c r="E1245" i="6"/>
  <c r="E1244" i="6"/>
  <c r="E1243" i="6"/>
  <c r="E1242" i="6"/>
  <c r="E1241" i="6"/>
  <c r="E1240" i="6"/>
  <c r="E1239" i="6"/>
  <c r="E1238" i="6"/>
  <c r="E1237" i="6"/>
  <c r="E1236" i="6"/>
  <c r="E1235" i="6"/>
  <c r="E1234" i="6"/>
  <c r="E1233" i="6"/>
  <c r="E1232" i="6"/>
  <c r="E1231" i="6"/>
  <c r="E1230" i="6"/>
  <c r="E1229" i="6"/>
  <c r="E1228" i="6"/>
  <c r="E1227" i="6"/>
  <c r="E1226" i="6"/>
  <c r="E1225" i="6"/>
  <c r="E1224" i="6"/>
  <c r="E1223" i="6"/>
  <c r="E1222" i="6"/>
  <c r="E1221" i="6"/>
  <c r="E1220" i="6"/>
  <c r="E1219" i="6"/>
  <c r="E1218" i="6"/>
  <c r="E1217" i="6"/>
  <c r="E1216" i="6"/>
  <c r="E1215" i="6"/>
  <c r="E1214" i="6"/>
  <c r="E1213" i="6"/>
  <c r="E1212" i="6"/>
  <c r="E1211" i="6"/>
  <c r="E1210" i="6"/>
  <c r="E1209" i="6"/>
  <c r="E1208" i="6"/>
  <c r="E1207" i="6"/>
  <c r="E1206" i="6"/>
  <c r="E1205" i="6"/>
  <c r="E1204" i="6"/>
  <c r="E1203" i="6"/>
  <c r="E1202" i="6"/>
  <c r="E1201" i="6"/>
  <c r="E1200" i="6"/>
  <c r="E1199" i="6"/>
  <c r="E1198" i="6"/>
  <c r="E1197" i="6"/>
  <c r="E1196" i="6"/>
  <c r="E1195" i="6"/>
  <c r="E1194" i="6"/>
  <c r="E1193" i="6"/>
  <c r="E1192" i="6"/>
  <c r="E1191" i="6"/>
  <c r="E1190" i="6"/>
  <c r="E1189" i="6"/>
  <c r="E1188" i="6"/>
  <c r="E1187" i="6"/>
  <c r="E1186" i="6"/>
  <c r="E1185" i="6"/>
  <c r="E1184" i="6"/>
  <c r="E1183" i="6"/>
  <c r="E1182" i="6"/>
  <c r="E1181" i="6"/>
  <c r="E1180" i="6"/>
  <c r="E1179" i="6"/>
  <c r="E1178" i="6"/>
  <c r="E1177" i="6"/>
  <c r="E1176" i="6"/>
  <c r="E1175" i="6"/>
  <c r="E1174" i="6"/>
  <c r="E1173" i="6"/>
  <c r="E1172" i="6"/>
  <c r="E1171" i="6"/>
  <c r="E1170" i="6"/>
  <c r="E1169" i="6"/>
  <c r="E1168" i="6"/>
  <c r="E1167" i="6"/>
  <c r="E1166" i="6"/>
  <c r="E1165" i="6"/>
  <c r="E1164" i="6"/>
  <c r="E1163" i="6"/>
  <c r="E1162" i="6"/>
  <c r="E1161" i="6"/>
  <c r="E1160" i="6"/>
  <c r="E1159" i="6"/>
  <c r="E1158" i="6"/>
  <c r="E1157" i="6"/>
  <c r="E1156" i="6"/>
  <c r="E1155" i="6"/>
  <c r="E1154" i="6"/>
  <c r="E1153" i="6"/>
  <c r="E1152" i="6"/>
  <c r="E1151" i="6"/>
  <c r="E1150" i="6"/>
  <c r="E1149" i="6"/>
  <c r="E1148" i="6"/>
  <c r="E1147" i="6"/>
  <c r="E1146" i="6"/>
  <c r="E1145" i="6"/>
  <c r="E1144" i="6"/>
  <c r="E1143" i="6"/>
  <c r="E1142" i="6"/>
  <c r="E1141" i="6"/>
  <c r="E1140" i="6"/>
  <c r="E1139" i="6"/>
  <c r="E1138" i="6"/>
  <c r="E1137" i="6"/>
  <c r="E1136" i="6"/>
  <c r="E1135" i="6"/>
  <c r="E1134" i="6"/>
  <c r="E1133" i="6"/>
  <c r="E1132" i="6"/>
  <c r="E1131" i="6"/>
  <c r="E1130" i="6"/>
  <c r="E1129" i="6"/>
  <c r="E1128" i="6"/>
  <c r="E1127" i="6"/>
  <c r="E1126" i="6"/>
  <c r="E1125" i="6"/>
  <c r="E1124" i="6"/>
  <c r="E1123" i="6"/>
  <c r="E1122" i="6"/>
  <c r="E1121" i="6"/>
  <c r="E1120" i="6"/>
  <c r="E1119" i="6"/>
  <c r="E1118" i="6"/>
  <c r="E1117" i="6"/>
  <c r="E1116" i="6"/>
  <c r="E1115" i="6"/>
  <c r="E1114" i="6"/>
  <c r="E1113" i="6"/>
  <c r="E1112" i="6"/>
  <c r="E1111" i="6"/>
  <c r="E1110" i="6"/>
  <c r="E1109" i="6"/>
  <c r="E1108" i="6"/>
  <c r="E1107" i="6"/>
  <c r="E1106" i="6"/>
  <c r="E1105" i="6"/>
  <c r="E1104" i="6"/>
  <c r="E1103" i="6"/>
  <c r="E1102" i="6"/>
  <c r="E1101" i="6"/>
  <c r="E1100" i="6"/>
  <c r="E1099" i="6"/>
  <c r="E1098" i="6"/>
  <c r="E1097" i="6"/>
  <c r="E1096" i="6"/>
  <c r="E1095" i="6"/>
  <c r="E1094" i="6"/>
  <c r="E1093" i="6"/>
  <c r="E1092" i="6"/>
  <c r="E1091" i="6"/>
  <c r="E1090" i="6"/>
  <c r="E1089" i="6"/>
  <c r="E1088" i="6"/>
  <c r="E1087" i="6"/>
  <c r="E1086" i="6"/>
  <c r="E1085" i="6"/>
  <c r="E1084" i="6"/>
  <c r="E1083" i="6"/>
  <c r="E1082" i="6"/>
  <c r="E1081" i="6"/>
  <c r="E1080" i="6"/>
  <c r="E1079" i="6"/>
  <c r="E1078" i="6"/>
  <c r="E1077" i="6"/>
  <c r="E1076" i="6"/>
  <c r="E1075" i="6"/>
  <c r="E1074" i="6"/>
  <c r="E1073" i="6"/>
  <c r="E1072" i="6"/>
  <c r="E1071" i="6"/>
  <c r="E1070" i="6"/>
  <c r="E1069" i="6"/>
  <c r="E1068" i="6"/>
  <c r="E1067" i="6"/>
  <c r="E1066" i="6"/>
  <c r="E1065" i="6"/>
  <c r="E1064" i="6"/>
  <c r="E1063" i="6"/>
  <c r="E1062" i="6"/>
  <c r="E1061" i="6"/>
  <c r="E1060" i="6"/>
  <c r="E1059" i="6"/>
  <c r="E1058" i="6"/>
  <c r="E1057" i="6"/>
  <c r="E1056" i="6"/>
  <c r="E1055" i="6"/>
  <c r="E1054" i="6"/>
  <c r="E1053" i="6"/>
  <c r="E1052" i="6"/>
  <c r="E1051" i="6"/>
  <c r="E1050" i="6"/>
  <c r="E1049" i="6"/>
  <c r="E1048" i="6"/>
  <c r="E1047" i="6"/>
  <c r="E1046" i="6"/>
  <c r="E1045" i="6"/>
  <c r="E1044" i="6"/>
  <c r="E1043" i="6"/>
  <c r="E1042" i="6"/>
  <c r="E1041" i="6"/>
  <c r="E1040" i="6"/>
  <c r="E1039" i="6"/>
  <c r="E1038" i="6"/>
  <c r="E1037" i="6"/>
  <c r="E1036" i="6"/>
  <c r="E1035" i="6"/>
  <c r="E1034" i="6"/>
  <c r="E1033" i="6"/>
  <c r="E1032" i="6"/>
  <c r="E1031" i="6"/>
  <c r="E1030" i="6"/>
  <c r="E1029" i="6"/>
  <c r="E1028" i="6"/>
  <c r="E1027" i="6"/>
  <c r="E1026" i="6"/>
  <c r="E1025" i="6"/>
  <c r="E1024" i="6"/>
  <c r="E1023" i="6"/>
  <c r="E1022" i="6"/>
  <c r="E1021" i="6"/>
  <c r="E1020" i="6"/>
  <c r="E1019" i="6"/>
  <c r="E1018" i="6"/>
  <c r="E1017" i="6"/>
  <c r="E1016" i="6"/>
  <c r="E1015" i="6"/>
  <c r="E1014" i="6"/>
  <c r="E1013" i="6"/>
  <c r="E1012" i="6"/>
  <c r="E1011" i="6"/>
  <c r="E1010" i="6"/>
  <c r="E1009" i="6"/>
  <c r="E1008" i="6"/>
  <c r="E1007" i="6"/>
  <c r="E1006" i="6"/>
  <c r="E1005" i="6"/>
  <c r="E1004" i="6"/>
  <c r="E1003" i="6"/>
  <c r="E1002" i="6"/>
  <c r="E1001" i="6"/>
  <c r="E1000" i="6"/>
  <c r="E999" i="6"/>
  <c r="E998" i="6"/>
  <c r="E997" i="6"/>
  <c r="E996" i="6"/>
  <c r="E995" i="6"/>
  <c r="E994" i="6"/>
  <c r="E993" i="6"/>
  <c r="E992" i="6"/>
  <c r="E991" i="6"/>
  <c r="E990" i="6"/>
  <c r="E989" i="6"/>
  <c r="E988" i="6"/>
  <c r="E987" i="6"/>
  <c r="E986" i="6"/>
  <c r="E985" i="6"/>
  <c r="E984" i="6"/>
  <c r="E983" i="6"/>
  <c r="E982" i="6"/>
  <c r="E981" i="6"/>
  <c r="E980" i="6"/>
  <c r="E979" i="6"/>
  <c r="E978" i="6"/>
  <c r="E977" i="6"/>
  <c r="E976" i="6"/>
  <c r="E975" i="6"/>
  <c r="E974" i="6"/>
  <c r="E973" i="6"/>
  <c r="E972" i="6"/>
  <c r="E971" i="6"/>
  <c r="E970" i="6"/>
  <c r="E969" i="6"/>
  <c r="E968" i="6"/>
  <c r="E967" i="6"/>
  <c r="E966" i="6"/>
  <c r="E965" i="6"/>
  <c r="E964" i="6"/>
  <c r="E963" i="6"/>
  <c r="E962" i="6"/>
  <c r="E961" i="6"/>
  <c r="E960" i="6"/>
  <c r="E959" i="6"/>
  <c r="E958" i="6"/>
  <c r="E957" i="6"/>
  <c r="E956" i="6"/>
  <c r="E955" i="6"/>
  <c r="E954" i="6"/>
  <c r="E953" i="6"/>
  <c r="E952" i="6"/>
  <c r="E951" i="6"/>
  <c r="E950" i="6"/>
  <c r="E949" i="6"/>
  <c r="E948" i="6"/>
  <c r="E947" i="6"/>
  <c r="E946" i="6"/>
  <c r="E945" i="6"/>
  <c r="E944" i="6"/>
  <c r="E943" i="6"/>
  <c r="E942" i="6"/>
  <c r="E941" i="6"/>
  <c r="E940" i="6"/>
  <c r="E939" i="6"/>
  <c r="E938" i="6"/>
  <c r="E937" i="6"/>
  <c r="E936" i="6"/>
  <c r="E935" i="6"/>
  <c r="E934" i="6"/>
  <c r="E933" i="6"/>
  <c r="E932" i="6"/>
  <c r="E931" i="6"/>
  <c r="E930" i="6"/>
  <c r="E929" i="6"/>
  <c r="E928" i="6"/>
  <c r="E927" i="6"/>
  <c r="E926" i="6"/>
  <c r="E925" i="6"/>
  <c r="E924" i="6"/>
  <c r="E923" i="6"/>
  <c r="E922" i="6"/>
  <c r="E921" i="6"/>
  <c r="E920" i="6"/>
  <c r="E919" i="6"/>
  <c r="E918" i="6"/>
  <c r="E917" i="6"/>
  <c r="E916" i="6"/>
  <c r="E915" i="6"/>
  <c r="E914" i="6"/>
  <c r="E913" i="6"/>
  <c r="E912" i="6"/>
  <c r="E911" i="6"/>
  <c r="E910" i="6"/>
  <c r="E909" i="6"/>
  <c r="E908" i="6"/>
  <c r="E907" i="6"/>
  <c r="E906" i="6"/>
  <c r="E905" i="6"/>
  <c r="E904" i="6"/>
  <c r="E903" i="6"/>
  <c r="E902" i="6"/>
  <c r="E901" i="6"/>
  <c r="E900" i="6"/>
  <c r="E899" i="6"/>
  <c r="E898" i="6"/>
  <c r="E897" i="6"/>
  <c r="E896" i="6"/>
  <c r="E895" i="6"/>
  <c r="E894" i="6"/>
  <c r="E893" i="6"/>
  <c r="E892" i="6"/>
  <c r="E891" i="6"/>
  <c r="E890" i="6"/>
  <c r="E889" i="6"/>
  <c r="E888" i="6"/>
  <c r="E887" i="6"/>
  <c r="E886" i="6"/>
  <c r="E885" i="6"/>
  <c r="E884" i="6"/>
  <c r="E883" i="6"/>
  <c r="E882" i="6"/>
  <c r="E881" i="6"/>
  <c r="E880" i="6"/>
  <c r="E879" i="6"/>
  <c r="E878" i="6"/>
  <c r="E877" i="6"/>
  <c r="E876" i="6"/>
  <c r="E875" i="6"/>
  <c r="E874" i="6"/>
  <c r="E873" i="6"/>
  <c r="E872" i="6"/>
  <c r="E871" i="6"/>
  <c r="E870" i="6"/>
  <c r="E869" i="6"/>
  <c r="E868" i="6"/>
  <c r="E867" i="6"/>
  <c r="E866" i="6"/>
  <c r="E865" i="6"/>
  <c r="E864" i="6"/>
  <c r="E863" i="6"/>
  <c r="E862" i="6"/>
  <c r="E861" i="6"/>
  <c r="E860" i="6"/>
  <c r="E859" i="6"/>
  <c r="E858" i="6"/>
  <c r="E857" i="6"/>
  <c r="E856" i="6"/>
  <c r="E855" i="6"/>
  <c r="E854" i="6"/>
  <c r="E853" i="6"/>
  <c r="E852" i="6"/>
  <c r="E851" i="6"/>
  <c r="E850" i="6"/>
  <c r="E849" i="6"/>
  <c r="E848" i="6"/>
  <c r="E847" i="6"/>
  <c r="E846" i="6"/>
  <c r="E845" i="6"/>
  <c r="E844" i="6"/>
  <c r="E843" i="6"/>
  <c r="E842" i="6"/>
  <c r="E841" i="6"/>
  <c r="E840" i="6"/>
  <c r="E839" i="6"/>
  <c r="E838" i="6"/>
  <c r="E837" i="6"/>
  <c r="E836" i="6"/>
  <c r="E835" i="6"/>
  <c r="E834" i="6"/>
  <c r="E833" i="6"/>
  <c r="E832" i="6"/>
  <c r="E831" i="6"/>
  <c r="E830" i="6"/>
  <c r="E829" i="6"/>
  <c r="E828" i="6"/>
  <c r="E827" i="6"/>
  <c r="E826" i="6"/>
  <c r="E825" i="6"/>
  <c r="E824" i="6"/>
  <c r="E823" i="6"/>
  <c r="E822" i="6"/>
  <c r="E821" i="6"/>
  <c r="E820" i="6"/>
  <c r="E819" i="6"/>
  <c r="E818" i="6"/>
  <c r="E817" i="6"/>
  <c r="E816" i="6"/>
  <c r="E815" i="6"/>
  <c r="E814" i="6"/>
  <c r="E813" i="6"/>
  <c r="E812" i="6"/>
  <c r="E811" i="6"/>
  <c r="E810" i="6"/>
  <c r="E809" i="6"/>
  <c r="E808" i="6"/>
  <c r="E807" i="6"/>
  <c r="E806" i="6"/>
  <c r="E805" i="6"/>
  <c r="E804" i="6"/>
  <c r="E803" i="6"/>
  <c r="E802" i="6"/>
  <c r="E801" i="6"/>
  <c r="E800" i="6"/>
  <c r="E799" i="6"/>
  <c r="E798" i="6"/>
  <c r="E797" i="6"/>
  <c r="E796" i="6"/>
  <c r="E795" i="6"/>
  <c r="E794" i="6"/>
  <c r="E793" i="6"/>
  <c r="E792" i="6"/>
  <c r="E791" i="6"/>
  <c r="E790" i="6"/>
  <c r="E789" i="6"/>
  <c r="E788" i="6"/>
  <c r="E787" i="6"/>
  <c r="E786" i="6"/>
  <c r="E785" i="6"/>
  <c r="E784" i="6"/>
  <c r="E783" i="6"/>
  <c r="E782" i="6"/>
  <c r="E781" i="6"/>
  <c r="E780" i="6"/>
  <c r="E779" i="6"/>
  <c r="E778" i="6"/>
  <c r="E777" i="6"/>
  <c r="E776" i="6"/>
  <c r="E775" i="6"/>
  <c r="E774" i="6"/>
  <c r="E773" i="6"/>
  <c r="E772" i="6"/>
  <c r="E771" i="6"/>
  <c r="E770" i="6"/>
  <c r="E769" i="6"/>
  <c r="E768" i="6"/>
  <c r="E767" i="6"/>
  <c r="E766" i="6"/>
  <c r="E765" i="6"/>
  <c r="E764" i="6"/>
  <c r="E763" i="6"/>
  <c r="E762" i="6"/>
  <c r="E761" i="6"/>
  <c r="E760" i="6"/>
  <c r="E759" i="6"/>
  <c r="E758" i="6"/>
  <c r="E757" i="6"/>
  <c r="E756" i="6"/>
  <c r="E755" i="6"/>
  <c r="E754" i="6"/>
  <c r="E753" i="6"/>
  <c r="E752" i="6"/>
  <c r="E751" i="6"/>
  <c r="E750" i="6"/>
  <c r="E749" i="6"/>
  <c r="E748" i="6"/>
  <c r="E747" i="6"/>
  <c r="E746" i="6"/>
  <c r="E745" i="6"/>
  <c r="E744" i="6"/>
  <c r="E743" i="6"/>
  <c r="E742" i="6"/>
  <c r="E741" i="6"/>
  <c r="E740" i="6"/>
  <c r="E739" i="6"/>
  <c r="E738" i="6"/>
  <c r="E737" i="6"/>
  <c r="E736" i="6"/>
  <c r="E735" i="6"/>
  <c r="E734" i="6"/>
  <c r="E733" i="6"/>
  <c r="E732" i="6"/>
  <c r="E731" i="6"/>
  <c r="E730" i="6"/>
  <c r="E729" i="6"/>
  <c r="E728" i="6"/>
  <c r="E727" i="6"/>
  <c r="E726" i="6"/>
  <c r="E725" i="6"/>
  <c r="E724" i="6"/>
  <c r="E723" i="6"/>
  <c r="E722" i="6"/>
  <c r="E721" i="6"/>
  <c r="E720" i="6"/>
  <c r="E719" i="6"/>
  <c r="E718" i="6"/>
  <c r="E717" i="6"/>
  <c r="E716" i="6"/>
  <c r="E715" i="6"/>
  <c r="E714" i="6"/>
  <c r="E713" i="6"/>
  <c r="E712" i="6"/>
  <c r="E711" i="6"/>
  <c r="E710" i="6"/>
  <c r="E709" i="6"/>
  <c r="E708" i="6"/>
  <c r="E707" i="6"/>
  <c r="E706" i="6"/>
  <c r="E705" i="6"/>
  <c r="E704" i="6"/>
  <c r="E703" i="6"/>
  <c r="E702" i="6"/>
  <c r="E701" i="6"/>
  <c r="E700" i="6"/>
  <c r="E699" i="6"/>
  <c r="E698" i="6"/>
  <c r="E697" i="6"/>
  <c r="E696" i="6"/>
  <c r="E695" i="6"/>
  <c r="E694" i="6"/>
  <c r="E693" i="6"/>
  <c r="E692" i="6"/>
  <c r="E691" i="6"/>
  <c r="E690" i="6"/>
  <c r="E689" i="6"/>
  <c r="E688" i="6"/>
  <c r="E687" i="6"/>
  <c r="E686" i="6"/>
  <c r="E685" i="6"/>
  <c r="E684" i="6"/>
  <c r="E683" i="6"/>
  <c r="E682" i="6"/>
  <c r="E681" i="6"/>
  <c r="E680" i="6"/>
  <c r="E679" i="6"/>
  <c r="E678" i="6"/>
  <c r="E677" i="6"/>
  <c r="E676" i="6"/>
  <c r="E675" i="6"/>
  <c r="E674" i="6"/>
  <c r="E673" i="6"/>
  <c r="E672" i="6"/>
  <c r="E671" i="6"/>
  <c r="E670" i="6"/>
  <c r="E669" i="6"/>
  <c r="E668" i="6"/>
  <c r="E667" i="6"/>
  <c r="E666" i="6"/>
  <c r="E665" i="6"/>
  <c r="E664" i="6"/>
  <c r="E663" i="6"/>
  <c r="E662" i="6"/>
  <c r="E661" i="6"/>
  <c r="E660" i="6"/>
  <c r="E659" i="6"/>
  <c r="E658" i="6"/>
  <c r="E657" i="6"/>
  <c r="E656" i="6"/>
  <c r="E655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42" i="6"/>
  <c r="E641" i="6"/>
  <c r="E640" i="6"/>
  <c r="E639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9" i="6"/>
  <c r="E598" i="6"/>
  <c r="E597" i="6"/>
  <c r="E596" i="6"/>
  <c r="E595" i="6"/>
  <c r="E594" i="6"/>
  <c r="E593" i="6"/>
  <c r="E592" i="6"/>
  <c r="E591" i="6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A15" i="6"/>
  <c r="A16" i="6" s="1"/>
  <c r="K14" i="6"/>
  <c r="J14" i="6"/>
  <c r="E14" i="6"/>
  <c r="C14" i="6"/>
  <c r="A14" i="6"/>
  <c r="D14" i="6" s="1"/>
  <c r="J13" i="6"/>
  <c r="K13" i="6" s="1"/>
  <c r="G13" i="6"/>
  <c r="E13" i="6"/>
  <c r="D13" i="6"/>
  <c r="F13" i="6" s="1"/>
  <c r="H13" i="6" s="1"/>
  <c r="C13" i="6"/>
  <c r="B13" i="6"/>
  <c r="B8" i="6"/>
  <c r="D3" i="6"/>
  <c r="D66" i="4"/>
  <c r="C64" i="4"/>
  <c r="C68" i="4" s="1"/>
  <c r="C76" i="4" s="1"/>
  <c r="B61" i="4"/>
  <c r="C65" i="4" s="1"/>
  <c r="C67" i="4" s="1"/>
  <c r="B60" i="4"/>
  <c r="C66" i="4" s="1"/>
  <c r="D53" i="4"/>
  <c r="D51" i="4"/>
  <c r="D48" i="4"/>
  <c r="D47" i="4"/>
  <c r="D41" i="4" s="1"/>
  <c r="D42" i="4" s="1"/>
  <c r="D35" i="4"/>
  <c r="D39" i="4" s="1"/>
  <c r="D31" i="4"/>
  <c r="D24" i="4"/>
  <c r="G23" i="4" s="1"/>
  <c r="D22" i="4"/>
  <c r="D20" i="4"/>
  <c r="D23" i="4" s="1"/>
  <c r="D25" i="4" s="1"/>
  <c r="D28" i="4" s="1"/>
  <c r="D14" i="4"/>
  <c r="D12" i="4"/>
  <c r="D15" i="4" s="1"/>
  <c r="F11" i="4"/>
  <c r="D11" i="4"/>
  <c r="E8" i="4"/>
  <c r="C8" i="4"/>
  <c r="D6" i="4"/>
  <c r="E6" i="4" s="1"/>
  <c r="D4" i="4"/>
  <c r="E4" i="4" s="1"/>
  <c r="C4" i="4"/>
  <c r="E3" i="4"/>
  <c r="C3" i="4"/>
  <c r="X94" i="3"/>
  <c r="Y96" i="3" s="1"/>
  <c r="E87" i="3"/>
  <c r="F89" i="3" s="1"/>
  <c r="E80" i="3"/>
  <c r="F79" i="3"/>
  <c r="Y73" i="3"/>
  <c r="Y71" i="3"/>
  <c r="W71" i="3"/>
  <c r="W74" i="3"/>
  <c r="Y65" i="3"/>
  <c r="W66" i="3" s="1"/>
  <c r="F65" i="3"/>
  <c r="D65" i="3"/>
  <c r="F66" i="3" s="1"/>
  <c r="F67" i="3" s="1"/>
  <c r="Y64" i="3"/>
  <c r="F64" i="3"/>
  <c r="Y62" i="3"/>
  <c r="Y79" i="3" s="1"/>
  <c r="W62" i="3"/>
  <c r="W69" i="3" s="1"/>
  <c r="F62" i="3"/>
  <c r="F83" i="3" s="1"/>
  <c r="D62" i="3"/>
  <c r="Y60" i="3"/>
  <c r="F60" i="3"/>
  <c r="Y47" i="3"/>
  <c r="W47" i="3"/>
  <c r="Y41" i="3"/>
  <c r="X41" i="3"/>
  <c r="X37" i="3"/>
  <c r="W39" i="3" s="1"/>
  <c r="E33" i="3"/>
  <c r="E31" i="3"/>
  <c r="F33" i="3" s="1"/>
  <c r="Y16" i="3"/>
  <c r="W16" i="3"/>
  <c r="Y13" i="3"/>
  <c r="W13" i="3"/>
  <c r="Y5" i="3"/>
  <c r="Y26" i="3" s="1"/>
  <c r="W5" i="3"/>
  <c r="W15" i="3" s="1"/>
  <c r="F5" i="3"/>
  <c r="F9" i="3" s="1"/>
  <c r="D77" i="4" s="1"/>
  <c r="D5" i="3"/>
  <c r="D24" i="3" s="1"/>
  <c r="F3" i="3"/>
  <c r="Y2" i="3"/>
  <c r="W2" i="3"/>
  <c r="Y3" i="3" s="1"/>
  <c r="Y105" i="3" l="1"/>
  <c r="Y106" i="3" s="1"/>
  <c r="W67" i="3"/>
  <c r="Y39" i="3"/>
  <c r="Y66" i="3"/>
  <c r="Y7" i="3"/>
  <c r="F73" i="3"/>
  <c r="Y9" i="3"/>
  <c r="Y10" i="3" s="1"/>
  <c r="D16" i="3"/>
  <c r="D26" i="3" s="1"/>
  <c r="W73" i="3"/>
  <c r="D66" i="3"/>
  <c r="F74" i="3"/>
  <c r="F80" i="3" s="1"/>
  <c r="W79" i="3"/>
  <c r="Y32" i="3"/>
  <c r="Y35" i="3" s="1"/>
  <c r="Y46" i="3" s="1"/>
  <c r="Y48" i="3" s="1"/>
  <c r="F17" i="3"/>
  <c r="D22" i="3"/>
  <c r="F85" i="3"/>
  <c r="F90" i="3"/>
  <c r="D89" i="3"/>
  <c r="D33" i="3"/>
  <c r="W90" i="3"/>
  <c r="Y74" i="3"/>
  <c r="Y90" i="3"/>
  <c r="W78" i="3"/>
  <c r="W72" i="3" s="1"/>
  <c r="Y78" i="3"/>
  <c r="Y72" i="3" s="1"/>
  <c r="F22" i="3"/>
  <c r="Y69" i="3"/>
  <c r="W84" i="3"/>
  <c r="D67" i="3"/>
  <c r="D90" i="3" s="1"/>
  <c r="Y84" i="3"/>
  <c r="Y85" i="3" s="1"/>
  <c r="F24" i="3"/>
  <c r="G14" i="6"/>
  <c r="F14" i="6"/>
  <c r="D54" i="4"/>
  <c r="D55" i="4" s="1"/>
  <c r="D56" i="4" s="1"/>
  <c r="D7" i="3"/>
  <c r="D17" i="3"/>
  <c r="D9" i="3"/>
  <c r="F10" i="3"/>
  <c r="F16" i="3"/>
  <c r="D7" i="4"/>
  <c r="C6" i="4"/>
  <c r="F77" i="4"/>
  <c r="B16" i="6"/>
  <c r="A17" i="6"/>
  <c r="J16" i="6"/>
  <c r="D16" i="6"/>
  <c r="C16" i="6"/>
  <c r="D85" i="3"/>
  <c r="B7" i="6"/>
  <c r="D76" i="4"/>
  <c r="Y30" i="3"/>
  <c r="Y21" i="3"/>
  <c r="Y33" i="3" s="1"/>
  <c r="Y15" i="3"/>
  <c r="W21" i="3"/>
  <c r="D74" i="3"/>
  <c r="D79" i="3"/>
  <c r="D83" i="3"/>
  <c r="D73" i="3"/>
  <c r="F7" i="3"/>
  <c r="W7" i="3"/>
  <c r="W26" i="3"/>
  <c r="W20" i="3"/>
  <c r="W9" i="3"/>
  <c r="W10" i="3" s="1"/>
  <c r="X96" i="3"/>
  <c r="W96" i="3"/>
  <c r="D40" i="4"/>
  <c r="B15" i="6"/>
  <c r="C15" i="6"/>
  <c r="D15" i="6"/>
  <c r="B14" i="6"/>
  <c r="H14" i="6" s="1"/>
  <c r="E89" i="3"/>
  <c r="J15" i="6"/>
  <c r="K15" i="6" s="1"/>
  <c r="Y14" i="3" l="1"/>
  <c r="W33" i="3"/>
  <c r="Y42" i="3"/>
  <c r="Y12" i="3"/>
  <c r="Y27" i="3"/>
  <c r="W87" i="3"/>
  <c r="W35" i="3"/>
  <c r="W46" i="3" s="1"/>
  <c r="W48" i="3" s="1"/>
  <c r="W32" i="3"/>
  <c r="W27" i="3"/>
  <c r="D29" i="3"/>
  <c r="W101" i="3"/>
  <c r="W102" i="3" s="1"/>
  <c r="Y34" i="3"/>
  <c r="Y44" i="3"/>
  <c r="Y45" i="3" s="1"/>
  <c r="Y92" i="3"/>
  <c r="Y67" i="3"/>
  <c r="Y87" i="3" s="1"/>
  <c r="F27" i="3"/>
  <c r="F28" i="3" s="1"/>
  <c r="D80" i="3"/>
  <c r="W92" i="3"/>
  <c r="F25" i="3"/>
  <c r="C7" i="4"/>
  <c r="E7" i="4"/>
  <c r="F26" i="3"/>
  <c r="F29" i="3"/>
  <c r="F12" i="3" s="1"/>
  <c r="E76" i="4"/>
  <c r="F76" i="4" s="1"/>
  <c r="F78" i="4" s="1"/>
  <c r="I14" i="6"/>
  <c r="L15" i="6"/>
  <c r="L13" i="6"/>
  <c r="I13" i="6"/>
  <c r="L14" i="6"/>
  <c r="C77" i="4"/>
  <c r="D10" i="3"/>
  <c r="H16" i="6"/>
  <c r="I16" i="6" s="1"/>
  <c r="D68" i="3"/>
  <c r="D18" i="3"/>
  <c r="D25" i="3"/>
  <c r="G16" i="6"/>
  <c r="F16" i="6"/>
  <c r="D27" i="3"/>
  <c r="K16" i="6"/>
  <c r="L16" i="6" s="1"/>
  <c r="D17" i="6"/>
  <c r="C17" i="6"/>
  <c r="B17" i="6"/>
  <c r="A18" i="6"/>
  <c r="J17" i="6"/>
  <c r="F68" i="3"/>
  <c r="F18" i="3"/>
  <c r="G15" i="6"/>
  <c r="F15" i="6"/>
  <c r="H15" i="6" s="1"/>
  <c r="I15" i="6" s="1"/>
  <c r="D78" i="4"/>
  <c r="Y49" i="3" l="1"/>
  <c r="Y101" i="3"/>
  <c r="F34" i="3"/>
  <c r="F36" i="3"/>
  <c r="F37" i="3" s="1"/>
  <c r="K17" i="6"/>
  <c r="L17" i="6" s="1"/>
  <c r="J18" i="6"/>
  <c r="D18" i="6"/>
  <c r="C18" i="6"/>
  <c r="B18" i="6"/>
  <c r="A19" i="6"/>
  <c r="C78" i="4"/>
  <c r="E77" i="4"/>
  <c r="E78" i="4" s="1"/>
  <c r="F17" i="6"/>
  <c r="H17" i="6" s="1"/>
  <c r="I17" i="6" s="1"/>
  <c r="G17" i="6"/>
  <c r="W14" i="3"/>
  <c r="D75" i="4"/>
  <c r="D79" i="4" s="1"/>
  <c r="F84" i="3"/>
  <c r="F75" i="3"/>
  <c r="F92" i="3" s="1"/>
  <c r="D28" i="3"/>
  <c r="D34" i="3"/>
  <c r="D36" i="3" s="1"/>
  <c r="D75" i="3"/>
  <c r="D84" i="3"/>
  <c r="D92" i="3" s="1"/>
  <c r="W34" i="3"/>
  <c r="D4" i="6" l="1"/>
  <c r="Y102" i="3"/>
  <c r="D93" i="3"/>
  <c r="E75" i="4"/>
  <c r="E79" i="4" s="1"/>
  <c r="D37" i="3"/>
  <c r="C75" i="4"/>
  <c r="C79" i="4" s="1"/>
  <c r="H18" i="6"/>
  <c r="I18" i="6" s="1"/>
  <c r="F75" i="4"/>
  <c r="F79" i="4" s="1"/>
  <c r="E94" i="3"/>
  <c r="F93" i="3"/>
  <c r="E38" i="3"/>
  <c r="A20" i="6"/>
  <c r="J19" i="6"/>
  <c r="D19" i="6"/>
  <c r="C19" i="6"/>
  <c r="B19" i="6"/>
  <c r="G18" i="6"/>
  <c r="F18" i="6"/>
  <c r="K18" i="6"/>
  <c r="L18" i="6" s="1"/>
  <c r="W44" i="3"/>
  <c r="W45" i="3" l="1"/>
  <c r="W49" i="3"/>
  <c r="K19" i="6"/>
  <c r="L19" i="6" s="1"/>
  <c r="G19" i="6"/>
  <c r="F19" i="6"/>
  <c r="H19" i="6" s="1"/>
  <c r="I19" i="6" s="1"/>
  <c r="B20" i="6"/>
  <c r="A21" i="6"/>
  <c r="J20" i="6"/>
  <c r="D20" i="6"/>
  <c r="C20" i="6"/>
  <c r="K20" i="6" l="1"/>
  <c r="L20" i="6" s="1"/>
  <c r="G20" i="6"/>
  <c r="F20" i="6"/>
  <c r="H20" i="6" s="1"/>
  <c r="I20" i="6" s="1"/>
  <c r="D21" i="6"/>
  <c r="C21" i="6"/>
  <c r="B21" i="6"/>
  <c r="A22" i="6"/>
  <c r="J21" i="6"/>
  <c r="K21" i="6" s="1"/>
  <c r="L21" i="6" s="1"/>
  <c r="F21" i="6" l="1"/>
  <c r="H21" i="6" s="1"/>
  <c r="I21" i="6" s="1"/>
  <c r="G21" i="6"/>
  <c r="J22" i="6"/>
  <c r="D22" i="6"/>
  <c r="C22" i="6"/>
  <c r="B22" i="6"/>
  <c r="A23" i="6"/>
  <c r="A24" i="6" l="1"/>
  <c r="J23" i="6"/>
  <c r="D23" i="6"/>
  <c r="C23" i="6"/>
  <c r="B23" i="6"/>
  <c r="G22" i="6"/>
  <c r="F22" i="6"/>
  <c r="H22" i="6" s="1"/>
  <c r="I22" i="6" s="1"/>
  <c r="K22" i="6"/>
  <c r="L22" i="6" s="1"/>
  <c r="G23" i="6" l="1"/>
  <c r="F23" i="6"/>
  <c r="H23" i="6" s="1"/>
  <c r="I23" i="6" s="1"/>
  <c r="K23" i="6"/>
  <c r="L23" i="6" s="1"/>
  <c r="B24" i="6"/>
  <c r="A25" i="6"/>
  <c r="J24" i="6"/>
  <c r="D24" i="6"/>
  <c r="C24" i="6"/>
  <c r="G24" i="6" l="1"/>
  <c r="F24" i="6"/>
  <c r="H24" i="6" s="1"/>
  <c r="I24" i="6" s="1"/>
  <c r="K24" i="6"/>
  <c r="L24" i="6" s="1"/>
  <c r="D25" i="6"/>
  <c r="C25" i="6"/>
  <c r="B25" i="6"/>
  <c r="A26" i="6"/>
  <c r="J25" i="6"/>
  <c r="K25" i="6" s="1"/>
  <c r="L25" i="6" s="1"/>
  <c r="J26" i="6" l="1"/>
  <c r="D26" i="6"/>
  <c r="C26" i="6"/>
  <c r="B26" i="6"/>
  <c r="A27" i="6"/>
  <c r="F25" i="6"/>
  <c r="H25" i="6" s="1"/>
  <c r="I25" i="6" s="1"/>
  <c r="G25" i="6"/>
  <c r="G26" i="6" l="1"/>
  <c r="F26" i="6"/>
  <c r="H26" i="6" s="1"/>
  <c r="I26" i="6" s="1"/>
  <c r="A28" i="6"/>
  <c r="J27" i="6"/>
  <c r="D27" i="6"/>
  <c r="C27" i="6"/>
  <c r="B27" i="6"/>
  <c r="K26" i="6"/>
  <c r="L26" i="6" s="1"/>
  <c r="K27" i="6" l="1"/>
  <c r="L27" i="6" s="1"/>
  <c r="G27" i="6"/>
  <c r="F27" i="6"/>
  <c r="H27" i="6" s="1"/>
  <c r="I27" i="6" s="1"/>
  <c r="B28" i="6"/>
  <c r="A29" i="6"/>
  <c r="J28" i="6"/>
  <c r="D28" i="6"/>
  <c r="C28" i="6"/>
  <c r="G28" i="6" l="1"/>
  <c r="F28" i="6"/>
  <c r="H28" i="6" s="1"/>
  <c r="I28" i="6" s="1"/>
  <c r="D29" i="6"/>
  <c r="C29" i="6"/>
  <c r="B29" i="6"/>
  <c r="A30" i="6"/>
  <c r="J29" i="6"/>
  <c r="K29" i="6" s="1"/>
  <c r="L29" i="6" s="1"/>
  <c r="K28" i="6"/>
  <c r="L28" i="6" s="1"/>
  <c r="J30" i="6" l="1"/>
  <c r="D30" i="6"/>
  <c r="C30" i="6"/>
  <c r="B30" i="6"/>
  <c r="A31" i="6"/>
  <c r="F29" i="6"/>
  <c r="H29" i="6" s="1"/>
  <c r="I29" i="6" s="1"/>
  <c r="G29" i="6"/>
  <c r="G30" i="6" l="1"/>
  <c r="F30" i="6"/>
  <c r="H30" i="6" s="1"/>
  <c r="I30" i="6" s="1"/>
  <c r="A32" i="6"/>
  <c r="J31" i="6"/>
  <c r="D31" i="6"/>
  <c r="C31" i="6"/>
  <c r="B31" i="6"/>
  <c r="K30" i="6"/>
  <c r="L30" i="6" s="1"/>
  <c r="G31" i="6" l="1"/>
  <c r="F31" i="6"/>
  <c r="H31" i="6" s="1"/>
  <c r="I31" i="6" s="1"/>
  <c r="B32" i="6"/>
  <c r="A33" i="6"/>
  <c r="J32" i="6"/>
  <c r="D32" i="6"/>
  <c r="C32" i="6"/>
  <c r="K31" i="6"/>
  <c r="L31" i="6" s="1"/>
  <c r="G32" i="6" l="1"/>
  <c r="F32" i="6"/>
  <c r="H32" i="6" s="1"/>
  <c r="I32" i="6" s="1"/>
  <c r="D33" i="6"/>
  <c r="C33" i="6"/>
  <c r="B33" i="6"/>
  <c r="A34" i="6"/>
  <c r="J33" i="6"/>
  <c r="K33" i="6" s="1"/>
  <c r="L33" i="6" s="1"/>
  <c r="K32" i="6"/>
  <c r="L32" i="6" s="1"/>
  <c r="J34" i="6" l="1"/>
  <c r="D34" i="6"/>
  <c r="C34" i="6"/>
  <c r="B34" i="6"/>
  <c r="A35" i="6"/>
  <c r="F33" i="6"/>
  <c r="H33" i="6" s="1"/>
  <c r="I33" i="6" s="1"/>
  <c r="G33" i="6"/>
  <c r="A36" i="6" l="1"/>
  <c r="J35" i="6"/>
  <c r="D35" i="6"/>
  <c r="C35" i="6"/>
  <c r="B35" i="6"/>
  <c r="G34" i="6"/>
  <c r="F34" i="6"/>
  <c r="H34" i="6" s="1"/>
  <c r="I34" i="6" s="1"/>
  <c r="K34" i="6"/>
  <c r="L34" i="6" s="1"/>
  <c r="G35" i="6" l="1"/>
  <c r="F35" i="6"/>
  <c r="H35" i="6" s="1"/>
  <c r="I35" i="6" s="1"/>
  <c r="K35" i="6"/>
  <c r="L35" i="6" s="1"/>
  <c r="B36" i="6"/>
  <c r="A37" i="6"/>
  <c r="J36" i="6"/>
  <c r="K36" i="6" s="1"/>
  <c r="L36" i="6" s="1"/>
  <c r="D36" i="6"/>
  <c r="C36" i="6"/>
  <c r="G36" i="6" l="1"/>
  <c r="F36" i="6"/>
  <c r="H36" i="6" s="1"/>
  <c r="I36" i="6" s="1"/>
  <c r="D37" i="6"/>
  <c r="C37" i="6"/>
  <c r="B37" i="6"/>
  <c r="A38" i="6"/>
  <c r="J37" i="6"/>
  <c r="K37" i="6" s="1"/>
  <c r="L37" i="6" s="1"/>
  <c r="J38" i="6" l="1"/>
  <c r="D38" i="6"/>
  <c r="C38" i="6"/>
  <c r="B38" i="6"/>
  <c r="A39" i="6"/>
  <c r="F37" i="6"/>
  <c r="H37" i="6" s="1"/>
  <c r="I37" i="6" s="1"/>
  <c r="G37" i="6"/>
  <c r="G38" i="6" l="1"/>
  <c r="F38" i="6"/>
  <c r="A40" i="6"/>
  <c r="J39" i="6"/>
  <c r="D39" i="6"/>
  <c r="C39" i="6"/>
  <c r="B39" i="6"/>
  <c r="H38" i="6"/>
  <c r="I38" i="6" s="1"/>
  <c r="K38" i="6"/>
  <c r="L38" i="6" s="1"/>
  <c r="G39" i="6" l="1"/>
  <c r="F39" i="6"/>
  <c r="H39" i="6" s="1"/>
  <c r="I39" i="6" s="1"/>
  <c r="K39" i="6"/>
  <c r="L39" i="6" s="1"/>
  <c r="B40" i="6"/>
  <c r="A41" i="6"/>
  <c r="J40" i="6"/>
  <c r="K40" i="6" s="1"/>
  <c r="L40" i="6" s="1"/>
  <c r="D40" i="6"/>
  <c r="C40" i="6"/>
  <c r="G40" i="6" l="1"/>
  <c r="F40" i="6"/>
  <c r="H40" i="6" s="1"/>
  <c r="I40" i="6" s="1"/>
  <c r="D41" i="6"/>
  <c r="C41" i="6"/>
  <c r="B41" i="6"/>
  <c r="A42" i="6"/>
  <c r="J41" i="6"/>
  <c r="K41" i="6" s="1"/>
  <c r="L41" i="6" s="1"/>
  <c r="J42" i="6" l="1"/>
  <c r="D42" i="6"/>
  <c r="C42" i="6"/>
  <c r="B42" i="6"/>
  <c r="A43" i="6"/>
  <c r="F41" i="6"/>
  <c r="H41" i="6" s="1"/>
  <c r="I41" i="6" s="1"/>
  <c r="G41" i="6"/>
  <c r="A44" i="6" l="1"/>
  <c r="J43" i="6"/>
  <c r="D43" i="6"/>
  <c r="C43" i="6"/>
  <c r="B43" i="6"/>
  <c r="G42" i="6"/>
  <c r="F42" i="6"/>
  <c r="H42" i="6" s="1"/>
  <c r="I42" i="6" s="1"/>
  <c r="K42" i="6"/>
  <c r="L42" i="6" s="1"/>
  <c r="G43" i="6" l="1"/>
  <c r="F43" i="6"/>
  <c r="H43" i="6" s="1"/>
  <c r="I43" i="6" s="1"/>
  <c r="K43" i="6"/>
  <c r="L43" i="6" s="1"/>
  <c r="B44" i="6"/>
  <c r="A45" i="6"/>
  <c r="J44" i="6"/>
  <c r="D44" i="6"/>
  <c r="C44" i="6"/>
  <c r="G44" i="6" l="1"/>
  <c r="F44" i="6"/>
  <c r="H44" i="6" s="1"/>
  <c r="I44" i="6" s="1"/>
  <c r="K44" i="6"/>
  <c r="L44" i="6" s="1"/>
  <c r="D45" i="6"/>
  <c r="C45" i="6"/>
  <c r="B45" i="6"/>
  <c r="A46" i="6"/>
  <c r="J45" i="6"/>
  <c r="K45" i="6" s="1"/>
  <c r="L45" i="6" s="1"/>
  <c r="J46" i="6" l="1"/>
  <c r="D46" i="6"/>
  <c r="C46" i="6"/>
  <c r="B46" i="6"/>
  <c r="A47" i="6"/>
  <c r="F45" i="6"/>
  <c r="H45" i="6" s="1"/>
  <c r="I45" i="6" s="1"/>
  <c r="G45" i="6"/>
  <c r="A48" i="6" l="1"/>
  <c r="J47" i="6"/>
  <c r="D47" i="6"/>
  <c r="C47" i="6"/>
  <c r="B47" i="6"/>
  <c r="G46" i="6"/>
  <c r="F46" i="6"/>
  <c r="H46" i="6" s="1"/>
  <c r="I46" i="6" s="1"/>
  <c r="K46" i="6"/>
  <c r="L46" i="6" s="1"/>
  <c r="G47" i="6" l="1"/>
  <c r="F47" i="6"/>
  <c r="H47" i="6" s="1"/>
  <c r="I47" i="6" s="1"/>
  <c r="K47" i="6"/>
  <c r="L47" i="6" s="1"/>
  <c r="B48" i="6"/>
  <c r="A49" i="6"/>
  <c r="J48" i="6"/>
  <c r="D48" i="6"/>
  <c r="C48" i="6"/>
  <c r="D49" i="6" l="1"/>
  <c r="C49" i="6"/>
  <c r="B49" i="6"/>
  <c r="A50" i="6"/>
  <c r="J49" i="6"/>
  <c r="K49" i="6" s="1"/>
  <c r="L49" i="6" s="1"/>
  <c r="G48" i="6"/>
  <c r="F48" i="6"/>
  <c r="H48" i="6" s="1"/>
  <c r="I48" i="6" s="1"/>
  <c r="K48" i="6"/>
  <c r="L48" i="6" s="1"/>
  <c r="J50" i="6" l="1"/>
  <c r="D50" i="6"/>
  <c r="C50" i="6"/>
  <c r="B50" i="6"/>
  <c r="A51" i="6"/>
  <c r="F49" i="6"/>
  <c r="H49" i="6" s="1"/>
  <c r="I49" i="6" s="1"/>
  <c r="G49" i="6"/>
  <c r="A52" i="6" l="1"/>
  <c r="J51" i="6"/>
  <c r="D51" i="6"/>
  <c r="C51" i="6"/>
  <c r="B51" i="6"/>
  <c r="G50" i="6"/>
  <c r="F50" i="6"/>
  <c r="H50" i="6" s="1"/>
  <c r="I50" i="6" s="1"/>
  <c r="K50" i="6"/>
  <c r="L50" i="6" s="1"/>
  <c r="G51" i="6" l="1"/>
  <c r="F51" i="6"/>
  <c r="H51" i="6" s="1"/>
  <c r="I51" i="6" s="1"/>
  <c r="K51" i="6"/>
  <c r="L51" i="6" s="1"/>
  <c r="B52" i="6"/>
  <c r="A53" i="6"/>
  <c r="J52" i="6"/>
  <c r="D52" i="6"/>
  <c r="C52" i="6"/>
  <c r="D53" i="6" l="1"/>
  <c r="C53" i="6"/>
  <c r="B53" i="6"/>
  <c r="A54" i="6"/>
  <c r="J53" i="6"/>
  <c r="K53" i="6" s="1"/>
  <c r="L53" i="6" s="1"/>
  <c r="G52" i="6"/>
  <c r="F52" i="6"/>
  <c r="H52" i="6" s="1"/>
  <c r="I52" i="6" s="1"/>
  <c r="K52" i="6"/>
  <c r="L52" i="6" s="1"/>
  <c r="J54" i="6" l="1"/>
  <c r="D54" i="6"/>
  <c r="C54" i="6"/>
  <c r="B54" i="6"/>
  <c r="A55" i="6"/>
  <c r="F53" i="6"/>
  <c r="H53" i="6" s="1"/>
  <c r="I53" i="6" s="1"/>
  <c r="G53" i="6"/>
  <c r="A56" i="6" l="1"/>
  <c r="J55" i="6"/>
  <c r="D55" i="6"/>
  <c r="C55" i="6"/>
  <c r="B55" i="6"/>
  <c r="G54" i="6"/>
  <c r="F54" i="6"/>
  <c r="H54" i="6" s="1"/>
  <c r="I54" i="6" s="1"/>
  <c r="K54" i="6"/>
  <c r="L54" i="6" s="1"/>
  <c r="G55" i="6" l="1"/>
  <c r="F55" i="6"/>
  <c r="H55" i="6" s="1"/>
  <c r="I55" i="6" s="1"/>
  <c r="K55" i="6"/>
  <c r="L55" i="6" s="1"/>
  <c r="B56" i="6"/>
  <c r="A57" i="6"/>
  <c r="J56" i="6"/>
  <c r="D56" i="6"/>
  <c r="C56" i="6"/>
  <c r="G56" i="6" l="1"/>
  <c r="F56" i="6"/>
  <c r="H56" i="6" s="1"/>
  <c r="I56" i="6" s="1"/>
  <c r="K56" i="6"/>
  <c r="L56" i="6" s="1"/>
  <c r="D57" i="6"/>
  <c r="C57" i="6"/>
  <c r="B57" i="6"/>
  <c r="A58" i="6"/>
  <c r="J57" i="6"/>
  <c r="K57" i="6" s="1"/>
  <c r="L57" i="6" s="1"/>
  <c r="F57" i="6" l="1"/>
  <c r="H57" i="6" s="1"/>
  <c r="I57" i="6" s="1"/>
  <c r="G57" i="6"/>
  <c r="J58" i="6"/>
  <c r="D58" i="6"/>
  <c r="C58" i="6"/>
  <c r="B58" i="6"/>
  <c r="A59" i="6"/>
  <c r="A60" i="6" l="1"/>
  <c r="J59" i="6"/>
  <c r="D59" i="6"/>
  <c r="C59" i="6"/>
  <c r="B59" i="6"/>
  <c r="G58" i="6"/>
  <c r="F58" i="6"/>
  <c r="H58" i="6" s="1"/>
  <c r="I58" i="6" s="1"/>
  <c r="K58" i="6"/>
  <c r="L58" i="6" s="1"/>
  <c r="G59" i="6" l="1"/>
  <c r="F59" i="6"/>
  <c r="H59" i="6" s="1"/>
  <c r="I59" i="6" s="1"/>
  <c r="K59" i="6"/>
  <c r="L59" i="6" s="1"/>
  <c r="B60" i="6"/>
  <c r="A61" i="6"/>
  <c r="J60" i="6"/>
  <c r="D60" i="6"/>
  <c r="C60" i="6"/>
  <c r="K60" i="6" l="1"/>
  <c r="L60" i="6" s="1"/>
  <c r="D61" i="6"/>
  <c r="C61" i="6"/>
  <c r="B61" i="6"/>
  <c r="A62" i="6"/>
  <c r="J61" i="6"/>
  <c r="K61" i="6" s="1"/>
  <c r="L61" i="6" s="1"/>
  <c r="G60" i="6"/>
  <c r="F60" i="6"/>
  <c r="H60" i="6" s="1"/>
  <c r="I60" i="6" s="1"/>
  <c r="J62" i="6" l="1"/>
  <c r="D62" i="6"/>
  <c r="C62" i="6"/>
  <c r="B62" i="6"/>
  <c r="A63" i="6"/>
  <c r="F61" i="6"/>
  <c r="H61" i="6" s="1"/>
  <c r="I61" i="6" s="1"/>
  <c r="G61" i="6"/>
  <c r="G62" i="6" l="1"/>
  <c r="F62" i="6"/>
  <c r="A64" i="6"/>
  <c r="J63" i="6"/>
  <c r="D63" i="6"/>
  <c r="C63" i="6"/>
  <c r="B63" i="6"/>
  <c r="H62" i="6"/>
  <c r="I62" i="6" s="1"/>
  <c r="K62" i="6"/>
  <c r="L62" i="6" s="1"/>
  <c r="G63" i="6" l="1"/>
  <c r="F63" i="6"/>
  <c r="H63" i="6"/>
  <c r="I63" i="6" s="1"/>
  <c r="K63" i="6"/>
  <c r="L63" i="6" s="1"/>
  <c r="B64" i="6"/>
  <c r="A65" i="6"/>
  <c r="J64" i="6"/>
  <c r="D64" i="6"/>
  <c r="C64" i="6"/>
  <c r="G64" i="6" l="1"/>
  <c r="F64" i="6"/>
  <c r="H64" i="6" s="1"/>
  <c r="I64" i="6" s="1"/>
  <c r="K64" i="6"/>
  <c r="L64" i="6" s="1"/>
  <c r="D65" i="6"/>
  <c r="C65" i="6"/>
  <c r="B65" i="6"/>
  <c r="A66" i="6"/>
  <c r="J65" i="6"/>
  <c r="K65" i="6" s="1"/>
  <c r="L65" i="6" s="1"/>
  <c r="J66" i="6" l="1"/>
  <c r="D66" i="6"/>
  <c r="C66" i="6"/>
  <c r="B66" i="6"/>
  <c r="A67" i="6"/>
  <c r="F65" i="6"/>
  <c r="H65" i="6" s="1"/>
  <c r="I65" i="6" s="1"/>
  <c r="G65" i="6"/>
  <c r="A68" i="6" l="1"/>
  <c r="J67" i="6"/>
  <c r="D67" i="6"/>
  <c r="C67" i="6"/>
  <c r="B67" i="6"/>
  <c r="G66" i="6"/>
  <c r="F66" i="6"/>
  <c r="H66" i="6" s="1"/>
  <c r="I66" i="6" s="1"/>
  <c r="K66" i="6"/>
  <c r="L66" i="6" s="1"/>
  <c r="G67" i="6" l="1"/>
  <c r="F67" i="6"/>
  <c r="H67" i="6" s="1"/>
  <c r="I67" i="6" s="1"/>
  <c r="K67" i="6"/>
  <c r="L67" i="6" s="1"/>
  <c r="B68" i="6"/>
  <c r="A69" i="6"/>
  <c r="J68" i="6"/>
  <c r="D68" i="6"/>
  <c r="C68" i="6"/>
  <c r="K68" i="6" l="1"/>
  <c r="L68" i="6" s="1"/>
  <c r="G68" i="6"/>
  <c r="F68" i="6"/>
  <c r="H68" i="6" s="1"/>
  <c r="I68" i="6" s="1"/>
  <c r="D69" i="6"/>
  <c r="C69" i="6"/>
  <c r="B69" i="6"/>
  <c r="A70" i="6"/>
  <c r="J69" i="6"/>
  <c r="K69" i="6" s="1"/>
  <c r="L69" i="6" s="1"/>
  <c r="J70" i="6" l="1"/>
  <c r="D70" i="6"/>
  <c r="C70" i="6"/>
  <c r="B70" i="6"/>
  <c r="A71" i="6"/>
  <c r="F69" i="6"/>
  <c r="H69" i="6" s="1"/>
  <c r="I69" i="6" s="1"/>
  <c r="G69" i="6"/>
  <c r="A72" i="6" l="1"/>
  <c r="J71" i="6"/>
  <c r="D71" i="6"/>
  <c r="C71" i="6"/>
  <c r="B71" i="6"/>
  <c r="G70" i="6"/>
  <c r="F70" i="6"/>
  <c r="H70" i="6" s="1"/>
  <c r="I70" i="6" s="1"/>
  <c r="K70" i="6"/>
  <c r="L70" i="6" s="1"/>
  <c r="G71" i="6" l="1"/>
  <c r="F71" i="6"/>
  <c r="H71" i="6" s="1"/>
  <c r="I71" i="6" s="1"/>
  <c r="K71" i="6"/>
  <c r="L71" i="6" s="1"/>
  <c r="B72" i="6"/>
  <c r="A73" i="6"/>
  <c r="J72" i="6"/>
  <c r="D72" i="6"/>
  <c r="C72" i="6"/>
  <c r="G72" i="6" l="1"/>
  <c r="F72" i="6"/>
  <c r="H72" i="6" s="1"/>
  <c r="I72" i="6" s="1"/>
  <c r="K72" i="6"/>
  <c r="L72" i="6" s="1"/>
  <c r="D73" i="6"/>
  <c r="C73" i="6"/>
  <c r="B73" i="6"/>
  <c r="A74" i="6"/>
  <c r="J73" i="6"/>
  <c r="K73" i="6" s="1"/>
  <c r="L73" i="6" s="1"/>
  <c r="J74" i="6" l="1"/>
  <c r="D74" i="6"/>
  <c r="C74" i="6"/>
  <c r="B74" i="6"/>
  <c r="A75" i="6"/>
  <c r="F73" i="6"/>
  <c r="H73" i="6" s="1"/>
  <c r="I73" i="6" s="1"/>
  <c r="G73" i="6"/>
  <c r="A76" i="6" l="1"/>
  <c r="J75" i="6"/>
  <c r="D75" i="6"/>
  <c r="C75" i="6"/>
  <c r="B75" i="6"/>
  <c r="G74" i="6"/>
  <c r="F74" i="6"/>
  <c r="H74" i="6" s="1"/>
  <c r="I74" i="6" s="1"/>
  <c r="K74" i="6"/>
  <c r="L74" i="6" s="1"/>
  <c r="G75" i="6" l="1"/>
  <c r="F75" i="6"/>
  <c r="H75" i="6" s="1"/>
  <c r="I75" i="6" s="1"/>
  <c r="K75" i="6"/>
  <c r="L75" i="6" s="1"/>
  <c r="B76" i="6"/>
  <c r="A77" i="6"/>
  <c r="J76" i="6"/>
  <c r="K76" i="6" s="1"/>
  <c r="L76" i="6" s="1"/>
  <c r="D76" i="6"/>
  <c r="C76" i="6"/>
  <c r="G76" i="6" l="1"/>
  <c r="F76" i="6"/>
  <c r="D77" i="6"/>
  <c r="C77" i="6"/>
  <c r="B77" i="6"/>
  <c r="A78" i="6"/>
  <c r="J77" i="6"/>
  <c r="K77" i="6" s="1"/>
  <c r="L77" i="6" s="1"/>
  <c r="H76" i="6"/>
  <c r="I76" i="6" s="1"/>
  <c r="J78" i="6" l="1"/>
  <c r="D78" i="6"/>
  <c r="C78" i="6"/>
  <c r="B78" i="6"/>
  <c r="A79" i="6"/>
  <c r="F77" i="6"/>
  <c r="H77" i="6" s="1"/>
  <c r="I77" i="6" s="1"/>
  <c r="G77" i="6"/>
  <c r="A80" i="6" l="1"/>
  <c r="J79" i="6"/>
  <c r="D79" i="6"/>
  <c r="C79" i="6"/>
  <c r="B79" i="6"/>
  <c r="G78" i="6"/>
  <c r="F78" i="6"/>
  <c r="H78" i="6" s="1"/>
  <c r="I78" i="6" s="1"/>
  <c r="K78" i="6"/>
  <c r="L78" i="6" s="1"/>
  <c r="G79" i="6" l="1"/>
  <c r="F79" i="6"/>
  <c r="H79" i="6" s="1"/>
  <c r="I79" i="6" s="1"/>
  <c r="K79" i="6"/>
  <c r="L79" i="6" s="1"/>
  <c r="B80" i="6"/>
  <c r="A81" i="6"/>
  <c r="J80" i="6"/>
  <c r="D80" i="6"/>
  <c r="C80" i="6"/>
  <c r="G80" i="6" l="1"/>
  <c r="F80" i="6"/>
  <c r="H80" i="6" s="1"/>
  <c r="I80" i="6" s="1"/>
  <c r="K80" i="6"/>
  <c r="L80" i="6" s="1"/>
  <c r="D81" i="6"/>
  <c r="C81" i="6"/>
  <c r="B81" i="6"/>
  <c r="A82" i="6"/>
  <c r="J81" i="6"/>
  <c r="K81" i="6" s="1"/>
  <c r="L81" i="6" s="1"/>
  <c r="J82" i="6" l="1"/>
  <c r="D82" i="6"/>
  <c r="C82" i="6"/>
  <c r="B82" i="6"/>
  <c r="A83" i="6"/>
  <c r="F81" i="6"/>
  <c r="H81" i="6" s="1"/>
  <c r="I81" i="6" s="1"/>
  <c r="G81" i="6"/>
  <c r="A84" i="6" l="1"/>
  <c r="J83" i="6"/>
  <c r="D83" i="6"/>
  <c r="C83" i="6"/>
  <c r="B83" i="6"/>
  <c r="G82" i="6"/>
  <c r="F82" i="6"/>
  <c r="H82" i="6" s="1"/>
  <c r="I82" i="6" s="1"/>
  <c r="K82" i="6"/>
  <c r="L82" i="6" s="1"/>
  <c r="G83" i="6" l="1"/>
  <c r="F83" i="6"/>
  <c r="H83" i="6" s="1"/>
  <c r="I83" i="6" s="1"/>
  <c r="K83" i="6"/>
  <c r="L83" i="6" s="1"/>
  <c r="B84" i="6"/>
  <c r="A85" i="6"/>
  <c r="J84" i="6"/>
  <c r="D84" i="6"/>
  <c r="C84" i="6"/>
  <c r="K84" i="6" l="1"/>
  <c r="L84" i="6" s="1"/>
  <c r="D85" i="6"/>
  <c r="C85" i="6"/>
  <c r="B85" i="6"/>
  <c r="A86" i="6"/>
  <c r="J85" i="6"/>
  <c r="K85" i="6" s="1"/>
  <c r="L85" i="6" s="1"/>
  <c r="G84" i="6"/>
  <c r="F84" i="6"/>
  <c r="H84" i="6" s="1"/>
  <c r="I84" i="6" s="1"/>
  <c r="J86" i="6" l="1"/>
  <c r="D86" i="6"/>
  <c r="C86" i="6"/>
  <c r="B86" i="6"/>
  <c r="A87" i="6"/>
  <c r="F85" i="6"/>
  <c r="H85" i="6" s="1"/>
  <c r="I85" i="6" s="1"/>
  <c r="G85" i="6"/>
  <c r="G86" i="6" l="1"/>
  <c r="F86" i="6"/>
  <c r="H86" i="6" s="1"/>
  <c r="I86" i="6" s="1"/>
  <c r="A88" i="6"/>
  <c r="J87" i="6"/>
  <c r="D87" i="6"/>
  <c r="C87" i="6"/>
  <c r="B87" i="6"/>
  <c r="K86" i="6"/>
  <c r="L86" i="6" s="1"/>
  <c r="G87" i="6" l="1"/>
  <c r="F87" i="6"/>
  <c r="H87" i="6" s="1"/>
  <c r="I87" i="6" s="1"/>
  <c r="K87" i="6"/>
  <c r="L87" i="6" s="1"/>
  <c r="B88" i="6"/>
  <c r="A89" i="6"/>
  <c r="J88" i="6"/>
  <c r="D88" i="6"/>
  <c r="C88" i="6"/>
  <c r="G88" i="6" l="1"/>
  <c r="F88" i="6"/>
  <c r="H88" i="6" s="1"/>
  <c r="I88" i="6" s="1"/>
  <c r="K88" i="6"/>
  <c r="L88" i="6" s="1"/>
  <c r="D89" i="6"/>
  <c r="C89" i="6"/>
  <c r="B89" i="6"/>
  <c r="A90" i="6"/>
  <c r="J89" i="6"/>
  <c r="K89" i="6" s="1"/>
  <c r="L89" i="6" s="1"/>
  <c r="F89" i="6" l="1"/>
  <c r="H89" i="6" s="1"/>
  <c r="I89" i="6" s="1"/>
  <c r="G89" i="6"/>
  <c r="J90" i="6"/>
  <c r="D90" i="6"/>
  <c r="C90" i="6"/>
  <c r="B90" i="6"/>
  <c r="A91" i="6"/>
  <c r="G90" i="6" l="1"/>
  <c r="F90" i="6"/>
  <c r="A92" i="6"/>
  <c r="J91" i="6"/>
  <c r="D91" i="6"/>
  <c r="C91" i="6"/>
  <c r="B91" i="6"/>
  <c r="H90" i="6"/>
  <c r="I90" i="6" s="1"/>
  <c r="K90" i="6"/>
  <c r="L90" i="6" s="1"/>
  <c r="G91" i="6" l="1"/>
  <c r="F91" i="6"/>
  <c r="H91" i="6" s="1"/>
  <c r="I91" i="6" s="1"/>
  <c r="K91" i="6"/>
  <c r="L91" i="6" s="1"/>
  <c r="B92" i="6"/>
  <c r="A93" i="6"/>
  <c r="J92" i="6"/>
  <c r="D92" i="6"/>
  <c r="C92" i="6"/>
  <c r="G92" i="6" l="1"/>
  <c r="F92" i="6"/>
  <c r="D93" i="6"/>
  <c r="C93" i="6"/>
  <c r="B93" i="6"/>
  <c r="A94" i="6"/>
  <c r="J93" i="6"/>
  <c r="K93" i="6" s="1"/>
  <c r="L93" i="6" s="1"/>
  <c r="K92" i="6"/>
  <c r="L92" i="6" s="1"/>
  <c r="H92" i="6"/>
  <c r="I92" i="6" s="1"/>
  <c r="J94" i="6" l="1"/>
  <c r="D94" i="6"/>
  <c r="C94" i="6"/>
  <c r="B94" i="6"/>
  <c r="A95" i="6"/>
  <c r="F93" i="6"/>
  <c r="H93" i="6" s="1"/>
  <c r="I93" i="6" s="1"/>
  <c r="G93" i="6"/>
  <c r="A96" i="6" l="1"/>
  <c r="J95" i="6"/>
  <c r="D95" i="6"/>
  <c r="C95" i="6"/>
  <c r="B95" i="6"/>
  <c r="G94" i="6"/>
  <c r="F94" i="6"/>
  <c r="H94" i="6" s="1"/>
  <c r="I94" i="6" s="1"/>
  <c r="K94" i="6"/>
  <c r="L94" i="6" s="1"/>
  <c r="G95" i="6" l="1"/>
  <c r="F95" i="6"/>
  <c r="H95" i="6" s="1"/>
  <c r="I95" i="6" s="1"/>
  <c r="K95" i="6"/>
  <c r="L95" i="6" s="1"/>
  <c r="B96" i="6"/>
  <c r="A97" i="6"/>
  <c r="J96" i="6"/>
  <c r="D96" i="6"/>
  <c r="C96" i="6"/>
  <c r="G96" i="6" l="1"/>
  <c r="F96" i="6"/>
  <c r="H96" i="6" s="1"/>
  <c r="I96" i="6" s="1"/>
  <c r="D97" i="6"/>
  <c r="C97" i="6"/>
  <c r="B97" i="6"/>
  <c r="A98" i="6"/>
  <c r="J97" i="6"/>
  <c r="K97" i="6" s="1"/>
  <c r="L97" i="6" s="1"/>
  <c r="K96" i="6"/>
  <c r="L96" i="6" s="1"/>
  <c r="J98" i="6" l="1"/>
  <c r="D98" i="6"/>
  <c r="C98" i="6"/>
  <c r="B98" i="6"/>
  <c r="A99" i="6"/>
  <c r="F97" i="6"/>
  <c r="H97" i="6" s="1"/>
  <c r="I97" i="6" s="1"/>
  <c r="G97" i="6"/>
  <c r="A100" i="6" l="1"/>
  <c r="J99" i="6"/>
  <c r="D99" i="6"/>
  <c r="C99" i="6"/>
  <c r="B99" i="6"/>
  <c r="G98" i="6"/>
  <c r="F98" i="6"/>
  <c r="H98" i="6" s="1"/>
  <c r="I98" i="6" s="1"/>
  <c r="K98" i="6"/>
  <c r="L98" i="6" s="1"/>
  <c r="K99" i="6" l="1"/>
  <c r="L99" i="6" s="1"/>
  <c r="G99" i="6"/>
  <c r="F99" i="6"/>
  <c r="H99" i="6" s="1"/>
  <c r="I99" i="6" s="1"/>
  <c r="B100" i="6"/>
  <c r="A101" i="6"/>
  <c r="J100" i="6"/>
  <c r="D100" i="6"/>
  <c r="C100" i="6"/>
  <c r="K100" i="6" l="1"/>
  <c r="L100" i="6" s="1"/>
  <c r="G100" i="6"/>
  <c r="F100" i="6"/>
  <c r="H100" i="6" s="1"/>
  <c r="I100" i="6" s="1"/>
  <c r="D101" i="6"/>
  <c r="C101" i="6"/>
  <c r="B101" i="6"/>
  <c r="A102" i="6"/>
  <c r="J101" i="6"/>
  <c r="K101" i="6" s="1"/>
  <c r="L101" i="6" s="1"/>
  <c r="J102" i="6" l="1"/>
  <c r="D102" i="6"/>
  <c r="C102" i="6"/>
  <c r="B102" i="6"/>
  <c r="A103" i="6"/>
  <c r="F101" i="6"/>
  <c r="H101" i="6" s="1"/>
  <c r="I101" i="6" s="1"/>
  <c r="G101" i="6"/>
  <c r="A104" i="6" l="1"/>
  <c r="J103" i="6"/>
  <c r="D103" i="6"/>
  <c r="C103" i="6"/>
  <c r="B103" i="6"/>
  <c r="G102" i="6"/>
  <c r="F102" i="6"/>
  <c r="H102" i="6" s="1"/>
  <c r="I102" i="6" s="1"/>
  <c r="K102" i="6"/>
  <c r="L102" i="6" s="1"/>
  <c r="G103" i="6" l="1"/>
  <c r="F103" i="6"/>
  <c r="H103" i="6" s="1"/>
  <c r="I103" i="6" s="1"/>
  <c r="K103" i="6"/>
  <c r="L103" i="6" s="1"/>
  <c r="B104" i="6"/>
  <c r="A105" i="6"/>
  <c r="J104" i="6"/>
  <c r="K104" i="6" s="1"/>
  <c r="L104" i="6" s="1"/>
  <c r="D104" i="6"/>
  <c r="C104" i="6"/>
  <c r="D105" i="6" l="1"/>
  <c r="C105" i="6"/>
  <c r="B105" i="6"/>
  <c r="A106" i="6"/>
  <c r="J105" i="6"/>
  <c r="K105" i="6" s="1"/>
  <c r="L105" i="6" s="1"/>
  <c r="G104" i="6"/>
  <c r="F104" i="6"/>
  <c r="H104" i="6" s="1"/>
  <c r="I104" i="6" s="1"/>
  <c r="J106" i="6" l="1"/>
  <c r="D106" i="6"/>
  <c r="C106" i="6"/>
  <c r="B106" i="6"/>
  <c r="A107" i="6"/>
  <c r="F105" i="6"/>
  <c r="H105" i="6" s="1"/>
  <c r="I105" i="6" s="1"/>
  <c r="G105" i="6"/>
  <c r="A108" i="6" l="1"/>
  <c r="J107" i="6"/>
  <c r="D107" i="6"/>
  <c r="C107" i="6"/>
  <c r="B107" i="6"/>
  <c r="G106" i="6"/>
  <c r="F106" i="6"/>
  <c r="H106" i="6" s="1"/>
  <c r="I106" i="6" s="1"/>
  <c r="K106" i="6"/>
  <c r="L106" i="6" s="1"/>
  <c r="G107" i="6" l="1"/>
  <c r="F107" i="6"/>
  <c r="H107" i="6" s="1"/>
  <c r="I107" i="6" s="1"/>
  <c r="K107" i="6"/>
  <c r="L107" i="6" s="1"/>
  <c r="B108" i="6"/>
  <c r="A109" i="6"/>
  <c r="J108" i="6"/>
  <c r="D108" i="6"/>
  <c r="C108" i="6"/>
  <c r="G108" i="6" l="1"/>
  <c r="F108" i="6"/>
  <c r="H108" i="6" s="1"/>
  <c r="I108" i="6" s="1"/>
  <c r="K108" i="6"/>
  <c r="L108" i="6" s="1"/>
  <c r="D109" i="6"/>
  <c r="C109" i="6"/>
  <c r="B109" i="6"/>
  <c r="A110" i="6"/>
  <c r="J109" i="6"/>
  <c r="K109" i="6" s="1"/>
  <c r="L109" i="6" s="1"/>
  <c r="J110" i="6" l="1"/>
  <c r="D110" i="6"/>
  <c r="C110" i="6"/>
  <c r="B110" i="6"/>
  <c r="A111" i="6"/>
  <c r="F109" i="6"/>
  <c r="H109" i="6" s="1"/>
  <c r="I109" i="6" s="1"/>
  <c r="G109" i="6"/>
  <c r="A112" i="6" l="1"/>
  <c r="J111" i="6"/>
  <c r="D111" i="6"/>
  <c r="C111" i="6"/>
  <c r="B111" i="6"/>
  <c r="G110" i="6"/>
  <c r="F110" i="6"/>
  <c r="H110" i="6" s="1"/>
  <c r="I110" i="6" s="1"/>
  <c r="K110" i="6"/>
  <c r="L110" i="6" s="1"/>
  <c r="K111" i="6" l="1"/>
  <c r="L111" i="6" s="1"/>
  <c r="G111" i="6"/>
  <c r="F111" i="6"/>
  <c r="H111" i="6" s="1"/>
  <c r="I111" i="6" s="1"/>
  <c r="B112" i="6"/>
  <c r="A113" i="6"/>
  <c r="J112" i="6"/>
  <c r="D112" i="6"/>
  <c r="C112" i="6"/>
  <c r="G112" i="6" l="1"/>
  <c r="F112" i="6"/>
  <c r="D113" i="6"/>
  <c r="C113" i="6"/>
  <c r="B113" i="6"/>
  <c r="A114" i="6"/>
  <c r="J113" i="6"/>
  <c r="K113" i="6" s="1"/>
  <c r="L113" i="6" s="1"/>
  <c r="H112" i="6"/>
  <c r="I112" i="6" s="1"/>
  <c r="K112" i="6"/>
  <c r="L112" i="6" s="1"/>
  <c r="J114" i="6" l="1"/>
  <c r="D114" i="6"/>
  <c r="C114" i="6"/>
  <c r="B114" i="6"/>
  <c r="A115" i="6"/>
  <c r="F113" i="6"/>
  <c r="H113" i="6" s="1"/>
  <c r="I113" i="6" s="1"/>
  <c r="G113" i="6"/>
  <c r="A116" i="6" l="1"/>
  <c r="J115" i="6"/>
  <c r="D115" i="6"/>
  <c r="C115" i="6"/>
  <c r="B115" i="6"/>
  <c r="G114" i="6"/>
  <c r="F114" i="6"/>
  <c r="H114" i="6" s="1"/>
  <c r="I114" i="6" s="1"/>
  <c r="K114" i="6"/>
  <c r="L114" i="6" s="1"/>
  <c r="G115" i="6" l="1"/>
  <c r="F115" i="6"/>
  <c r="H115" i="6" s="1"/>
  <c r="I115" i="6" s="1"/>
  <c r="K115" i="6"/>
  <c r="L115" i="6" s="1"/>
  <c r="B116" i="6"/>
  <c r="A117" i="6"/>
  <c r="J116" i="6"/>
  <c r="D116" i="6"/>
  <c r="C116" i="6"/>
  <c r="G116" i="6" l="1"/>
  <c r="F116" i="6"/>
  <c r="H116" i="6" s="1"/>
  <c r="I116" i="6" s="1"/>
  <c r="D117" i="6"/>
  <c r="C117" i="6"/>
  <c r="B117" i="6"/>
  <c r="A118" i="6"/>
  <c r="J117" i="6"/>
  <c r="K117" i="6" s="1"/>
  <c r="L117" i="6" s="1"/>
  <c r="K116" i="6"/>
  <c r="L116" i="6" s="1"/>
  <c r="J118" i="6" l="1"/>
  <c r="D118" i="6"/>
  <c r="C118" i="6"/>
  <c r="B118" i="6"/>
  <c r="A119" i="6"/>
  <c r="F117" i="6"/>
  <c r="H117" i="6" s="1"/>
  <c r="I117" i="6" s="1"/>
  <c r="G117" i="6"/>
  <c r="A120" i="6" l="1"/>
  <c r="J119" i="6"/>
  <c r="D119" i="6"/>
  <c r="C119" i="6"/>
  <c r="B119" i="6"/>
  <c r="G118" i="6"/>
  <c r="F118" i="6"/>
  <c r="H118" i="6" s="1"/>
  <c r="I118" i="6" s="1"/>
  <c r="K118" i="6"/>
  <c r="L118" i="6" s="1"/>
  <c r="G119" i="6" l="1"/>
  <c r="F119" i="6"/>
  <c r="H119" i="6" s="1"/>
  <c r="I119" i="6" s="1"/>
  <c r="K119" i="6"/>
  <c r="L119" i="6" s="1"/>
  <c r="B120" i="6"/>
  <c r="A121" i="6"/>
  <c r="J120" i="6"/>
  <c r="D120" i="6"/>
  <c r="C120" i="6"/>
  <c r="K120" i="6" l="1"/>
  <c r="L120" i="6" s="1"/>
  <c r="G120" i="6"/>
  <c r="F120" i="6"/>
  <c r="H120" i="6" s="1"/>
  <c r="I120" i="6" s="1"/>
  <c r="D121" i="6"/>
  <c r="C121" i="6"/>
  <c r="B121" i="6"/>
  <c r="A122" i="6"/>
  <c r="J121" i="6"/>
  <c r="K121" i="6" s="1"/>
  <c r="L121" i="6" s="1"/>
  <c r="J122" i="6" l="1"/>
  <c r="D122" i="6"/>
  <c r="C122" i="6"/>
  <c r="B122" i="6"/>
  <c r="A123" i="6"/>
  <c r="F121" i="6"/>
  <c r="H121" i="6" s="1"/>
  <c r="I121" i="6" s="1"/>
  <c r="G121" i="6"/>
  <c r="G122" i="6" l="1"/>
  <c r="F122" i="6"/>
  <c r="H122" i="6" s="1"/>
  <c r="I122" i="6" s="1"/>
  <c r="A124" i="6"/>
  <c r="J123" i="6"/>
  <c r="D123" i="6"/>
  <c r="C123" i="6"/>
  <c r="B123" i="6"/>
  <c r="K122" i="6"/>
  <c r="L122" i="6" s="1"/>
  <c r="G123" i="6" l="1"/>
  <c r="F123" i="6"/>
  <c r="H123" i="6" s="1"/>
  <c r="I123" i="6" s="1"/>
  <c r="K123" i="6"/>
  <c r="L123" i="6" s="1"/>
  <c r="B124" i="6"/>
  <c r="A125" i="6"/>
  <c r="J124" i="6"/>
  <c r="D124" i="6"/>
  <c r="C124" i="6"/>
  <c r="G124" i="6" l="1"/>
  <c r="F124" i="6"/>
  <c r="H124" i="6" s="1"/>
  <c r="I124" i="6" s="1"/>
  <c r="K124" i="6"/>
  <c r="L124" i="6" s="1"/>
  <c r="D125" i="6"/>
  <c r="C125" i="6"/>
  <c r="B125" i="6"/>
  <c r="A126" i="6"/>
  <c r="J125" i="6"/>
  <c r="K125" i="6" s="1"/>
  <c r="L125" i="6" s="1"/>
  <c r="F125" i="6" l="1"/>
  <c r="H125" i="6" s="1"/>
  <c r="I125" i="6" s="1"/>
  <c r="G125" i="6"/>
  <c r="J126" i="6"/>
  <c r="D126" i="6"/>
  <c r="C126" i="6"/>
  <c r="B126" i="6"/>
  <c r="A127" i="6"/>
  <c r="A128" i="6" l="1"/>
  <c r="J127" i="6"/>
  <c r="D127" i="6"/>
  <c r="C127" i="6"/>
  <c r="B127" i="6"/>
  <c r="G126" i="6"/>
  <c r="F126" i="6"/>
  <c r="H126" i="6" s="1"/>
  <c r="I126" i="6" s="1"/>
  <c r="K126" i="6"/>
  <c r="L126" i="6" s="1"/>
  <c r="G127" i="6" l="1"/>
  <c r="F127" i="6"/>
  <c r="H127" i="6" s="1"/>
  <c r="I127" i="6" s="1"/>
  <c r="K127" i="6"/>
  <c r="L127" i="6" s="1"/>
  <c r="B128" i="6"/>
  <c r="A129" i="6"/>
  <c r="J128" i="6"/>
  <c r="D128" i="6"/>
  <c r="C128" i="6"/>
  <c r="G128" i="6" l="1"/>
  <c r="F128" i="6"/>
  <c r="H128" i="6" s="1"/>
  <c r="I128" i="6" s="1"/>
  <c r="D129" i="6"/>
  <c r="C129" i="6"/>
  <c r="B129" i="6"/>
  <c r="A130" i="6"/>
  <c r="J129" i="6"/>
  <c r="K129" i="6" s="1"/>
  <c r="L129" i="6" s="1"/>
  <c r="K128" i="6"/>
  <c r="L128" i="6" s="1"/>
  <c r="J130" i="6" l="1"/>
  <c r="D130" i="6"/>
  <c r="C130" i="6"/>
  <c r="B130" i="6"/>
  <c r="A131" i="6"/>
  <c r="F129" i="6"/>
  <c r="H129" i="6" s="1"/>
  <c r="I129" i="6" s="1"/>
  <c r="G129" i="6"/>
  <c r="A132" i="6" l="1"/>
  <c r="J131" i="6"/>
  <c r="D131" i="6"/>
  <c r="C131" i="6"/>
  <c r="B131" i="6"/>
  <c r="G130" i="6"/>
  <c r="F130" i="6"/>
  <c r="H130" i="6" s="1"/>
  <c r="I130" i="6" s="1"/>
  <c r="K130" i="6"/>
  <c r="L130" i="6" s="1"/>
  <c r="G131" i="6" l="1"/>
  <c r="F131" i="6"/>
  <c r="H131" i="6" s="1"/>
  <c r="I131" i="6" s="1"/>
  <c r="K131" i="6"/>
  <c r="L131" i="6" s="1"/>
  <c r="B132" i="6"/>
  <c r="A133" i="6"/>
  <c r="J132" i="6"/>
  <c r="D132" i="6"/>
  <c r="C132" i="6"/>
  <c r="G132" i="6" l="1"/>
  <c r="F132" i="6"/>
  <c r="H132" i="6" s="1"/>
  <c r="I132" i="6" s="1"/>
  <c r="K132" i="6"/>
  <c r="L132" i="6" s="1"/>
  <c r="D133" i="6"/>
  <c r="C133" i="6"/>
  <c r="B133" i="6"/>
  <c r="A134" i="6"/>
  <c r="J133" i="6"/>
  <c r="K133" i="6" s="1"/>
  <c r="L133" i="6" s="1"/>
  <c r="J134" i="6" l="1"/>
  <c r="D134" i="6"/>
  <c r="C134" i="6"/>
  <c r="B134" i="6"/>
  <c r="A135" i="6"/>
  <c r="F133" i="6"/>
  <c r="H133" i="6" s="1"/>
  <c r="I133" i="6" s="1"/>
  <c r="G133" i="6"/>
  <c r="A136" i="6" l="1"/>
  <c r="J135" i="6"/>
  <c r="D135" i="6"/>
  <c r="C135" i="6"/>
  <c r="B135" i="6"/>
  <c r="G134" i="6"/>
  <c r="F134" i="6"/>
  <c r="H134" i="6" s="1"/>
  <c r="I134" i="6" s="1"/>
  <c r="K134" i="6"/>
  <c r="L134" i="6" s="1"/>
  <c r="G135" i="6" l="1"/>
  <c r="F135" i="6"/>
  <c r="H135" i="6" s="1"/>
  <c r="I135" i="6" s="1"/>
  <c r="K135" i="6"/>
  <c r="L135" i="6" s="1"/>
  <c r="B136" i="6"/>
  <c r="A137" i="6"/>
  <c r="J136" i="6"/>
  <c r="D136" i="6"/>
  <c r="C136" i="6"/>
  <c r="K136" i="6" l="1"/>
  <c r="L136" i="6" s="1"/>
  <c r="G136" i="6"/>
  <c r="F136" i="6"/>
  <c r="H136" i="6" s="1"/>
  <c r="I136" i="6" s="1"/>
  <c r="D137" i="6"/>
  <c r="C137" i="6"/>
  <c r="B137" i="6"/>
  <c r="A138" i="6"/>
  <c r="J137" i="6"/>
  <c r="K137" i="6" s="1"/>
  <c r="L137" i="6" s="1"/>
  <c r="J138" i="6" l="1"/>
  <c r="D138" i="6"/>
  <c r="C138" i="6"/>
  <c r="B138" i="6"/>
  <c r="A139" i="6"/>
  <c r="F137" i="6"/>
  <c r="H137" i="6" s="1"/>
  <c r="I137" i="6" s="1"/>
  <c r="G137" i="6"/>
  <c r="A140" i="6" l="1"/>
  <c r="J139" i="6"/>
  <c r="D139" i="6"/>
  <c r="C139" i="6"/>
  <c r="B139" i="6"/>
  <c r="G138" i="6"/>
  <c r="F138" i="6"/>
  <c r="H138" i="6" s="1"/>
  <c r="I138" i="6" s="1"/>
  <c r="K138" i="6"/>
  <c r="L138" i="6" s="1"/>
  <c r="G139" i="6" l="1"/>
  <c r="F139" i="6"/>
  <c r="H139" i="6" s="1"/>
  <c r="I139" i="6" s="1"/>
  <c r="K139" i="6"/>
  <c r="L139" i="6" s="1"/>
  <c r="D140" i="6"/>
  <c r="C140" i="6"/>
  <c r="B140" i="6"/>
  <c r="A141" i="6"/>
  <c r="J140" i="6"/>
  <c r="K140" i="6" s="1"/>
  <c r="L140" i="6" s="1"/>
  <c r="A142" i="6" l="1"/>
  <c r="D141" i="6"/>
  <c r="J141" i="6"/>
  <c r="C141" i="6"/>
  <c r="B141" i="6"/>
  <c r="G140" i="6"/>
  <c r="F140" i="6"/>
  <c r="H140" i="6" s="1"/>
  <c r="I140" i="6" s="1"/>
  <c r="K141" i="6" l="1"/>
  <c r="L141" i="6" s="1"/>
  <c r="G141" i="6"/>
  <c r="F141" i="6"/>
  <c r="H141" i="6" s="1"/>
  <c r="I141" i="6" s="1"/>
  <c r="A143" i="6"/>
  <c r="J142" i="6"/>
  <c r="D142" i="6"/>
  <c r="C142" i="6"/>
  <c r="B142" i="6"/>
  <c r="G142" i="6" l="1"/>
  <c r="F142" i="6"/>
  <c r="H142" i="6" s="1"/>
  <c r="I142" i="6" s="1"/>
  <c r="K142" i="6"/>
  <c r="L142" i="6" s="1"/>
  <c r="D143" i="6"/>
  <c r="C143" i="6"/>
  <c r="B143" i="6"/>
  <c r="A144" i="6"/>
  <c r="J143" i="6"/>
  <c r="K143" i="6" s="1"/>
  <c r="L143" i="6" s="1"/>
  <c r="D144" i="6" l="1"/>
  <c r="C144" i="6"/>
  <c r="A145" i="6"/>
  <c r="J144" i="6"/>
  <c r="K144" i="6" s="1"/>
  <c r="L144" i="6" s="1"/>
  <c r="B144" i="6"/>
  <c r="G143" i="6"/>
  <c r="F143" i="6"/>
  <c r="H143" i="6" s="1"/>
  <c r="I143" i="6" s="1"/>
  <c r="A146" i="6" l="1"/>
  <c r="D145" i="6"/>
  <c r="C145" i="6"/>
  <c r="B145" i="6"/>
  <c r="J145" i="6"/>
  <c r="K145" i="6" s="1"/>
  <c r="L145" i="6" s="1"/>
  <c r="G144" i="6"/>
  <c r="F144" i="6"/>
  <c r="H144" i="6" s="1"/>
  <c r="I144" i="6" s="1"/>
  <c r="G145" i="6" l="1"/>
  <c r="F145" i="6"/>
  <c r="H145" i="6" s="1"/>
  <c r="I145" i="6" s="1"/>
  <c r="A147" i="6"/>
  <c r="J146" i="6"/>
  <c r="D146" i="6"/>
  <c r="C146" i="6"/>
  <c r="B146" i="6"/>
  <c r="G146" i="6" l="1"/>
  <c r="F146" i="6"/>
  <c r="H146" i="6" s="1"/>
  <c r="I146" i="6" s="1"/>
  <c r="K146" i="6"/>
  <c r="L146" i="6" s="1"/>
  <c r="D147" i="6"/>
  <c r="C147" i="6"/>
  <c r="B147" i="6"/>
  <c r="A148" i="6"/>
  <c r="J147" i="6"/>
  <c r="K147" i="6" s="1"/>
  <c r="L147" i="6" s="1"/>
  <c r="D148" i="6" l="1"/>
  <c r="C148" i="6"/>
  <c r="A149" i="6"/>
  <c r="J148" i="6"/>
  <c r="K148" i="6" s="1"/>
  <c r="L148" i="6" s="1"/>
  <c r="B148" i="6"/>
  <c r="G147" i="6"/>
  <c r="F147" i="6"/>
  <c r="H147" i="6" s="1"/>
  <c r="I147" i="6" s="1"/>
  <c r="A150" i="6" l="1"/>
  <c r="J149" i="6"/>
  <c r="D149" i="6"/>
  <c r="C149" i="6"/>
  <c r="B149" i="6"/>
  <c r="G148" i="6"/>
  <c r="F148" i="6"/>
  <c r="H148" i="6" s="1"/>
  <c r="I148" i="6" s="1"/>
  <c r="G149" i="6" l="1"/>
  <c r="F149" i="6"/>
  <c r="H149" i="6" s="1"/>
  <c r="I149" i="6" s="1"/>
  <c r="K149" i="6"/>
  <c r="L149" i="6" s="1"/>
  <c r="B150" i="6"/>
  <c r="A151" i="6"/>
  <c r="J150" i="6"/>
  <c r="D150" i="6"/>
  <c r="C150" i="6"/>
  <c r="G150" i="6" l="1"/>
  <c r="F150" i="6"/>
  <c r="H150" i="6" s="1"/>
  <c r="I150" i="6" s="1"/>
  <c r="K150" i="6"/>
  <c r="L150" i="6" s="1"/>
  <c r="D151" i="6"/>
  <c r="C151" i="6"/>
  <c r="B151" i="6"/>
  <c r="A152" i="6"/>
  <c r="J151" i="6"/>
  <c r="K151" i="6" s="1"/>
  <c r="L151" i="6" s="1"/>
  <c r="J152" i="6" l="1"/>
  <c r="D152" i="6"/>
  <c r="C152" i="6"/>
  <c r="B152" i="6"/>
  <c r="A153" i="6"/>
  <c r="F151" i="6"/>
  <c r="H151" i="6" s="1"/>
  <c r="I151" i="6" s="1"/>
  <c r="G151" i="6"/>
  <c r="G152" i="6" l="1"/>
  <c r="F152" i="6"/>
  <c r="A154" i="6"/>
  <c r="J153" i="6"/>
  <c r="D153" i="6"/>
  <c r="C153" i="6"/>
  <c r="B153" i="6"/>
  <c r="H152" i="6"/>
  <c r="I152" i="6" s="1"/>
  <c r="K152" i="6"/>
  <c r="L152" i="6" s="1"/>
  <c r="G153" i="6" l="1"/>
  <c r="F153" i="6"/>
  <c r="H153" i="6" s="1"/>
  <c r="I153" i="6" s="1"/>
  <c r="K153" i="6"/>
  <c r="L153" i="6" s="1"/>
  <c r="B154" i="6"/>
  <c r="A155" i="6"/>
  <c r="J154" i="6"/>
  <c r="D154" i="6"/>
  <c r="C154" i="6"/>
  <c r="K154" i="6" l="1"/>
  <c r="L154" i="6" s="1"/>
  <c r="D155" i="6"/>
  <c r="C155" i="6"/>
  <c r="B155" i="6"/>
  <c r="A156" i="6"/>
  <c r="J155" i="6"/>
  <c r="K155" i="6" s="1"/>
  <c r="L155" i="6" s="1"/>
  <c r="G154" i="6"/>
  <c r="F154" i="6"/>
  <c r="H154" i="6" s="1"/>
  <c r="I154" i="6" s="1"/>
  <c r="J156" i="6" l="1"/>
  <c r="D156" i="6"/>
  <c r="C156" i="6"/>
  <c r="B156" i="6"/>
  <c r="A157" i="6"/>
  <c r="F155" i="6"/>
  <c r="H155" i="6" s="1"/>
  <c r="I155" i="6" s="1"/>
  <c r="G155" i="6"/>
  <c r="G156" i="6" l="1"/>
  <c r="F156" i="6"/>
  <c r="A158" i="6"/>
  <c r="J157" i="6"/>
  <c r="D157" i="6"/>
  <c r="C157" i="6"/>
  <c r="B157" i="6"/>
  <c r="H156" i="6"/>
  <c r="I156" i="6" s="1"/>
  <c r="K156" i="6"/>
  <c r="L156" i="6" s="1"/>
  <c r="G157" i="6" l="1"/>
  <c r="F157" i="6"/>
  <c r="H157" i="6" s="1"/>
  <c r="I157" i="6" s="1"/>
  <c r="K157" i="6"/>
  <c r="L157" i="6" s="1"/>
  <c r="B158" i="6"/>
  <c r="A159" i="6"/>
  <c r="J158" i="6"/>
  <c r="K158" i="6" s="1"/>
  <c r="L158" i="6" s="1"/>
  <c r="D158" i="6"/>
  <c r="C158" i="6"/>
  <c r="G158" i="6" l="1"/>
  <c r="F158" i="6"/>
  <c r="D159" i="6"/>
  <c r="C159" i="6"/>
  <c r="B159" i="6"/>
  <c r="A160" i="6"/>
  <c r="J159" i="6"/>
  <c r="K159" i="6" s="1"/>
  <c r="L159" i="6" s="1"/>
  <c r="H158" i="6"/>
  <c r="I158" i="6" s="1"/>
  <c r="J160" i="6" l="1"/>
  <c r="D160" i="6"/>
  <c r="C160" i="6"/>
  <c r="B160" i="6"/>
  <c r="A161" i="6"/>
  <c r="F159" i="6"/>
  <c r="H159" i="6" s="1"/>
  <c r="I159" i="6" s="1"/>
  <c r="G159" i="6"/>
  <c r="A162" i="6" l="1"/>
  <c r="J161" i="6"/>
  <c r="D161" i="6"/>
  <c r="C161" i="6"/>
  <c r="B161" i="6"/>
  <c r="G160" i="6"/>
  <c r="F160" i="6"/>
  <c r="H160" i="6" s="1"/>
  <c r="I160" i="6" s="1"/>
  <c r="K160" i="6"/>
  <c r="L160" i="6" s="1"/>
  <c r="G161" i="6" l="1"/>
  <c r="F161" i="6"/>
  <c r="H161" i="6" s="1"/>
  <c r="I161" i="6" s="1"/>
  <c r="K161" i="6"/>
  <c r="L161" i="6" s="1"/>
  <c r="B162" i="6"/>
  <c r="A163" i="6"/>
  <c r="J162" i="6"/>
  <c r="D162" i="6"/>
  <c r="C162" i="6"/>
  <c r="K162" i="6" l="1"/>
  <c r="L162" i="6" s="1"/>
  <c r="D163" i="6"/>
  <c r="C163" i="6"/>
  <c r="B163" i="6"/>
  <c r="A164" i="6"/>
  <c r="J163" i="6"/>
  <c r="K163" i="6" s="1"/>
  <c r="L163" i="6" s="1"/>
  <c r="G162" i="6"/>
  <c r="F162" i="6"/>
  <c r="H162" i="6" s="1"/>
  <c r="I162" i="6" s="1"/>
  <c r="F163" i="6" l="1"/>
  <c r="H163" i="6" s="1"/>
  <c r="I163" i="6" s="1"/>
  <c r="G163" i="6"/>
  <c r="J164" i="6"/>
  <c r="D164" i="6"/>
  <c r="C164" i="6"/>
  <c r="B164" i="6"/>
  <c r="A165" i="6"/>
  <c r="A166" i="6" l="1"/>
  <c r="J165" i="6"/>
  <c r="D165" i="6"/>
  <c r="C165" i="6"/>
  <c r="B165" i="6"/>
  <c r="G164" i="6"/>
  <c r="F164" i="6"/>
  <c r="H164" i="6" s="1"/>
  <c r="I164" i="6" s="1"/>
  <c r="K164" i="6"/>
  <c r="L164" i="6" s="1"/>
  <c r="G165" i="6" l="1"/>
  <c r="F165" i="6"/>
  <c r="H165" i="6" s="1"/>
  <c r="I165" i="6" s="1"/>
  <c r="K165" i="6"/>
  <c r="L165" i="6" s="1"/>
  <c r="B166" i="6"/>
  <c r="A167" i="6"/>
  <c r="J166" i="6"/>
  <c r="D166" i="6"/>
  <c r="C166" i="6"/>
  <c r="K166" i="6" l="1"/>
  <c r="L166" i="6" s="1"/>
  <c r="D167" i="6"/>
  <c r="C167" i="6"/>
  <c r="B167" i="6"/>
  <c r="A168" i="6"/>
  <c r="J167" i="6"/>
  <c r="K167" i="6" s="1"/>
  <c r="L167" i="6" s="1"/>
  <c r="G166" i="6"/>
  <c r="F166" i="6"/>
  <c r="H166" i="6" s="1"/>
  <c r="I166" i="6" s="1"/>
  <c r="J168" i="6" l="1"/>
  <c r="D168" i="6"/>
  <c r="C168" i="6"/>
  <c r="B168" i="6"/>
  <c r="A169" i="6"/>
  <c r="F167" i="6"/>
  <c r="H167" i="6" s="1"/>
  <c r="I167" i="6" s="1"/>
  <c r="G167" i="6"/>
  <c r="A170" i="6" l="1"/>
  <c r="J169" i="6"/>
  <c r="D169" i="6"/>
  <c r="C169" i="6"/>
  <c r="B169" i="6"/>
  <c r="G168" i="6"/>
  <c r="F168" i="6"/>
  <c r="H168" i="6" s="1"/>
  <c r="I168" i="6" s="1"/>
  <c r="K168" i="6"/>
  <c r="L168" i="6" s="1"/>
  <c r="G169" i="6" l="1"/>
  <c r="F169" i="6"/>
  <c r="H169" i="6" s="1"/>
  <c r="I169" i="6" s="1"/>
  <c r="K169" i="6"/>
  <c r="L169" i="6" s="1"/>
  <c r="B170" i="6"/>
  <c r="A171" i="6"/>
  <c r="J170" i="6"/>
  <c r="D170" i="6"/>
  <c r="C170" i="6"/>
  <c r="D171" i="6" l="1"/>
  <c r="C171" i="6"/>
  <c r="B171" i="6"/>
  <c r="A172" i="6"/>
  <c r="J171" i="6"/>
  <c r="K171" i="6" s="1"/>
  <c r="L171" i="6" s="1"/>
  <c r="G170" i="6"/>
  <c r="F170" i="6"/>
  <c r="H170" i="6" s="1"/>
  <c r="I170" i="6" s="1"/>
  <c r="K170" i="6"/>
  <c r="L170" i="6" s="1"/>
  <c r="J172" i="6" l="1"/>
  <c r="D172" i="6"/>
  <c r="C172" i="6"/>
  <c r="B172" i="6"/>
  <c r="A173" i="6"/>
  <c r="F171" i="6"/>
  <c r="H171" i="6" s="1"/>
  <c r="I171" i="6" s="1"/>
  <c r="G171" i="6"/>
  <c r="G172" i="6" l="1"/>
  <c r="F172" i="6"/>
  <c r="A174" i="6"/>
  <c r="J173" i="6"/>
  <c r="D173" i="6"/>
  <c r="C173" i="6"/>
  <c r="B173" i="6"/>
  <c r="H172" i="6"/>
  <c r="I172" i="6" s="1"/>
  <c r="K172" i="6"/>
  <c r="L172" i="6" s="1"/>
  <c r="G173" i="6" l="1"/>
  <c r="F173" i="6"/>
  <c r="H173" i="6" s="1"/>
  <c r="I173" i="6" s="1"/>
  <c r="K173" i="6"/>
  <c r="L173" i="6" s="1"/>
  <c r="B174" i="6"/>
  <c r="A175" i="6"/>
  <c r="J174" i="6"/>
  <c r="D174" i="6"/>
  <c r="C174" i="6"/>
  <c r="K174" i="6" l="1"/>
  <c r="L174" i="6" s="1"/>
  <c r="D175" i="6"/>
  <c r="C175" i="6"/>
  <c r="B175" i="6"/>
  <c r="A176" i="6"/>
  <c r="J175" i="6"/>
  <c r="K175" i="6" s="1"/>
  <c r="L175" i="6" s="1"/>
  <c r="G174" i="6"/>
  <c r="F174" i="6"/>
  <c r="H174" i="6" s="1"/>
  <c r="I174" i="6" s="1"/>
  <c r="J176" i="6" l="1"/>
  <c r="D176" i="6"/>
  <c r="C176" i="6"/>
  <c r="B176" i="6"/>
  <c r="A177" i="6"/>
  <c r="F175" i="6"/>
  <c r="H175" i="6" s="1"/>
  <c r="I175" i="6" s="1"/>
  <c r="G175" i="6"/>
  <c r="A178" i="6" l="1"/>
  <c r="J177" i="6"/>
  <c r="D177" i="6"/>
  <c r="C177" i="6"/>
  <c r="B177" i="6"/>
  <c r="G176" i="6"/>
  <c r="F176" i="6"/>
  <c r="H176" i="6" s="1"/>
  <c r="I176" i="6" s="1"/>
  <c r="K176" i="6"/>
  <c r="L176" i="6" s="1"/>
  <c r="G177" i="6" l="1"/>
  <c r="F177" i="6"/>
  <c r="H177" i="6" s="1"/>
  <c r="I177" i="6" s="1"/>
  <c r="K177" i="6"/>
  <c r="L177" i="6" s="1"/>
  <c r="B178" i="6"/>
  <c r="A179" i="6"/>
  <c r="J178" i="6"/>
  <c r="K178" i="6" s="1"/>
  <c r="L178" i="6" s="1"/>
  <c r="D178" i="6"/>
  <c r="C178" i="6"/>
  <c r="G178" i="6" l="1"/>
  <c r="F178" i="6"/>
  <c r="D179" i="6"/>
  <c r="C179" i="6"/>
  <c r="B179" i="6"/>
  <c r="A180" i="6"/>
  <c r="J179" i="6"/>
  <c r="K179" i="6" s="1"/>
  <c r="L179" i="6" s="1"/>
  <c r="H178" i="6"/>
  <c r="I178" i="6" s="1"/>
  <c r="J180" i="6" l="1"/>
  <c r="D180" i="6"/>
  <c r="C180" i="6"/>
  <c r="B180" i="6"/>
  <c r="A181" i="6"/>
  <c r="F179" i="6"/>
  <c r="H179" i="6" s="1"/>
  <c r="I179" i="6" s="1"/>
  <c r="G179" i="6"/>
  <c r="A182" i="6" l="1"/>
  <c r="J181" i="6"/>
  <c r="D181" i="6"/>
  <c r="C181" i="6"/>
  <c r="B181" i="6"/>
  <c r="G180" i="6"/>
  <c r="F180" i="6"/>
  <c r="H180" i="6" s="1"/>
  <c r="I180" i="6" s="1"/>
  <c r="K180" i="6"/>
  <c r="L180" i="6" s="1"/>
  <c r="G181" i="6" l="1"/>
  <c r="F181" i="6"/>
  <c r="H181" i="6" s="1"/>
  <c r="I181" i="6" s="1"/>
  <c r="K181" i="6"/>
  <c r="L181" i="6" s="1"/>
  <c r="B182" i="6"/>
  <c r="A183" i="6"/>
  <c r="J182" i="6"/>
  <c r="D182" i="6"/>
  <c r="C182" i="6"/>
  <c r="G182" i="6" l="1"/>
  <c r="F182" i="6"/>
  <c r="D183" i="6"/>
  <c r="C183" i="6"/>
  <c r="B183" i="6"/>
  <c r="A184" i="6"/>
  <c r="J183" i="6"/>
  <c r="K183" i="6" s="1"/>
  <c r="L183" i="6" s="1"/>
  <c r="K182" i="6"/>
  <c r="L182" i="6" s="1"/>
  <c r="H182" i="6"/>
  <c r="I182" i="6" s="1"/>
  <c r="J184" i="6" l="1"/>
  <c r="D184" i="6"/>
  <c r="C184" i="6"/>
  <c r="B184" i="6"/>
  <c r="A185" i="6"/>
  <c r="F183" i="6"/>
  <c r="H183" i="6" s="1"/>
  <c r="I183" i="6" s="1"/>
  <c r="G183" i="6"/>
  <c r="A186" i="6" l="1"/>
  <c r="J185" i="6"/>
  <c r="D185" i="6"/>
  <c r="C185" i="6"/>
  <c r="B185" i="6"/>
  <c r="G184" i="6"/>
  <c r="F184" i="6"/>
  <c r="H184" i="6" s="1"/>
  <c r="I184" i="6" s="1"/>
  <c r="K184" i="6"/>
  <c r="L184" i="6" s="1"/>
  <c r="G185" i="6" l="1"/>
  <c r="F185" i="6"/>
  <c r="H185" i="6" s="1"/>
  <c r="I185" i="6" s="1"/>
  <c r="K185" i="6"/>
  <c r="L185" i="6" s="1"/>
  <c r="B186" i="6"/>
  <c r="A187" i="6"/>
  <c r="J186" i="6"/>
  <c r="D186" i="6"/>
  <c r="C186" i="6"/>
  <c r="G186" i="6" l="1"/>
  <c r="F186" i="6"/>
  <c r="H186" i="6" s="1"/>
  <c r="I186" i="6" s="1"/>
  <c r="D187" i="6"/>
  <c r="C187" i="6"/>
  <c r="B187" i="6"/>
  <c r="A188" i="6"/>
  <c r="J187" i="6"/>
  <c r="K187" i="6" s="1"/>
  <c r="L187" i="6" s="1"/>
  <c r="K186" i="6"/>
  <c r="L186" i="6" s="1"/>
  <c r="J188" i="6" l="1"/>
  <c r="D188" i="6"/>
  <c r="C188" i="6"/>
  <c r="B188" i="6"/>
  <c r="A189" i="6"/>
  <c r="F187" i="6"/>
  <c r="H187" i="6" s="1"/>
  <c r="I187" i="6" s="1"/>
  <c r="G187" i="6"/>
  <c r="G188" i="6" l="1"/>
  <c r="F188" i="6"/>
  <c r="A190" i="6"/>
  <c r="J189" i="6"/>
  <c r="D189" i="6"/>
  <c r="C189" i="6"/>
  <c r="B189" i="6"/>
  <c r="H188" i="6"/>
  <c r="I188" i="6" s="1"/>
  <c r="K188" i="6"/>
  <c r="L188" i="6" s="1"/>
  <c r="G189" i="6" l="1"/>
  <c r="F189" i="6"/>
  <c r="H189" i="6" s="1"/>
  <c r="I189" i="6" s="1"/>
  <c r="K189" i="6"/>
  <c r="L189" i="6" s="1"/>
  <c r="B190" i="6"/>
  <c r="A191" i="6"/>
  <c r="J190" i="6"/>
  <c r="D190" i="6"/>
  <c r="C190" i="6"/>
  <c r="D191" i="6" l="1"/>
  <c r="C191" i="6"/>
  <c r="B191" i="6"/>
  <c r="A192" i="6"/>
  <c r="J191" i="6"/>
  <c r="K191" i="6" s="1"/>
  <c r="L191" i="6" s="1"/>
  <c r="K190" i="6"/>
  <c r="L190" i="6" s="1"/>
  <c r="G190" i="6"/>
  <c r="F190" i="6"/>
  <c r="H190" i="6" s="1"/>
  <c r="I190" i="6" s="1"/>
  <c r="J192" i="6" l="1"/>
  <c r="D192" i="6"/>
  <c r="C192" i="6"/>
  <c r="B192" i="6"/>
  <c r="A193" i="6"/>
  <c r="F191" i="6"/>
  <c r="H191" i="6" s="1"/>
  <c r="I191" i="6" s="1"/>
  <c r="G191" i="6"/>
  <c r="A194" i="6" l="1"/>
  <c r="J193" i="6"/>
  <c r="D193" i="6"/>
  <c r="C193" i="6"/>
  <c r="B193" i="6"/>
  <c r="G192" i="6"/>
  <c r="F192" i="6"/>
  <c r="H192" i="6" s="1"/>
  <c r="I192" i="6" s="1"/>
  <c r="K192" i="6"/>
  <c r="L192" i="6" s="1"/>
  <c r="G193" i="6" l="1"/>
  <c r="F193" i="6"/>
  <c r="H193" i="6" s="1"/>
  <c r="I193" i="6" s="1"/>
  <c r="K193" i="6"/>
  <c r="L193" i="6" s="1"/>
  <c r="B194" i="6"/>
  <c r="A195" i="6"/>
  <c r="J194" i="6"/>
  <c r="D194" i="6"/>
  <c r="C194" i="6"/>
  <c r="D195" i="6" l="1"/>
  <c r="C195" i="6"/>
  <c r="B195" i="6"/>
  <c r="A196" i="6"/>
  <c r="J195" i="6"/>
  <c r="K195" i="6" s="1"/>
  <c r="L195" i="6" s="1"/>
  <c r="K194" i="6"/>
  <c r="L194" i="6" s="1"/>
  <c r="G194" i="6"/>
  <c r="F194" i="6"/>
  <c r="H194" i="6" s="1"/>
  <c r="I194" i="6" s="1"/>
  <c r="J196" i="6" l="1"/>
  <c r="D196" i="6"/>
  <c r="C196" i="6"/>
  <c r="B196" i="6"/>
  <c r="A197" i="6"/>
  <c r="F195" i="6"/>
  <c r="H195" i="6" s="1"/>
  <c r="I195" i="6" s="1"/>
  <c r="G195" i="6"/>
  <c r="A198" i="6" l="1"/>
  <c r="J197" i="6"/>
  <c r="D197" i="6"/>
  <c r="C197" i="6"/>
  <c r="B197" i="6"/>
  <c r="G196" i="6"/>
  <c r="F196" i="6"/>
  <c r="H196" i="6" s="1"/>
  <c r="I196" i="6" s="1"/>
  <c r="K196" i="6"/>
  <c r="L196" i="6" s="1"/>
  <c r="G197" i="6" l="1"/>
  <c r="F197" i="6"/>
  <c r="H197" i="6" s="1"/>
  <c r="I197" i="6" s="1"/>
  <c r="K197" i="6"/>
  <c r="L197" i="6" s="1"/>
  <c r="B198" i="6"/>
  <c r="A199" i="6"/>
  <c r="J198" i="6"/>
  <c r="D198" i="6"/>
  <c r="C198" i="6"/>
  <c r="K198" i="6" l="1"/>
  <c r="L198" i="6" s="1"/>
  <c r="G198" i="6"/>
  <c r="F198" i="6"/>
  <c r="H198" i="6" s="1"/>
  <c r="I198" i="6" s="1"/>
  <c r="D199" i="6"/>
  <c r="C199" i="6"/>
  <c r="B199" i="6"/>
  <c r="A200" i="6"/>
  <c r="J199" i="6"/>
  <c r="K199" i="6" s="1"/>
  <c r="L199" i="6" s="1"/>
  <c r="J200" i="6" l="1"/>
  <c r="D200" i="6"/>
  <c r="C200" i="6"/>
  <c r="B200" i="6"/>
  <c r="A201" i="6"/>
  <c r="F199" i="6"/>
  <c r="H199" i="6" s="1"/>
  <c r="I199" i="6" s="1"/>
  <c r="G199" i="6"/>
  <c r="G200" i="6" l="1"/>
  <c r="F200" i="6"/>
  <c r="A202" i="6"/>
  <c r="J201" i="6"/>
  <c r="D201" i="6"/>
  <c r="C201" i="6"/>
  <c r="B201" i="6"/>
  <c r="H200" i="6"/>
  <c r="I200" i="6" s="1"/>
  <c r="K200" i="6"/>
  <c r="L200" i="6" s="1"/>
  <c r="G201" i="6" l="1"/>
  <c r="F201" i="6"/>
  <c r="H201" i="6" s="1"/>
  <c r="I201" i="6" s="1"/>
  <c r="K201" i="6"/>
  <c r="L201" i="6" s="1"/>
  <c r="C202" i="6"/>
  <c r="B202" i="6"/>
  <c r="A203" i="6"/>
  <c r="J202" i="6"/>
  <c r="K202" i="6" s="1"/>
  <c r="L202" i="6" s="1"/>
  <c r="D202" i="6"/>
  <c r="D203" i="6" l="1"/>
  <c r="C203" i="6"/>
  <c r="B203" i="6"/>
  <c r="A204" i="6"/>
  <c r="J203" i="6"/>
  <c r="K203" i="6" s="1"/>
  <c r="L203" i="6" s="1"/>
  <c r="G202" i="6"/>
  <c r="F202" i="6"/>
  <c r="H202" i="6" s="1"/>
  <c r="I202" i="6" s="1"/>
  <c r="J204" i="6" l="1"/>
  <c r="D204" i="6"/>
  <c r="C204" i="6"/>
  <c r="B204" i="6"/>
  <c r="A205" i="6"/>
  <c r="G203" i="6"/>
  <c r="F203" i="6"/>
  <c r="H203" i="6" s="1"/>
  <c r="I203" i="6" s="1"/>
  <c r="A206" i="6" l="1"/>
  <c r="J205" i="6"/>
  <c r="D205" i="6"/>
  <c r="C205" i="6"/>
  <c r="B205" i="6"/>
  <c r="G204" i="6"/>
  <c r="F204" i="6"/>
  <c r="H204" i="6" s="1"/>
  <c r="I204" i="6" s="1"/>
  <c r="K204" i="6"/>
  <c r="L204" i="6" s="1"/>
  <c r="G205" i="6" l="1"/>
  <c r="F205" i="6"/>
  <c r="H205" i="6" s="1"/>
  <c r="I205" i="6" s="1"/>
  <c r="K205" i="6"/>
  <c r="L205" i="6" s="1"/>
  <c r="C206" i="6"/>
  <c r="B206" i="6"/>
  <c r="A207" i="6"/>
  <c r="J206" i="6"/>
  <c r="K206" i="6" s="1"/>
  <c r="L206" i="6" s="1"/>
  <c r="D206" i="6"/>
  <c r="G206" i="6" l="1"/>
  <c r="F206" i="6"/>
  <c r="H206" i="6" s="1"/>
  <c r="I206" i="6" s="1"/>
  <c r="D207" i="6"/>
  <c r="C207" i="6"/>
  <c r="B207" i="6"/>
  <c r="A208" i="6"/>
  <c r="J207" i="6"/>
  <c r="K207" i="6" s="1"/>
  <c r="L207" i="6" s="1"/>
  <c r="J208" i="6" l="1"/>
  <c r="D208" i="6"/>
  <c r="C208" i="6"/>
  <c r="B208" i="6"/>
  <c r="A209" i="6"/>
  <c r="G207" i="6"/>
  <c r="F207" i="6"/>
  <c r="H207" i="6" s="1"/>
  <c r="I207" i="6" s="1"/>
  <c r="A210" i="6" l="1"/>
  <c r="J209" i="6"/>
  <c r="D209" i="6"/>
  <c r="C209" i="6"/>
  <c r="B209" i="6"/>
  <c r="G208" i="6"/>
  <c r="F208" i="6"/>
  <c r="H208" i="6" s="1"/>
  <c r="I208" i="6" s="1"/>
  <c r="K208" i="6"/>
  <c r="L208" i="6" s="1"/>
  <c r="G209" i="6" l="1"/>
  <c r="F209" i="6"/>
  <c r="H209" i="6" s="1"/>
  <c r="I209" i="6" s="1"/>
  <c r="K209" i="6"/>
  <c r="L209" i="6" s="1"/>
  <c r="C210" i="6"/>
  <c r="B210" i="6"/>
  <c r="A211" i="6"/>
  <c r="J210" i="6"/>
  <c r="K210" i="6" s="1"/>
  <c r="L210" i="6" s="1"/>
  <c r="D210" i="6"/>
  <c r="G210" i="6" l="1"/>
  <c r="F210" i="6"/>
  <c r="H210" i="6" s="1"/>
  <c r="I210" i="6" s="1"/>
  <c r="D211" i="6"/>
  <c r="C211" i="6"/>
  <c r="B211" i="6"/>
  <c r="A212" i="6"/>
  <c r="J211" i="6"/>
  <c r="K211" i="6" s="1"/>
  <c r="L211" i="6" s="1"/>
  <c r="J212" i="6" l="1"/>
  <c r="D212" i="6"/>
  <c r="C212" i="6"/>
  <c r="B212" i="6"/>
  <c r="A213" i="6"/>
  <c r="G211" i="6"/>
  <c r="F211" i="6"/>
  <c r="H211" i="6" s="1"/>
  <c r="I211" i="6" s="1"/>
  <c r="G212" i="6" l="1"/>
  <c r="F212" i="6"/>
  <c r="A214" i="6"/>
  <c r="J213" i="6"/>
  <c r="D213" i="6"/>
  <c r="C213" i="6"/>
  <c r="B213" i="6"/>
  <c r="H212" i="6"/>
  <c r="I212" i="6" s="1"/>
  <c r="K212" i="6"/>
  <c r="L212" i="6" s="1"/>
  <c r="G213" i="6" l="1"/>
  <c r="F213" i="6"/>
  <c r="H213" i="6" s="1"/>
  <c r="I213" i="6" s="1"/>
  <c r="K213" i="6"/>
  <c r="L213" i="6" s="1"/>
  <c r="C214" i="6"/>
  <c r="B214" i="6"/>
  <c r="A215" i="6"/>
  <c r="J214" i="6"/>
  <c r="K214" i="6" s="1"/>
  <c r="L214" i="6" s="1"/>
  <c r="D214" i="6"/>
  <c r="D215" i="6" l="1"/>
  <c r="C215" i="6"/>
  <c r="B215" i="6"/>
  <c r="A216" i="6"/>
  <c r="J215" i="6"/>
  <c r="K215" i="6" s="1"/>
  <c r="L215" i="6" s="1"/>
  <c r="G214" i="6"/>
  <c r="F214" i="6"/>
  <c r="H214" i="6" s="1"/>
  <c r="I214" i="6" s="1"/>
  <c r="J216" i="6" l="1"/>
  <c r="D216" i="6"/>
  <c r="C216" i="6"/>
  <c r="B216" i="6"/>
  <c r="A217" i="6"/>
  <c r="G215" i="6"/>
  <c r="F215" i="6"/>
  <c r="H215" i="6" s="1"/>
  <c r="I215" i="6" s="1"/>
  <c r="A218" i="6" l="1"/>
  <c r="J217" i="6"/>
  <c r="D217" i="6"/>
  <c r="C217" i="6"/>
  <c r="B217" i="6"/>
  <c r="G216" i="6"/>
  <c r="F216" i="6"/>
  <c r="H216" i="6" s="1"/>
  <c r="I216" i="6" s="1"/>
  <c r="K216" i="6"/>
  <c r="L216" i="6" s="1"/>
  <c r="G217" i="6" l="1"/>
  <c r="F217" i="6"/>
  <c r="H217" i="6" s="1"/>
  <c r="I217" i="6" s="1"/>
  <c r="K217" i="6"/>
  <c r="L217" i="6" s="1"/>
  <c r="C218" i="6"/>
  <c r="B218" i="6"/>
  <c r="A219" i="6"/>
  <c r="J218" i="6"/>
  <c r="K218" i="6" s="1"/>
  <c r="L218" i="6" s="1"/>
  <c r="D218" i="6"/>
  <c r="D219" i="6" l="1"/>
  <c r="C219" i="6"/>
  <c r="B219" i="6"/>
  <c r="A220" i="6"/>
  <c r="J219" i="6"/>
  <c r="K219" i="6" s="1"/>
  <c r="L219" i="6" s="1"/>
  <c r="G218" i="6"/>
  <c r="F218" i="6"/>
  <c r="H218" i="6" s="1"/>
  <c r="I218" i="6" s="1"/>
  <c r="J220" i="6" l="1"/>
  <c r="D220" i="6"/>
  <c r="C220" i="6"/>
  <c r="B220" i="6"/>
  <c r="A221" i="6"/>
  <c r="G219" i="6"/>
  <c r="F219" i="6"/>
  <c r="H219" i="6" s="1"/>
  <c r="I219" i="6" s="1"/>
  <c r="A222" i="6" l="1"/>
  <c r="J221" i="6"/>
  <c r="D221" i="6"/>
  <c r="C221" i="6"/>
  <c r="B221" i="6"/>
  <c r="G220" i="6"/>
  <c r="F220" i="6"/>
  <c r="H220" i="6" s="1"/>
  <c r="I220" i="6" s="1"/>
  <c r="K220" i="6"/>
  <c r="L220" i="6" s="1"/>
  <c r="G221" i="6" l="1"/>
  <c r="F221" i="6"/>
  <c r="H221" i="6" s="1"/>
  <c r="I221" i="6" s="1"/>
  <c r="K221" i="6"/>
  <c r="L221" i="6" s="1"/>
  <c r="C222" i="6"/>
  <c r="B222" i="6"/>
  <c r="A223" i="6"/>
  <c r="J222" i="6"/>
  <c r="K222" i="6" s="1"/>
  <c r="L222" i="6" s="1"/>
  <c r="D222" i="6"/>
  <c r="G222" i="6" l="1"/>
  <c r="F222" i="6"/>
  <c r="H222" i="6" s="1"/>
  <c r="I222" i="6" s="1"/>
  <c r="D223" i="6"/>
  <c r="C223" i="6"/>
  <c r="B223" i="6"/>
  <c r="A224" i="6"/>
  <c r="J223" i="6"/>
  <c r="K223" i="6" s="1"/>
  <c r="L223" i="6" s="1"/>
  <c r="G223" i="6" l="1"/>
  <c r="F223" i="6"/>
  <c r="H223" i="6" s="1"/>
  <c r="I223" i="6" s="1"/>
  <c r="J224" i="6"/>
  <c r="D224" i="6"/>
  <c r="C224" i="6"/>
  <c r="B224" i="6"/>
  <c r="A225" i="6"/>
  <c r="A226" i="6" l="1"/>
  <c r="J225" i="6"/>
  <c r="D225" i="6"/>
  <c r="C225" i="6"/>
  <c r="B225" i="6"/>
  <c r="G224" i="6"/>
  <c r="F224" i="6"/>
  <c r="H224" i="6" s="1"/>
  <c r="I224" i="6" s="1"/>
  <c r="K224" i="6"/>
  <c r="L224" i="6" s="1"/>
  <c r="G225" i="6" l="1"/>
  <c r="F225" i="6"/>
  <c r="H225" i="6" s="1"/>
  <c r="I225" i="6" s="1"/>
  <c r="K225" i="6"/>
  <c r="L225" i="6" s="1"/>
  <c r="C226" i="6"/>
  <c r="B226" i="6"/>
  <c r="A227" i="6"/>
  <c r="J226" i="6"/>
  <c r="K226" i="6" s="1"/>
  <c r="L226" i="6" s="1"/>
  <c r="D226" i="6"/>
  <c r="D227" i="6" l="1"/>
  <c r="C227" i="6"/>
  <c r="B227" i="6"/>
  <c r="A228" i="6"/>
  <c r="J227" i="6"/>
  <c r="K227" i="6" s="1"/>
  <c r="L227" i="6" s="1"/>
  <c r="G226" i="6"/>
  <c r="F226" i="6"/>
  <c r="H226" i="6" s="1"/>
  <c r="I226" i="6" s="1"/>
  <c r="J228" i="6" l="1"/>
  <c r="D228" i="6"/>
  <c r="C228" i="6"/>
  <c r="B228" i="6"/>
  <c r="A229" i="6"/>
  <c r="G227" i="6"/>
  <c r="F227" i="6"/>
  <c r="H227" i="6" s="1"/>
  <c r="I227" i="6" s="1"/>
  <c r="A230" i="6" l="1"/>
  <c r="J229" i="6"/>
  <c r="D229" i="6"/>
  <c r="C229" i="6"/>
  <c r="B229" i="6"/>
  <c r="G228" i="6"/>
  <c r="F228" i="6"/>
  <c r="H228" i="6" s="1"/>
  <c r="I228" i="6" s="1"/>
  <c r="K228" i="6"/>
  <c r="L228" i="6" s="1"/>
  <c r="G229" i="6" l="1"/>
  <c r="F229" i="6"/>
  <c r="H229" i="6" s="1"/>
  <c r="I229" i="6" s="1"/>
  <c r="K229" i="6"/>
  <c r="L229" i="6" s="1"/>
  <c r="C230" i="6"/>
  <c r="B230" i="6"/>
  <c r="A231" i="6"/>
  <c r="J230" i="6"/>
  <c r="K230" i="6" s="1"/>
  <c r="L230" i="6" s="1"/>
  <c r="D230" i="6"/>
  <c r="G230" i="6" l="1"/>
  <c r="F230" i="6"/>
  <c r="D231" i="6"/>
  <c r="C231" i="6"/>
  <c r="B231" i="6"/>
  <c r="A232" i="6"/>
  <c r="J231" i="6"/>
  <c r="K231" i="6" s="1"/>
  <c r="L231" i="6" s="1"/>
  <c r="H230" i="6"/>
  <c r="I230" i="6" s="1"/>
  <c r="J232" i="6" l="1"/>
  <c r="D232" i="6"/>
  <c r="C232" i="6"/>
  <c r="B232" i="6"/>
  <c r="A233" i="6"/>
  <c r="G231" i="6"/>
  <c r="F231" i="6"/>
  <c r="H231" i="6" s="1"/>
  <c r="I231" i="6" s="1"/>
  <c r="G232" i="6" l="1"/>
  <c r="F232" i="6"/>
  <c r="H232" i="6" s="1"/>
  <c r="I232" i="6" s="1"/>
  <c r="A234" i="6"/>
  <c r="J233" i="6"/>
  <c r="D233" i="6"/>
  <c r="C233" i="6"/>
  <c r="B233" i="6"/>
  <c r="K232" i="6"/>
  <c r="L232" i="6" s="1"/>
  <c r="G233" i="6" l="1"/>
  <c r="F233" i="6"/>
  <c r="H233" i="6" s="1"/>
  <c r="I233" i="6" s="1"/>
  <c r="K233" i="6"/>
  <c r="L233" i="6" s="1"/>
  <c r="C234" i="6"/>
  <c r="B234" i="6"/>
  <c r="A235" i="6"/>
  <c r="J234" i="6"/>
  <c r="K234" i="6" s="1"/>
  <c r="L234" i="6" s="1"/>
  <c r="D234" i="6"/>
  <c r="D235" i="6" l="1"/>
  <c r="C235" i="6"/>
  <c r="B235" i="6"/>
  <c r="A236" i="6"/>
  <c r="J235" i="6"/>
  <c r="K235" i="6" s="1"/>
  <c r="L235" i="6" s="1"/>
  <c r="G234" i="6"/>
  <c r="F234" i="6"/>
  <c r="H234" i="6" s="1"/>
  <c r="I234" i="6" s="1"/>
  <c r="J236" i="6" l="1"/>
  <c r="D236" i="6"/>
  <c r="C236" i="6"/>
  <c r="B236" i="6"/>
  <c r="A237" i="6"/>
  <c r="G235" i="6"/>
  <c r="F235" i="6"/>
  <c r="H235" i="6" s="1"/>
  <c r="I235" i="6" s="1"/>
  <c r="A238" i="6" l="1"/>
  <c r="J237" i="6"/>
  <c r="D237" i="6"/>
  <c r="C237" i="6"/>
  <c r="B237" i="6"/>
  <c r="G236" i="6"/>
  <c r="F236" i="6"/>
  <c r="H236" i="6" s="1"/>
  <c r="I236" i="6" s="1"/>
  <c r="K236" i="6"/>
  <c r="L236" i="6" s="1"/>
  <c r="G237" i="6" l="1"/>
  <c r="F237" i="6"/>
  <c r="H237" i="6" s="1"/>
  <c r="I237" i="6" s="1"/>
  <c r="K237" i="6"/>
  <c r="L237" i="6" s="1"/>
  <c r="C238" i="6"/>
  <c r="B238" i="6"/>
  <c r="A239" i="6"/>
  <c r="J238" i="6"/>
  <c r="K238" i="6" s="1"/>
  <c r="L238" i="6" s="1"/>
  <c r="D238" i="6"/>
  <c r="D239" i="6" l="1"/>
  <c r="C239" i="6"/>
  <c r="B239" i="6"/>
  <c r="A240" i="6"/>
  <c r="J239" i="6"/>
  <c r="K239" i="6" s="1"/>
  <c r="L239" i="6" s="1"/>
  <c r="G238" i="6"/>
  <c r="F238" i="6"/>
  <c r="H238" i="6" s="1"/>
  <c r="I238" i="6" s="1"/>
  <c r="J240" i="6" l="1"/>
  <c r="D240" i="6"/>
  <c r="C240" i="6"/>
  <c r="B240" i="6"/>
  <c r="A241" i="6"/>
  <c r="G239" i="6"/>
  <c r="F239" i="6"/>
  <c r="H239" i="6" s="1"/>
  <c r="I239" i="6" s="1"/>
  <c r="A242" i="6" l="1"/>
  <c r="J241" i="6"/>
  <c r="D241" i="6"/>
  <c r="C241" i="6"/>
  <c r="B241" i="6"/>
  <c r="G240" i="6"/>
  <c r="F240" i="6"/>
  <c r="H240" i="6" s="1"/>
  <c r="I240" i="6" s="1"/>
  <c r="K240" i="6"/>
  <c r="L240" i="6" s="1"/>
  <c r="G241" i="6" l="1"/>
  <c r="F241" i="6"/>
  <c r="H241" i="6" s="1"/>
  <c r="I241" i="6" s="1"/>
  <c r="K241" i="6"/>
  <c r="L241" i="6" s="1"/>
  <c r="C242" i="6"/>
  <c r="B242" i="6"/>
  <c r="A243" i="6"/>
  <c r="J242" i="6"/>
  <c r="K242" i="6" s="1"/>
  <c r="L242" i="6" s="1"/>
  <c r="D242" i="6"/>
  <c r="D243" i="6" l="1"/>
  <c r="C243" i="6"/>
  <c r="B243" i="6"/>
  <c r="A244" i="6"/>
  <c r="J243" i="6"/>
  <c r="K243" i="6" s="1"/>
  <c r="L243" i="6" s="1"/>
  <c r="G242" i="6"/>
  <c r="F242" i="6"/>
  <c r="H242" i="6" s="1"/>
  <c r="I242" i="6" s="1"/>
  <c r="J244" i="6" l="1"/>
  <c r="D244" i="6"/>
  <c r="C244" i="6"/>
  <c r="B244" i="6"/>
  <c r="A245" i="6"/>
  <c r="G243" i="6"/>
  <c r="F243" i="6"/>
  <c r="H243" i="6" s="1"/>
  <c r="I243" i="6" s="1"/>
  <c r="A246" i="6" l="1"/>
  <c r="J245" i="6"/>
  <c r="D245" i="6"/>
  <c r="C245" i="6"/>
  <c r="B245" i="6"/>
  <c r="G244" i="6"/>
  <c r="F244" i="6"/>
  <c r="H244" i="6" s="1"/>
  <c r="I244" i="6" s="1"/>
  <c r="K244" i="6"/>
  <c r="L244" i="6" s="1"/>
  <c r="G245" i="6" l="1"/>
  <c r="F245" i="6"/>
  <c r="H245" i="6" s="1"/>
  <c r="I245" i="6" s="1"/>
  <c r="K245" i="6"/>
  <c r="L245" i="6" s="1"/>
  <c r="C246" i="6"/>
  <c r="B246" i="6"/>
  <c r="A247" i="6"/>
  <c r="J246" i="6"/>
  <c r="K246" i="6" s="1"/>
  <c r="L246" i="6" s="1"/>
  <c r="D246" i="6"/>
  <c r="G246" i="6" l="1"/>
  <c r="F246" i="6"/>
  <c r="H246" i="6" s="1"/>
  <c r="I246" i="6" s="1"/>
  <c r="D247" i="6"/>
  <c r="C247" i="6"/>
  <c r="B247" i="6"/>
  <c r="A248" i="6"/>
  <c r="J247" i="6"/>
  <c r="K247" i="6" s="1"/>
  <c r="L247" i="6" s="1"/>
  <c r="J248" i="6" l="1"/>
  <c r="D248" i="6"/>
  <c r="C248" i="6"/>
  <c r="B248" i="6"/>
  <c r="A249" i="6"/>
  <c r="G247" i="6"/>
  <c r="F247" i="6"/>
  <c r="H247" i="6" s="1"/>
  <c r="I247" i="6" s="1"/>
  <c r="A250" i="6" l="1"/>
  <c r="J249" i="6"/>
  <c r="D249" i="6"/>
  <c r="C249" i="6"/>
  <c r="B249" i="6"/>
  <c r="G248" i="6"/>
  <c r="F248" i="6"/>
  <c r="H248" i="6" s="1"/>
  <c r="I248" i="6" s="1"/>
  <c r="K248" i="6"/>
  <c r="L248" i="6" s="1"/>
  <c r="G249" i="6" l="1"/>
  <c r="F249" i="6"/>
  <c r="H249" i="6" s="1"/>
  <c r="I249" i="6" s="1"/>
  <c r="K249" i="6"/>
  <c r="L249" i="6" s="1"/>
  <c r="C250" i="6"/>
  <c r="B250" i="6"/>
  <c r="A251" i="6"/>
  <c r="J250" i="6"/>
  <c r="K250" i="6" s="1"/>
  <c r="L250" i="6" s="1"/>
  <c r="D250" i="6"/>
  <c r="G250" i="6" l="1"/>
  <c r="F250" i="6"/>
  <c r="D251" i="6"/>
  <c r="C251" i="6"/>
  <c r="B251" i="6"/>
  <c r="A252" i="6"/>
  <c r="J251" i="6"/>
  <c r="K251" i="6" s="1"/>
  <c r="L251" i="6" s="1"/>
  <c r="H250" i="6"/>
  <c r="I250" i="6" s="1"/>
  <c r="J252" i="6" l="1"/>
  <c r="D252" i="6"/>
  <c r="C252" i="6"/>
  <c r="B252" i="6"/>
  <c r="A253" i="6"/>
  <c r="G251" i="6"/>
  <c r="F251" i="6"/>
  <c r="H251" i="6" s="1"/>
  <c r="I251" i="6" s="1"/>
  <c r="A254" i="6" l="1"/>
  <c r="J253" i="6"/>
  <c r="D253" i="6"/>
  <c r="C253" i="6"/>
  <c r="B253" i="6"/>
  <c r="G252" i="6"/>
  <c r="F252" i="6"/>
  <c r="H252" i="6" s="1"/>
  <c r="I252" i="6" s="1"/>
  <c r="K252" i="6"/>
  <c r="L252" i="6" s="1"/>
  <c r="G253" i="6" l="1"/>
  <c r="F253" i="6"/>
  <c r="H253" i="6" s="1"/>
  <c r="I253" i="6" s="1"/>
  <c r="K253" i="6"/>
  <c r="L253" i="6" s="1"/>
  <c r="C254" i="6"/>
  <c r="B254" i="6"/>
  <c r="A255" i="6"/>
  <c r="J254" i="6"/>
  <c r="K254" i="6" s="1"/>
  <c r="L254" i="6" s="1"/>
  <c r="D254" i="6"/>
  <c r="D255" i="6" l="1"/>
  <c r="C255" i="6"/>
  <c r="B255" i="6"/>
  <c r="A256" i="6"/>
  <c r="J255" i="6"/>
  <c r="K255" i="6" s="1"/>
  <c r="L255" i="6" s="1"/>
  <c r="G254" i="6"/>
  <c r="F254" i="6"/>
  <c r="H254" i="6" s="1"/>
  <c r="I254" i="6" s="1"/>
  <c r="J256" i="6" l="1"/>
  <c r="D256" i="6"/>
  <c r="C256" i="6"/>
  <c r="B256" i="6"/>
  <c r="A257" i="6"/>
  <c r="G255" i="6"/>
  <c r="F255" i="6"/>
  <c r="H255" i="6" s="1"/>
  <c r="I255" i="6" s="1"/>
  <c r="A258" i="6" l="1"/>
  <c r="J257" i="6"/>
  <c r="D257" i="6"/>
  <c r="C257" i="6"/>
  <c r="B257" i="6"/>
  <c r="G256" i="6"/>
  <c r="F256" i="6"/>
  <c r="H256" i="6" s="1"/>
  <c r="I256" i="6" s="1"/>
  <c r="K256" i="6"/>
  <c r="L256" i="6" s="1"/>
  <c r="G257" i="6" l="1"/>
  <c r="F257" i="6"/>
  <c r="H257" i="6" s="1"/>
  <c r="I257" i="6" s="1"/>
  <c r="K257" i="6"/>
  <c r="L257" i="6" s="1"/>
  <c r="C258" i="6"/>
  <c r="B258" i="6"/>
  <c r="A259" i="6"/>
  <c r="J258" i="6"/>
  <c r="K258" i="6" s="1"/>
  <c r="L258" i="6" s="1"/>
  <c r="D258" i="6"/>
  <c r="G258" i="6" l="1"/>
  <c r="F258" i="6"/>
  <c r="H258" i="6" s="1"/>
  <c r="I258" i="6" s="1"/>
  <c r="D259" i="6"/>
  <c r="C259" i="6"/>
  <c r="B259" i="6"/>
  <c r="A260" i="6"/>
  <c r="J259" i="6"/>
  <c r="K259" i="6" s="1"/>
  <c r="L259" i="6" s="1"/>
  <c r="J260" i="6" l="1"/>
  <c r="D260" i="6"/>
  <c r="C260" i="6"/>
  <c r="B260" i="6"/>
  <c r="A261" i="6"/>
  <c r="G259" i="6"/>
  <c r="F259" i="6"/>
  <c r="H259" i="6" s="1"/>
  <c r="I259" i="6" s="1"/>
  <c r="A262" i="6" l="1"/>
  <c r="J261" i="6"/>
  <c r="D261" i="6"/>
  <c r="C261" i="6"/>
  <c r="B261" i="6"/>
  <c r="G260" i="6"/>
  <c r="F260" i="6"/>
  <c r="H260" i="6" s="1"/>
  <c r="I260" i="6" s="1"/>
  <c r="K260" i="6"/>
  <c r="L260" i="6" s="1"/>
  <c r="G261" i="6" l="1"/>
  <c r="F261" i="6"/>
  <c r="H261" i="6" s="1"/>
  <c r="I261" i="6" s="1"/>
  <c r="K261" i="6"/>
  <c r="L261" i="6" s="1"/>
  <c r="C262" i="6"/>
  <c r="B262" i="6"/>
  <c r="A263" i="6"/>
  <c r="J262" i="6"/>
  <c r="K262" i="6" s="1"/>
  <c r="L262" i="6" s="1"/>
  <c r="D262" i="6"/>
  <c r="G262" i="6" l="1"/>
  <c r="F262" i="6"/>
  <c r="H262" i="6" s="1"/>
  <c r="I262" i="6" s="1"/>
  <c r="D263" i="6"/>
  <c r="C263" i="6"/>
  <c r="B263" i="6"/>
  <c r="A264" i="6"/>
  <c r="J263" i="6"/>
  <c r="K263" i="6" s="1"/>
  <c r="L263" i="6" s="1"/>
  <c r="J264" i="6" l="1"/>
  <c r="D264" i="6"/>
  <c r="C264" i="6"/>
  <c r="B264" i="6"/>
  <c r="A265" i="6"/>
  <c r="G263" i="6"/>
  <c r="F263" i="6"/>
  <c r="H263" i="6" s="1"/>
  <c r="I263" i="6" s="1"/>
  <c r="A266" i="6" l="1"/>
  <c r="J265" i="6"/>
  <c r="D265" i="6"/>
  <c r="C265" i="6"/>
  <c r="B265" i="6"/>
  <c r="G264" i="6"/>
  <c r="F264" i="6"/>
  <c r="H264" i="6" s="1"/>
  <c r="I264" i="6" s="1"/>
  <c r="K264" i="6"/>
  <c r="L264" i="6" s="1"/>
  <c r="K265" i="6" l="1"/>
  <c r="L265" i="6" s="1"/>
  <c r="G265" i="6"/>
  <c r="F265" i="6"/>
  <c r="H265" i="6" s="1"/>
  <c r="I265" i="6" s="1"/>
  <c r="C266" i="6"/>
  <c r="B266" i="6"/>
  <c r="A267" i="6"/>
  <c r="J266" i="6"/>
  <c r="K266" i="6" s="1"/>
  <c r="L266" i="6" s="1"/>
  <c r="D266" i="6"/>
  <c r="G266" i="6" l="1"/>
  <c r="F266" i="6"/>
  <c r="H266" i="6" s="1"/>
  <c r="I266" i="6" s="1"/>
  <c r="D267" i="6"/>
  <c r="C267" i="6"/>
  <c r="B267" i="6"/>
  <c r="A268" i="6"/>
  <c r="J267" i="6"/>
  <c r="K267" i="6" s="1"/>
  <c r="L267" i="6" s="1"/>
  <c r="J268" i="6" l="1"/>
  <c r="D268" i="6"/>
  <c r="C268" i="6"/>
  <c r="B268" i="6"/>
  <c r="A269" i="6"/>
  <c r="G267" i="6"/>
  <c r="F267" i="6"/>
  <c r="H267" i="6" s="1"/>
  <c r="I267" i="6" s="1"/>
  <c r="A270" i="6" l="1"/>
  <c r="J269" i="6"/>
  <c r="D269" i="6"/>
  <c r="C269" i="6"/>
  <c r="B269" i="6"/>
  <c r="G268" i="6"/>
  <c r="F268" i="6"/>
  <c r="H268" i="6" s="1"/>
  <c r="I268" i="6" s="1"/>
  <c r="K268" i="6"/>
  <c r="L268" i="6" s="1"/>
  <c r="G269" i="6" l="1"/>
  <c r="F269" i="6"/>
  <c r="H269" i="6" s="1"/>
  <c r="I269" i="6" s="1"/>
  <c r="K269" i="6"/>
  <c r="L269" i="6" s="1"/>
  <c r="C270" i="6"/>
  <c r="B270" i="6"/>
  <c r="A271" i="6"/>
  <c r="J270" i="6"/>
  <c r="K270" i="6" s="1"/>
  <c r="L270" i="6" s="1"/>
  <c r="D270" i="6"/>
  <c r="G270" i="6" l="1"/>
  <c r="F270" i="6"/>
  <c r="D271" i="6"/>
  <c r="C271" i="6"/>
  <c r="B271" i="6"/>
  <c r="A272" i="6"/>
  <c r="J271" i="6"/>
  <c r="K271" i="6" s="1"/>
  <c r="L271" i="6" s="1"/>
  <c r="H270" i="6"/>
  <c r="I270" i="6" s="1"/>
  <c r="J272" i="6" l="1"/>
  <c r="D272" i="6"/>
  <c r="C272" i="6"/>
  <c r="B272" i="6"/>
  <c r="A273" i="6"/>
  <c r="G271" i="6"/>
  <c r="F271" i="6"/>
  <c r="H271" i="6" s="1"/>
  <c r="I271" i="6" s="1"/>
  <c r="A274" i="6" l="1"/>
  <c r="J273" i="6"/>
  <c r="D273" i="6"/>
  <c r="C273" i="6"/>
  <c r="B273" i="6"/>
  <c r="G272" i="6"/>
  <c r="F272" i="6"/>
  <c r="H272" i="6" s="1"/>
  <c r="I272" i="6" s="1"/>
  <c r="K272" i="6"/>
  <c r="L272" i="6" s="1"/>
  <c r="G273" i="6" l="1"/>
  <c r="F273" i="6"/>
  <c r="H273" i="6" s="1"/>
  <c r="I273" i="6" s="1"/>
  <c r="K273" i="6"/>
  <c r="L273" i="6" s="1"/>
  <c r="C274" i="6"/>
  <c r="B274" i="6"/>
  <c r="A275" i="6"/>
  <c r="J274" i="6"/>
  <c r="K274" i="6" s="1"/>
  <c r="L274" i="6" s="1"/>
  <c r="D274" i="6"/>
  <c r="G274" i="6" l="1"/>
  <c r="F274" i="6"/>
  <c r="H274" i="6" s="1"/>
  <c r="I274" i="6" s="1"/>
  <c r="D275" i="6"/>
  <c r="C275" i="6"/>
  <c r="B275" i="6"/>
  <c r="A276" i="6"/>
  <c r="J275" i="6"/>
  <c r="K275" i="6" s="1"/>
  <c r="L275" i="6" s="1"/>
  <c r="J276" i="6" l="1"/>
  <c r="D276" i="6"/>
  <c r="C276" i="6"/>
  <c r="B276" i="6"/>
  <c r="A277" i="6"/>
  <c r="G275" i="6"/>
  <c r="F275" i="6"/>
  <c r="H275" i="6" s="1"/>
  <c r="I275" i="6" s="1"/>
  <c r="A278" i="6" l="1"/>
  <c r="J277" i="6"/>
  <c r="D277" i="6"/>
  <c r="C277" i="6"/>
  <c r="B277" i="6"/>
  <c r="G276" i="6"/>
  <c r="F276" i="6"/>
  <c r="H276" i="6" s="1"/>
  <c r="I276" i="6" s="1"/>
  <c r="K276" i="6"/>
  <c r="L276" i="6" s="1"/>
  <c r="G277" i="6" l="1"/>
  <c r="F277" i="6"/>
  <c r="H277" i="6" s="1"/>
  <c r="I277" i="6" s="1"/>
  <c r="K277" i="6"/>
  <c r="L277" i="6" s="1"/>
  <c r="C278" i="6"/>
  <c r="B278" i="6"/>
  <c r="A279" i="6"/>
  <c r="J278" i="6"/>
  <c r="K278" i="6" s="1"/>
  <c r="L278" i="6" s="1"/>
  <c r="D278" i="6"/>
  <c r="G278" i="6" l="1"/>
  <c r="F278" i="6"/>
  <c r="H278" i="6" s="1"/>
  <c r="I278" i="6" s="1"/>
  <c r="D279" i="6"/>
  <c r="C279" i="6"/>
  <c r="B279" i="6"/>
  <c r="A280" i="6"/>
  <c r="J279" i="6"/>
  <c r="K279" i="6" s="1"/>
  <c r="L279" i="6" s="1"/>
  <c r="J280" i="6" l="1"/>
  <c r="D280" i="6"/>
  <c r="C280" i="6"/>
  <c r="B280" i="6"/>
  <c r="A281" i="6"/>
  <c r="G279" i="6"/>
  <c r="F279" i="6"/>
  <c r="H279" i="6" s="1"/>
  <c r="I279" i="6" s="1"/>
  <c r="G280" i="6" l="1"/>
  <c r="F280" i="6"/>
  <c r="A282" i="6"/>
  <c r="J281" i="6"/>
  <c r="D281" i="6"/>
  <c r="C281" i="6"/>
  <c r="B281" i="6"/>
  <c r="H280" i="6"/>
  <c r="I280" i="6" s="1"/>
  <c r="K280" i="6"/>
  <c r="L280" i="6" s="1"/>
  <c r="K281" i="6" l="1"/>
  <c r="L281" i="6" s="1"/>
  <c r="G281" i="6"/>
  <c r="F281" i="6"/>
  <c r="H281" i="6" s="1"/>
  <c r="I281" i="6" s="1"/>
  <c r="C282" i="6"/>
  <c r="B282" i="6"/>
  <c r="A283" i="6"/>
  <c r="J282" i="6"/>
  <c r="K282" i="6" s="1"/>
  <c r="L282" i="6" s="1"/>
  <c r="D282" i="6"/>
  <c r="G282" i="6" l="1"/>
  <c r="F282" i="6"/>
  <c r="D283" i="6"/>
  <c r="C283" i="6"/>
  <c r="B283" i="6"/>
  <c r="A284" i="6"/>
  <c r="J283" i="6"/>
  <c r="K283" i="6" s="1"/>
  <c r="L283" i="6" s="1"/>
  <c r="H282" i="6"/>
  <c r="I282" i="6" s="1"/>
  <c r="J284" i="6" l="1"/>
  <c r="D284" i="6"/>
  <c r="C284" i="6"/>
  <c r="B284" i="6"/>
  <c r="A285" i="6"/>
  <c r="G283" i="6"/>
  <c r="F283" i="6"/>
  <c r="H283" i="6" s="1"/>
  <c r="I283" i="6" s="1"/>
  <c r="A286" i="6" l="1"/>
  <c r="J285" i="6"/>
  <c r="D285" i="6"/>
  <c r="C285" i="6"/>
  <c r="B285" i="6"/>
  <c r="G284" i="6"/>
  <c r="F284" i="6"/>
  <c r="H284" i="6" s="1"/>
  <c r="I284" i="6" s="1"/>
  <c r="K284" i="6"/>
  <c r="L284" i="6" s="1"/>
  <c r="G285" i="6" l="1"/>
  <c r="F285" i="6"/>
  <c r="H285" i="6" s="1"/>
  <c r="I285" i="6" s="1"/>
  <c r="K285" i="6"/>
  <c r="L285" i="6" s="1"/>
  <c r="C286" i="6"/>
  <c r="B286" i="6"/>
  <c r="A287" i="6"/>
  <c r="J286" i="6"/>
  <c r="K286" i="6" s="1"/>
  <c r="L286" i="6" s="1"/>
  <c r="D286" i="6"/>
  <c r="G286" i="6" l="1"/>
  <c r="F286" i="6"/>
  <c r="H286" i="6" s="1"/>
  <c r="I286" i="6" s="1"/>
  <c r="D287" i="6"/>
  <c r="C287" i="6"/>
  <c r="B287" i="6"/>
  <c r="A288" i="6"/>
  <c r="J287" i="6"/>
  <c r="K287" i="6" s="1"/>
  <c r="L287" i="6" s="1"/>
  <c r="J288" i="6" l="1"/>
  <c r="D288" i="6"/>
  <c r="C288" i="6"/>
  <c r="B288" i="6"/>
  <c r="A289" i="6"/>
  <c r="G287" i="6"/>
  <c r="F287" i="6"/>
  <c r="H287" i="6" s="1"/>
  <c r="I287" i="6" s="1"/>
  <c r="G288" i="6" l="1"/>
  <c r="F288" i="6"/>
  <c r="A290" i="6"/>
  <c r="J289" i="6"/>
  <c r="D289" i="6"/>
  <c r="C289" i="6"/>
  <c r="B289" i="6"/>
  <c r="H288" i="6"/>
  <c r="I288" i="6" s="1"/>
  <c r="K288" i="6"/>
  <c r="L288" i="6" s="1"/>
  <c r="G289" i="6" l="1"/>
  <c r="F289" i="6"/>
  <c r="H289" i="6" s="1"/>
  <c r="I289" i="6" s="1"/>
  <c r="K289" i="6"/>
  <c r="L289" i="6" s="1"/>
  <c r="C290" i="6"/>
  <c r="B290" i="6"/>
  <c r="A291" i="6"/>
  <c r="J290" i="6"/>
  <c r="K290" i="6" s="1"/>
  <c r="L290" i="6" s="1"/>
  <c r="D290" i="6"/>
  <c r="G290" i="6" l="1"/>
  <c r="F290" i="6"/>
  <c r="D291" i="6"/>
  <c r="C291" i="6"/>
  <c r="B291" i="6"/>
  <c r="A292" i="6"/>
  <c r="J291" i="6"/>
  <c r="K291" i="6" s="1"/>
  <c r="L291" i="6" s="1"/>
  <c r="H290" i="6"/>
  <c r="I290" i="6" s="1"/>
  <c r="J292" i="6" l="1"/>
  <c r="D292" i="6"/>
  <c r="C292" i="6"/>
  <c r="B292" i="6"/>
  <c r="A293" i="6"/>
  <c r="G291" i="6"/>
  <c r="F291" i="6"/>
  <c r="H291" i="6" s="1"/>
  <c r="I291" i="6" s="1"/>
  <c r="A294" i="6" l="1"/>
  <c r="J293" i="6"/>
  <c r="D293" i="6"/>
  <c r="C293" i="6"/>
  <c r="B293" i="6"/>
  <c r="G292" i="6"/>
  <c r="F292" i="6"/>
  <c r="H292" i="6" s="1"/>
  <c r="I292" i="6" s="1"/>
  <c r="K292" i="6"/>
  <c r="L292" i="6" s="1"/>
  <c r="G293" i="6" l="1"/>
  <c r="F293" i="6"/>
  <c r="H293" i="6" s="1"/>
  <c r="I293" i="6" s="1"/>
  <c r="K293" i="6"/>
  <c r="L293" i="6" s="1"/>
  <c r="C294" i="6"/>
  <c r="B294" i="6"/>
  <c r="A295" i="6"/>
  <c r="J294" i="6"/>
  <c r="K294" i="6" s="1"/>
  <c r="L294" i="6" s="1"/>
  <c r="D294" i="6"/>
  <c r="G294" i="6" l="1"/>
  <c r="F294" i="6"/>
  <c r="H294" i="6" s="1"/>
  <c r="I294" i="6" s="1"/>
  <c r="D295" i="6"/>
  <c r="C295" i="6"/>
  <c r="B295" i="6"/>
  <c r="A296" i="6"/>
  <c r="J295" i="6"/>
  <c r="K295" i="6" s="1"/>
  <c r="L295" i="6" s="1"/>
  <c r="J296" i="6" l="1"/>
  <c r="D296" i="6"/>
  <c r="C296" i="6"/>
  <c r="B296" i="6"/>
  <c r="A297" i="6"/>
  <c r="G295" i="6"/>
  <c r="F295" i="6"/>
  <c r="H295" i="6" s="1"/>
  <c r="I295" i="6" s="1"/>
  <c r="A298" i="6" l="1"/>
  <c r="J297" i="6"/>
  <c r="D297" i="6"/>
  <c r="C297" i="6"/>
  <c r="B297" i="6"/>
  <c r="G296" i="6"/>
  <c r="F296" i="6"/>
  <c r="H296" i="6" s="1"/>
  <c r="I296" i="6" s="1"/>
  <c r="K296" i="6"/>
  <c r="L296" i="6" s="1"/>
  <c r="G297" i="6" l="1"/>
  <c r="F297" i="6"/>
  <c r="H297" i="6" s="1"/>
  <c r="I297" i="6" s="1"/>
  <c r="K297" i="6"/>
  <c r="L297" i="6" s="1"/>
  <c r="C298" i="6"/>
  <c r="B298" i="6"/>
  <c r="A299" i="6"/>
  <c r="J298" i="6"/>
  <c r="K298" i="6" s="1"/>
  <c r="L298" i="6" s="1"/>
  <c r="D298" i="6"/>
  <c r="D299" i="6" l="1"/>
  <c r="C299" i="6"/>
  <c r="B299" i="6"/>
  <c r="A300" i="6"/>
  <c r="J299" i="6"/>
  <c r="K299" i="6" s="1"/>
  <c r="L299" i="6" s="1"/>
  <c r="G298" i="6"/>
  <c r="F298" i="6"/>
  <c r="H298" i="6" s="1"/>
  <c r="I298" i="6" s="1"/>
  <c r="J300" i="6" l="1"/>
  <c r="D300" i="6"/>
  <c r="C300" i="6"/>
  <c r="B300" i="6"/>
  <c r="A301" i="6"/>
  <c r="G299" i="6"/>
  <c r="F299" i="6"/>
  <c r="H299" i="6" s="1"/>
  <c r="I299" i="6" s="1"/>
  <c r="A302" i="6" l="1"/>
  <c r="J301" i="6"/>
  <c r="D301" i="6"/>
  <c r="C301" i="6"/>
  <c r="B301" i="6"/>
  <c r="G300" i="6"/>
  <c r="F300" i="6"/>
  <c r="H300" i="6" s="1"/>
  <c r="I300" i="6" s="1"/>
  <c r="K300" i="6"/>
  <c r="L300" i="6" s="1"/>
  <c r="G301" i="6" l="1"/>
  <c r="F301" i="6"/>
  <c r="H301" i="6" s="1"/>
  <c r="I301" i="6" s="1"/>
  <c r="K301" i="6"/>
  <c r="L301" i="6" s="1"/>
  <c r="C302" i="6"/>
  <c r="B302" i="6"/>
  <c r="A303" i="6"/>
  <c r="J302" i="6"/>
  <c r="K302" i="6" s="1"/>
  <c r="L302" i="6" s="1"/>
  <c r="D302" i="6"/>
  <c r="D303" i="6" l="1"/>
  <c r="C303" i="6"/>
  <c r="B303" i="6"/>
  <c r="A304" i="6"/>
  <c r="J303" i="6"/>
  <c r="K303" i="6" s="1"/>
  <c r="L303" i="6" s="1"/>
  <c r="G302" i="6"/>
  <c r="F302" i="6"/>
  <c r="H302" i="6" s="1"/>
  <c r="I302" i="6" s="1"/>
  <c r="J304" i="6" l="1"/>
  <c r="D304" i="6"/>
  <c r="C304" i="6"/>
  <c r="B304" i="6"/>
  <c r="A305" i="6"/>
  <c r="G303" i="6"/>
  <c r="F303" i="6"/>
  <c r="H303" i="6" s="1"/>
  <c r="I303" i="6" s="1"/>
  <c r="A306" i="6" l="1"/>
  <c r="J305" i="6"/>
  <c r="D305" i="6"/>
  <c r="C305" i="6"/>
  <c r="B305" i="6"/>
  <c r="G304" i="6"/>
  <c r="F304" i="6"/>
  <c r="H304" i="6" s="1"/>
  <c r="I304" i="6" s="1"/>
  <c r="K304" i="6"/>
  <c r="L304" i="6" s="1"/>
  <c r="G305" i="6" l="1"/>
  <c r="F305" i="6"/>
  <c r="H305" i="6" s="1"/>
  <c r="I305" i="6" s="1"/>
  <c r="K305" i="6"/>
  <c r="L305" i="6" s="1"/>
  <c r="C306" i="6"/>
  <c r="B306" i="6"/>
  <c r="A307" i="6"/>
  <c r="J306" i="6"/>
  <c r="K306" i="6" s="1"/>
  <c r="L306" i="6" s="1"/>
  <c r="D306" i="6"/>
  <c r="G306" i="6" l="1"/>
  <c r="F306" i="6"/>
  <c r="H306" i="6" s="1"/>
  <c r="I306" i="6" s="1"/>
  <c r="D307" i="6"/>
  <c r="C307" i="6"/>
  <c r="B307" i="6"/>
  <c r="A308" i="6"/>
  <c r="J307" i="6"/>
  <c r="K307" i="6" s="1"/>
  <c r="L307" i="6" s="1"/>
  <c r="J308" i="6" l="1"/>
  <c r="D308" i="6"/>
  <c r="C308" i="6"/>
  <c r="B308" i="6"/>
  <c r="A309" i="6"/>
  <c r="G307" i="6"/>
  <c r="F307" i="6"/>
  <c r="H307" i="6" s="1"/>
  <c r="I307" i="6" s="1"/>
  <c r="A310" i="6" l="1"/>
  <c r="J309" i="6"/>
  <c r="D309" i="6"/>
  <c r="C309" i="6"/>
  <c r="B309" i="6"/>
  <c r="G308" i="6"/>
  <c r="F308" i="6"/>
  <c r="H308" i="6" s="1"/>
  <c r="I308" i="6" s="1"/>
  <c r="K308" i="6"/>
  <c r="L308" i="6" s="1"/>
  <c r="G309" i="6" l="1"/>
  <c r="F309" i="6"/>
  <c r="H309" i="6" s="1"/>
  <c r="I309" i="6" s="1"/>
  <c r="K309" i="6"/>
  <c r="L309" i="6" s="1"/>
  <c r="C310" i="6"/>
  <c r="B310" i="6"/>
  <c r="A311" i="6"/>
  <c r="J310" i="6"/>
  <c r="K310" i="6" s="1"/>
  <c r="L310" i="6" s="1"/>
  <c r="D310" i="6"/>
  <c r="D311" i="6" l="1"/>
  <c r="C311" i="6"/>
  <c r="B311" i="6"/>
  <c r="A312" i="6"/>
  <c r="J311" i="6"/>
  <c r="K311" i="6" s="1"/>
  <c r="L311" i="6" s="1"/>
  <c r="G310" i="6"/>
  <c r="F310" i="6"/>
  <c r="H310" i="6" s="1"/>
  <c r="I310" i="6" s="1"/>
  <c r="J312" i="6" l="1"/>
  <c r="D312" i="6"/>
  <c r="C312" i="6"/>
  <c r="B312" i="6"/>
  <c r="A313" i="6"/>
  <c r="G311" i="6"/>
  <c r="F311" i="6"/>
  <c r="H311" i="6" s="1"/>
  <c r="I311" i="6" s="1"/>
  <c r="A314" i="6" l="1"/>
  <c r="J313" i="6"/>
  <c r="D313" i="6"/>
  <c r="C313" i="6"/>
  <c r="B313" i="6"/>
  <c r="G312" i="6"/>
  <c r="F312" i="6"/>
  <c r="H312" i="6" s="1"/>
  <c r="I312" i="6" s="1"/>
  <c r="K312" i="6"/>
  <c r="L312" i="6" s="1"/>
  <c r="G313" i="6" l="1"/>
  <c r="F313" i="6"/>
  <c r="H313" i="6" s="1"/>
  <c r="I313" i="6" s="1"/>
  <c r="K313" i="6"/>
  <c r="L313" i="6" s="1"/>
  <c r="C314" i="6"/>
  <c r="B314" i="6"/>
  <c r="A315" i="6"/>
  <c r="J314" i="6"/>
  <c r="K314" i="6" s="1"/>
  <c r="L314" i="6" s="1"/>
  <c r="D314" i="6"/>
  <c r="D315" i="6" l="1"/>
  <c r="C315" i="6"/>
  <c r="B315" i="6"/>
  <c r="A316" i="6"/>
  <c r="J315" i="6"/>
  <c r="K315" i="6" s="1"/>
  <c r="L315" i="6" s="1"/>
  <c r="G314" i="6"/>
  <c r="F314" i="6"/>
  <c r="H314" i="6" s="1"/>
  <c r="I314" i="6" s="1"/>
  <c r="J316" i="6" l="1"/>
  <c r="D316" i="6"/>
  <c r="C316" i="6"/>
  <c r="B316" i="6"/>
  <c r="A317" i="6"/>
  <c r="G315" i="6"/>
  <c r="F315" i="6"/>
  <c r="H315" i="6" s="1"/>
  <c r="I315" i="6" s="1"/>
  <c r="A318" i="6" l="1"/>
  <c r="J317" i="6"/>
  <c r="D317" i="6"/>
  <c r="C317" i="6"/>
  <c r="B317" i="6"/>
  <c r="G316" i="6"/>
  <c r="F316" i="6"/>
  <c r="H316" i="6" s="1"/>
  <c r="I316" i="6" s="1"/>
  <c r="K316" i="6"/>
  <c r="L316" i="6" s="1"/>
  <c r="G317" i="6" l="1"/>
  <c r="F317" i="6"/>
  <c r="H317" i="6" s="1"/>
  <c r="I317" i="6" s="1"/>
  <c r="K317" i="6"/>
  <c r="L317" i="6" s="1"/>
  <c r="C318" i="6"/>
  <c r="B318" i="6"/>
  <c r="A319" i="6"/>
  <c r="J318" i="6"/>
  <c r="K318" i="6" s="1"/>
  <c r="L318" i="6" s="1"/>
  <c r="D318" i="6"/>
  <c r="G318" i="6" l="1"/>
  <c r="F318" i="6"/>
  <c r="H318" i="6" s="1"/>
  <c r="I318" i="6" s="1"/>
  <c r="D319" i="6"/>
  <c r="C319" i="6"/>
  <c r="B319" i="6"/>
  <c r="A320" i="6"/>
  <c r="J319" i="6"/>
  <c r="K319" i="6" s="1"/>
  <c r="L319" i="6" s="1"/>
  <c r="J320" i="6" l="1"/>
  <c r="D320" i="6"/>
  <c r="C320" i="6"/>
  <c r="B320" i="6"/>
  <c r="A321" i="6"/>
  <c r="G319" i="6"/>
  <c r="F319" i="6"/>
  <c r="H319" i="6" s="1"/>
  <c r="I319" i="6" s="1"/>
  <c r="G320" i="6" l="1"/>
  <c r="F320" i="6"/>
  <c r="A322" i="6"/>
  <c r="J321" i="6"/>
  <c r="D321" i="6"/>
  <c r="C321" i="6"/>
  <c r="B321" i="6"/>
  <c r="H320" i="6"/>
  <c r="I320" i="6" s="1"/>
  <c r="K320" i="6"/>
  <c r="L320" i="6" s="1"/>
  <c r="G321" i="6" l="1"/>
  <c r="F321" i="6"/>
  <c r="H321" i="6" s="1"/>
  <c r="I321" i="6" s="1"/>
  <c r="K321" i="6"/>
  <c r="L321" i="6" s="1"/>
  <c r="C322" i="6"/>
  <c r="B322" i="6"/>
  <c r="A323" i="6"/>
  <c r="J322" i="6"/>
  <c r="K322" i="6" s="1"/>
  <c r="L322" i="6" s="1"/>
  <c r="D322" i="6"/>
  <c r="D323" i="6" l="1"/>
  <c r="C323" i="6"/>
  <c r="B323" i="6"/>
  <c r="A324" i="6"/>
  <c r="J323" i="6"/>
  <c r="K323" i="6" s="1"/>
  <c r="L323" i="6" s="1"/>
  <c r="G322" i="6"/>
  <c r="F322" i="6"/>
  <c r="H322" i="6" s="1"/>
  <c r="I322" i="6" s="1"/>
  <c r="J324" i="6" l="1"/>
  <c r="D324" i="6"/>
  <c r="C324" i="6"/>
  <c r="B324" i="6"/>
  <c r="A325" i="6"/>
  <c r="G323" i="6"/>
  <c r="F323" i="6"/>
  <c r="H323" i="6" s="1"/>
  <c r="I323" i="6" s="1"/>
  <c r="A326" i="6" l="1"/>
  <c r="J325" i="6"/>
  <c r="D325" i="6"/>
  <c r="C325" i="6"/>
  <c r="B325" i="6"/>
  <c r="G324" i="6"/>
  <c r="F324" i="6"/>
  <c r="H324" i="6" s="1"/>
  <c r="I324" i="6" s="1"/>
  <c r="K324" i="6"/>
  <c r="L324" i="6" s="1"/>
  <c r="G325" i="6" l="1"/>
  <c r="F325" i="6"/>
  <c r="H325" i="6" s="1"/>
  <c r="I325" i="6" s="1"/>
  <c r="K325" i="6"/>
  <c r="L325" i="6" s="1"/>
  <c r="C326" i="6"/>
  <c r="B326" i="6"/>
  <c r="A327" i="6"/>
  <c r="J326" i="6"/>
  <c r="K326" i="6" s="1"/>
  <c r="L326" i="6" s="1"/>
  <c r="D326" i="6"/>
  <c r="D327" i="6" l="1"/>
  <c r="C327" i="6"/>
  <c r="B327" i="6"/>
  <c r="A328" i="6"/>
  <c r="J327" i="6"/>
  <c r="K327" i="6" s="1"/>
  <c r="L327" i="6" s="1"/>
  <c r="G326" i="6"/>
  <c r="F326" i="6"/>
  <c r="H326" i="6" s="1"/>
  <c r="I326" i="6" s="1"/>
  <c r="J328" i="6" l="1"/>
  <c r="D328" i="6"/>
  <c r="C328" i="6"/>
  <c r="B328" i="6"/>
  <c r="A329" i="6"/>
  <c r="G327" i="6"/>
  <c r="F327" i="6"/>
  <c r="H327" i="6" s="1"/>
  <c r="I327" i="6" s="1"/>
  <c r="D329" i="6" l="1"/>
  <c r="A330" i="6"/>
  <c r="J329" i="6"/>
  <c r="C329" i="6"/>
  <c r="B329" i="6"/>
  <c r="G328" i="6"/>
  <c r="F328" i="6"/>
  <c r="H328" i="6" s="1"/>
  <c r="I328" i="6" s="1"/>
  <c r="K328" i="6"/>
  <c r="L328" i="6" s="1"/>
  <c r="K329" i="6" l="1"/>
  <c r="L329" i="6" s="1"/>
  <c r="D330" i="6"/>
  <c r="C330" i="6"/>
  <c r="B330" i="6"/>
  <c r="A331" i="6"/>
  <c r="J330" i="6"/>
  <c r="K330" i="6" s="1"/>
  <c r="L330" i="6" s="1"/>
  <c r="G329" i="6"/>
  <c r="F329" i="6"/>
  <c r="H329" i="6" s="1"/>
  <c r="I329" i="6" s="1"/>
  <c r="D331" i="6" l="1"/>
  <c r="J331" i="6"/>
  <c r="C331" i="6"/>
  <c r="B331" i="6"/>
  <c r="A332" i="6"/>
  <c r="G330" i="6"/>
  <c r="F330" i="6"/>
  <c r="H330" i="6" s="1"/>
  <c r="I330" i="6" s="1"/>
  <c r="A333" i="6" l="1"/>
  <c r="J332" i="6"/>
  <c r="D332" i="6"/>
  <c r="C332" i="6"/>
  <c r="B332" i="6"/>
  <c r="K331" i="6"/>
  <c r="L331" i="6" s="1"/>
  <c r="G331" i="6"/>
  <c r="F331" i="6"/>
  <c r="H331" i="6" s="1"/>
  <c r="I331" i="6" s="1"/>
  <c r="G332" i="6" l="1"/>
  <c r="F332" i="6"/>
  <c r="H332" i="6" s="1"/>
  <c r="I332" i="6" s="1"/>
  <c r="K332" i="6"/>
  <c r="L332" i="6" s="1"/>
  <c r="D333" i="6"/>
  <c r="C333" i="6"/>
  <c r="B333" i="6"/>
  <c r="A334" i="6"/>
  <c r="J333" i="6"/>
  <c r="K333" i="6" s="1"/>
  <c r="L333" i="6" s="1"/>
  <c r="J334" i="6" l="1"/>
  <c r="D334" i="6"/>
  <c r="C334" i="6"/>
  <c r="B334" i="6"/>
  <c r="A335" i="6"/>
  <c r="F333" i="6"/>
  <c r="H333" i="6" s="1"/>
  <c r="I333" i="6" s="1"/>
  <c r="G333" i="6"/>
  <c r="D335" i="6" l="1"/>
  <c r="A336" i="6"/>
  <c r="J335" i="6"/>
  <c r="C335" i="6"/>
  <c r="B335" i="6"/>
  <c r="G334" i="6"/>
  <c r="F334" i="6"/>
  <c r="H334" i="6" s="1"/>
  <c r="I334" i="6" s="1"/>
  <c r="K334" i="6"/>
  <c r="L334" i="6" s="1"/>
  <c r="K335" i="6" l="1"/>
  <c r="L335" i="6" s="1"/>
  <c r="D336" i="6"/>
  <c r="C336" i="6"/>
  <c r="B336" i="6"/>
  <c r="A337" i="6"/>
  <c r="J336" i="6"/>
  <c r="K336" i="6" s="1"/>
  <c r="L336" i="6" s="1"/>
  <c r="G335" i="6"/>
  <c r="F335" i="6"/>
  <c r="H335" i="6" s="1"/>
  <c r="I335" i="6" s="1"/>
  <c r="F336" i="6" l="1"/>
  <c r="H336" i="6" s="1"/>
  <c r="I336" i="6" s="1"/>
  <c r="G336" i="6"/>
  <c r="J337" i="6"/>
  <c r="D337" i="6"/>
  <c r="A338" i="6"/>
  <c r="C337" i="6"/>
  <c r="B337" i="6"/>
  <c r="G337" i="6" l="1"/>
  <c r="F337" i="6"/>
  <c r="H337" i="6" s="1"/>
  <c r="I337" i="6" s="1"/>
  <c r="A339" i="6"/>
  <c r="J338" i="6"/>
  <c r="B338" i="6"/>
  <c r="D338" i="6"/>
  <c r="C338" i="6"/>
  <c r="K337" i="6"/>
  <c r="L337" i="6" s="1"/>
  <c r="G338" i="6" l="1"/>
  <c r="F338" i="6"/>
  <c r="H338" i="6" s="1"/>
  <c r="I338" i="6" s="1"/>
  <c r="K338" i="6"/>
  <c r="L338" i="6" s="1"/>
  <c r="D339" i="6"/>
  <c r="B339" i="6"/>
  <c r="C339" i="6"/>
  <c r="A340" i="6"/>
  <c r="J339" i="6"/>
  <c r="K339" i="6" s="1"/>
  <c r="L339" i="6" s="1"/>
  <c r="A341" i="6" l="1"/>
  <c r="J340" i="6"/>
  <c r="D340" i="6"/>
  <c r="C340" i="6"/>
  <c r="B340" i="6"/>
  <c r="G339" i="6"/>
  <c r="F339" i="6"/>
  <c r="H339" i="6" s="1"/>
  <c r="I339" i="6" s="1"/>
  <c r="F340" i="6" l="1"/>
  <c r="H340" i="6" s="1"/>
  <c r="I340" i="6" s="1"/>
  <c r="G340" i="6"/>
  <c r="K340" i="6"/>
  <c r="L340" i="6" s="1"/>
  <c r="J341" i="6"/>
  <c r="D341" i="6"/>
  <c r="C341" i="6"/>
  <c r="B341" i="6"/>
  <c r="A342" i="6"/>
  <c r="K341" i="6" l="1"/>
  <c r="L341" i="6" s="1"/>
  <c r="J342" i="6"/>
  <c r="D342" i="6"/>
  <c r="C342" i="6"/>
  <c r="B342" i="6"/>
  <c r="A343" i="6"/>
  <c r="G341" i="6"/>
  <c r="F341" i="6"/>
  <c r="H341" i="6" s="1"/>
  <c r="I341" i="6" s="1"/>
  <c r="G342" i="6" l="1"/>
  <c r="F342" i="6"/>
  <c r="H342" i="6" s="1"/>
  <c r="I342" i="6" s="1"/>
  <c r="D343" i="6"/>
  <c r="B343" i="6"/>
  <c r="A344" i="6"/>
  <c r="J343" i="6"/>
  <c r="K343" i="6" s="1"/>
  <c r="L343" i="6" s="1"/>
  <c r="C343" i="6"/>
  <c r="K342" i="6"/>
  <c r="L342" i="6" s="1"/>
  <c r="D344" i="6" l="1"/>
  <c r="C344" i="6"/>
  <c r="B344" i="6"/>
  <c r="A345" i="6"/>
  <c r="J344" i="6"/>
  <c r="K344" i="6" s="1"/>
  <c r="L344" i="6" s="1"/>
  <c r="G343" i="6"/>
  <c r="F343" i="6"/>
  <c r="H343" i="6" s="1"/>
  <c r="I343" i="6" s="1"/>
  <c r="J345" i="6" l="1"/>
  <c r="D345" i="6"/>
  <c r="A346" i="6"/>
  <c r="C345" i="6"/>
  <c r="B345" i="6"/>
  <c r="F344" i="6"/>
  <c r="H344" i="6" s="1"/>
  <c r="I344" i="6" s="1"/>
  <c r="G344" i="6"/>
  <c r="C346" i="6" l="1"/>
  <c r="B346" i="6"/>
  <c r="A347" i="6"/>
  <c r="J346" i="6"/>
  <c r="K346" i="6" s="1"/>
  <c r="L346" i="6" s="1"/>
  <c r="D346" i="6"/>
  <c r="G345" i="6"/>
  <c r="F345" i="6"/>
  <c r="H345" i="6" s="1"/>
  <c r="I345" i="6" s="1"/>
  <c r="K345" i="6"/>
  <c r="L345" i="6" s="1"/>
  <c r="G346" i="6" l="1"/>
  <c r="F346" i="6"/>
  <c r="D347" i="6"/>
  <c r="B347" i="6"/>
  <c r="J347" i="6"/>
  <c r="C347" i="6"/>
  <c r="A348" i="6"/>
  <c r="H346" i="6"/>
  <c r="I346" i="6" s="1"/>
  <c r="K347" i="6" l="1"/>
  <c r="L347" i="6" s="1"/>
  <c r="A349" i="6"/>
  <c r="J348" i="6"/>
  <c r="D348" i="6"/>
  <c r="C348" i="6"/>
  <c r="B348" i="6"/>
  <c r="G347" i="6"/>
  <c r="F347" i="6"/>
  <c r="H347" i="6" s="1"/>
  <c r="I347" i="6" s="1"/>
  <c r="K348" i="6" l="1"/>
  <c r="L348" i="6" s="1"/>
  <c r="J349" i="6"/>
  <c r="D349" i="6"/>
  <c r="C349" i="6"/>
  <c r="B349" i="6"/>
  <c r="A350" i="6"/>
  <c r="F348" i="6"/>
  <c r="H348" i="6" s="1"/>
  <c r="I348" i="6" s="1"/>
  <c r="G348" i="6"/>
  <c r="D350" i="6" l="1"/>
  <c r="A351" i="6"/>
  <c r="J350" i="6"/>
  <c r="K350" i="6" s="1"/>
  <c r="L350" i="6" s="1"/>
  <c r="C350" i="6"/>
  <c r="B350" i="6"/>
  <c r="G349" i="6"/>
  <c r="F349" i="6"/>
  <c r="H349" i="6" s="1"/>
  <c r="I349" i="6" s="1"/>
  <c r="K349" i="6"/>
  <c r="L349" i="6" s="1"/>
  <c r="D351" i="6" l="1"/>
  <c r="B351" i="6"/>
  <c r="J351" i="6"/>
  <c r="K351" i="6" s="1"/>
  <c r="L351" i="6" s="1"/>
  <c r="C351" i="6"/>
  <c r="A352" i="6"/>
  <c r="G350" i="6"/>
  <c r="F350" i="6"/>
  <c r="H350" i="6" s="1"/>
  <c r="I350" i="6" s="1"/>
  <c r="J352" i="6" l="1"/>
  <c r="B352" i="6"/>
  <c r="A353" i="6"/>
  <c r="D352" i="6"/>
  <c r="C352" i="6"/>
  <c r="F351" i="6"/>
  <c r="H351" i="6" s="1"/>
  <c r="I351" i="6" s="1"/>
  <c r="G351" i="6"/>
  <c r="F352" i="6" l="1"/>
  <c r="H352" i="6" s="1"/>
  <c r="I352" i="6" s="1"/>
  <c r="G352" i="6"/>
  <c r="J353" i="6"/>
  <c r="D353" i="6"/>
  <c r="C353" i="6"/>
  <c r="B353" i="6"/>
  <c r="A354" i="6"/>
  <c r="K352" i="6"/>
  <c r="L352" i="6" s="1"/>
  <c r="B354" i="6" l="1"/>
  <c r="J354" i="6"/>
  <c r="D354" i="6"/>
  <c r="C354" i="6"/>
  <c r="A355" i="6"/>
  <c r="K353" i="6"/>
  <c r="L353" i="6" s="1"/>
  <c r="G353" i="6"/>
  <c r="F353" i="6"/>
  <c r="H353" i="6" s="1"/>
  <c r="I353" i="6" s="1"/>
  <c r="D355" i="6" l="1"/>
  <c r="C355" i="6"/>
  <c r="B355" i="6"/>
  <c r="A356" i="6"/>
  <c r="J355" i="6"/>
  <c r="K355" i="6" s="1"/>
  <c r="L355" i="6" s="1"/>
  <c r="K354" i="6"/>
  <c r="L354" i="6" s="1"/>
  <c r="G354" i="6"/>
  <c r="F354" i="6"/>
  <c r="H354" i="6" s="1"/>
  <c r="I354" i="6" s="1"/>
  <c r="J356" i="6" l="1"/>
  <c r="D356" i="6"/>
  <c r="C356" i="6"/>
  <c r="B356" i="6"/>
  <c r="A357" i="6"/>
  <c r="G355" i="6"/>
  <c r="F355" i="6"/>
  <c r="H355" i="6" s="1"/>
  <c r="I355" i="6" s="1"/>
  <c r="G356" i="6" l="1"/>
  <c r="F356" i="6"/>
  <c r="A358" i="6"/>
  <c r="J357" i="6"/>
  <c r="D357" i="6"/>
  <c r="C357" i="6"/>
  <c r="B357" i="6"/>
  <c r="H356" i="6"/>
  <c r="I356" i="6" s="1"/>
  <c r="K356" i="6"/>
  <c r="L356" i="6" s="1"/>
  <c r="G357" i="6" l="1"/>
  <c r="F357" i="6"/>
  <c r="H357" i="6" s="1"/>
  <c r="I357" i="6" s="1"/>
  <c r="K357" i="6"/>
  <c r="L357" i="6" s="1"/>
  <c r="C358" i="6"/>
  <c r="B358" i="6"/>
  <c r="A359" i="6"/>
  <c r="J358" i="6"/>
  <c r="K358" i="6" s="1"/>
  <c r="L358" i="6" s="1"/>
  <c r="D358" i="6"/>
  <c r="G358" i="6" l="1"/>
  <c r="F358" i="6"/>
  <c r="H358" i="6" s="1"/>
  <c r="I358" i="6" s="1"/>
  <c r="D359" i="6"/>
  <c r="C359" i="6"/>
  <c r="B359" i="6"/>
  <c r="A360" i="6"/>
  <c r="J359" i="6"/>
  <c r="K359" i="6" s="1"/>
  <c r="L359" i="6" s="1"/>
  <c r="J360" i="6" l="1"/>
  <c r="D360" i="6"/>
  <c r="C360" i="6"/>
  <c r="B360" i="6"/>
  <c r="A361" i="6"/>
  <c r="G359" i="6"/>
  <c r="F359" i="6"/>
  <c r="H359" i="6" s="1"/>
  <c r="I359" i="6" s="1"/>
  <c r="A362" i="6" l="1"/>
  <c r="J361" i="6"/>
  <c r="D361" i="6"/>
  <c r="C361" i="6"/>
  <c r="B361" i="6"/>
  <c r="G360" i="6"/>
  <c r="F360" i="6"/>
  <c r="H360" i="6" s="1"/>
  <c r="I360" i="6" s="1"/>
  <c r="K360" i="6"/>
  <c r="L360" i="6" s="1"/>
  <c r="G361" i="6" l="1"/>
  <c r="F361" i="6"/>
  <c r="H361" i="6" s="1"/>
  <c r="I361" i="6" s="1"/>
  <c r="K361" i="6"/>
  <c r="L361" i="6" s="1"/>
  <c r="C362" i="6"/>
  <c r="B362" i="6"/>
  <c r="A363" i="6"/>
  <c r="J362" i="6"/>
  <c r="K362" i="6" s="1"/>
  <c r="L362" i="6" s="1"/>
  <c r="D362" i="6"/>
  <c r="D363" i="6" l="1"/>
  <c r="C363" i="6"/>
  <c r="B363" i="6"/>
  <c r="A364" i="6"/>
  <c r="J363" i="6"/>
  <c r="K363" i="6" s="1"/>
  <c r="L363" i="6" s="1"/>
  <c r="G362" i="6"/>
  <c r="F362" i="6"/>
  <c r="H362" i="6" s="1"/>
  <c r="I362" i="6" s="1"/>
  <c r="J364" i="6" l="1"/>
  <c r="D364" i="6"/>
  <c r="C364" i="6"/>
  <c r="B364" i="6"/>
  <c r="A365" i="6"/>
  <c r="G363" i="6"/>
  <c r="F363" i="6"/>
  <c r="H363" i="6" s="1"/>
  <c r="I363" i="6" s="1"/>
  <c r="A366" i="6" l="1"/>
  <c r="J365" i="6"/>
  <c r="D365" i="6"/>
  <c r="C365" i="6"/>
  <c r="B365" i="6"/>
  <c r="G364" i="6"/>
  <c r="F364" i="6"/>
  <c r="H364" i="6" s="1"/>
  <c r="I364" i="6" s="1"/>
  <c r="K364" i="6"/>
  <c r="L364" i="6" s="1"/>
  <c r="G365" i="6" l="1"/>
  <c r="F365" i="6"/>
  <c r="H365" i="6" s="1"/>
  <c r="I365" i="6" s="1"/>
  <c r="K365" i="6"/>
  <c r="L365" i="6" s="1"/>
  <c r="C366" i="6"/>
  <c r="B366" i="6"/>
  <c r="A367" i="6"/>
  <c r="J366" i="6"/>
  <c r="K366" i="6" s="1"/>
  <c r="L366" i="6" s="1"/>
  <c r="D366" i="6"/>
  <c r="D367" i="6" l="1"/>
  <c r="C367" i="6"/>
  <c r="B367" i="6"/>
  <c r="A368" i="6"/>
  <c r="J367" i="6"/>
  <c r="K367" i="6" s="1"/>
  <c r="L367" i="6" s="1"/>
  <c r="G366" i="6"/>
  <c r="F366" i="6"/>
  <c r="H366" i="6" s="1"/>
  <c r="I366" i="6" s="1"/>
  <c r="J368" i="6" l="1"/>
  <c r="D368" i="6"/>
  <c r="C368" i="6"/>
  <c r="B368" i="6"/>
  <c r="A369" i="6"/>
  <c r="G367" i="6"/>
  <c r="F367" i="6"/>
  <c r="H367" i="6" s="1"/>
  <c r="I367" i="6" s="1"/>
  <c r="A370" i="6" l="1"/>
  <c r="J369" i="6"/>
  <c r="D369" i="6"/>
  <c r="C369" i="6"/>
  <c r="B369" i="6"/>
  <c r="G368" i="6"/>
  <c r="F368" i="6"/>
  <c r="H368" i="6" s="1"/>
  <c r="I368" i="6" s="1"/>
  <c r="K368" i="6"/>
  <c r="L368" i="6" s="1"/>
  <c r="G369" i="6" l="1"/>
  <c r="F369" i="6"/>
  <c r="H369" i="6" s="1"/>
  <c r="I369" i="6" s="1"/>
  <c r="K369" i="6"/>
  <c r="L369" i="6" s="1"/>
  <c r="C370" i="6"/>
  <c r="B370" i="6"/>
  <c r="A371" i="6"/>
  <c r="J370" i="6"/>
  <c r="K370" i="6" s="1"/>
  <c r="L370" i="6" s="1"/>
  <c r="D370" i="6"/>
  <c r="G370" i="6" l="1"/>
  <c r="F370" i="6"/>
  <c r="H370" i="6" s="1"/>
  <c r="I370" i="6" s="1"/>
  <c r="D371" i="6"/>
  <c r="C371" i="6"/>
  <c r="B371" i="6"/>
  <c r="A372" i="6"/>
  <c r="J371" i="6"/>
  <c r="K371" i="6" s="1"/>
  <c r="L371" i="6" s="1"/>
  <c r="J372" i="6" l="1"/>
  <c r="D372" i="6"/>
  <c r="C372" i="6"/>
  <c r="B372" i="6"/>
  <c r="A373" i="6"/>
  <c r="G371" i="6"/>
  <c r="F371" i="6"/>
  <c r="H371" i="6" s="1"/>
  <c r="I371" i="6" s="1"/>
  <c r="A374" i="6" l="1"/>
  <c r="J373" i="6"/>
  <c r="D373" i="6"/>
  <c r="C373" i="6"/>
  <c r="B373" i="6"/>
  <c r="G372" i="6"/>
  <c r="F372" i="6"/>
  <c r="H372" i="6" s="1"/>
  <c r="I372" i="6" s="1"/>
  <c r="K372" i="6"/>
  <c r="L372" i="6" s="1"/>
  <c r="G373" i="6" l="1"/>
  <c r="F373" i="6"/>
  <c r="H373" i="6" s="1"/>
  <c r="I373" i="6" s="1"/>
  <c r="K373" i="6"/>
  <c r="L373" i="6" s="1"/>
  <c r="C374" i="6"/>
  <c r="B374" i="6"/>
  <c r="A375" i="6"/>
  <c r="J374" i="6"/>
  <c r="K374" i="6" s="1"/>
  <c r="L374" i="6" s="1"/>
  <c r="D374" i="6"/>
  <c r="D375" i="6" l="1"/>
  <c r="C375" i="6"/>
  <c r="B375" i="6"/>
  <c r="A376" i="6"/>
  <c r="J375" i="6"/>
  <c r="K375" i="6" s="1"/>
  <c r="L375" i="6" s="1"/>
  <c r="G374" i="6"/>
  <c r="F374" i="6"/>
  <c r="H374" i="6" s="1"/>
  <c r="I374" i="6" s="1"/>
  <c r="J376" i="6" l="1"/>
  <c r="D376" i="6"/>
  <c r="C376" i="6"/>
  <c r="B376" i="6"/>
  <c r="A377" i="6"/>
  <c r="G375" i="6"/>
  <c r="F375" i="6"/>
  <c r="H375" i="6" s="1"/>
  <c r="I375" i="6" s="1"/>
  <c r="A378" i="6" l="1"/>
  <c r="J377" i="6"/>
  <c r="D377" i="6"/>
  <c r="C377" i="6"/>
  <c r="B377" i="6"/>
  <c r="G376" i="6"/>
  <c r="F376" i="6"/>
  <c r="H376" i="6" s="1"/>
  <c r="I376" i="6" s="1"/>
  <c r="K376" i="6"/>
  <c r="L376" i="6" s="1"/>
  <c r="G377" i="6" l="1"/>
  <c r="F377" i="6"/>
  <c r="H377" i="6" s="1"/>
  <c r="I377" i="6" s="1"/>
  <c r="K377" i="6"/>
  <c r="L377" i="6" s="1"/>
  <c r="C378" i="6"/>
  <c r="B378" i="6"/>
  <c r="A379" i="6"/>
  <c r="J378" i="6"/>
  <c r="K378" i="6" s="1"/>
  <c r="L378" i="6" s="1"/>
  <c r="D378" i="6"/>
  <c r="D379" i="6" l="1"/>
  <c r="C379" i="6"/>
  <c r="B379" i="6"/>
  <c r="A380" i="6"/>
  <c r="J379" i="6"/>
  <c r="K379" i="6" s="1"/>
  <c r="L379" i="6" s="1"/>
  <c r="G378" i="6"/>
  <c r="F378" i="6"/>
  <c r="H378" i="6" s="1"/>
  <c r="I378" i="6" s="1"/>
  <c r="J380" i="6" l="1"/>
  <c r="D380" i="6"/>
  <c r="C380" i="6"/>
  <c r="B380" i="6"/>
  <c r="A381" i="6"/>
  <c r="G379" i="6"/>
  <c r="F379" i="6"/>
  <c r="H379" i="6" s="1"/>
  <c r="I379" i="6" s="1"/>
  <c r="G380" i="6" l="1"/>
  <c r="F380" i="6"/>
  <c r="A382" i="6"/>
  <c r="J381" i="6"/>
  <c r="D381" i="6"/>
  <c r="C381" i="6"/>
  <c r="B381" i="6"/>
  <c r="H380" i="6"/>
  <c r="I380" i="6" s="1"/>
  <c r="K380" i="6"/>
  <c r="L380" i="6" s="1"/>
  <c r="G381" i="6" l="1"/>
  <c r="F381" i="6"/>
  <c r="H381" i="6" s="1"/>
  <c r="I381" i="6" s="1"/>
  <c r="K381" i="6"/>
  <c r="L381" i="6" s="1"/>
  <c r="C382" i="6"/>
  <c r="B382" i="6"/>
  <c r="A383" i="6"/>
  <c r="J382" i="6"/>
  <c r="K382" i="6" s="1"/>
  <c r="L382" i="6" s="1"/>
  <c r="D382" i="6"/>
  <c r="G382" i="6" l="1"/>
  <c r="F382" i="6"/>
  <c r="D383" i="6"/>
  <c r="C383" i="6"/>
  <c r="B383" i="6"/>
  <c r="A384" i="6"/>
  <c r="J383" i="6"/>
  <c r="K383" i="6" s="1"/>
  <c r="L383" i="6" s="1"/>
  <c r="H382" i="6"/>
  <c r="I382" i="6" s="1"/>
  <c r="J384" i="6" l="1"/>
  <c r="D384" i="6"/>
  <c r="C384" i="6"/>
  <c r="B384" i="6"/>
  <c r="A385" i="6"/>
  <c r="G383" i="6"/>
  <c r="F383" i="6"/>
  <c r="H383" i="6" s="1"/>
  <c r="I383" i="6" s="1"/>
  <c r="A386" i="6" l="1"/>
  <c r="J385" i="6"/>
  <c r="D385" i="6"/>
  <c r="C385" i="6"/>
  <c r="B385" i="6"/>
  <c r="G384" i="6"/>
  <c r="F384" i="6"/>
  <c r="H384" i="6" s="1"/>
  <c r="I384" i="6" s="1"/>
  <c r="K384" i="6"/>
  <c r="L384" i="6" s="1"/>
  <c r="G385" i="6" l="1"/>
  <c r="F385" i="6"/>
  <c r="H385" i="6" s="1"/>
  <c r="I385" i="6" s="1"/>
  <c r="K385" i="6"/>
  <c r="L385" i="6" s="1"/>
  <c r="C386" i="6"/>
  <c r="B386" i="6"/>
  <c r="A387" i="6"/>
  <c r="J386" i="6"/>
  <c r="K386" i="6" s="1"/>
  <c r="L386" i="6" s="1"/>
  <c r="D386" i="6"/>
  <c r="D387" i="6" l="1"/>
  <c r="C387" i="6"/>
  <c r="B387" i="6"/>
  <c r="A388" i="6"/>
  <c r="J387" i="6"/>
  <c r="K387" i="6" s="1"/>
  <c r="L387" i="6" s="1"/>
  <c r="G386" i="6"/>
  <c r="F386" i="6"/>
  <c r="H386" i="6" s="1"/>
  <c r="I386" i="6" s="1"/>
  <c r="J388" i="6" l="1"/>
  <c r="D388" i="6"/>
  <c r="C388" i="6"/>
  <c r="B388" i="6"/>
  <c r="A389" i="6"/>
  <c r="G387" i="6"/>
  <c r="F387" i="6"/>
  <c r="H387" i="6" s="1"/>
  <c r="I387" i="6" s="1"/>
  <c r="A390" i="6" l="1"/>
  <c r="J389" i="6"/>
  <c r="D389" i="6"/>
  <c r="C389" i="6"/>
  <c r="B389" i="6"/>
  <c r="G388" i="6"/>
  <c r="F388" i="6"/>
  <c r="H388" i="6" s="1"/>
  <c r="I388" i="6" s="1"/>
  <c r="K388" i="6"/>
  <c r="L388" i="6" s="1"/>
  <c r="G389" i="6" l="1"/>
  <c r="F389" i="6"/>
  <c r="H389" i="6" s="1"/>
  <c r="I389" i="6" s="1"/>
  <c r="K389" i="6"/>
  <c r="L389" i="6" s="1"/>
  <c r="C390" i="6"/>
  <c r="B390" i="6"/>
  <c r="A391" i="6"/>
  <c r="J390" i="6"/>
  <c r="K390" i="6" s="1"/>
  <c r="L390" i="6" s="1"/>
  <c r="D390" i="6"/>
  <c r="G390" i="6" l="1"/>
  <c r="F390" i="6"/>
  <c r="H390" i="6" s="1"/>
  <c r="I390" i="6" s="1"/>
  <c r="D391" i="6"/>
  <c r="C391" i="6"/>
  <c r="B391" i="6"/>
  <c r="A392" i="6"/>
  <c r="J391" i="6"/>
  <c r="K391" i="6" s="1"/>
  <c r="L391" i="6" s="1"/>
  <c r="J392" i="6" l="1"/>
  <c r="D392" i="6"/>
  <c r="C392" i="6"/>
  <c r="B392" i="6"/>
  <c r="A393" i="6"/>
  <c r="G391" i="6"/>
  <c r="F391" i="6"/>
  <c r="H391" i="6" s="1"/>
  <c r="I391" i="6" s="1"/>
  <c r="A394" i="6" l="1"/>
  <c r="J393" i="6"/>
  <c r="D393" i="6"/>
  <c r="C393" i="6"/>
  <c r="B393" i="6"/>
  <c r="G392" i="6"/>
  <c r="F392" i="6"/>
  <c r="H392" i="6" s="1"/>
  <c r="I392" i="6" s="1"/>
  <c r="K392" i="6"/>
  <c r="L392" i="6" s="1"/>
  <c r="G393" i="6" l="1"/>
  <c r="F393" i="6"/>
  <c r="H393" i="6" s="1"/>
  <c r="I393" i="6" s="1"/>
  <c r="K393" i="6"/>
  <c r="L393" i="6" s="1"/>
  <c r="C394" i="6"/>
  <c r="B394" i="6"/>
  <c r="A395" i="6"/>
  <c r="J394" i="6"/>
  <c r="K394" i="6" s="1"/>
  <c r="L394" i="6" s="1"/>
  <c r="D394" i="6"/>
  <c r="G394" i="6" l="1"/>
  <c r="F394" i="6"/>
  <c r="H394" i="6" s="1"/>
  <c r="I394" i="6" s="1"/>
  <c r="D395" i="6"/>
  <c r="C395" i="6"/>
  <c r="B395" i="6"/>
  <c r="A396" i="6"/>
  <c r="J395" i="6"/>
  <c r="K395" i="6" s="1"/>
  <c r="L395" i="6" s="1"/>
  <c r="J396" i="6" l="1"/>
  <c r="D396" i="6"/>
  <c r="C396" i="6"/>
  <c r="B396" i="6"/>
  <c r="A397" i="6"/>
  <c r="G395" i="6"/>
  <c r="F395" i="6"/>
  <c r="H395" i="6" s="1"/>
  <c r="I395" i="6" s="1"/>
  <c r="A398" i="6" l="1"/>
  <c r="J397" i="6"/>
  <c r="D397" i="6"/>
  <c r="C397" i="6"/>
  <c r="B397" i="6"/>
  <c r="G396" i="6"/>
  <c r="F396" i="6"/>
  <c r="H396" i="6" s="1"/>
  <c r="I396" i="6" s="1"/>
  <c r="K396" i="6"/>
  <c r="L396" i="6" s="1"/>
  <c r="G397" i="6" l="1"/>
  <c r="F397" i="6"/>
  <c r="H397" i="6" s="1"/>
  <c r="I397" i="6" s="1"/>
  <c r="K397" i="6"/>
  <c r="L397" i="6" s="1"/>
  <c r="C398" i="6"/>
  <c r="B398" i="6"/>
  <c r="A399" i="6"/>
  <c r="J398" i="6"/>
  <c r="K398" i="6" s="1"/>
  <c r="L398" i="6" s="1"/>
  <c r="D398" i="6"/>
  <c r="G398" i="6" l="1"/>
  <c r="F398" i="6"/>
  <c r="H398" i="6" s="1"/>
  <c r="I398" i="6" s="1"/>
  <c r="D399" i="6"/>
  <c r="C399" i="6"/>
  <c r="B399" i="6"/>
  <c r="A400" i="6"/>
  <c r="J399" i="6"/>
  <c r="K399" i="6" s="1"/>
  <c r="L399" i="6" s="1"/>
  <c r="J400" i="6" l="1"/>
  <c r="D400" i="6"/>
  <c r="C400" i="6"/>
  <c r="B400" i="6"/>
  <c r="A401" i="6"/>
  <c r="G399" i="6"/>
  <c r="F399" i="6"/>
  <c r="H399" i="6" s="1"/>
  <c r="I399" i="6" s="1"/>
  <c r="A402" i="6" l="1"/>
  <c r="J401" i="6"/>
  <c r="D401" i="6"/>
  <c r="C401" i="6"/>
  <c r="B401" i="6"/>
  <c r="G400" i="6"/>
  <c r="F400" i="6"/>
  <c r="H400" i="6" s="1"/>
  <c r="I400" i="6" s="1"/>
  <c r="K400" i="6"/>
  <c r="L400" i="6" s="1"/>
  <c r="G401" i="6" l="1"/>
  <c r="F401" i="6"/>
  <c r="H401" i="6" s="1"/>
  <c r="I401" i="6" s="1"/>
  <c r="K401" i="6"/>
  <c r="L401" i="6" s="1"/>
  <c r="C402" i="6"/>
  <c r="B402" i="6"/>
  <c r="A403" i="6"/>
  <c r="J402" i="6"/>
  <c r="K402" i="6" s="1"/>
  <c r="L402" i="6" s="1"/>
  <c r="D402" i="6"/>
  <c r="D403" i="6" l="1"/>
  <c r="C403" i="6"/>
  <c r="B403" i="6"/>
  <c r="A404" i="6"/>
  <c r="J403" i="6"/>
  <c r="K403" i="6" s="1"/>
  <c r="L403" i="6" s="1"/>
  <c r="G402" i="6"/>
  <c r="F402" i="6"/>
  <c r="H402" i="6" s="1"/>
  <c r="I402" i="6" s="1"/>
  <c r="J404" i="6" l="1"/>
  <c r="D404" i="6"/>
  <c r="C404" i="6"/>
  <c r="B404" i="6"/>
  <c r="A405" i="6"/>
  <c r="G403" i="6"/>
  <c r="F403" i="6"/>
  <c r="H403" i="6" s="1"/>
  <c r="I403" i="6" s="1"/>
  <c r="A406" i="6" l="1"/>
  <c r="J405" i="6"/>
  <c r="D405" i="6"/>
  <c r="C405" i="6"/>
  <c r="B405" i="6"/>
  <c r="G404" i="6"/>
  <c r="F404" i="6"/>
  <c r="H404" i="6" s="1"/>
  <c r="I404" i="6" s="1"/>
  <c r="K404" i="6"/>
  <c r="L404" i="6" s="1"/>
  <c r="G405" i="6" l="1"/>
  <c r="F405" i="6"/>
  <c r="H405" i="6" s="1"/>
  <c r="I405" i="6" s="1"/>
  <c r="K405" i="6"/>
  <c r="L405" i="6" s="1"/>
  <c r="C406" i="6"/>
  <c r="B406" i="6"/>
  <c r="A407" i="6"/>
  <c r="J406" i="6"/>
  <c r="K406" i="6" s="1"/>
  <c r="L406" i="6" s="1"/>
  <c r="D406" i="6"/>
  <c r="G406" i="6" l="1"/>
  <c r="F406" i="6"/>
  <c r="D407" i="6"/>
  <c r="C407" i="6"/>
  <c r="B407" i="6"/>
  <c r="A408" i="6"/>
  <c r="J407" i="6"/>
  <c r="K407" i="6" s="1"/>
  <c r="L407" i="6" s="1"/>
  <c r="H406" i="6"/>
  <c r="I406" i="6" s="1"/>
  <c r="J408" i="6" l="1"/>
  <c r="D408" i="6"/>
  <c r="C408" i="6"/>
  <c r="B408" i="6"/>
  <c r="A409" i="6"/>
  <c r="G407" i="6"/>
  <c r="F407" i="6"/>
  <c r="H407" i="6" s="1"/>
  <c r="I407" i="6" s="1"/>
  <c r="A410" i="6" l="1"/>
  <c r="J409" i="6"/>
  <c r="D409" i="6"/>
  <c r="C409" i="6"/>
  <c r="B409" i="6"/>
  <c r="G408" i="6"/>
  <c r="F408" i="6"/>
  <c r="H408" i="6" s="1"/>
  <c r="I408" i="6" s="1"/>
  <c r="K408" i="6"/>
  <c r="L408" i="6" s="1"/>
  <c r="G409" i="6" l="1"/>
  <c r="F409" i="6"/>
  <c r="H409" i="6" s="1"/>
  <c r="I409" i="6" s="1"/>
  <c r="K409" i="6"/>
  <c r="L409" i="6" s="1"/>
  <c r="C410" i="6"/>
  <c r="B410" i="6"/>
  <c r="A411" i="6"/>
  <c r="J410" i="6"/>
  <c r="K410" i="6" s="1"/>
  <c r="L410" i="6" s="1"/>
  <c r="D410" i="6"/>
  <c r="G410" i="6" l="1"/>
  <c r="F410" i="6"/>
  <c r="H410" i="6" s="1"/>
  <c r="I410" i="6" s="1"/>
  <c r="D411" i="6"/>
  <c r="C411" i="6"/>
  <c r="B411" i="6"/>
  <c r="A412" i="6"/>
  <c r="J411" i="6"/>
  <c r="K411" i="6" s="1"/>
  <c r="L411" i="6" s="1"/>
  <c r="J412" i="6" l="1"/>
  <c r="D412" i="6"/>
  <c r="C412" i="6"/>
  <c r="B412" i="6"/>
  <c r="A413" i="6"/>
  <c r="G411" i="6"/>
  <c r="F411" i="6"/>
  <c r="H411" i="6" s="1"/>
  <c r="I411" i="6" s="1"/>
  <c r="A414" i="6" l="1"/>
  <c r="J413" i="6"/>
  <c r="D413" i="6"/>
  <c r="C413" i="6"/>
  <c r="B413" i="6"/>
  <c r="G412" i="6"/>
  <c r="F412" i="6"/>
  <c r="H412" i="6" s="1"/>
  <c r="I412" i="6" s="1"/>
  <c r="K412" i="6"/>
  <c r="L412" i="6" s="1"/>
  <c r="G413" i="6" l="1"/>
  <c r="F413" i="6"/>
  <c r="H413" i="6" s="1"/>
  <c r="I413" i="6" s="1"/>
  <c r="K413" i="6"/>
  <c r="L413" i="6" s="1"/>
  <c r="C414" i="6"/>
  <c r="B414" i="6"/>
  <c r="A415" i="6"/>
  <c r="J414" i="6"/>
  <c r="K414" i="6" s="1"/>
  <c r="L414" i="6" s="1"/>
  <c r="D414" i="6"/>
  <c r="D415" i="6" l="1"/>
  <c r="C415" i="6"/>
  <c r="B415" i="6"/>
  <c r="A416" i="6"/>
  <c r="J415" i="6"/>
  <c r="K415" i="6" s="1"/>
  <c r="L415" i="6" s="1"/>
  <c r="G414" i="6"/>
  <c r="F414" i="6"/>
  <c r="H414" i="6" s="1"/>
  <c r="I414" i="6" s="1"/>
  <c r="J416" i="6" l="1"/>
  <c r="D416" i="6"/>
  <c r="C416" i="6"/>
  <c r="B416" i="6"/>
  <c r="A417" i="6"/>
  <c r="G415" i="6"/>
  <c r="F415" i="6"/>
  <c r="H415" i="6" s="1"/>
  <c r="I415" i="6" s="1"/>
  <c r="G416" i="6" l="1"/>
  <c r="F416" i="6"/>
  <c r="A418" i="6"/>
  <c r="J417" i="6"/>
  <c r="D417" i="6"/>
  <c r="C417" i="6"/>
  <c r="B417" i="6"/>
  <c r="H416" i="6"/>
  <c r="I416" i="6" s="1"/>
  <c r="K416" i="6"/>
  <c r="L416" i="6" s="1"/>
  <c r="G417" i="6" l="1"/>
  <c r="F417" i="6"/>
  <c r="H417" i="6" s="1"/>
  <c r="I417" i="6" s="1"/>
  <c r="K417" i="6"/>
  <c r="L417" i="6" s="1"/>
  <c r="C418" i="6"/>
  <c r="B418" i="6"/>
  <c r="A419" i="6"/>
  <c r="J418" i="6"/>
  <c r="K418" i="6" s="1"/>
  <c r="L418" i="6" s="1"/>
  <c r="D418" i="6"/>
  <c r="G418" i="6" l="1"/>
  <c r="F418" i="6"/>
  <c r="H418" i="6" s="1"/>
  <c r="I418" i="6" s="1"/>
  <c r="D419" i="6"/>
  <c r="C419" i="6"/>
  <c r="B419" i="6"/>
  <c r="A420" i="6"/>
  <c r="J419" i="6"/>
  <c r="K419" i="6" s="1"/>
  <c r="L419" i="6" s="1"/>
  <c r="J420" i="6" l="1"/>
  <c r="D420" i="6"/>
  <c r="C420" i="6"/>
  <c r="B420" i="6"/>
  <c r="A421" i="6"/>
  <c r="G419" i="6"/>
  <c r="F419" i="6"/>
  <c r="H419" i="6" s="1"/>
  <c r="I419" i="6" s="1"/>
  <c r="A422" i="6" l="1"/>
  <c r="J421" i="6"/>
  <c r="D421" i="6"/>
  <c r="C421" i="6"/>
  <c r="B421" i="6"/>
  <c r="G420" i="6"/>
  <c r="F420" i="6"/>
  <c r="H420" i="6" s="1"/>
  <c r="I420" i="6" s="1"/>
  <c r="K420" i="6"/>
  <c r="L420" i="6" s="1"/>
  <c r="G421" i="6" l="1"/>
  <c r="F421" i="6"/>
  <c r="H421" i="6" s="1"/>
  <c r="I421" i="6" s="1"/>
  <c r="K421" i="6"/>
  <c r="L421" i="6" s="1"/>
  <c r="C422" i="6"/>
  <c r="B422" i="6"/>
  <c r="A423" i="6"/>
  <c r="J422" i="6"/>
  <c r="K422" i="6" s="1"/>
  <c r="L422" i="6" s="1"/>
  <c r="D422" i="6"/>
  <c r="G422" i="6" l="1"/>
  <c r="F422" i="6"/>
  <c r="H422" i="6" s="1"/>
  <c r="I422" i="6" s="1"/>
  <c r="D423" i="6"/>
  <c r="C423" i="6"/>
  <c r="B423" i="6"/>
  <c r="A424" i="6"/>
  <c r="J423" i="6"/>
  <c r="K423" i="6" s="1"/>
  <c r="L423" i="6" s="1"/>
  <c r="J424" i="6" l="1"/>
  <c r="D424" i="6"/>
  <c r="C424" i="6"/>
  <c r="B424" i="6"/>
  <c r="A425" i="6"/>
  <c r="G423" i="6"/>
  <c r="F423" i="6"/>
  <c r="H423" i="6" s="1"/>
  <c r="I423" i="6" s="1"/>
  <c r="A426" i="6" l="1"/>
  <c r="J425" i="6"/>
  <c r="D425" i="6"/>
  <c r="C425" i="6"/>
  <c r="B425" i="6"/>
  <c r="G424" i="6"/>
  <c r="F424" i="6"/>
  <c r="H424" i="6" s="1"/>
  <c r="I424" i="6" s="1"/>
  <c r="K424" i="6"/>
  <c r="L424" i="6" s="1"/>
  <c r="G425" i="6" l="1"/>
  <c r="F425" i="6"/>
  <c r="H425" i="6" s="1"/>
  <c r="I425" i="6" s="1"/>
  <c r="K425" i="6"/>
  <c r="L425" i="6" s="1"/>
  <c r="C426" i="6"/>
  <c r="B426" i="6"/>
  <c r="A427" i="6"/>
  <c r="J426" i="6"/>
  <c r="K426" i="6" s="1"/>
  <c r="L426" i="6" s="1"/>
  <c r="D426" i="6"/>
  <c r="D427" i="6" l="1"/>
  <c r="C427" i="6"/>
  <c r="B427" i="6"/>
  <c r="A428" i="6"/>
  <c r="J427" i="6"/>
  <c r="K427" i="6" s="1"/>
  <c r="L427" i="6" s="1"/>
  <c r="G426" i="6"/>
  <c r="F426" i="6"/>
  <c r="H426" i="6" s="1"/>
  <c r="I426" i="6" s="1"/>
  <c r="J428" i="6" l="1"/>
  <c r="D428" i="6"/>
  <c r="C428" i="6"/>
  <c r="B428" i="6"/>
  <c r="A429" i="6"/>
  <c r="G427" i="6"/>
  <c r="F427" i="6"/>
  <c r="H427" i="6" s="1"/>
  <c r="I427" i="6" s="1"/>
  <c r="G428" i="6" l="1"/>
  <c r="F428" i="6"/>
  <c r="H428" i="6" s="1"/>
  <c r="I428" i="6" s="1"/>
  <c r="A430" i="6"/>
  <c r="J429" i="6"/>
  <c r="D429" i="6"/>
  <c r="C429" i="6"/>
  <c r="B429" i="6"/>
  <c r="K428" i="6"/>
  <c r="L428" i="6" s="1"/>
  <c r="G429" i="6" l="1"/>
  <c r="F429" i="6"/>
  <c r="H429" i="6" s="1"/>
  <c r="I429" i="6" s="1"/>
  <c r="K429" i="6"/>
  <c r="L429" i="6" s="1"/>
  <c r="C430" i="6"/>
  <c r="B430" i="6"/>
  <c r="A431" i="6"/>
  <c r="J430" i="6"/>
  <c r="K430" i="6" s="1"/>
  <c r="L430" i="6" s="1"/>
  <c r="D430" i="6"/>
  <c r="G430" i="6" l="1"/>
  <c r="F430" i="6"/>
  <c r="H430" i="6" s="1"/>
  <c r="I430" i="6" s="1"/>
  <c r="D431" i="6"/>
  <c r="C431" i="6"/>
  <c r="B431" i="6"/>
  <c r="A432" i="6"/>
  <c r="J431" i="6"/>
  <c r="K431" i="6" s="1"/>
  <c r="L431" i="6" s="1"/>
  <c r="J432" i="6" l="1"/>
  <c r="D432" i="6"/>
  <c r="C432" i="6"/>
  <c r="B432" i="6"/>
  <c r="A433" i="6"/>
  <c r="G431" i="6"/>
  <c r="F431" i="6"/>
  <c r="H431" i="6" s="1"/>
  <c r="I431" i="6" s="1"/>
  <c r="A434" i="6" l="1"/>
  <c r="J433" i="6"/>
  <c r="D433" i="6"/>
  <c r="C433" i="6"/>
  <c r="B433" i="6"/>
  <c r="G432" i="6"/>
  <c r="F432" i="6"/>
  <c r="H432" i="6" s="1"/>
  <c r="I432" i="6" s="1"/>
  <c r="K432" i="6"/>
  <c r="L432" i="6" s="1"/>
  <c r="G433" i="6" l="1"/>
  <c r="F433" i="6"/>
  <c r="H433" i="6" s="1"/>
  <c r="I433" i="6" s="1"/>
  <c r="K433" i="6"/>
  <c r="L433" i="6" s="1"/>
  <c r="C434" i="6"/>
  <c r="B434" i="6"/>
  <c r="A435" i="6"/>
  <c r="J434" i="6"/>
  <c r="K434" i="6" s="1"/>
  <c r="L434" i="6" s="1"/>
  <c r="D434" i="6"/>
  <c r="D435" i="6" l="1"/>
  <c r="C435" i="6"/>
  <c r="B435" i="6"/>
  <c r="A436" i="6"/>
  <c r="J435" i="6"/>
  <c r="K435" i="6" s="1"/>
  <c r="L435" i="6" s="1"/>
  <c r="G434" i="6"/>
  <c r="F434" i="6"/>
  <c r="H434" i="6" s="1"/>
  <c r="I434" i="6" s="1"/>
  <c r="J436" i="6" l="1"/>
  <c r="D436" i="6"/>
  <c r="C436" i="6"/>
  <c r="B436" i="6"/>
  <c r="A437" i="6"/>
  <c r="G435" i="6"/>
  <c r="F435" i="6"/>
  <c r="H435" i="6" s="1"/>
  <c r="I435" i="6" s="1"/>
  <c r="G436" i="6" l="1"/>
  <c r="F436" i="6"/>
  <c r="H436" i="6" s="1"/>
  <c r="I436" i="6" s="1"/>
  <c r="A438" i="6"/>
  <c r="J437" i="6"/>
  <c r="D437" i="6"/>
  <c r="C437" i="6"/>
  <c r="B437" i="6"/>
  <c r="K436" i="6"/>
  <c r="L436" i="6" s="1"/>
  <c r="G437" i="6" l="1"/>
  <c r="F437" i="6"/>
  <c r="H437" i="6" s="1"/>
  <c r="I437" i="6" s="1"/>
  <c r="K437" i="6"/>
  <c r="L437" i="6" s="1"/>
  <c r="C438" i="6"/>
  <c r="B438" i="6"/>
  <c r="A439" i="6"/>
  <c r="J438" i="6"/>
  <c r="K438" i="6" s="1"/>
  <c r="L438" i="6" s="1"/>
  <c r="D438" i="6"/>
  <c r="G438" i="6" l="1"/>
  <c r="F438" i="6"/>
  <c r="H438" i="6" s="1"/>
  <c r="I438" i="6" s="1"/>
  <c r="D439" i="6"/>
  <c r="C439" i="6"/>
  <c r="B439" i="6"/>
  <c r="A440" i="6"/>
  <c r="J439" i="6"/>
  <c r="K439" i="6" s="1"/>
  <c r="L439" i="6" s="1"/>
  <c r="J440" i="6" l="1"/>
  <c r="D440" i="6"/>
  <c r="C440" i="6"/>
  <c r="B440" i="6"/>
  <c r="A441" i="6"/>
  <c r="G439" i="6"/>
  <c r="F439" i="6"/>
  <c r="H439" i="6" s="1"/>
  <c r="I439" i="6" s="1"/>
  <c r="A442" i="6" l="1"/>
  <c r="J441" i="6"/>
  <c r="D441" i="6"/>
  <c r="C441" i="6"/>
  <c r="B441" i="6"/>
  <c r="G440" i="6"/>
  <c r="F440" i="6"/>
  <c r="H440" i="6" s="1"/>
  <c r="I440" i="6" s="1"/>
  <c r="K440" i="6"/>
  <c r="L440" i="6" s="1"/>
  <c r="G441" i="6" l="1"/>
  <c r="F441" i="6"/>
  <c r="H441" i="6" s="1"/>
  <c r="I441" i="6" s="1"/>
  <c r="K441" i="6"/>
  <c r="L441" i="6" s="1"/>
  <c r="C442" i="6"/>
  <c r="B442" i="6"/>
  <c r="A443" i="6"/>
  <c r="J442" i="6"/>
  <c r="K442" i="6" s="1"/>
  <c r="L442" i="6" s="1"/>
  <c r="D442" i="6"/>
  <c r="D443" i="6" l="1"/>
  <c r="C443" i="6"/>
  <c r="B443" i="6"/>
  <c r="A444" i="6"/>
  <c r="J443" i="6"/>
  <c r="K443" i="6" s="1"/>
  <c r="L443" i="6" s="1"/>
  <c r="G442" i="6"/>
  <c r="F442" i="6"/>
  <c r="H442" i="6" s="1"/>
  <c r="I442" i="6" s="1"/>
  <c r="J444" i="6" l="1"/>
  <c r="D444" i="6"/>
  <c r="C444" i="6"/>
  <c r="B444" i="6"/>
  <c r="A445" i="6"/>
  <c r="G443" i="6"/>
  <c r="F443" i="6"/>
  <c r="H443" i="6" s="1"/>
  <c r="I443" i="6" s="1"/>
  <c r="A446" i="6" l="1"/>
  <c r="J445" i="6"/>
  <c r="D445" i="6"/>
  <c r="C445" i="6"/>
  <c r="B445" i="6"/>
  <c r="G444" i="6"/>
  <c r="F444" i="6"/>
  <c r="H444" i="6" s="1"/>
  <c r="I444" i="6" s="1"/>
  <c r="K444" i="6"/>
  <c r="L444" i="6" s="1"/>
  <c r="G445" i="6" l="1"/>
  <c r="F445" i="6"/>
  <c r="H445" i="6" s="1"/>
  <c r="I445" i="6" s="1"/>
  <c r="K445" i="6"/>
  <c r="L445" i="6" s="1"/>
  <c r="C446" i="6"/>
  <c r="B446" i="6"/>
  <c r="A447" i="6"/>
  <c r="J446" i="6"/>
  <c r="K446" i="6" s="1"/>
  <c r="L446" i="6" s="1"/>
  <c r="D446" i="6"/>
  <c r="G446" i="6" l="1"/>
  <c r="F446" i="6"/>
  <c r="H446" i="6" s="1"/>
  <c r="I446" i="6" s="1"/>
  <c r="D447" i="6"/>
  <c r="C447" i="6"/>
  <c r="B447" i="6"/>
  <c r="A448" i="6"/>
  <c r="J447" i="6"/>
  <c r="K447" i="6" s="1"/>
  <c r="L447" i="6" s="1"/>
  <c r="J448" i="6" l="1"/>
  <c r="D448" i="6"/>
  <c r="C448" i="6"/>
  <c r="B448" i="6"/>
  <c r="A449" i="6"/>
  <c r="G447" i="6"/>
  <c r="F447" i="6"/>
  <c r="H447" i="6" s="1"/>
  <c r="I447" i="6" s="1"/>
  <c r="G448" i="6" l="1"/>
  <c r="F448" i="6"/>
  <c r="A450" i="6"/>
  <c r="J449" i="6"/>
  <c r="D449" i="6"/>
  <c r="C449" i="6"/>
  <c r="B449" i="6"/>
  <c r="H448" i="6"/>
  <c r="I448" i="6" s="1"/>
  <c r="K448" i="6"/>
  <c r="L448" i="6" s="1"/>
  <c r="G449" i="6" l="1"/>
  <c r="F449" i="6"/>
  <c r="H449" i="6" s="1"/>
  <c r="I449" i="6" s="1"/>
  <c r="K449" i="6"/>
  <c r="L449" i="6" s="1"/>
  <c r="C450" i="6"/>
  <c r="B450" i="6"/>
  <c r="A451" i="6"/>
  <c r="J450" i="6"/>
  <c r="K450" i="6" s="1"/>
  <c r="L450" i="6" s="1"/>
  <c r="D450" i="6"/>
  <c r="G450" i="6" l="1"/>
  <c r="F450" i="6"/>
  <c r="H450" i="6" s="1"/>
  <c r="I450" i="6" s="1"/>
  <c r="D451" i="6"/>
  <c r="C451" i="6"/>
  <c r="B451" i="6"/>
  <c r="A452" i="6"/>
  <c r="J451" i="6"/>
  <c r="K451" i="6" s="1"/>
  <c r="L451" i="6" s="1"/>
  <c r="J452" i="6" l="1"/>
  <c r="D452" i="6"/>
  <c r="C452" i="6"/>
  <c r="B452" i="6"/>
  <c r="A453" i="6"/>
  <c r="G451" i="6"/>
  <c r="F451" i="6"/>
  <c r="H451" i="6" s="1"/>
  <c r="I451" i="6" s="1"/>
  <c r="G452" i="6" l="1"/>
  <c r="F452" i="6"/>
  <c r="A454" i="6"/>
  <c r="J453" i="6"/>
  <c r="D453" i="6"/>
  <c r="C453" i="6"/>
  <c r="B453" i="6"/>
  <c r="H452" i="6"/>
  <c r="I452" i="6" s="1"/>
  <c r="K452" i="6"/>
  <c r="L452" i="6" s="1"/>
  <c r="G453" i="6" l="1"/>
  <c r="F453" i="6"/>
  <c r="H453" i="6" s="1"/>
  <c r="I453" i="6" s="1"/>
  <c r="K453" i="6"/>
  <c r="L453" i="6" s="1"/>
  <c r="C454" i="6"/>
  <c r="B454" i="6"/>
  <c r="A455" i="6"/>
  <c r="J454" i="6"/>
  <c r="K454" i="6" s="1"/>
  <c r="L454" i="6" s="1"/>
  <c r="D454" i="6"/>
  <c r="G454" i="6" l="1"/>
  <c r="F454" i="6"/>
  <c r="H454" i="6" s="1"/>
  <c r="I454" i="6" s="1"/>
  <c r="D455" i="6"/>
  <c r="C455" i="6"/>
  <c r="B455" i="6"/>
  <c r="A456" i="6"/>
  <c r="J455" i="6"/>
  <c r="K455" i="6" s="1"/>
  <c r="L455" i="6" s="1"/>
  <c r="J456" i="6" l="1"/>
  <c r="D456" i="6"/>
  <c r="C456" i="6"/>
  <c r="B456" i="6"/>
  <c r="A457" i="6"/>
  <c r="G455" i="6"/>
  <c r="F455" i="6"/>
  <c r="H455" i="6" s="1"/>
  <c r="I455" i="6" s="1"/>
  <c r="A458" i="6" l="1"/>
  <c r="J457" i="6"/>
  <c r="D457" i="6"/>
  <c r="C457" i="6"/>
  <c r="B457" i="6"/>
  <c r="G456" i="6"/>
  <c r="F456" i="6"/>
  <c r="H456" i="6" s="1"/>
  <c r="I456" i="6" s="1"/>
  <c r="K456" i="6"/>
  <c r="L456" i="6" s="1"/>
  <c r="G457" i="6" l="1"/>
  <c r="F457" i="6"/>
  <c r="H457" i="6" s="1"/>
  <c r="I457" i="6" s="1"/>
  <c r="K457" i="6"/>
  <c r="L457" i="6" s="1"/>
  <c r="C458" i="6"/>
  <c r="B458" i="6"/>
  <c r="A459" i="6"/>
  <c r="J458" i="6"/>
  <c r="K458" i="6" s="1"/>
  <c r="L458" i="6" s="1"/>
  <c r="D458" i="6"/>
  <c r="G458" i="6" l="1"/>
  <c r="F458" i="6"/>
  <c r="H458" i="6" s="1"/>
  <c r="I458" i="6" s="1"/>
  <c r="D459" i="6"/>
  <c r="C459" i="6"/>
  <c r="B459" i="6"/>
  <c r="A460" i="6"/>
  <c r="J459" i="6"/>
  <c r="K459" i="6" s="1"/>
  <c r="L459" i="6" s="1"/>
  <c r="J460" i="6" l="1"/>
  <c r="D460" i="6"/>
  <c r="C460" i="6"/>
  <c r="B460" i="6"/>
  <c r="A461" i="6"/>
  <c r="G459" i="6"/>
  <c r="F459" i="6"/>
  <c r="H459" i="6" s="1"/>
  <c r="I459" i="6" s="1"/>
  <c r="A462" i="6" l="1"/>
  <c r="J461" i="6"/>
  <c r="D461" i="6"/>
  <c r="C461" i="6"/>
  <c r="B461" i="6"/>
  <c r="G460" i="6"/>
  <c r="F460" i="6"/>
  <c r="H460" i="6" s="1"/>
  <c r="I460" i="6" s="1"/>
  <c r="K460" i="6"/>
  <c r="L460" i="6" s="1"/>
  <c r="G461" i="6" l="1"/>
  <c r="F461" i="6"/>
  <c r="H461" i="6" s="1"/>
  <c r="I461" i="6" s="1"/>
  <c r="K461" i="6"/>
  <c r="L461" i="6" s="1"/>
  <c r="C462" i="6"/>
  <c r="B462" i="6"/>
  <c r="A463" i="6"/>
  <c r="J462" i="6"/>
  <c r="K462" i="6" s="1"/>
  <c r="L462" i="6" s="1"/>
  <c r="D462" i="6"/>
  <c r="G462" i="6" l="1"/>
  <c r="F462" i="6"/>
  <c r="H462" i="6" s="1"/>
  <c r="I462" i="6" s="1"/>
  <c r="D463" i="6"/>
  <c r="C463" i="6"/>
  <c r="B463" i="6"/>
  <c r="A464" i="6"/>
  <c r="J463" i="6"/>
  <c r="K463" i="6" s="1"/>
  <c r="L463" i="6" s="1"/>
  <c r="J464" i="6" l="1"/>
  <c r="D464" i="6"/>
  <c r="C464" i="6"/>
  <c r="B464" i="6"/>
  <c r="A465" i="6"/>
  <c r="G463" i="6"/>
  <c r="F463" i="6"/>
  <c r="H463" i="6" s="1"/>
  <c r="I463" i="6" s="1"/>
  <c r="A466" i="6" l="1"/>
  <c r="J465" i="6"/>
  <c r="D465" i="6"/>
  <c r="C465" i="6"/>
  <c r="B465" i="6"/>
  <c r="G464" i="6"/>
  <c r="F464" i="6"/>
  <c r="H464" i="6" s="1"/>
  <c r="I464" i="6" s="1"/>
  <c r="K464" i="6"/>
  <c r="L464" i="6" s="1"/>
  <c r="G465" i="6" l="1"/>
  <c r="F465" i="6"/>
  <c r="H465" i="6" s="1"/>
  <c r="I465" i="6" s="1"/>
  <c r="K465" i="6"/>
  <c r="L465" i="6" s="1"/>
  <c r="C466" i="6"/>
  <c r="B466" i="6"/>
  <c r="A467" i="6"/>
  <c r="J466" i="6"/>
  <c r="K466" i="6" s="1"/>
  <c r="L466" i="6" s="1"/>
  <c r="D466" i="6"/>
  <c r="G466" i="6" l="1"/>
  <c r="F466" i="6"/>
  <c r="H466" i="6" s="1"/>
  <c r="I466" i="6" s="1"/>
  <c r="D467" i="6"/>
  <c r="C467" i="6"/>
  <c r="B467" i="6"/>
  <c r="A468" i="6"/>
  <c r="J467" i="6"/>
  <c r="K467" i="6" s="1"/>
  <c r="L467" i="6" s="1"/>
  <c r="J468" i="6" l="1"/>
  <c r="D468" i="6"/>
  <c r="C468" i="6"/>
  <c r="B468" i="6"/>
  <c r="A469" i="6"/>
  <c r="G467" i="6"/>
  <c r="F467" i="6"/>
  <c r="H467" i="6" s="1"/>
  <c r="I467" i="6" s="1"/>
  <c r="A470" i="6" l="1"/>
  <c r="J469" i="6"/>
  <c r="D469" i="6"/>
  <c r="C469" i="6"/>
  <c r="B469" i="6"/>
  <c r="G468" i="6"/>
  <c r="F468" i="6"/>
  <c r="H468" i="6" s="1"/>
  <c r="I468" i="6" s="1"/>
  <c r="K468" i="6"/>
  <c r="L468" i="6" s="1"/>
  <c r="G469" i="6" l="1"/>
  <c r="F469" i="6"/>
  <c r="H469" i="6" s="1"/>
  <c r="I469" i="6" s="1"/>
  <c r="K469" i="6"/>
  <c r="L469" i="6" s="1"/>
  <c r="C470" i="6"/>
  <c r="B470" i="6"/>
  <c r="A471" i="6"/>
  <c r="J470" i="6"/>
  <c r="K470" i="6" s="1"/>
  <c r="L470" i="6" s="1"/>
  <c r="D470" i="6"/>
  <c r="D471" i="6" l="1"/>
  <c r="C471" i="6"/>
  <c r="B471" i="6"/>
  <c r="A472" i="6"/>
  <c r="J471" i="6"/>
  <c r="K471" i="6" s="1"/>
  <c r="L471" i="6" s="1"/>
  <c r="G470" i="6"/>
  <c r="F470" i="6"/>
  <c r="H470" i="6" s="1"/>
  <c r="I470" i="6" s="1"/>
  <c r="J472" i="6" l="1"/>
  <c r="D472" i="6"/>
  <c r="C472" i="6"/>
  <c r="B472" i="6"/>
  <c r="A473" i="6"/>
  <c r="G471" i="6"/>
  <c r="F471" i="6"/>
  <c r="H471" i="6" s="1"/>
  <c r="I471" i="6" s="1"/>
  <c r="A474" i="6" l="1"/>
  <c r="J473" i="6"/>
  <c r="D473" i="6"/>
  <c r="C473" i="6"/>
  <c r="B473" i="6"/>
  <c r="G472" i="6"/>
  <c r="F472" i="6"/>
  <c r="H472" i="6" s="1"/>
  <c r="I472" i="6" s="1"/>
  <c r="K472" i="6"/>
  <c r="L472" i="6" s="1"/>
  <c r="K473" i="6" l="1"/>
  <c r="L473" i="6" s="1"/>
  <c r="G473" i="6"/>
  <c r="F473" i="6"/>
  <c r="H473" i="6" s="1"/>
  <c r="I473" i="6" s="1"/>
  <c r="C474" i="6"/>
  <c r="B474" i="6"/>
  <c r="A475" i="6"/>
  <c r="J474" i="6"/>
  <c r="K474" i="6" s="1"/>
  <c r="L474" i="6" s="1"/>
  <c r="D474" i="6"/>
  <c r="G474" i="6" l="1"/>
  <c r="F474" i="6"/>
  <c r="H474" i="6" s="1"/>
  <c r="I474" i="6" s="1"/>
  <c r="D475" i="6"/>
  <c r="C475" i="6"/>
  <c r="B475" i="6"/>
  <c r="A476" i="6"/>
  <c r="J475" i="6"/>
  <c r="K475" i="6" s="1"/>
  <c r="L475" i="6" s="1"/>
  <c r="J476" i="6" l="1"/>
  <c r="D476" i="6"/>
  <c r="C476" i="6"/>
  <c r="B476" i="6"/>
  <c r="A477" i="6"/>
  <c r="G475" i="6"/>
  <c r="F475" i="6"/>
  <c r="H475" i="6" s="1"/>
  <c r="I475" i="6" s="1"/>
  <c r="A478" i="6" l="1"/>
  <c r="J477" i="6"/>
  <c r="D477" i="6"/>
  <c r="C477" i="6"/>
  <c r="B477" i="6"/>
  <c r="G476" i="6"/>
  <c r="F476" i="6"/>
  <c r="H476" i="6" s="1"/>
  <c r="I476" i="6" s="1"/>
  <c r="K476" i="6"/>
  <c r="L476" i="6" s="1"/>
  <c r="G477" i="6" l="1"/>
  <c r="F477" i="6"/>
  <c r="H477" i="6" s="1"/>
  <c r="I477" i="6" s="1"/>
  <c r="K477" i="6"/>
  <c r="L477" i="6" s="1"/>
  <c r="C478" i="6"/>
  <c r="B478" i="6"/>
  <c r="A479" i="6"/>
  <c r="J478" i="6"/>
  <c r="K478" i="6" s="1"/>
  <c r="L478" i="6" s="1"/>
  <c r="D478" i="6"/>
  <c r="G478" i="6" l="1"/>
  <c r="F478" i="6"/>
  <c r="H478" i="6" s="1"/>
  <c r="I478" i="6" s="1"/>
  <c r="D479" i="6"/>
  <c r="C479" i="6"/>
  <c r="B479" i="6"/>
  <c r="A480" i="6"/>
  <c r="J479" i="6"/>
  <c r="K479" i="6" s="1"/>
  <c r="L479" i="6" s="1"/>
  <c r="J480" i="6" l="1"/>
  <c r="D480" i="6"/>
  <c r="C480" i="6"/>
  <c r="B480" i="6"/>
  <c r="A481" i="6"/>
  <c r="G479" i="6"/>
  <c r="F479" i="6"/>
  <c r="H479" i="6" s="1"/>
  <c r="I479" i="6" s="1"/>
  <c r="A482" i="6" l="1"/>
  <c r="J481" i="6"/>
  <c r="D481" i="6"/>
  <c r="C481" i="6"/>
  <c r="B481" i="6"/>
  <c r="G480" i="6"/>
  <c r="F480" i="6"/>
  <c r="H480" i="6" s="1"/>
  <c r="I480" i="6" s="1"/>
  <c r="K480" i="6"/>
  <c r="L480" i="6" s="1"/>
  <c r="G481" i="6" l="1"/>
  <c r="F481" i="6"/>
  <c r="H481" i="6" s="1"/>
  <c r="I481" i="6" s="1"/>
  <c r="K481" i="6"/>
  <c r="L481" i="6" s="1"/>
  <c r="C482" i="6"/>
  <c r="B482" i="6"/>
  <c r="A483" i="6"/>
  <c r="J482" i="6"/>
  <c r="K482" i="6" s="1"/>
  <c r="L482" i="6" s="1"/>
  <c r="D482" i="6"/>
  <c r="D483" i="6" l="1"/>
  <c r="C483" i="6"/>
  <c r="B483" i="6"/>
  <c r="A484" i="6"/>
  <c r="J483" i="6"/>
  <c r="K483" i="6" s="1"/>
  <c r="L483" i="6" s="1"/>
  <c r="G482" i="6"/>
  <c r="F482" i="6"/>
  <c r="H482" i="6" s="1"/>
  <c r="I482" i="6" s="1"/>
  <c r="J484" i="6" l="1"/>
  <c r="D484" i="6"/>
  <c r="C484" i="6"/>
  <c r="B484" i="6"/>
  <c r="A485" i="6"/>
  <c r="G483" i="6"/>
  <c r="F483" i="6"/>
  <c r="H483" i="6" s="1"/>
  <c r="I483" i="6" s="1"/>
  <c r="A486" i="6" l="1"/>
  <c r="J485" i="6"/>
  <c r="D485" i="6"/>
  <c r="C485" i="6"/>
  <c r="B485" i="6"/>
  <c r="G484" i="6"/>
  <c r="F484" i="6"/>
  <c r="H484" i="6" s="1"/>
  <c r="I484" i="6" s="1"/>
  <c r="K484" i="6"/>
  <c r="L484" i="6" s="1"/>
  <c r="G485" i="6" l="1"/>
  <c r="F485" i="6"/>
  <c r="H485" i="6" s="1"/>
  <c r="I485" i="6" s="1"/>
  <c r="K485" i="6"/>
  <c r="L485" i="6" s="1"/>
  <c r="C486" i="6"/>
  <c r="B486" i="6"/>
  <c r="A487" i="6"/>
  <c r="J486" i="6"/>
  <c r="K486" i="6" s="1"/>
  <c r="L486" i="6" s="1"/>
  <c r="D486" i="6"/>
  <c r="D487" i="6" l="1"/>
  <c r="C487" i="6"/>
  <c r="B487" i="6"/>
  <c r="A488" i="6"/>
  <c r="J487" i="6"/>
  <c r="K487" i="6" s="1"/>
  <c r="L487" i="6" s="1"/>
  <c r="G486" i="6"/>
  <c r="F486" i="6"/>
  <c r="H486" i="6" s="1"/>
  <c r="I486" i="6" s="1"/>
  <c r="J488" i="6" l="1"/>
  <c r="D488" i="6"/>
  <c r="C488" i="6"/>
  <c r="B488" i="6"/>
  <c r="A489" i="6"/>
  <c r="G487" i="6"/>
  <c r="F487" i="6"/>
  <c r="H487" i="6" s="1"/>
  <c r="I487" i="6" s="1"/>
  <c r="A490" i="6" l="1"/>
  <c r="J489" i="6"/>
  <c r="D489" i="6"/>
  <c r="C489" i="6"/>
  <c r="B489" i="6"/>
  <c r="G488" i="6"/>
  <c r="F488" i="6"/>
  <c r="H488" i="6" s="1"/>
  <c r="I488" i="6" s="1"/>
  <c r="K488" i="6"/>
  <c r="L488" i="6" s="1"/>
  <c r="G489" i="6" l="1"/>
  <c r="F489" i="6"/>
  <c r="H489" i="6" s="1"/>
  <c r="I489" i="6" s="1"/>
  <c r="K489" i="6"/>
  <c r="L489" i="6" s="1"/>
  <c r="C490" i="6"/>
  <c r="B490" i="6"/>
  <c r="A491" i="6"/>
  <c r="J490" i="6"/>
  <c r="K490" i="6" s="1"/>
  <c r="L490" i="6" s="1"/>
  <c r="D490" i="6"/>
  <c r="D491" i="6" l="1"/>
  <c r="C491" i="6"/>
  <c r="B491" i="6"/>
  <c r="A492" i="6"/>
  <c r="J491" i="6"/>
  <c r="K491" i="6" s="1"/>
  <c r="L491" i="6" s="1"/>
  <c r="G490" i="6"/>
  <c r="F490" i="6"/>
  <c r="H490" i="6" s="1"/>
  <c r="I490" i="6" s="1"/>
  <c r="J492" i="6" l="1"/>
  <c r="D492" i="6"/>
  <c r="C492" i="6"/>
  <c r="B492" i="6"/>
  <c r="A493" i="6"/>
  <c r="G491" i="6"/>
  <c r="F491" i="6"/>
  <c r="H491" i="6" s="1"/>
  <c r="I491" i="6" s="1"/>
  <c r="A494" i="6" l="1"/>
  <c r="J493" i="6"/>
  <c r="D493" i="6"/>
  <c r="C493" i="6"/>
  <c r="B493" i="6"/>
  <c r="G492" i="6"/>
  <c r="F492" i="6"/>
  <c r="H492" i="6" s="1"/>
  <c r="I492" i="6" s="1"/>
  <c r="K492" i="6"/>
  <c r="L492" i="6" s="1"/>
  <c r="G493" i="6" l="1"/>
  <c r="F493" i="6"/>
  <c r="H493" i="6" s="1"/>
  <c r="I493" i="6" s="1"/>
  <c r="K493" i="6"/>
  <c r="L493" i="6" s="1"/>
  <c r="C494" i="6"/>
  <c r="B494" i="6"/>
  <c r="A495" i="6"/>
  <c r="J494" i="6"/>
  <c r="K494" i="6" s="1"/>
  <c r="L494" i="6" s="1"/>
  <c r="D494" i="6"/>
  <c r="G494" i="6" l="1"/>
  <c r="F494" i="6"/>
  <c r="H494" i="6" s="1"/>
  <c r="I494" i="6" s="1"/>
  <c r="D495" i="6"/>
  <c r="C495" i="6"/>
  <c r="B495" i="6"/>
  <c r="A496" i="6"/>
  <c r="J495" i="6"/>
  <c r="K495" i="6" s="1"/>
  <c r="L495" i="6" s="1"/>
  <c r="J496" i="6" l="1"/>
  <c r="D496" i="6"/>
  <c r="C496" i="6"/>
  <c r="B496" i="6"/>
  <c r="A497" i="6"/>
  <c r="G495" i="6"/>
  <c r="F495" i="6"/>
  <c r="H495" i="6" s="1"/>
  <c r="I495" i="6" s="1"/>
  <c r="A498" i="6" l="1"/>
  <c r="J497" i="6"/>
  <c r="D497" i="6"/>
  <c r="C497" i="6"/>
  <c r="B497" i="6"/>
  <c r="G496" i="6"/>
  <c r="F496" i="6"/>
  <c r="H496" i="6" s="1"/>
  <c r="I496" i="6" s="1"/>
  <c r="K496" i="6"/>
  <c r="L496" i="6" s="1"/>
  <c r="K497" i="6" l="1"/>
  <c r="L497" i="6" s="1"/>
  <c r="G497" i="6"/>
  <c r="F497" i="6"/>
  <c r="H497" i="6" s="1"/>
  <c r="I497" i="6" s="1"/>
  <c r="C498" i="6"/>
  <c r="B498" i="6"/>
  <c r="A499" i="6"/>
  <c r="J498" i="6"/>
  <c r="K498" i="6" s="1"/>
  <c r="L498" i="6" s="1"/>
  <c r="D498" i="6"/>
  <c r="G498" i="6" l="1"/>
  <c r="F498" i="6"/>
  <c r="D499" i="6"/>
  <c r="C499" i="6"/>
  <c r="B499" i="6"/>
  <c r="A500" i="6"/>
  <c r="J499" i="6"/>
  <c r="K499" i="6" s="1"/>
  <c r="L499" i="6" s="1"/>
  <c r="H498" i="6"/>
  <c r="I498" i="6" s="1"/>
  <c r="J500" i="6" l="1"/>
  <c r="D500" i="6"/>
  <c r="C500" i="6"/>
  <c r="B500" i="6"/>
  <c r="A501" i="6"/>
  <c r="G499" i="6"/>
  <c r="F499" i="6"/>
  <c r="H499" i="6" s="1"/>
  <c r="I499" i="6" s="1"/>
  <c r="A502" i="6" l="1"/>
  <c r="J501" i="6"/>
  <c r="D501" i="6"/>
  <c r="C501" i="6"/>
  <c r="B501" i="6"/>
  <c r="G500" i="6"/>
  <c r="F500" i="6"/>
  <c r="H500" i="6" s="1"/>
  <c r="I500" i="6" s="1"/>
  <c r="K500" i="6"/>
  <c r="L500" i="6" s="1"/>
  <c r="G501" i="6" l="1"/>
  <c r="F501" i="6"/>
  <c r="H501" i="6" s="1"/>
  <c r="I501" i="6" s="1"/>
  <c r="K501" i="6"/>
  <c r="L501" i="6" s="1"/>
  <c r="C502" i="6"/>
  <c r="B502" i="6"/>
  <c r="A503" i="6"/>
  <c r="J502" i="6"/>
  <c r="K502" i="6" s="1"/>
  <c r="L502" i="6" s="1"/>
  <c r="D502" i="6"/>
  <c r="G502" i="6" l="1"/>
  <c r="F502" i="6"/>
  <c r="H502" i="6" s="1"/>
  <c r="I502" i="6" s="1"/>
  <c r="D503" i="6"/>
  <c r="C503" i="6"/>
  <c r="B503" i="6"/>
  <c r="A504" i="6"/>
  <c r="J503" i="6"/>
  <c r="K503" i="6" s="1"/>
  <c r="L503" i="6" s="1"/>
  <c r="J504" i="6" l="1"/>
  <c r="D504" i="6"/>
  <c r="C504" i="6"/>
  <c r="B504" i="6"/>
  <c r="A505" i="6"/>
  <c r="G503" i="6"/>
  <c r="F503" i="6"/>
  <c r="H503" i="6" s="1"/>
  <c r="I503" i="6" s="1"/>
  <c r="A506" i="6" l="1"/>
  <c r="J505" i="6"/>
  <c r="D505" i="6"/>
  <c r="C505" i="6"/>
  <c r="B505" i="6"/>
  <c r="G504" i="6"/>
  <c r="F504" i="6"/>
  <c r="H504" i="6" s="1"/>
  <c r="I504" i="6" s="1"/>
  <c r="K504" i="6"/>
  <c r="L504" i="6" s="1"/>
  <c r="G505" i="6" l="1"/>
  <c r="F505" i="6"/>
  <c r="H505" i="6" s="1"/>
  <c r="I505" i="6" s="1"/>
  <c r="K505" i="6"/>
  <c r="L505" i="6" s="1"/>
  <c r="C506" i="6"/>
  <c r="B506" i="6"/>
  <c r="A507" i="6"/>
  <c r="J506" i="6"/>
  <c r="K506" i="6" s="1"/>
  <c r="L506" i="6" s="1"/>
  <c r="D506" i="6"/>
  <c r="D507" i="6" l="1"/>
  <c r="C507" i="6"/>
  <c r="B507" i="6"/>
  <c r="A508" i="6"/>
  <c r="J507" i="6"/>
  <c r="K507" i="6" s="1"/>
  <c r="L507" i="6" s="1"/>
  <c r="G506" i="6"/>
  <c r="F506" i="6"/>
  <c r="H506" i="6" s="1"/>
  <c r="I506" i="6" s="1"/>
  <c r="J508" i="6" l="1"/>
  <c r="D508" i="6"/>
  <c r="C508" i="6"/>
  <c r="B508" i="6"/>
  <c r="A509" i="6"/>
  <c r="G507" i="6"/>
  <c r="F507" i="6"/>
  <c r="H507" i="6" s="1"/>
  <c r="I507" i="6" s="1"/>
  <c r="A510" i="6" l="1"/>
  <c r="J509" i="6"/>
  <c r="D509" i="6"/>
  <c r="C509" i="6"/>
  <c r="B509" i="6"/>
  <c r="G508" i="6"/>
  <c r="F508" i="6"/>
  <c r="H508" i="6" s="1"/>
  <c r="I508" i="6" s="1"/>
  <c r="K508" i="6"/>
  <c r="L508" i="6" s="1"/>
  <c r="G509" i="6" l="1"/>
  <c r="F509" i="6"/>
  <c r="H509" i="6" s="1"/>
  <c r="I509" i="6" s="1"/>
  <c r="K509" i="6"/>
  <c r="L509" i="6" s="1"/>
  <c r="C510" i="6"/>
  <c r="B510" i="6"/>
  <c r="A511" i="6"/>
  <c r="J510" i="6"/>
  <c r="K510" i="6" s="1"/>
  <c r="L510" i="6" s="1"/>
  <c r="D510" i="6"/>
  <c r="D511" i="6" l="1"/>
  <c r="C511" i="6"/>
  <c r="B511" i="6"/>
  <c r="A512" i="6"/>
  <c r="J511" i="6"/>
  <c r="K511" i="6" s="1"/>
  <c r="L511" i="6" s="1"/>
  <c r="G510" i="6"/>
  <c r="F510" i="6"/>
  <c r="H510" i="6" s="1"/>
  <c r="I510" i="6" s="1"/>
  <c r="J512" i="6" l="1"/>
  <c r="D512" i="6"/>
  <c r="C512" i="6"/>
  <c r="B512" i="6"/>
  <c r="A513" i="6"/>
  <c r="G511" i="6"/>
  <c r="F511" i="6"/>
  <c r="H511" i="6" s="1"/>
  <c r="I511" i="6" s="1"/>
  <c r="A514" i="6" l="1"/>
  <c r="J513" i="6"/>
  <c r="D513" i="6"/>
  <c r="C513" i="6"/>
  <c r="B513" i="6"/>
  <c r="G512" i="6"/>
  <c r="F512" i="6"/>
  <c r="H512" i="6" s="1"/>
  <c r="I512" i="6" s="1"/>
  <c r="K512" i="6"/>
  <c r="L512" i="6" s="1"/>
  <c r="G513" i="6" l="1"/>
  <c r="F513" i="6"/>
  <c r="H513" i="6" s="1"/>
  <c r="I513" i="6" s="1"/>
  <c r="K513" i="6"/>
  <c r="L513" i="6" s="1"/>
  <c r="C514" i="6"/>
  <c r="B514" i="6"/>
  <c r="A515" i="6"/>
  <c r="J514" i="6"/>
  <c r="K514" i="6" s="1"/>
  <c r="L514" i="6" s="1"/>
  <c r="D514" i="6"/>
  <c r="G514" i="6" l="1"/>
  <c r="F514" i="6"/>
  <c r="D515" i="6"/>
  <c r="C515" i="6"/>
  <c r="B515" i="6"/>
  <c r="A516" i="6"/>
  <c r="J515" i="6"/>
  <c r="K515" i="6" s="1"/>
  <c r="L515" i="6" s="1"/>
  <c r="H514" i="6"/>
  <c r="I514" i="6" s="1"/>
  <c r="J516" i="6" l="1"/>
  <c r="D516" i="6"/>
  <c r="C516" i="6"/>
  <c r="B516" i="6"/>
  <c r="A517" i="6"/>
  <c r="G515" i="6"/>
  <c r="F515" i="6"/>
  <c r="H515" i="6" s="1"/>
  <c r="I515" i="6" s="1"/>
  <c r="A518" i="6" l="1"/>
  <c r="J517" i="6"/>
  <c r="D517" i="6"/>
  <c r="C517" i="6"/>
  <c r="B517" i="6"/>
  <c r="G516" i="6"/>
  <c r="F516" i="6"/>
  <c r="H516" i="6" s="1"/>
  <c r="I516" i="6" s="1"/>
  <c r="K516" i="6"/>
  <c r="L516" i="6" s="1"/>
  <c r="G517" i="6" l="1"/>
  <c r="F517" i="6"/>
  <c r="H517" i="6" s="1"/>
  <c r="I517" i="6" s="1"/>
  <c r="K517" i="6"/>
  <c r="L517" i="6" s="1"/>
  <c r="C518" i="6"/>
  <c r="B518" i="6"/>
  <c r="A519" i="6"/>
  <c r="J518" i="6"/>
  <c r="K518" i="6" s="1"/>
  <c r="L518" i="6" s="1"/>
  <c r="D518" i="6"/>
  <c r="D519" i="6" l="1"/>
  <c r="C519" i="6"/>
  <c r="B519" i="6"/>
  <c r="A520" i="6"/>
  <c r="J519" i="6"/>
  <c r="K519" i="6" s="1"/>
  <c r="L519" i="6" s="1"/>
  <c r="G518" i="6"/>
  <c r="F518" i="6"/>
  <c r="H518" i="6" s="1"/>
  <c r="I518" i="6" s="1"/>
  <c r="J520" i="6" l="1"/>
  <c r="D520" i="6"/>
  <c r="C520" i="6"/>
  <c r="B520" i="6"/>
  <c r="A521" i="6"/>
  <c r="G519" i="6"/>
  <c r="F519" i="6"/>
  <c r="H519" i="6" s="1"/>
  <c r="I519" i="6" s="1"/>
  <c r="A522" i="6" l="1"/>
  <c r="J521" i="6"/>
  <c r="D521" i="6"/>
  <c r="C521" i="6"/>
  <c r="B521" i="6"/>
  <c r="G520" i="6"/>
  <c r="F520" i="6"/>
  <c r="H520" i="6" s="1"/>
  <c r="I520" i="6" s="1"/>
  <c r="K520" i="6"/>
  <c r="L520" i="6" s="1"/>
  <c r="G521" i="6" l="1"/>
  <c r="F521" i="6"/>
  <c r="H521" i="6" s="1"/>
  <c r="I521" i="6" s="1"/>
  <c r="K521" i="6"/>
  <c r="L521" i="6" s="1"/>
  <c r="C522" i="6"/>
  <c r="B522" i="6"/>
  <c r="A523" i="6"/>
  <c r="J522" i="6"/>
  <c r="K522" i="6" s="1"/>
  <c r="L522" i="6" s="1"/>
  <c r="D522" i="6"/>
  <c r="G522" i="6" l="1"/>
  <c r="F522" i="6"/>
  <c r="H522" i="6" s="1"/>
  <c r="I522" i="6" s="1"/>
  <c r="D523" i="6"/>
  <c r="C523" i="6"/>
  <c r="B523" i="6"/>
  <c r="A524" i="6"/>
  <c r="J523" i="6"/>
  <c r="K523" i="6" s="1"/>
  <c r="L523" i="6" s="1"/>
  <c r="J524" i="6" l="1"/>
  <c r="D524" i="6"/>
  <c r="C524" i="6"/>
  <c r="B524" i="6"/>
  <c r="A525" i="6"/>
  <c r="G523" i="6"/>
  <c r="F523" i="6"/>
  <c r="H523" i="6" s="1"/>
  <c r="I523" i="6" s="1"/>
  <c r="A526" i="6" l="1"/>
  <c r="J525" i="6"/>
  <c r="D525" i="6"/>
  <c r="C525" i="6"/>
  <c r="B525" i="6"/>
  <c r="G524" i="6"/>
  <c r="F524" i="6"/>
  <c r="H524" i="6" s="1"/>
  <c r="I524" i="6" s="1"/>
  <c r="K524" i="6"/>
  <c r="L524" i="6" s="1"/>
  <c r="G525" i="6" l="1"/>
  <c r="F525" i="6"/>
  <c r="H525" i="6" s="1"/>
  <c r="I525" i="6" s="1"/>
  <c r="K525" i="6"/>
  <c r="L525" i="6" s="1"/>
  <c r="C526" i="6"/>
  <c r="B526" i="6"/>
  <c r="A527" i="6"/>
  <c r="J526" i="6"/>
  <c r="K526" i="6" s="1"/>
  <c r="L526" i="6" s="1"/>
  <c r="D526" i="6"/>
  <c r="D527" i="6" l="1"/>
  <c r="C527" i="6"/>
  <c r="B527" i="6"/>
  <c r="A528" i="6"/>
  <c r="J527" i="6"/>
  <c r="K527" i="6" s="1"/>
  <c r="L527" i="6" s="1"/>
  <c r="G526" i="6"/>
  <c r="F526" i="6"/>
  <c r="H526" i="6" s="1"/>
  <c r="I526" i="6" s="1"/>
  <c r="J528" i="6" l="1"/>
  <c r="D528" i="6"/>
  <c r="C528" i="6"/>
  <c r="B528" i="6"/>
  <c r="A529" i="6"/>
  <c r="G527" i="6"/>
  <c r="F527" i="6"/>
  <c r="H527" i="6" s="1"/>
  <c r="I527" i="6" s="1"/>
  <c r="A530" i="6" l="1"/>
  <c r="J529" i="6"/>
  <c r="D529" i="6"/>
  <c r="C529" i="6"/>
  <c r="B529" i="6"/>
  <c r="G528" i="6"/>
  <c r="F528" i="6"/>
  <c r="H528" i="6" s="1"/>
  <c r="I528" i="6" s="1"/>
  <c r="K528" i="6"/>
  <c r="L528" i="6" s="1"/>
  <c r="G529" i="6" l="1"/>
  <c r="F529" i="6"/>
  <c r="H529" i="6" s="1"/>
  <c r="I529" i="6" s="1"/>
  <c r="K529" i="6"/>
  <c r="L529" i="6" s="1"/>
  <c r="C530" i="6"/>
  <c r="B530" i="6"/>
  <c r="A531" i="6"/>
  <c r="J530" i="6"/>
  <c r="K530" i="6" s="1"/>
  <c r="L530" i="6" s="1"/>
  <c r="D530" i="6"/>
  <c r="G530" i="6" l="1"/>
  <c r="F530" i="6"/>
  <c r="H530" i="6" s="1"/>
  <c r="I530" i="6" s="1"/>
  <c r="D531" i="6"/>
  <c r="C531" i="6"/>
  <c r="B531" i="6"/>
  <c r="A532" i="6"/>
  <c r="J531" i="6"/>
  <c r="K531" i="6" s="1"/>
  <c r="L531" i="6" s="1"/>
  <c r="J532" i="6" l="1"/>
  <c r="D532" i="6"/>
  <c r="C532" i="6"/>
  <c r="B532" i="6"/>
  <c r="A533" i="6"/>
  <c r="G531" i="6"/>
  <c r="F531" i="6"/>
  <c r="H531" i="6" s="1"/>
  <c r="I531" i="6" s="1"/>
  <c r="G532" i="6" l="1"/>
  <c r="F532" i="6"/>
  <c r="A534" i="6"/>
  <c r="J533" i="6"/>
  <c r="D533" i="6"/>
  <c r="C533" i="6"/>
  <c r="B533" i="6"/>
  <c r="H532" i="6"/>
  <c r="I532" i="6" s="1"/>
  <c r="K532" i="6"/>
  <c r="L532" i="6" s="1"/>
  <c r="G533" i="6" l="1"/>
  <c r="F533" i="6"/>
  <c r="H533" i="6" s="1"/>
  <c r="I533" i="6" s="1"/>
  <c r="K533" i="6"/>
  <c r="L533" i="6" s="1"/>
  <c r="C534" i="6"/>
  <c r="B534" i="6"/>
  <c r="A535" i="6"/>
  <c r="J534" i="6"/>
  <c r="K534" i="6" s="1"/>
  <c r="L534" i="6" s="1"/>
  <c r="D534" i="6"/>
  <c r="G534" i="6" l="1"/>
  <c r="F534" i="6"/>
  <c r="D535" i="6"/>
  <c r="C535" i="6"/>
  <c r="B535" i="6"/>
  <c r="A536" i="6"/>
  <c r="J535" i="6"/>
  <c r="K535" i="6" s="1"/>
  <c r="L535" i="6" s="1"/>
  <c r="H534" i="6"/>
  <c r="I534" i="6" s="1"/>
  <c r="J536" i="6" l="1"/>
  <c r="D536" i="6"/>
  <c r="C536" i="6"/>
  <c r="B536" i="6"/>
  <c r="A537" i="6"/>
  <c r="G535" i="6"/>
  <c r="F535" i="6"/>
  <c r="H535" i="6" s="1"/>
  <c r="I535" i="6" s="1"/>
  <c r="A538" i="6" l="1"/>
  <c r="J537" i="6"/>
  <c r="D537" i="6"/>
  <c r="C537" i="6"/>
  <c r="B537" i="6"/>
  <c r="G536" i="6"/>
  <c r="F536" i="6"/>
  <c r="H536" i="6" s="1"/>
  <c r="I536" i="6" s="1"/>
  <c r="K536" i="6"/>
  <c r="L536" i="6" s="1"/>
  <c r="G537" i="6" l="1"/>
  <c r="F537" i="6"/>
  <c r="H537" i="6" s="1"/>
  <c r="I537" i="6" s="1"/>
  <c r="K537" i="6"/>
  <c r="L537" i="6" s="1"/>
  <c r="C538" i="6"/>
  <c r="B538" i="6"/>
  <c r="A539" i="6"/>
  <c r="J538" i="6"/>
  <c r="K538" i="6" s="1"/>
  <c r="L538" i="6" s="1"/>
  <c r="D538" i="6"/>
  <c r="G538" i="6" l="1"/>
  <c r="F538" i="6"/>
  <c r="H538" i="6" s="1"/>
  <c r="I538" i="6" s="1"/>
  <c r="D539" i="6"/>
  <c r="C539" i="6"/>
  <c r="B539" i="6"/>
  <c r="A540" i="6"/>
  <c r="J539" i="6"/>
  <c r="K539" i="6" s="1"/>
  <c r="L539" i="6" s="1"/>
  <c r="G539" i="6" l="1"/>
  <c r="F539" i="6"/>
  <c r="J540" i="6"/>
  <c r="D540" i="6"/>
  <c r="C540" i="6"/>
  <c r="B540" i="6"/>
  <c r="A541" i="6"/>
  <c r="H539" i="6"/>
  <c r="I539" i="6" s="1"/>
  <c r="A542" i="6" l="1"/>
  <c r="J541" i="6"/>
  <c r="D541" i="6"/>
  <c r="C541" i="6"/>
  <c r="B541" i="6"/>
  <c r="G540" i="6"/>
  <c r="F540" i="6"/>
  <c r="H540" i="6" s="1"/>
  <c r="I540" i="6" s="1"/>
  <c r="K540" i="6"/>
  <c r="L540" i="6" s="1"/>
  <c r="G541" i="6" l="1"/>
  <c r="F541" i="6"/>
  <c r="H541" i="6" s="1"/>
  <c r="I541" i="6" s="1"/>
  <c r="K541" i="6"/>
  <c r="L541" i="6" s="1"/>
  <c r="J542" i="6"/>
  <c r="C542" i="6"/>
  <c r="D542" i="6"/>
  <c r="B542" i="6"/>
  <c r="A543" i="6"/>
  <c r="G542" i="6" l="1"/>
  <c r="F542" i="6"/>
  <c r="H542" i="6" s="1"/>
  <c r="I542" i="6" s="1"/>
  <c r="K542" i="6"/>
  <c r="L542" i="6" s="1"/>
  <c r="A544" i="6"/>
  <c r="D543" i="6"/>
  <c r="J543" i="6"/>
  <c r="K543" i="6" s="1"/>
  <c r="L543" i="6" s="1"/>
  <c r="C543" i="6"/>
  <c r="B543" i="6"/>
  <c r="G543" i="6" l="1"/>
  <c r="F543" i="6"/>
  <c r="H543" i="6" s="1"/>
  <c r="I543" i="6" s="1"/>
  <c r="C544" i="6"/>
  <c r="B544" i="6"/>
  <c r="A545" i="6"/>
  <c r="J544" i="6"/>
  <c r="K544" i="6" s="1"/>
  <c r="L544" i="6" s="1"/>
  <c r="D544" i="6"/>
  <c r="G544" i="6" l="1"/>
  <c r="F544" i="6"/>
  <c r="D545" i="6"/>
  <c r="C545" i="6"/>
  <c r="B545" i="6"/>
  <c r="A546" i="6"/>
  <c r="J545" i="6"/>
  <c r="K545" i="6" s="1"/>
  <c r="L545" i="6" s="1"/>
  <c r="H544" i="6"/>
  <c r="I544" i="6" s="1"/>
  <c r="J546" i="6" l="1"/>
  <c r="D546" i="6"/>
  <c r="C546" i="6"/>
  <c r="B546" i="6"/>
  <c r="A547" i="6"/>
  <c r="G545" i="6"/>
  <c r="F545" i="6"/>
  <c r="H545" i="6" s="1"/>
  <c r="I545" i="6" s="1"/>
  <c r="A548" i="6" l="1"/>
  <c r="J547" i="6"/>
  <c r="D547" i="6"/>
  <c r="B547" i="6"/>
  <c r="C547" i="6"/>
  <c r="G546" i="6"/>
  <c r="F546" i="6"/>
  <c r="H546" i="6" s="1"/>
  <c r="I546" i="6" s="1"/>
  <c r="K546" i="6"/>
  <c r="L546" i="6" s="1"/>
  <c r="G547" i="6" l="1"/>
  <c r="F547" i="6"/>
  <c r="H547" i="6" s="1"/>
  <c r="I547" i="6" s="1"/>
  <c r="K547" i="6"/>
  <c r="L547" i="6" s="1"/>
  <c r="C548" i="6"/>
  <c r="B548" i="6"/>
  <c r="A549" i="6"/>
  <c r="J548" i="6"/>
  <c r="K548" i="6" s="1"/>
  <c r="L548" i="6" s="1"/>
  <c r="D548" i="6"/>
  <c r="D549" i="6" l="1"/>
  <c r="C549" i="6"/>
  <c r="B549" i="6"/>
  <c r="A550" i="6"/>
  <c r="J549" i="6"/>
  <c r="K549" i="6" s="1"/>
  <c r="L549" i="6" s="1"/>
  <c r="F548" i="6"/>
  <c r="H548" i="6" s="1"/>
  <c r="I548" i="6" s="1"/>
  <c r="G548" i="6"/>
  <c r="J550" i="6" l="1"/>
  <c r="D550" i="6"/>
  <c r="C550" i="6"/>
  <c r="B550" i="6"/>
  <c r="A551" i="6"/>
  <c r="G549" i="6"/>
  <c r="F549" i="6"/>
  <c r="H549" i="6" s="1"/>
  <c r="I549" i="6" s="1"/>
  <c r="G550" i="6" l="1"/>
  <c r="F550" i="6"/>
  <c r="A552" i="6"/>
  <c r="J551" i="6"/>
  <c r="D551" i="6"/>
  <c r="B551" i="6"/>
  <c r="C551" i="6"/>
  <c r="H550" i="6"/>
  <c r="I550" i="6" s="1"/>
  <c r="K550" i="6"/>
  <c r="L550" i="6" s="1"/>
  <c r="K551" i="6" l="1"/>
  <c r="L551" i="6" s="1"/>
  <c r="G551" i="6"/>
  <c r="F551" i="6"/>
  <c r="H551" i="6" s="1"/>
  <c r="I551" i="6" s="1"/>
  <c r="C552" i="6"/>
  <c r="B552" i="6"/>
  <c r="A553" i="6"/>
  <c r="J552" i="6"/>
  <c r="K552" i="6" s="1"/>
  <c r="L552" i="6" s="1"/>
  <c r="D552" i="6"/>
  <c r="F552" i="6" l="1"/>
  <c r="H552" i="6" s="1"/>
  <c r="I552" i="6" s="1"/>
  <c r="G552" i="6"/>
  <c r="D553" i="6"/>
  <c r="C553" i="6"/>
  <c r="B553" i="6"/>
  <c r="A554" i="6"/>
  <c r="J553" i="6"/>
  <c r="K553" i="6" s="1"/>
  <c r="L553" i="6" s="1"/>
  <c r="J554" i="6" l="1"/>
  <c r="D554" i="6"/>
  <c r="C554" i="6"/>
  <c r="B554" i="6"/>
  <c r="A555" i="6"/>
  <c r="G553" i="6"/>
  <c r="F553" i="6"/>
  <c r="H553" i="6" s="1"/>
  <c r="I553" i="6" s="1"/>
  <c r="G554" i="6" l="1"/>
  <c r="F554" i="6"/>
  <c r="A556" i="6"/>
  <c r="J555" i="6"/>
  <c r="D555" i="6"/>
  <c r="B555" i="6"/>
  <c r="C555" i="6"/>
  <c r="H554" i="6"/>
  <c r="I554" i="6" s="1"/>
  <c r="K554" i="6"/>
  <c r="L554" i="6" s="1"/>
  <c r="G555" i="6" l="1"/>
  <c r="F555" i="6"/>
  <c r="H555" i="6" s="1"/>
  <c r="I555" i="6" s="1"/>
  <c r="K555" i="6"/>
  <c r="L555" i="6" s="1"/>
  <c r="C556" i="6"/>
  <c r="B556" i="6"/>
  <c r="A557" i="6"/>
  <c r="J556" i="6"/>
  <c r="K556" i="6" s="1"/>
  <c r="L556" i="6" s="1"/>
  <c r="D556" i="6"/>
  <c r="F556" i="6" l="1"/>
  <c r="H556" i="6" s="1"/>
  <c r="I556" i="6" s="1"/>
  <c r="G556" i="6"/>
  <c r="D557" i="6"/>
  <c r="C557" i="6"/>
  <c r="B557" i="6"/>
  <c r="A558" i="6"/>
  <c r="J557" i="6"/>
  <c r="K557" i="6" s="1"/>
  <c r="L557" i="6" s="1"/>
  <c r="J558" i="6" l="1"/>
  <c r="D558" i="6"/>
  <c r="C558" i="6"/>
  <c r="B558" i="6"/>
  <c r="A559" i="6"/>
  <c r="G557" i="6"/>
  <c r="F557" i="6"/>
  <c r="H557" i="6" s="1"/>
  <c r="I557" i="6" s="1"/>
  <c r="A560" i="6" l="1"/>
  <c r="J559" i="6"/>
  <c r="D559" i="6"/>
  <c r="B559" i="6"/>
  <c r="C559" i="6"/>
  <c r="G558" i="6"/>
  <c r="F558" i="6"/>
  <c r="H558" i="6" s="1"/>
  <c r="I558" i="6" s="1"/>
  <c r="K558" i="6"/>
  <c r="L558" i="6" s="1"/>
  <c r="G559" i="6" l="1"/>
  <c r="F559" i="6"/>
  <c r="H559" i="6" s="1"/>
  <c r="I559" i="6" s="1"/>
  <c r="K559" i="6"/>
  <c r="L559" i="6" s="1"/>
  <c r="C560" i="6"/>
  <c r="B560" i="6"/>
  <c r="A561" i="6"/>
  <c r="J560" i="6"/>
  <c r="K560" i="6" s="1"/>
  <c r="L560" i="6" s="1"/>
  <c r="D560" i="6"/>
  <c r="F560" i="6" l="1"/>
  <c r="H560" i="6" s="1"/>
  <c r="I560" i="6" s="1"/>
  <c r="G560" i="6"/>
  <c r="D561" i="6"/>
  <c r="C561" i="6"/>
  <c r="B561" i="6"/>
  <c r="A562" i="6"/>
  <c r="J561" i="6"/>
  <c r="K561" i="6" s="1"/>
  <c r="L561" i="6" s="1"/>
  <c r="J562" i="6" l="1"/>
  <c r="D562" i="6"/>
  <c r="C562" i="6"/>
  <c r="B562" i="6"/>
  <c r="A563" i="6"/>
  <c r="G561" i="6"/>
  <c r="F561" i="6"/>
  <c r="H561" i="6" s="1"/>
  <c r="I561" i="6" s="1"/>
  <c r="A564" i="6" l="1"/>
  <c r="J563" i="6"/>
  <c r="D563" i="6"/>
  <c r="B563" i="6"/>
  <c r="C563" i="6"/>
  <c r="G562" i="6"/>
  <c r="F562" i="6"/>
  <c r="H562" i="6" s="1"/>
  <c r="I562" i="6" s="1"/>
  <c r="K562" i="6"/>
  <c r="L562" i="6" s="1"/>
  <c r="G563" i="6" l="1"/>
  <c r="F563" i="6"/>
  <c r="H563" i="6" s="1"/>
  <c r="I563" i="6" s="1"/>
  <c r="K563" i="6"/>
  <c r="L563" i="6" s="1"/>
  <c r="C564" i="6"/>
  <c r="B564" i="6"/>
  <c r="A565" i="6"/>
  <c r="J564" i="6"/>
  <c r="K564" i="6" s="1"/>
  <c r="L564" i="6" s="1"/>
  <c r="D564" i="6"/>
  <c r="F564" i="6" l="1"/>
  <c r="H564" i="6" s="1"/>
  <c r="I564" i="6" s="1"/>
  <c r="G564" i="6"/>
  <c r="D565" i="6"/>
  <c r="C565" i="6"/>
  <c r="B565" i="6"/>
  <c r="A566" i="6"/>
  <c r="J565" i="6"/>
  <c r="K565" i="6" s="1"/>
  <c r="L565" i="6" s="1"/>
  <c r="G565" i="6" l="1"/>
  <c r="F565" i="6"/>
  <c r="H565" i="6" s="1"/>
  <c r="I565" i="6" s="1"/>
  <c r="J566" i="6"/>
  <c r="D566" i="6"/>
  <c r="C566" i="6"/>
  <c r="B566" i="6"/>
  <c r="A567" i="6"/>
  <c r="A568" i="6" l="1"/>
  <c r="J567" i="6"/>
  <c r="D567" i="6"/>
  <c r="B567" i="6"/>
  <c r="C567" i="6"/>
  <c r="G566" i="6"/>
  <c r="F566" i="6"/>
  <c r="H566" i="6" s="1"/>
  <c r="I566" i="6" s="1"/>
  <c r="K566" i="6"/>
  <c r="L566" i="6" s="1"/>
  <c r="C568" i="6" l="1"/>
  <c r="B568" i="6"/>
  <c r="A569" i="6"/>
  <c r="J568" i="6"/>
  <c r="K568" i="6" s="1"/>
  <c r="L568" i="6" s="1"/>
  <c r="D568" i="6"/>
  <c r="G567" i="6"/>
  <c r="F567" i="6"/>
  <c r="H567" i="6" s="1"/>
  <c r="I567" i="6" s="1"/>
  <c r="K567" i="6"/>
  <c r="L567" i="6" s="1"/>
  <c r="F568" i="6" l="1"/>
  <c r="G568" i="6"/>
  <c r="D569" i="6"/>
  <c r="C569" i="6"/>
  <c r="B569" i="6"/>
  <c r="A570" i="6"/>
  <c r="J569" i="6"/>
  <c r="K569" i="6" s="1"/>
  <c r="L569" i="6" s="1"/>
  <c r="H568" i="6"/>
  <c r="I568" i="6" s="1"/>
  <c r="J570" i="6" l="1"/>
  <c r="D570" i="6"/>
  <c r="C570" i="6"/>
  <c r="B570" i="6"/>
  <c r="A571" i="6"/>
  <c r="G569" i="6"/>
  <c r="F569" i="6"/>
  <c r="H569" i="6" s="1"/>
  <c r="I569" i="6" s="1"/>
  <c r="A572" i="6" l="1"/>
  <c r="J571" i="6"/>
  <c r="D571" i="6"/>
  <c r="B571" i="6"/>
  <c r="C571" i="6"/>
  <c r="G570" i="6"/>
  <c r="F570" i="6"/>
  <c r="H570" i="6" s="1"/>
  <c r="I570" i="6" s="1"/>
  <c r="K570" i="6"/>
  <c r="L570" i="6" s="1"/>
  <c r="G571" i="6" l="1"/>
  <c r="F571" i="6"/>
  <c r="H571" i="6" s="1"/>
  <c r="I571" i="6" s="1"/>
  <c r="K571" i="6"/>
  <c r="L571" i="6" s="1"/>
  <c r="C572" i="6"/>
  <c r="B572" i="6"/>
  <c r="A573" i="6"/>
  <c r="J572" i="6"/>
  <c r="K572" i="6" s="1"/>
  <c r="L572" i="6" s="1"/>
  <c r="D572" i="6"/>
  <c r="F572" i="6" l="1"/>
  <c r="H572" i="6" s="1"/>
  <c r="I572" i="6" s="1"/>
  <c r="G572" i="6"/>
  <c r="D573" i="6"/>
  <c r="C573" i="6"/>
  <c r="B573" i="6"/>
  <c r="A574" i="6"/>
  <c r="J573" i="6"/>
  <c r="K573" i="6" s="1"/>
  <c r="L573" i="6" s="1"/>
  <c r="J574" i="6" l="1"/>
  <c r="D574" i="6"/>
  <c r="C574" i="6"/>
  <c r="B574" i="6"/>
  <c r="A575" i="6"/>
  <c r="G573" i="6"/>
  <c r="F573" i="6"/>
  <c r="H573" i="6" s="1"/>
  <c r="I573" i="6" s="1"/>
  <c r="A576" i="6" l="1"/>
  <c r="J575" i="6"/>
  <c r="D575" i="6"/>
  <c r="B575" i="6"/>
  <c r="C575" i="6"/>
  <c r="G574" i="6"/>
  <c r="F574" i="6"/>
  <c r="H574" i="6" s="1"/>
  <c r="I574" i="6" s="1"/>
  <c r="K574" i="6"/>
  <c r="L574" i="6" s="1"/>
  <c r="G575" i="6" l="1"/>
  <c r="F575" i="6"/>
  <c r="H575" i="6" s="1"/>
  <c r="I575" i="6" s="1"/>
  <c r="K575" i="6"/>
  <c r="L575" i="6" s="1"/>
  <c r="C576" i="6"/>
  <c r="B576" i="6"/>
  <c r="A577" i="6"/>
  <c r="J576" i="6"/>
  <c r="K576" i="6" s="1"/>
  <c r="L576" i="6" s="1"/>
  <c r="D576" i="6"/>
  <c r="F576" i="6" l="1"/>
  <c r="H576" i="6" s="1"/>
  <c r="I576" i="6" s="1"/>
  <c r="G576" i="6"/>
  <c r="D577" i="6"/>
  <c r="C577" i="6"/>
  <c r="B577" i="6"/>
  <c r="A578" i="6"/>
  <c r="J577" i="6"/>
  <c r="K577" i="6" s="1"/>
  <c r="L577" i="6" s="1"/>
  <c r="G577" i="6" l="1"/>
  <c r="F577" i="6"/>
  <c r="H577" i="6" s="1"/>
  <c r="I577" i="6" s="1"/>
  <c r="J578" i="6"/>
  <c r="D578" i="6"/>
  <c r="C578" i="6"/>
  <c r="B578" i="6"/>
  <c r="A579" i="6"/>
  <c r="A580" i="6" l="1"/>
  <c r="J579" i="6"/>
  <c r="D579" i="6"/>
  <c r="B579" i="6"/>
  <c r="C579" i="6"/>
  <c r="G578" i="6"/>
  <c r="F578" i="6"/>
  <c r="H578" i="6" s="1"/>
  <c r="I578" i="6" s="1"/>
  <c r="K578" i="6"/>
  <c r="L578" i="6" s="1"/>
  <c r="G579" i="6" l="1"/>
  <c r="F579" i="6"/>
  <c r="H579" i="6" s="1"/>
  <c r="I579" i="6" s="1"/>
  <c r="K579" i="6"/>
  <c r="L579" i="6" s="1"/>
  <c r="C580" i="6"/>
  <c r="B580" i="6"/>
  <c r="A581" i="6"/>
  <c r="J580" i="6"/>
  <c r="K580" i="6" s="1"/>
  <c r="L580" i="6" s="1"/>
  <c r="D580" i="6"/>
  <c r="F580" i="6" l="1"/>
  <c r="H580" i="6" s="1"/>
  <c r="I580" i="6" s="1"/>
  <c r="G580" i="6"/>
  <c r="D581" i="6"/>
  <c r="C581" i="6"/>
  <c r="B581" i="6"/>
  <c r="A582" i="6"/>
  <c r="J581" i="6"/>
  <c r="K581" i="6" s="1"/>
  <c r="L581" i="6" s="1"/>
  <c r="J582" i="6" l="1"/>
  <c r="D582" i="6"/>
  <c r="C582" i="6"/>
  <c r="B582" i="6"/>
  <c r="A583" i="6"/>
  <c r="G581" i="6"/>
  <c r="F581" i="6"/>
  <c r="H581" i="6" s="1"/>
  <c r="I581" i="6" s="1"/>
  <c r="A584" i="6" l="1"/>
  <c r="J583" i="6"/>
  <c r="D583" i="6"/>
  <c r="B583" i="6"/>
  <c r="C583" i="6"/>
  <c r="G582" i="6"/>
  <c r="F582" i="6"/>
  <c r="H582" i="6" s="1"/>
  <c r="I582" i="6" s="1"/>
  <c r="K582" i="6"/>
  <c r="L582" i="6" s="1"/>
  <c r="G583" i="6" l="1"/>
  <c r="F583" i="6"/>
  <c r="H583" i="6" s="1"/>
  <c r="I583" i="6" s="1"/>
  <c r="K583" i="6"/>
  <c r="L583" i="6" s="1"/>
  <c r="C584" i="6"/>
  <c r="B584" i="6"/>
  <c r="A585" i="6"/>
  <c r="J584" i="6"/>
  <c r="K584" i="6" s="1"/>
  <c r="L584" i="6" s="1"/>
  <c r="D584" i="6"/>
  <c r="F584" i="6" l="1"/>
  <c r="H584" i="6" s="1"/>
  <c r="I584" i="6" s="1"/>
  <c r="G584" i="6"/>
  <c r="D585" i="6"/>
  <c r="C585" i="6"/>
  <c r="B585" i="6"/>
  <c r="A586" i="6"/>
  <c r="J585" i="6"/>
  <c r="K585" i="6" s="1"/>
  <c r="L585" i="6" s="1"/>
  <c r="J586" i="6" l="1"/>
  <c r="D586" i="6"/>
  <c r="C586" i="6"/>
  <c r="B586" i="6"/>
  <c r="A587" i="6"/>
  <c r="G585" i="6"/>
  <c r="F585" i="6"/>
  <c r="H585" i="6" s="1"/>
  <c r="I585" i="6" s="1"/>
  <c r="G586" i="6" l="1"/>
  <c r="F586" i="6"/>
  <c r="A588" i="6"/>
  <c r="J587" i="6"/>
  <c r="D587" i="6"/>
  <c r="B587" i="6"/>
  <c r="C587" i="6"/>
  <c r="H586" i="6"/>
  <c r="I586" i="6" s="1"/>
  <c r="K586" i="6"/>
  <c r="L586" i="6" s="1"/>
  <c r="G587" i="6" l="1"/>
  <c r="F587" i="6"/>
  <c r="H587" i="6" s="1"/>
  <c r="I587" i="6" s="1"/>
  <c r="K587" i="6"/>
  <c r="L587" i="6" s="1"/>
  <c r="C588" i="6"/>
  <c r="B588" i="6"/>
  <c r="A589" i="6"/>
  <c r="J588" i="6"/>
  <c r="K588" i="6" s="1"/>
  <c r="L588" i="6" s="1"/>
  <c r="D588" i="6"/>
  <c r="F588" i="6" l="1"/>
  <c r="H588" i="6" s="1"/>
  <c r="I588" i="6" s="1"/>
  <c r="G588" i="6"/>
  <c r="D589" i="6"/>
  <c r="C589" i="6"/>
  <c r="B589" i="6"/>
  <c r="A590" i="6"/>
  <c r="J589" i="6"/>
  <c r="K589" i="6" s="1"/>
  <c r="L589" i="6" s="1"/>
  <c r="J590" i="6" l="1"/>
  <c r="D590" i="6"/>
  <c r="C590" i="6"/>
  <c r="B590" i="6"/>
  <c r="A591" i="6"/>
  <c r="G589" i="6"/>
  <c r="F589" i="6"/>
  <c r="H589" i="6" s="1"/>
  <c r="I589" i="6" s="1"/>
  <c r="A592" i="6" l="1"/>
  <c r="J591" i="6"/>
  <c r="D591" i="6"/>
  <c r="B591" i="6"/>
  <c r="C591" i="6"/>
  <c r="G590" i="6"/>
  <c r="F590" i="6"/>
  <c r="H590" i="6" s="1"/>
  <c r="I590" i="6" s="1"/>
  <c r="K590" i="6"/>
  <c r="L590" i="6" s="1"/>
  <c r="G591" i="6" l="1"/>
  <c r="F591" i="6"/>
  <c r="H591" i="6" s="1"/>
  <c r="I591" i="6" s="1"/>
  <c r="K591" i="6"/>
  <c r="L591" i="6" s="1"/>
  <c r="C592" i="6"/>
  <c r="B592" i="6"/>
  <c r="A593" i="6"/>
  <c r="J592" i="6"/>
  <c r="K592" i="6" s="1"/>
  <c r="L592" i="6" s="1"/>
  <c r="D592" i="6"/>
  <c r="F592" i="6" l="1"/>
  <c r="H592" i="6" s="1"/>
  <c r="I592" i="6" s="1"/>
  <c r="G592" i="6"/>
  <c r="D593" i="6"/>
  <c r="C593" i="6"/>
  <c r="B593" i="6"/>
  <c r="A594" i="6"/>
  <c r="J593" i="6"/>
  <c r="K593" i="6" s="1"/>
  <c r="L593" i="6" s="1"/>
  <c r="J594" i="6" l="1"/>
  <c r="D594" i="6"/>
  <c r="C594" i="6"/>
  <c r="B594" i="6"/>
  <c r="A595" i="6"/>
  <c r="G593" i="6"/>
  <c r="F593" i="6"/>
  <c r="H593" i="6" s="1"/>
  <c r="I593" i="6" s="1"/>
  <c r="G594" i="6" l="1"/>
  <c r="F594" i="6"/>
  <c r="A596" i="6"/>
  <c r="J595" i="6"/>
  <c r="D595" i="6"/>
  <c r="B595" i="6"/>
  <c r="C595" i="6"/>
  <c r="H594" i="6"/>
  <c r="I594" i="6" s="1"/>
  <c r="K594" i="6"/>
  <c r="L594" i="6" s="1"/>
  <c r="G595" i="6" l="1"/>
  <c r="F595" i="6"/>
  <c r="H595" i="6" s="1"/>
  <c r="I595" i="6" s="1"/>
  <c r="K595" i="6"/>
  <c r="L595" i="6" s="1"/>
  <c r="C596" i="6"/>
  <c r="B596" i="6"/>
  <c r="A597" i="6"/>
  <c r="J596" i="6"/>
  <c r="K596" i="6" s="1"/>
  <c r="L596" i="6" s="1"/>
  <c r="D596" i="6"/>
  <c r="F596" i="6" l="1"/>
  <c r="H596" i="6" s="1"/>
  <c r="I596" i="6" s="1"/>
  <c r="G596" i="6"/>
  <c r="D597" i="6"/>
  <c r="C597" i="6"/>
  <c r="B597" i="6"/>
  <c r="A598" i="6"/>
  <c r="J597" i="6"/>
  <c r="K597" i="6" s="1"/>
  <c r="L597" i="6" s="1"/>
  <c r="G597" i="6" l="1"/>
  <c r="F597" i="6"/>
  <c r="H597" i="6" s="1"/>
  <c r="I597" i="6" s="1"/>
  <c r="J598" i="6"/>
  <c r="D598" i="6"/>
  <c r="C598" i="6"/>
  <c r="B598" i="6"/>
  <c r="A599" i="6"/>
  <c r="A600" i="6" l="1"/>
  <c r="J599" i="6"/>
  <c r="D599" i="6"/>
  <c r="B599" i="6"/>
  <c r="C599" i="6"/>
  <c r="G598" i="6"/>
  <c r="F598" i="6"/>
  <c r="H598" i="6" s="1"/>
  <c r="I598" i="6" s="1"/>
  <c r="K598" i="6"/>
  <c r="L598" i="6" s="1"/>
  <c r="G599" i="6" l="1"/>
  <c r="F599" i="6"/>
  <c r="H599" i="6" s="1"/>
  <c r="I599" i="6" s="1"/>
  <c r="K599" i="6"/>
  <c r="L599" i="6" s="1"/>
  <c r="C600" i="6"/>
  <c r="B600" i="6"/>
  <c r="A601" i="6"/>
  <c r="J600" i="6"/>
  <c r="K600" i="6" s="1"/>
  <c r="L600" i="6" s="1"/>
  <c r="D600" i="6"/>
  <c r="F600" i="6" l="1"/>
  <c r="H600" i="6" s="1"/>
  <c r="I600" i="6" s="1"/>
  <c r="G600" i="6"/>
  <c r="D601" i="6"/>
  <c r="C601" i="6"/>
  <c r="B601" i="6"/>
  <c r="A602" i="6"/>
  <c r="J601" i="6"/>
  <c r="K601" i="6" s="1"/>
  <c r="L601" i="6" s="1"/>
  <c r="J602" i="6" l="1"/>
  <c r="D602" i="6"/>
  <c r="C602" i="6"/>
  <c r="B602" i="6"/>
  <c r="A603" i="6"/>
  <c r="G601" i="6"/>
  <c r="F601" i="6"/>
  <c r="H601" i="6" s="1"/>
  <c r="I601" i="6" s="1"/>
  <c r="A604" i="6" l="1"/>
  <c r="J603" i="6"/>
  <c r="D603" i="6"/>
  <c r="B603" i="6"/>
  <c r="C603" i="6"/>
  <c r="G602" i="6"/>
  <c r="F602" i="6"/>
  <c r="H602" i="6" s="1"/>
  <c r="I602" i="6" s="1"/>
  <c r="K602" i="6"/>
  <c r="L602" i="6" s="1"/>
  <c r="G603" i="6" l="1"/>
  <c r="F603" i="6"/>
  <c r="H603" i="6" s="1"/>
  <c r="I603" i="6" s="1"/>
  <c r="K603" i="6"/>
  <c r="L603" i="6" s="1"/>
  <c r="C604" i="6"/>
  <c r="B604" i="6"/>
  <c r="A605" i="6"/>
  <c r="J604" i="6"/>
  <c r="K604" i="6" s="1"/>
  <c r="L604" i="6" s="1"/>
  <c r="D604" i="6"/>
  <c r="F604" i="6" l="1"/>
  <c r="H604" i="6" s="1"/>
  <c r="I604" i="6" s="1"/>
  <c r="G604" i="6"/>
  <c r="D605" i="6"/>
  <c r="C605" i="6"/>
  <c r="B605" i="6"/>
  <c r="A606" i="6"/>
  <c r="J605" i="6"/>
  <c r="K605" i="6" s="1"/>
  <c r="L605" i="6" s="1"/>
  <c r="J606" i="6" l="1"/>
  <c r="D606" i="6"/>
  <c r="C606" i="6"/>
  <c r="B606" i="6"/>
  <c r="A607" i="6"/>
  <c r="G605" i="6"/>
  <c r="F605" i="6"/>
  <c r="H605" i="6" s="1"/>
  <c r="I605" i="6" s="1"/>
  <c r="A608" i="6" l="1"/>
  <c r="J607" i="6"/>
  <c r="D607" i="6"/>
  <c r="B607" i="6"/>
  <c r="C607" i="6"/>
  <c r="G606" i="6"/>
  <c r="F606" i="6"/>
  <c r="H606" i="6" s="1"/>
  <c r="I606" i="6" s="1"/>
  <c r="K606" i="6"/>
  <c r="L606" i="6" s="1"/>
  <c r="G607" i="6" l="1"/>
  <c r="F607" i="6"/>
  <c r="H607" i="6" s="1"/>
  <c r="I607" i="6" s="1"/>
  <c r="K607" i="6"/>
  <c r="L607" i="6" s="1"/>
  <c r="C608" i="6"/>
  <c r="B608" i="6"/>
  <c r="A609" i="6"/>
  <c r="J608" i="6"/>
  <c r="K608" i="6" s="1"/>
  <c r="L608" i="6" s="1"/>
  <c r="D608" i="6"/>
  <c r="D609" i="6" l="1"/>
  <c r="C609" i="6"/>
  <c r="B609" i="6"/>
  <c r="A610" i="6"/>
  <c r="J609" i="6"/>
  <c r="K609" i="6" s="1"/>
  <c r="L609" i="6" s="1"/>
  <c r="F608" i="6"/>
  <c r="H608" i="6" s="1"/>
  <c r="I608" i="6" s="1"/>
  <c r="G608" i="6"/>
  <c r="J610" i="6" l="1"/>
  <c r="D610" i="6"/>
  <c r="C610" i="6"/>
  <c r="B610" i="6"/>
  <c r="A611" i="6"/>
  <c r="G609" i="6"/>
  <c r="F609" i="6"/>
  <c r="H609" i="6" s="1"/>
  <c r="I609" i="6" s="1"/>
  <c r="A612" i="6" l="1"/>
  <c r="J611" i="6"/>
  <c r="D611" i="6"/>
  <c r="B611" i="6"/>
  <c r="C611" i="6"/>
  <c r="G610" i="6"/>
  <c r="F610" i="6"/>
  <c r="H610" i="6" s="1"/>
  <c r="I610" i="6" s="1"/>
  <c r="K610" i="6"/>
  <c r="L610" i="6" s="1"/>
  <c r="G611" i="6" l="1"/>
  <c r="F611" i="6"/>
  <c r="H611" i="6" s="1"/>
  <c r="I611" i="6" s="1"/>
  <c r="K611" i="6"/>
  <c r="L611" i="6" s="1"/>
  <c r="C612" i="6"/>
  <c r="B612" i="6"/>
  <c r="A613" i="6"/>
  <c r="J612" i="6"/>
  <c r="K612" i="6" s="1"/>
  <c r="L612" i="6" s="1"/>
  <c r="D612" i="6"/>
  <c r="D613" i="6" l="1"/>
  <c r="C613" i="6"/>
  <c r="B613" i="6"/>
  <c r="A614" i="6"/>
  <c r="J613" i="6"/>
  <c r="K613" i="6" s="1"/>
  <c r="L613" i="6" s="1"/>
  <c r="F612" i="6"/>
  <c r="H612" i="6" s="1"/>
  <c r="I612" i="6" s="1"/>
  <c r="G612" i="6"/>
  <c r="J614" i="6" l="1"/>
  <c r="D614" i="6"/>
  <c r="C614" i="6"/>
  <c r="B614" i="6"/>
  <c r="A615" i="6"/>
  <c r="G613" i="6"/>
  <c r="F613" i="6"/>
  <c r="H613" i="6" s="1"/>
  <c r="I613" i="6" s="1"/>
  <c r="A616" i="6" l="1"/>
  <c r="J615" i="6"/>
  <c r="D615" i="6"/>
  <c r="B615" i="6"/>
  <c r="C615" i="6"/>
  <c r="G614" i="6"/>
  <c r="F614" i="6"/>
  <c r="H614" i="6" s="1"/>
  <c r="I614" i="6" s="1"/>
  <c r="K614" i="6"/>
  <c r="L614" i="6" s="1"/>
  <c r="G615" i="6" l="1"/>
  <c r="F615" i="6"/>
  <c r="H615" i="6" s="1"/>
  <c r="I615" i="6" s="1"/>
  <c r="K615" i="6"/>
  <c r="L615" i="6" s="1"/>
  <c r="C616" i="6"/>
  <c r="B616" i="6"/>
  <c r="A617" i="6"/>
  <c r="J616" i="6"/>
  <c r="K616" i="6" s="1"/>
  <c r="L616" i="6" s="1"/>
  <c r="D616" i="6"/>
  <c r="F616" i="6" l="1"/>
  <c r="H616" i="6" s="1"/>
  <c r="I616" i="6" s="1"/>
  <c r="G616" i="6"/>
  <c r="D617" i="6"/>
  <c r="C617" i="6"/>
  <c r="B617" i="6"/>
  <c r="A618" i="6"/>
  <c r="J617" i="6"/>
  <c r="K617" i="6" s="1"/>
  <c r="L617" i="6" s="1"/>
  <c r="J618" i="6" l="1"/>
  <c r="D618" i="6"/>
  <c r="C618" i="6"/>
  <c r="B618" i="6"/>
  <c r="A619" i="6"/>
  <c r="G617" i="6"/>
  <c r="F617" i="6"/>
  <c r="H617" i="6" s="1"/>
  <c r="I617" i="6" s="1"/>
  <c r="A620" i="6" l="1"/>
  <c r="J619" i="6"/>
  <c r="D619" i="6"/>
  <c r="B619" i="6"/>
  <c r="C619" i="6"/>
  <c r="G618" i="6"/>
  <c r="F618" i="6"/>
  <c r="H618" i="6" s="1"/>
  <c r="I618" i="6" s="1"/>
  <c r="K618" i="6"/>
  <c r="L618" i="6" s="1"/>
  <c r="G619" i="6" l="1"/>
  <c r="F619" i="6"/>
  <c r="H619" i="6" s="1"/>
  <c r="I619" i="6" s="1"/>
  <c r="K619" i="6"/>
  <c r="L619" i="6" s="1"/>
  <c r="C620" i="6"/>
  <c r="B620" i="6"/>
  <c r="A621" i="6"/>
  <c r="J620" i="6"/>
  <c r="K620" i="6" s="1"/>
  <c r="L620" i="6" s="1"/>
  <c r="D620" i="6"/>
  <c r="D621" i="6" l="1"/>
  <c r="C621" i="6"/>
  <c r="B621" i="6"/>
  <c r="A622" i="6"/>
  <c r="J621" i="6"/>
  <c r="K621" i="6" s="1"/>
  <c r="L621" i="6" s="1"/>
  <c r="F620" i="6"/>
  <c r="H620" i="6" s="1"/>
  <c r="I620" i="6" s="1"/>
  <c r="G620" i="6"/>
  <c r="J622" i="6" l="1"/>
  <c r="D622" i="6"/>
  <c r="C622" i="6"/>
  <c r="B622" i="6"/>
  <c r="A623" i="6"/>
  <c r="G621" i="6"/>
  <c r="F621" i="6"/>
  <c r="H621" i="6" s="1"/>
  <c r="I621" i="6" s="1"/>
  <c r="A624" i="6" l="1"/>
  <c r="J623" i="6"/>
  <c r="D623" i="6"/>
  <c r="B623" i="6"/>
  <c r="C623" i="6"/>
  <c r="G622" i="6"/>
  <c r="F622" i="6"/>
  <c r="H622" i="6" s="1"/>
  <c r="I622" i="6" s="1"/>
  <c r="K622" i="6"/>
  <c r="L622" i="6" s="1"/>
  <c r="G623" i="6" l="1"/>
  <c r="F623" i="6"/>
  <c r="H623" i="6" s="1"/>
  <c r="I623" i="6" s="1"/>
  <c r="K623" i="6"/>
  <c r="L623" i="6" s="1"/>
  <c r="C624" i="6"/>
  <c r="B624" i="6"/>
  <c r="A625" i="6"/>
  <c r="J624" i="6"/>
  <c r="K624" i="6" s="1"/>
  <c r="L624" i="6" s="1"/>
  <c r="D624" i="6"/>
  <c r="F624" i="6" l="1"/>
  <c r="H624" i="6" s="1"/>
  <c r="I624" i="6" s="1"/>
  <c r="G624" i="6"/>
  <c r="D625" i="6"/>
  <c r="C625" i="6"/>
  <c r="B625" i="6"/>
  <c r="A626" i="6"/>
  <c r="J625" i="6"/>
  <c r="K625" i="6" s="1"/>
  <c r="L625" i="6" s="1"/>
  <c r="J626" i="6" l="1"/>
  <c r="D626" i="6"/>
  <c r="C626" i="6"/>
  <c r="B626" i="6"/>
  <c r="A627" i="6"/>
  <c r="G625" i="6"/>
  <c r="F625" i="6"/>
  <c r="H625" i="6" s="1"/>
  <c r="I625" i="6" s="1"/>
  <c r="A628" i="6" l="1"/>
  <c r="J627" i="6"/>
  <c r="D627" i="6"/>
  <c r="B627" i="6"/>
  <c r="C627" i="6"/>
  <c r="G626" i="6"/>
  <c r="F626" i="6"/>
  <c r="H626" i="6" s="1"/>
  <c r="I626" i="6" s="1"/>
  <c r="K626" i="6"/>
  <c r="L626" i="6" s="1"/>
  <c r="G627" i="6" l="1"/>
  <c r="F627" i="6"/>
  <c r="H627" i="6" s="1"/>
  <c r="I627" i="6" s="1"/>
  <c r="K627" i="6"/>
  <c r="L627" i="6" s="1"/>
  <c r="C628" i="6"/>
  <c r="B628" i="6"/>
  <c r="A629" i="6"/>
  <c r="J628" i="6"/>
  <c r="K628" i="6" s="1"/>
  <c r="L628" i="6" s="1"/>
  <c r="D628" i="6"/>
  <c r="F628" i="6" l="1"/>
  <c r="H628" i="6" s="1"/>
  <c r="I628" i="6" s="1"/>
  <c r="G628" i="6"/>
  <c r="D629" i="6"/>
  <c r="C629" i="6"/>
  <c r="B629" i="6"/>
  <c r="A630" i="6"/>
  <c r="J629" i="6"/>
  <c r="K629" i="6" s="1"/>
  <c r="L629" i="6" s="1"/>
  <c r="J630" i="6" l="1"/>
  <c r="D630" i="6"/>
  <c r="C630" i="6"/>
  <c r="B630" i="6"/>
  <c r="A631" i="6"/>
  <c r="G629" i="6"/>
  <c r="F629" i="6"/>
  <c r="H629" i="6" s="1"/>
  <c r="I629" i="6" s="1"/>
  <c r="A632" i="6" l="1"/>
  <c r="J631" i="6"/>
  <c r="D631" i="6"/>
  <c r="B631" i="6"/>
  <c r="C631" i="6"/>
  <c r="G630" i="6"/>
  <c r="F630" i="6"/>
  <c r="H630" i="6" s="1"/>
  <c r="I630" i="6" s="1"/>
  <c r="K630" i="6"/>
  <c r="L630" i="6" s="1"/>
  <c r="G631" i="6" l="1"/>
  <c r="F631" i="6"/>
  <c r="H631" i="6" s="1"/>
  <c r="I631" i="6" s="1"/>
  <c r="K631" i="6"/>
  <c r="L631" i="6" s="1"/>
  <c r="C632" i="6"/>
  <c r="B632" i="6"/>
  <c r="A633" i="6"/>
  <c r="J632" i="6"/>
  <c r="K632" i="6" s="1"/>
  <c r="L632" i="6" s="1"/>
  <c r="D632" i="6"/>
  <c r="D633" i="6" l="1"/>
  <c r="C633" i="6"/>
  <c r="B633" i="6"/>
  <c r="A634" i="6"/>
  <c r="J633" i="6"/>
  <c r="K633" i="6" s="1"/>
  <c r="L633" i="6" s="1"/>
  <c r="F632" i="6"/>
  <c r="H632" i="6" s="1"/>
  <c r="I632" i="6" s="1"/>
  <c r="G632" i="6"/>
  <c r="J634" i="6" l="1"/>
  <c r="D634" i="6"/>
  <c r="C634" i="6"/>
  <c r="B634" i="6"/>
  <c r="A635" i="6"/>
  <c r="G633" i="6"/>
  <c r="F633" i="6"/>
  <c r="H633" i="6" s="1"/>
  <c r="I633" i="6" s="1"/>
  <c r="A636" i="6" l="1"/>
  <c r="J635" i="6"/>
  <c r="D635" i="6"/>
  <c r="B635" i="6"/>
  <c r="C635" i="6"/>
  <c r="G634" i="6"/>
  <c r="F634" i="6"/>
  <c r="H634" i="6" s="1"/>
  <c r="I634" i="6" s="1"/>
  <c r="K634" i="6"/>
  <c r="L634" i="6" s="1"/>
  <c r="G635" i="6" l="1"/>
  <c r="F635" i="6"/>
  <c r="H635" i="6" s="1"/>
  <c r="I635" i="6" s="1"/>
  <c r="K635" i="6"/>
  <c r="L635" i="6" s="1"/>
  <c r="C636" i="6"/>
  <c r="B636" i="6"/>
  <c r="A637" i="6"/>
  <c r="J636" i="6"/>
  <c r="K636" i="6" s="1"/>
  <c r="L636" i="6" s="1"/>
  <c r="D636" i="6"/>
  <c r="F636" i="6" l="1"/>
  <c r="H636" i="6" s="1"/>
  <c r="I636" i="6" s="1"/>
  <c r="G636" i="6"/>
  <c r="D637" i="6"/>
  <c r="C637" i="6"/>
  <c r="B637" i="6"/>
  <c r="A638" i="6"/>
  <c r="J637" i="6"/>
  <c r="K637" i="6" s="1"/>
  <c r="L637" i="6" s="1"/>
  <c r="J638" i="6" l="1"/>
  <c r="D638" i="6"/>
  <c r="C638" i="6"/>
  <c r="B638" i="6"/>
  <c r="A639" i="6"/>
  <c r="G637" i="6"/>
  <c r="F637" i="6"/>
  <c r="H637" i="6" s="1"/>
  <c r="I637" i="6" s="1"/>
  <c r="A640" i="6" l="1"/>
  <c r="J639" i="6"/>
  <c r="D639" i="6"/>
  <c r="B639" i="6"/>
  <c r="C639" i="6"/>
  <c r="G638" i="6"/>
  <c r="F638" i="6"/>
  <c r="H638" i="6" s="1"/>
  <c r="I638" i="6" s="1"/>
  <c r="K638" i="6"/>
  <c r="L638" i="6" s="1"/>
  <c r="G639" i="6" l="1"/>
  <c r="F639" i="6"/>
  <c r="H639" i="6" s="1"/>
  <c r="I639" i="6" s="1"/>
  <c r="K639" i="6"/>
  <c r="L639" i="6" s="1"/>
  <c r="C640" i="6"/>
  <c r="B640" i="6"/>
  <c r="A641" i="6"/>
  <c r="J640" i="6"/>
  <c r="K640" i="6" s="1"/>
  <c r="L640" i="6" s="1"/>
  <c r="D640" i="6"/>
  <c r="D641" i="6" l="1"/>
  <c r="C641" i="6"/>
  <c r="B641" i="6"/>
  <c r="A642" i="6"/>
  <c r="J641" i="6"/>
  <c r="K641" i="6" s="1"/>
  <c r="L641" i="6" s="1"/>
  <c r="F640" i="6"/>
  <c r="H640" i="6" s="1"/>
  <c r="I640" i="6" s="1"/>
  <c r="G640" i="6"/>
  <c r="J642" i="6" l="1"/>
  <c r="D642" i="6"/>
  <c r="C642" i="6"/>
  <c r="B642" i="6"/>
  <c r="A643" i="6"/>
  <c r="G641" i="6"/>
  <c r="F641" i="6"/>
  <c r="H641" i="6" s="1"/>
  <c r="I641" i="6" s="1"/>
  <c r="A644" i="6" l="1"/>
  <c r="J643" i="6"/>
  <c r="D643" i="6"/>
  <c r="B643" i="6"/>
  <c r="C643" i="6"/>
  <c r="G642" i="6"/>
  <c r="F642" i="6"/>
  <c r="H642" i="6" s="1"/>
  <c r="I642" i="6" s="1"/>
  <c r="K642" i="6"/>
  <c r="L642" i="6" s="1"/>
  <c r="G643" i="6" l="1"/>
  <c r="F643" i="6"/>
  <c r="H643" i="6" s="1"/>
  <c r="I643" i="6" s="1"/>
  <c r="K643" i="6"/>
  <c r="L643" i="6" s="1"/>
  <c r="C644" i="6"/>
  <c r="B644" i="6"/>
  <c r="A645" i="6"/>
  <c r="J644" i="6"/>
  <c r="K644" i="6" s="1"/>
  <c r="L644" i="6" s="1"/>
  <c r="D644" i="6"/>
  <c r="D645" i="6" l="1"/>
  <c r="C645" i="6"/>
  <c r="B645" i="6"/>
  <c r="A646" i="6"/>
  <c r="J645" i="6"/>
  <c r="K645" i="6" s="1"/>
  <c r="L645" i="6" s="1"/>
  <c r="F644" i="6"/>
  <c r="H644" i="6" s="1"/>
  <c r="I644" i="6" s="1"/>
  <c r="G644" i="6"/>
  <c r="J646" i="6" l="1"/>
  <c r="D646" i="6"/>
  <c r="C646" i="6"/>
  <c r="B646" i="6"/>
  <c r="A647" i="6"/>
  <c r="G645" i="6"/>
  <c r="F645" i="6"/>
  <c r="H645" i="6" s="1"/>
  <c r="I645" i="6" s="1"/>
  <c r="A648" i="6" l="1"/>
  <c r="J647" i="6"/>
  <c r="D647" i="6"/>
  <c r="B647" i="6"/>
  <c r="C647" i="6"/>
  <c r="G646" i="6"/>
  <c r="F646" i="6"/>
  <c r="H646" i="6" s="1"/>
  <c r="I646" i="6" s="1"/>
  <c r="K646" i="6"/>
  <c r="L646" i="6" s="1"/>
  <c r="G647" i="6" l="1"/>
  <c r="F647" i="6"/>
  <c r="H647" i="6" s="1"/>
  <c r="I647" i="6" s="1"/>
  <c r="K647" i="6"/>
  <c r="L647" i="6" s="1"/>
  <c r="C648" i="6"/>
  <c r="B648" i="6"/>
  <c r="A649" i="6"/>
  <c r="J648" i="6"/>
  <c r="K648" i="6" s="1"/>
  <c r="L648" i="6" s="1"/>
  <c r="D648" i="6"/>
  <c r="F648" i="6" l="1"/>
  <c r="H648" i="6" s="1"/>
  <c r="I648" i="6" s="1"/>
  <c r="G648" i="6"/>
  <c r="D649" i="6"/>
  <c r="C649" i="6"/>
  <c r="B649" i="6"/>
  <c r="A650" i="6"/>
  <c r="J649" i="6"/>
  <c r="K649" i="6" s="1"/>
  <c r="L649" i="6" s="1"/>
  <c r="J650" i="6" l="1"/>
  <c r="D650" i="6"/>
  <c r="C650" i="6"/>
  <c r="B650" i="6"/>
  <c r="A651" i="6"/>
  <c r="G649" i="6"/>
  <c r="F649" i="6"/>
  <c r="H649" i="6" s="1"/>
  <c r="I649" i="6" s="1"/>
  <c r="A652" i="6" l="1"/>
  <c r="J651" i="6"/>
  <c r="D651" i="6"/>
  <c r="B651" i="6"/>
  <c r="C651" i="6"/>
  <c r="G650" i="6"/>
  <c r="F650" i="6"/>
  <c r="H650" i="6" s="1"/>
  <c r="I650" i="6" s="1"/>
  <c r="K650" i="6"/>
  <c r="L650" i="6" s="1"/>
  <c r="G651" i="6" l="1"/>
  <c r="F651" i="6"/>
  <c r="H651" i="6" s="1"/>
  <c r="I651" i="6" s="1"/>
  <c r="K651" i="6"/>
  <c r="L651" i="6" s="1"/>
  <c r="C652" i="6"/>
  <c r="B652" i="6"/>
  <c r="A653" i="6"/>
  <c r="J652" i="6"/>
  <c r="K652" i="6" s="1"/>
  <c r="L652" i="6" s="1"/>
  <c r="D652" i="6"/>
  <c r="D653" i="6" l="1"/>
  <c r="C653" i="6"/>
  <c r="B653" i="6"/>
  <c r="A654" i="6"/>
  <c r="J653" i="6"/>
  <c r="K653" i="6" s="1"/>
  <c r="L653" i="6" s="1"/>
  <c r="F652" i="6"/>
  <c r="H652" i="6" s="1"/>
  <c r="I652" i="6" s="1"/>
  <c r="G652" i="6"/>
  <c r="J654" i="6" l="1"/>
  <c r="D654" i="6"/>
  <c r="C654" i="6"/>
  <c r="B654" i="6"/>
  <c r="A655" i="6"/>
  <c r="G653" i="6"/>
  <c r="F653" i="6"/>
  <c r="H653" i="6" s="1"/>
  <c r="I653" i="6" s="1"/>
  <c r="A656" i="6" l="1"/>
  <c r="J655" i="6"/>
  <c r="D655" i="6"/>
  <c r="B655" i="6"/>
  <c r="C655" i="6"/>
  <c r="G654" i="6"/>
  <c r="F654" i="6"/>
  <c r="H654" i="6" s="1"/>
  <c r="I654" i="6" s="1"/>
  <c r="K654" i="6"/>
  <c r="L654" i="6" s="1"/>
  <c r="G655" i="6" l="1"/>
  <c r="F655" i="6"/>
  <c r="H655" i="6" s="1"/>
  <c r="I655" i="6" s="1"/>
  <c r="K655" i="6"/>
  <c r="L655" i="6" s="1"/>
  <c r="C656" i="6"/>
  <c r="B656" i="6"/>
  <c r="A657" i="6"/>
  <c r="J656" i="6"/>
  <c r="K656" i="6" s="1"/>
  <c r="L656" i="6" s="1"/>
  <c r="D656" i="6"/>
  <c r="D657" i="6" l="1"/>
  <c r="C657" i="6"/>
  <c r="B657" i="6"/>
  <c r="A658" i="6"/>
  <c r="J657" i="6"/>
  <c r="K657" i="6" s="1"/>
  <c r="L657" i="6" s="1"/>
  <c r="F656" i="6"/>
  <c r="H656" i="6" s="1"/>
  <c r="I656" i="6" s="1"/>
  <c r="G656" i="6"/>
  <c r="J658" i="6" l="1"/>
  <c r="D658" i="6"/>
  <c r="C658" i="6"/>
  <c r="B658" i="6"/>
  <c r="A659" i="6"/>
  <c r="G657" i="6"/>
  <c r="F657" i="6"/>
  <c r="H657" i="6" s="1"/>
  <c r="I657" i="6" s="1"/>
  <c r="G658" i="6" l="1"/>
  <c r="F658" i="6"/>
  <c r="A660" i="6"/>
  <c r="J659" i="6"/>
  <c r="D659" i="6"/>
  <c r="B659" i="6"/>
  <c r="C659" i="6"/>
  <c r="H658" i="6"/>
  <c r="I658" i="6" s="1"/>
  <c r="K658" i="6"/>
  <c r="L658" i="6" s="1"/>
  <c r="G659" i="6" l="1"/>
  <c r="F659" i="6"/>
  <c r="H659" i="6" s="1"/>
  <c r="I659" i="6" s="1"/>
  <c r="K659" i="6"/>
  <c r="L659" i="6" s="1"/>
  <c r="C660" i="6"/>
  <c r="B660" i="6"/>
  <c r="A661" i="6"/>
  <c r="J660" i="6"/>
  <c r="K660" i="6" s="1"/>
  <c r="L660" i="6" s="1"/>
  <c r="D660" i="6"/>
  <c r="F660" i="6" l="1"/>
  <c r="H660" i="6" s="1"/>
  <c r="I660" i="6" s="1"/>
  <c r="G660" i="6"/>
  <c r="D661" i="6"/>
  <c r="C661" i="6"/>
  <c r="B661" i="6"/>
  <c r="A662" i="6"/>
  <c r="J661" i="6"/>
  <c r="K661" i="6" s="1"/>
  <c r="L661" i="6" s="1"/>
  <c r="J662" i="6" l="1"/>
  <c r="D662" i="6"/>
  <c r="C662" i="6"/>
  <c r="B662" i="6"/>
  <c r="A663" i="6"/>
  <c r="G661" i="6"/>
  <c r="F661" i="6"/>
  <c r="H661" i="6" s="1"/>
  <c r="I661" i="6" s="1"/>
  <c r="A664" i="6" l="1"/>
  <c r="J663" i="6"/>
  <c r="D663" i="6"/>
  <c r="B663" i="6"/>
  <c r="C663" i="6"/>
  <c r="G662" i="6"/>
  <c r="F662" i="6"/>
  <c r="H662" i="6" s="1"/>
  <c r="I662" i="6" s="1"/>
  <c r="K662" i="6"/>
  <c r="L662" i="6" s="1"/>
  <c r="G663" i="6" l="1"/>
  <c r="F663" i="6"/>
  <c r="H663" i="6" s="1"/>
  <c r="I663" i="6" s="1"/>
  <c r="K663" i="6"/>
  <c r="L663" i="6" s="1"/>
  <c r="C664" i="6"/>
  <c r="B664" i="6"/>
  <c r="A665" i="6"/>
  <c r="J664" i="6"/>
  <c r="K664" i="6" s="1"/>
  <c r="L664" i="6" s="1"/>
  <c r="D664" i="6"/>
  <c r="F664" i="6" l="1"/>
  <c r="H664" i="6" s="1"/>
  <c r="I664" i="6" s="1"/>
  <c r="G664" i="6"/>
  <c r="D665" i="6"/>
  <c r="C665" i="6"/>
  <c r="B665" i="6"/>
  <c r="A666" i="6"/>
  <c r="J665" i="6"/>
  <c r="K665" i="6" s="1"/>
  <c r="L665" i="6" s="1"/>
  <c r="G665" i="6" l="1"/>
  <c r="F665" i="6"/>
  <c r="J666" i="6"/>
  <c r="D666" i="6"/>
  <c r="C666" i="6"/>
  <c r="B666" i="6"/>
  <c r="A667" i="6"/>
  <c r="H665" i="6"/>
  <c r="I665" i="6" s="1"/>
  <c r="A668" i="6" l="1"/>
  <c r="J667" i="6"/>
  <c r="D667" i="6"/>
  <c r="B667" i="6"/>
  <c r="C667" i="6"/>
  <c r="G666" i="6"/>
  <c r="F666" i="6"/>
  <c r="H666" i="6" s="1"/>
  <c r="I666" i="6" s="1"/>
  <c r="K666" i="6"/>
  <c r="L666" i="6" s="1"/>
  <c r="G667" i="6" l="1"/>
  <c r="F667" i="6"/>
  <c r="H667" i="6" s="1"/>
  <c r="I667" i="6" s="1"/>
  <c r="K667" i="6"/>
  <c r="L667" i="6" s="1"/>
  <c r="C668" i="6"/>
  <c r="B668" i="6"/>
  <c r="A669" i="6"/>
  <c r="J668" i="6"/>
  <c r="K668" i="6" s="1"/>
  <c r="L668" i="6" s="1"/>
  <c r="D668" i="6"/>
  <c r="D669" i="6" l="1"/>
  <c r="C669" i="6"/>
  <c r="B669" i="6"/>
  <c r="A670" i="6"/>
  <c r="J669" i="6"/>
  <c r="K669" i="6" s="1"/>
  <c r="L669" i="6" s="1"/>
  <c r="F668" i="6"/>
  <c r="H668" i="6" s="1"/>
  <c r="I668" i="6" s="1"/>
  <c r="G668" i="6"/>
  <c r="J670" i="6" l="1"/>
  <c r="D670" i="6"/>
  <c r="C670" i="6"/>
  <c r="B670" i="6"/>
  <c r="A671" i="6"/>
  <c r="G669" i="6"/>
  <c r="F669" i="6"/>
  <c r="H669" i="6" s="1"/>
  <c r="I669" i="6" s="1"/>
  <c r="A672" i="6" l="1"/>
  <c r="J671" i="6"/>
  <c r="D671" i="6"/>
  <c r="B671" i="6"/>
  <c r="C671" i="6"/>
  <c r="G670" i="6"/>
  <c r="F670" i="6"/>
  <c r="H670" i="6" s="1"/>
  <c r="I670" i="6" s="1"/>
  <c r="K670" i="6"/>
  <c r="L670" i="6" s="1"/>
  <c r="G671" i="6" l="1"/>
  <c r="F671" i="6"/>
  <c r="H671" i="6" s="1"/>
  <c r="I671" i="6" s="1"/>
  <c r="K671" i="6"/>
  <c r="L671" i="6" s="1"/>
  <c r="C672" i="6"/>
  <c r="B672" i="6"/>
  <c r="A673" i="6"/>
  <c r="J672" i="6"/>
  <c r="K672" i="6" s="1"/>
  <c r="L672" i="6" s="1"/>
  <c r="D672" i="6"/>
  <c r="F672" i="6" l="1"/>
  <c r="H672" i="6" s="1"/>
  <c r="I672" i="6" s="1"/>
  <c r="G672" i="6"/>
  <c r="D673" i="6"/>
  <c r="C673" i="6"/>
  <c r="B673" i="6"/>
  <c r="A674" i="6"/>
  <c r="J673" i="6"/>
  <c r="K673" i="6" s="1"/>
  <c r="L673" i="6" s="1"/>
  <c r="J674" i="6" l="1"/>
  <c r="D674" i="6"/>
  <c r="C674" i="6"/>
  <c r="B674" i="6"/>
  <c r="A675" i="6"/>
  <c r="G673" i="6"/>
  <c r="F673" i="6"/>
  <c r="H673" i="6" s="1"/>
  <c r="I673" i="6" s="1"/>
  <c r="A676" i="6" l="1"/>
  <c r="J675" i="6"/>
  <c r="D675" i="6"/>
  <c r="B675" i="6"/>
  <c r="C675" i="6"/>
  <c r="G674" i="6"/>
  <c r="F674" i="6"/>
  <c r="H674" i="6" s="1"/>
  <c r="I674" i="6" s="1"/>
  <c r="K674" i="6"/>
  <c r="L674" i="6" s="1"/>
  <c r="G675" i="6" l="1"/>
  <c r="F675" i="6"/>
  <c r="H675" i="6" s="1"/>
  <c r="I675" i="6" s="1"/>
  <c r="K675" i="6"/>
  <c r="L675" i="6" s="1"/>
  <c r="C676" i="6"/>
  <c r="B676" i="6"/>
  <c r="A677" i="6"/>
  <c r="J676" i="6"/>
  <c r="K676" i="6" s="1"/>
  <c r="L676" i="6" s="1"/>
  <c r="D676" i="6"/>
  <c r="F676" i="6" l="1"/>
  <c r="H676" i="6" s="1"/>
  <c r="I676" i="6" s="1"/>
  <c r="G676" i="6"/>
  <c r="D677" i="6"/>
  <c r="C677" i="6"/>
  <c r="B677" i="6"/>
  <c r="A678" i="6"/>
  <c r="J677" i="6"/>
  <c r="K677" i="6" s="1"/>
  <c r="L677" i="6" s="1"/>
  <c r="J678" i="6" l="1"/>
  <c r="D678" i="6"/>
  <c r="C678" i="6"/>
  <c r="B678" i="6"/>
  <c r="A679" i="6"/>
  <c r="G677" i="6"/>
  <c r="F677" i="6"/>
  <c r="H677" i="6" s="1"/>
  <c r="I677" i="6" s="1"/>
  <c r="A680" i="6" l="1"/>
  <c r="J679" i="6"/>
  <c r="D679" i="6"/>
  <c r="B679" i="6"/>
  <c r="C679" i="6"/>
  <c r="G678" i="6"/>
  <c r="F678" i="6"/>
  <c r="H678" i="6" s="1"/>
  <c r="I678" i="6" s="1"/>
  <c r="K678" i="6"/>
  <c r="L678" i="6" s="1"/>
  <c r="K679" i="6" l="1"/>
  <c r="L679" i="6" s="1"/>
  <c r="G679" i="6"/>
  <c r="F679" i="6"/>
  <c r="H679" i="6" s="1"/>
  <c r="I679" i="6" s="1"/>
  <c r="C680" i="6"/>
  <c r="B680" i="6"/>
  <c r="A681" i="6"/>
  <c r="J680" i="6"/>
  <c r="K680" i="6" s="1"/>
  <c r="L680" i="6" s="1"/>
  <c r="D680" i="6"/>
  <c r="F680" i="6" l="1"/>
  <c r="H680" i="6" s="1"/>
  <c r="I680" i="6" s="1"/>
  <c r="G680" i="6"/>
  <c r="D681" i="6"/>
  <c r="C681" i="6"/>
  <c r="B681" i="6"/>
  <c r="A682" i="6"/>
  <c r="J681" i="6"/>
  <c r="K681" i="6" s="1"/>
  <c r="L681" i="6" s="1"/>
  <c r="J682" i="6" l="1"/>
  <c r="D682" i="6"/>
  <c r="C682" i="6"/>
  <c r="B682" i="6"/>
  <c r="A683" i="6"/>
  <c r="G681" i="6"/>
  <c r="F681" i="6"/>
  <c r="H681" i="6" s="1"/>
  <c r="I681" i="6" s="1"/>
  <c r="A684" i="6" l="1"/>
  <c r="J683" i="6"/>
  <c r="D683" i="6"/>
  <c r="B683" i="6"/>
  <c r="C683" i="6"/>
  <c r="G682" i="6"/>
  <c r="F682" i="6"/>
  <c r="H682" i="6" s="1"/>
  <c r="I682" i="6" s="1"/>
  <c r="K682" i="6"/>
  <c r="L682" i="6" s="1"/>
  <c r="K683" i="6" l="1"/>
  <c r="L683" i="6" s="1"/>
  <c r="G683" i="6"/>
  <c r="F683" i="6"/>
  <c r="H683" i="6" s="1"/>
  <c r="I683" i="6" s="1"/>
  <c r="C684" i="6"/>
  <c r="B684" i="6"/>
  <c r="A685" i="6"/>
  <c r="J684" i="6"/>
  <c r="K684" i="6" s="1"/>
  <c r="L684" i="6" s="1"/>
  <c r="D684" i="6"/>
  <c r="F684" i="6" l="1"/>
  <c r="G684" i="6"/>
  <c r="D685" i="6"/>
  <c r="C685" i="6"/>
  <c r="B685" i="6"/>
  <c r="A686" i="6"/>
  <c r="J685" i="6"/>
  <c r="K685" i="6" s="1"/>
  <c r="L685" i="6" s="1"/>
  <c r="H684" i="6"/>
  <c r="I684" i="6" s="1"/>
  <c r="G685" i="6" l="1"/>
  <c r="F685" i="6"/>
  <c r="H685" i="6" s="1"/>
  <c r="I685" i="6" s="1"/>
  <c r="J686" i="6"/>
  <c r="D686" i="6"/>
  <c r="C686" i="6"/>
  <c r="B686" i="6"/>
  <c r="A687" i="6"/>
  <c r="A688" i="6" l="1"/>
  <c r="J687" i="6"/>
  <c r="D687" i="6"/>
  <c r="B687" i="6"/>
  <c r="C687" i="6"/>
  <c r="G686" i="6"/>
  <c r="F686" i="6"/>
  <c r="H686" i="6" s="1"/>
  <c r="I686" i="6" s="1"/>
  <c r="K686" i="6"/>
  <c r="L686" i="6" s="1"/>
  <c r="G687" i="6" l="1"/>
  <c r="F687" i="6"/>
  <c r="H687" i="6" s="1"/>
  <c r="I687" i="6" s="1"/>
  <c r="K687" i="6"/>
  <c r="L687" i="6" s="1"/>
  <c r="C688" i="6"/>
  <c r="B688" i="6"/>
  <c r="A689" i="6"/>
  <c r="J688" i="6"/>
  <c r="K688" i="6" s="1"/>
  <c r="L688" i="6" s="1"/>
  <c r="D688" i="6"/>
  <c r="D689" i="6" l="1"/>
  <c r="C689" i="6"/>
  <c r="B689" i="6"/>
  <c r="A690" i="6"/>
  <c r="J689" i="6"/>
  <c r="K689" i="6" s="1"/>
  <c r="L689" i="6" s="1"/>
  <c r="F688" i="6"/>
  <c r="H688" i="6" s="1"/>
  <c r="I688" i="6" s="1"/>
  <c r="G688" i="6"/>
  <c r="J690" i="6" l="1"/>
  <c r="K690" i="6" s="1"/>
  <c r="L690" i="6" s="1"/>
  <c r="D690" i="6"/>
  <c r="C690" i="6"/>
  <c r="B690" i="6"/>
  <c r="A691" i="6"/>
  <c r="G689" i="6"/>
  <c r="F689" i="6"/>
  <c r="H689" i="6" s="1"/>
  <c r="I689" i="6" s="1"/>
  <c r="A692" i="6" l="1"/>
  <c r="J691" i="6"/>
  <c r="D691" i="6"/>
  <c r="B691" i="6"/>
  <c r="C691" i="6"/>
  <c r="G690" i="6"/>
  <c r="F690" i="6"/>
  <c r="H690" i="6" s="1"/>
  <c r="I690" i="6" s="1"/>
  <c r="G691" i="6" l="1"/>
  <c r="F691" i="6"/>
  <c r="H691" i="6" s="1"/>
  <c r="I691" i="6" s="1"/>
  <c r="K691" i="6"/>
  <c r="L691" i="6" s="1"/>
  <c r="C692" i="6"/>
  <c r="B692" i="6"/>
  <c r="A693" i="6"/>
  <c r="J692" i="6"/>
  <c r="K692" i="6" s="1"/>
  <c r="L692" i="6" s="1"/>
  <c r="D692" i="6"/>
  <c r="F692" i="6" l="1"/>
  <c r="H692" i="6" s="1"/>
  <c r="I692" i="6" s="1"/>
  <c r="G692" i="6"/>
  <c r="D693" i="6"/>
  <c r="C693" i="6"/>
  <c r="B693" i="6"/>
  <c r="A694" i="6"/>
  <c r="J693" i="6"/>
  <c r="K693" i="6" s="1"/>
  <c r="L693" i="6" s="1"/>
  <c r="J694" i="6" l="1"/>
  <c r="D694" i="6"/>
  <c r="C694" i="6"/>
  <c r="B694" i="6"/>
  <c r="A695" i="6"/>
  <c r="G693" i="6"/>
  <c r="F693" i="6"/>
  <c r="H693" i="6" s="1"/>
  <c r="I693" i="6" s="1"/>
  <c r="A696" i="6" l="1"/>
  <c r="J695" i="6"/>
  <c r="D695" i="6"/>
  <c r="B695" i="6"/>
  <c r="C695" i="6"/>
  <c r="G694" i="6"/>
  <c r="F694" i="6"/>
  <c r="H694" i="6" s="1"/>
  <c r="I694" i="6" s="1"/>
  <c r="K694" i="6"/>
  <c r="L694" i="6" s="1"/>
  <c r="G695" i="6" l="1"/>
  <c r="F695" i="6"/>
  <c r="C696" i="6"/>
  <c r="B696" i="6"/>
  <c r="A697" i="6"/>
  <c r="J696" i="6"/>
  <c r="K696" i="6" s="1"/>
  <c r="L696" i="6" s="1"/>
  <c r="D696" i="6"/>
  <c r="H695" i="6"/>
  <c r="I695" i="6" s="1"/>
  <c r="K695" i="6"/>
  <c r="L695" i="6" s="1"/>
  <c r="D697" i="6" l="1"/>
  <c r="C697" i="6"/>
  <c r="B697" i="6"/>
  <c r="A698" i="6"/>
  <c r="J697" i="6"/>
  <c r="K697" i="6" s="1"/>
  <c r="L697" i="6" s="1"/>
  <c r="F696" i="6"/>
  <c r="H696" i="6" s="1"/>
  <c r="I696" i="6" s="1"/>
  <c r="G696" i="6"/>
  <c r="J698" i="6" l="1"/>
  <c r="D698" i="6"/>
  <c r="C698" i="6"/>
  <c r="B698" i="6"/>
  <c r="A699" i="6"/>
  <c r="G697" i="6"/>
  <c r="F697" i="6"/>
  <c r="H697" i="6" s="1"/>
  <c r="I697" i="6" s="1"/>
  <c r="A700" i="6" l="1"/>
  <c r="J699" i="6"/>
  <c r="D699" i="6"/>
  <c r="B699" i="6"/>
  <c r="C699" i="6"/>
  <c r="G698" i="6"/>
  <c r="F698" i="6"/>
  <c r="H698" i="6" s="1"/>
  <c r="I698" i="6" s="1"/>
  <c r="K698" i="6"/>
  <c r="L698" i="6" s="1"/>
  <c r="G699" i="6" l="1"/>
  <c r="F699" i="6"/>
  <c r="H699" i="6" s="1"/>
  <c r="I699" i="6" s="1"/>
  <c r="K699" i="6"/>
  <c r="L699" i="6" s="1"/>
  <c r="C700" i="6"/>
  <c r="B700" i="6"/>
  <c r="A701" i="6"/>
  <c r="J700" i="6"/>
  <c r="K700" i="6" s="1"/>
  <c r="L700" i="6" s="1"/>
  <c r="D700" i="6"/>
  <c r="F700" i="6" l="1"/>
  <c r="H700" i="6" s="1"/>
  <c r="I700" i="6" s="1"/>
  <c r="G700" i="6"/>
  <c r="D701" i="6"/>
  <c r="C701" i="6"/>
  <c r="B701" i="6"/>
  <c r="A702" i="6"/>
  <c r="J701" i="6"/>
  <c r="K701" i="6" s="1"/>
  <c r="L701" i="6" s="1"/>
  <c r="J702" i="6" l="1"/>
  <c r="D702" i="6"/>
  <c r="C702" i="6"/>
  <c r="B702" i="6"/>
  <c r="A703" i="6"/>
  <c r="G701" i="6"/>
  <c r="F701" i="6"/>
  <c r="H701" i="6" s="1"/>
  <c r="I701" i="6" s="1"/>
  <c r="A704" i="6" l="1"/>
  <c r="J703" i="6"/>
  <c r="D703" i="6"/>
  <c r="B703" i="6"/>
  <c r="C703" i="6"/>
  <c r="G702" i="6"/>
  <c r="F702" i="6"/>
  <c r="H702" i="6" s="1"/>
  <c r="I702" i="6" s="1"/>
  <c r="K702" i="6"/>
  <c r="L702" i="6" s="1"/>
  <c r="G703" i="6" l="1"/>
  <c r="F703" i="6"/>
  <c r="H703" i="6" s="1"/>
  <c r="I703" i="6" s="1"/>
  <c r="K703" i="6"/>
  <c r="L703" i="6" s="1"/>
  <c r="C704" i="6"/>
  <c r="B704" i="6"/>
  <c r="A705" i="6"/>
  <c r="J704" i="6"/>
  <c r="K704" i="6" s="1"/>
  <c r="L704" i="6" s="1"/>
  <c r="D704" i="6"/>
  <c r="F704" i="6" l="1"/>
  <c r="H704" i="6" s="1"/>
  <c r="I704" i="6" s="1"/>
  <c r="G704" i="6"/>
  <c r="D705" i="6"/>
  <c r="C705" i="6"/>
  <c r="B705" i="6"/>
  <c r="A706" i="6"/>
  <c r="J705" i="6"/>
  <c r="K705" i="6" s="1"/>
  <c r="L705" i="6" s="1"/>
  <c r="G705" i="6" l="1"/>
  <c r="F705" i="6"/>
  <c r="J706" i="6"/>
  <c r="D706" i="6"/>
  <c r="C706" i="6"/>
  <c r="B706" i="6"/>
  <c r="A707" i="6"/>
  <c r="H705" i="6"/>
  <c r="I705" i="6" s="1"/>
  <c r="A708" i="6" l="1"/>
  <c r="J707" i="6"/>
  <c r="D707" i="6"/>
  <c r="B707" i="6"/>
  <c r="C707" i="6"/>
  <c r="G706" i="6"/>
  <c r="F706" i="6"/>
  <c r="H706" i="6" s="1"/>
  <c r="I706" i="6" s="1"/>
  <c r="K706" i="6"/>
  <c r="L706" i="6" s="1"/>
  <c r="G707" i="6" l="1"/>
  <c r="F707" i="6"/>
  <c r="H707" i="6" s="1"/>
  <c r="I707" i="6" s="1"/>
  <c r="K707" i="6"/>
  <c r="L707" i="6" s="1"/>
  <c r="C708" i="6"/>
  <c r="B708" i="6"/>
  <c r="A709" i="6"/>
  <c r="J708" i="6"/>
  <c r="K708" i="6" s="1"/>
  <c r="L708" i="6" s="1"/>
  <c r="D708" i="6"/>
  <c r="F708" i="6" l="1"/>
  <c r="H708" i="6" s="1"/>
  <c r="I708" i="6" s="1"/>
  <c r="G708" i="6"/>
  <c r="D709" i="6"/>
  <c r="C709" i="6"/>
  <c r="B709" i="6"/>
  <c r="A710" i="6"/>
  <c r="J709" i="6"/>
  <c r="K709" i="6" s="1"/>
  <c r="L709" i="6" s="1"/>
  <c r="G709" i="6" l="1"/>
  <c r="F709" i="6"/>
  <c r="H709" i="6" s="1"/>
  <c r="I709" i="6" s="1"/>
  <c r="B710" i="6"/>
  <c r="A711" i="6"/>
  <c r="J710" i="6"/>
  <c r="D710" i="6"/>
  <c r="C710" i="6"/>
  <c r="G710" i="6" l="1"/>
  <c r="F710" i="6"/>
  <c r="H710" i="6" s="1"/>
  <c r="I710" i="6" s="1"/>
  <c r="K710" i="6"/>
  <c r="L710" i="6" s="1"/>
  <c r="A712" i="6"/>
  <c r="J711" i="6"/>
  <c r="B711" i="6"/>
  <c r="D711" i="6"/>
  <c r="C711" i="6"/>
  <c r="F711" i="6" l="1"/>
  <c r="G711" i="6"/>
  <c r="K711" i="6"/>
  <c r="L711" i="6" s="1"/>
  <c r="C712" i="6"/>
  <c r="A713" i="6"/>
  <c r="J712" i="6"/>
  <c r="K712" i="6" s="1"/>
  <c r="L712" i="6" s="1"/>
  <c r="D712" i="6"/>
  <c r="B712" i="6"/>
  <c r="H711" i="6"/>
  <c r="I711" i="6" s="1"/>
  <c r="G712" i="6" l="1"/>
  <c r="F712" i="6"/>
  <c r="H712" i="6" s="1"/>
  <c r="I712" i="6" s="1"/>
  <c r="D713" i="6"/>
  <c r="C713" i="6"/>
  <c r="B713" i="6"/>
  <c r="A714" i="6"/>
  <c r="J713" i="6"/>
  <c r="K713" i="6" s="1"/>
  <c r="L713" i="6" s="1"/>
  <c r="J714" i="6" l="1"/>
  <c r="D714" i="6"/>
  <c r="C714" i="6"/>
  <c r="B714" i="6"/>
  <c r="A715" i="6"/>
  <c r="G713" i="6"/>
  <c r="F713" i="6"/>
  <c r="H713" i="6" s="1"/>
  <c r="I713" i="6" s="1"/>
  <c r="A716" i="6" l="1"/>
  <c r="J715" i="6"/>
  <c r="C715" i="6"/>
  <c r="D715" i="6"/>
  <c r="B715" i="6"/>
  <c r="G714" i="6"/>
  <c r="F714" i="6"/>
  <c r="H714" i="6" s="1"/>
  <c r="I714" i="6" s="1"/>
  <c r="K714" i="6"/>
  <c r="L714" i="6" s="1"/>
  <c r="G715" i="6" l="1"/>
  <c r="F715" i="6"/>
  <c r="H715" i="6" s="1"/>
  <c r="I715" i="6" s="1"/>
  <c r="K715" i="6"/>
  <c r="L715" i="6" s="1"/>
  <c r="D716" i="6"/>
  <c r="C716" i="6"/>
  <c r="B716" i="6"/>
  <c r="A717" i="6"/>
  <c r="J716" i="6"/>
  <c r="K716" i="6" s="1"/>
  <c r="L716" i="6" s="1"/>
  <c r="D717" i="6" l="1"/>
  <c r="C717" i="6"/>
  <c r="B717" i="6"/>
  <c r="A718" i="6"/>
  <c r="J717" i="6"/>
  <c r="K717" i="6" s="1"/>
  <c r="L717" i="6" s="1"/>
  <c r="G716" i="6"/>
  <c r="F716" i="6"/>
  <c r="H716" i="6" s="1"/>
  <c r="I716" i="6" s="1"/>
  <c r="J718" i="6" l="1"/>
  <c r="D718" i="6"/>
  <c r="C718" i="6"/>
  <c r="B718" i="6"/>
  <c r="A719" i="6"/>
  <c r="G717" i="6"/>
  <c r="F717" i="6"/>
  <c r="H717" i="6" s="1"/>
  <c r="I717" i="6" s="1"/>
  <c r="A720" i="6" l="1"/>
  <c r="J719" i="6"/>
  <c r="C719" i="6"/>
  <c r="D719" i="6"/>
  <c r="B719" i="6"/>
  <c r="K718" i="6"/>
  <c r="L718" i="6" s="1"/>
  <c r="G718" i="6"/>
  <c r="F718" i="6"/>
  <c r="H718" i="6" s="1"/>
  <c r="I718" i="6" s="1"/>
  <c r="G719" i="6" l="1"/>
  <c r="F719" i="6"/>
  <c r="H719" i="6" s="1"/>
  <c r="I719" i="6" s="1"/>
  <c r="K719" i="6"/>
  <c r="L719" i="6" s="1"/>
  <c r="D720" i="6"/>
  <c r="C720" i="6"/>
  <c r="B720" i="6"/>
  <c r="A721" i="6"/>
  <c r="J720" i="6"/>
  <c r="K720" i="6" s="1"/>
  <c r="L720" i="6" s="1"/>
  <c r="G720" i="6" l="1"/>
  <c r="F720" i="6"/>
  <c r="H720" i="6" s="1"/>
  <c r="I720" i="6" s="1"/>
  <c r="D721" i="6"/>
  <c r="C721" i="6"/>
  <c r="B721" i="6"/>
  <c r="A722" i="6"/>
  <c r="J721" i="6"/>
  <c r="K721" i="6" s="1"/>
  <c r="L721" i="6" s="1"/>
  <c r="J722" i="6" l="1"/>
  <c r="D722" i="6"/>
  <c r="C722" i="6"/>
  <c r="B722" i="6"/>
  <c r="A723" i="6"/>
  <c r="G721" i="6"/>
  <c r="F721" i="6"/>
  <c r="H721" i="6" s="1"/>
  <c r="I721" i="6" s="1"/>
  <c r="A724" i="6" l="1"/>
  <c r="J723" i="6"/>
  <c r="C723" i="6"/>
  <c r="D723" i="6"/>
  <c r="B723" i="6"/>
  <c r="G722" i="6"/>
  <c r="F722" i="6"/>
  <c r="H722" i="6" s="1"/>
  <c r="I722" i="6" s="1"/>
  <c r="K722" i="6"/>
  <c r="L722" i="6" s="1"/>
  <c r="G723" i="6" l="1"/>
  <c r="F723" i="6"/>
  <c r="H723" i="6" s="1"/>
  <c r="I723" i="6" s="1"/>
  <c r="K723" i="6"/>
  <c r="L723" i="6" s="1"/>
  <c r="D724" i="6"/>
  <c r="C724" i="6"/>
  <c r="B724" i="6"/>
  <c r="A725" i="6"/>
  <c r="J724" i="6"/>
  <c r="K724" i="6" s="1"/>
  <c r="L724" i="6" s="1"/>
  <c r="G724" i="6" l="1"/>
  <c r="F724" i="6"/>
  <c r="D725" i="6"/>
  <c r="C725" i="6"/>
  <c r="B725" i="6"/>
  <c r="A726" i="6"/>
  <c r="J725" i="6"/>
  <c r="K725" i="6" s="1"/>
  <c r="L725" i="6" s="1"/>
  <c r="H724" i="6"/>
  <c r="I724" i="6" s="1"/>
  <c r="J726" i="6" l="1"/>
  <c r="D726" i="6"/>
  <c r="C726" i="6"/>
  <c r="B726" i="6"/>
  <c r="A727" i="6"/>
  <c r="G725" i="6"/>
  <c r="F725" i="6"/>
  <c r="H725" i="6" s="1"/>
  <c r="I725" i="6" s="1"/>
  <c r="A728" i="6" l="1"/>
  <c r="J727" i="6"/>
  <c r="C727" i="6"/>
  <c r="D727" i="6"/>
  <c r="B727" i="6"/>
  <c r="G726" i="6"/>
  <c r="F726" i="6"/>
  <c r="H726" i="6" s="1"/>
  <c r="I726" i="6" s="1"/>
  <c r="K726" i="6"/>
  <c r="L726" i="6" s="1"/>
  <c r="G727" i="6" l="1"/>
  <c r="F727" i="6"/>
  <c r="H727" i="6" s="1"/>
  <c r="I727" i="6" s="1"/>
  <c r="K727" i="6"/>
  <c r="L727" i="6" s="1"/>
  <c r="D728" i="6"/>
  <c r="C728" i="6"/>
  <c r="B728" i="6"/>
  <c r="A729" i="6"/>
  <c r="J728" i="6"/>
  <c r="K728" i="6" s="1"/>
  <c r="L728" i="6" s="1"/>
  <c r="D729" i="6" l="1"/>
  <c r="C729" i="6"/>
  <c r="B729" i="6"/>
  <c r="A730" i="6"/>
  <c r="J729" i="6"/>
  <c r="K729" i="6" s="1"/>
  <c r="L729" i="6" s="1"/>
  <c r="G728" i="6"/>
  <c r="F728" i="6"/>
  <c r="H728" i="6" s="1"/>
  <c r="I728" i="6" s="1"/>
  <c r="J730" i="6" l="1"/>
  <c r="D730" i="6"/>
  <c r="C730" i="6"/>
  <c r="B730" i="6"/>
  <c r="A731" i="6"/>
  <c r="G729" i="6"/>
  <c r="F729" i="6"/>
  <c r="H729" i="6" s="1"/>
  <c r="I729" i="6" s="1"/>
  <c r="A732" i="6" l="1"/>
  <c r="J731" i="6"/>
  <c r="C731" i="6"/>
  <c r="D731" i="6"/>
  <c r="B731" i="6"/>
  <c r="G730" i="6"/>
  <c r="F730" i="6"/>
  <c r="H730" i="6" s="1"/>
  <c r="I730" i="6" s="1"/>
  <c r="K730" i="6"/>
  <c r="L730" i="6" s="1"/>
  <c r="G731" i="6" l="1"/>
  <c r="F731" i="6"/>
  <c r="H731" i="6" s="1"/>
  <c r="I731" i="6" s="1"/>
  <c r="K731" i="6"/>
  <c r="L731" i="6" s="1"/>
  <c r="D732" i="6"/>
  <c r="C732" i="6"/>
  <c r="B732" i="6"/>
  <c r="A733" i="6"/>
  <c r="J732" i="6"/>
  <c r="K732" i="6" s="1"/>
  <c r="L732" i="6" s="1"/>
  <c r="D733" i="6" l="1"/>
  <c r="C733" i="6"/>
  <c r="B733" i="6"/>
  <c r="A734" i="6"/>
  <c r="J733" i="6"/>
  <c r="K733" i="6" s="1"/>
  <c r="L733" i="6" s="1"/>
  <c r="G732" i="6"/>
  <c r="F732" i="6"/>
  <c r="H732" i="6" s="1"/>
  <c r="I732" i="6" s="1"/>
  <c r="J734" i="6" l="1"/>
  <c r="D734" i="6"/>
  <c r="C734" i="6"/>
  <c r="B734" i="6"/>
  <c r="A735" i="6"/>
  <c r="G733" i="6"/>
  <c r="F733" i="6"/>
  <c r="H733" i="6" s="1"/>
  <c r="I733" i="6" s="1"/>
  <c r="A736" i="6" l="1"/>
  <c r="J735" i="6"/>
  <c r="C735" i="6"/>
  <c r="D735" i="6"/>
  <c r="B735" i="6"/>
  <c r="G734" i="6"/>
  <c r="F734" i="6"/>
  <c r="H734" i="6" s="1"/>
  <c r="I734" i="6" s="1"/>
  <c r="K734" i="6"/>
  <c r="L734" i="6" s="1"/>
  <c r="G735" i="6" l="1"/>
  <c r="F735" i="6"/>
  <c r="H735" i="6" s="1"/>
  <c r="I735" i="6" s="1"/>
  <c r="K735" i="6"/>
  <c r="L735" i="6" s="1"/>
  <c r="D736" i="6"/>
  <c r="C736" i="6"/>
  <c r="B736" i="6"/>
  <c r="A737" i="6"/>
  <c r="J736" i="6"/>
  <c r="K736" i="6" s="1"/>
  <c r="L736" i="6" s="1"/>
  <c r="G736" i="6" l="1"/>
  <c r="F736" i="6"/>
  <c r="H736" i="6" s="1"/>
  <c r="I736" i="6" s="1"/>
  <c r="D737" i="6"/>
  <c r="C737" i="6"/>
  <c r="B737" i="6"/>
  <c r="A738" i="6"/>
  <c r="J737" i="6"/>
  <c r="K737" i="6" s="1"/>
  <c r="L737" i="6" s="1"/>
  <c r="J738" i="6" l="1"/>
  <c r="D738" i="6"/>
  <c r="C738" i="6"/>
  <c r="B738" i="6"/>
  <c r="A739" i="6"/>
  <c r="G737" i="6"/>
  <c r="F737" i="6"/>
  <c r="H737" i="6" s="1"/>
  <c r="I737" i="6" s="1"/>
  <c r="A740" i="6" l="1"/>
  <c r="J739" i="6"/>
  <c r="C739" i="6"/>
  <c r="D739" i="6"/>
  <c r="B739" i="6"/>
  <c r="G738" i="6"/>
  <c r="F738" i="6"/>
  <c r="H738" i="6" s="1"/>
  <c r="I738" i="6" s="1"/>
  <c r="K738" i="6"/>
  <c r="L738" i="6" s="1"/>
  <c r="G739" i="6" l="1"/>
  <c r="F739" i="6"/>
  <c r="H739" i="6" s="1"/>
  <c r="I739" i="6" s="1"/>
  <c r="K739" i="6"/>
  <c r="L739" i="6" s="1"/>
  <c r="D740" i="6"/>
  <c r="C740" i="6"/>
  <c r="B740" i="6"/>
  <c r="A741" i="6"/>
  <c r="J740" i="6"/>
  <c r="K740" i="6" s="1"/>
  <c r="L740" i="6" s="1"/>
  <c r="G740" i="6" l="1"/>
  <c r="F740" i="6"/>
  <c r="D741" i="6"/>
  <c r="C741" i="6"/>
  <c r="B741" i="6"/>
  <c r="A742" i="6"/>
  <c r="J741" i="6"/>
  <c r="K741" i="6" s="1"/>
  <c r="L741" i="6" s="1"/>
  <c r="H740" i="6"/>
  <c r="I740" i="6" s="1"/>
  <c r="J742" i="6" l="1"/>
  <c r="D742" i="6"/>
  <c r="C742" i="6"/>
  <c r="B742" i="6"/>
  <c r="A743" i="6"/>
  <c r="G741" i="6"/>
  <c r="F741" i="6"/>
  <c r="H741" i="6" s="1"/>
  <c r="I741" i="6" s="1"/>
  <c r="A744" i="6" l="1"/>
  <c r="J743" i="6"/>
  <c r="C743" i="6"/>
  <c r="D743" i="6"/>
  <c r="B743" i="6"/>
  <c r="G742" i="6"/>
  <c r="F742" i="6"/>
  <c r="H742" i="6" s="1"/>
  <c r="I742" i="6" s="1"/>
  <c r="K742" i="6"/>
  <c r="L742" i="6" s="1"/>
  <c r="G743" i="6" l="1"/>
  <c r="F743" i="6"/>
  <c r="H743" i="6" s="1"/>
  <c r="I743" i="6" s="1"/>
  <c r="K743" i="6"/>
  <c r="L743" i="6" s="1"/>
  <c r="D744" i="6"/>
  <c r="C744" i="6"/>
  <c r="B744" i="6"/>
  <c r="A745" i="6"/>
  <c r="J744" i="6"/>
  <c r="K744" i="6" s="1"/>
  <c r="L744" i="6" s="1"/>
  <c r="G744" i="6" l="1"/>
  <c r="F744" i="6"/>
  <c r="D745" i="6"/>
  <c r="C745" i="6"/>
  <c r="B745" i="6"/>
  <c r="A746" i="6"/>
  <c r="J745" i="6"/>
  <c r="K745" i="6" s="1"/>
  <c r="L745" i="6" s="1"/>
  <c r="H744" i="6"/>
  <c r="I744" i="6" s="1"/>
  <c r="J746" i="6" l="1"/>
  <c r="D746" i="6"/>
  <c r="C746" i="6"/>
  <c r="B746" i="6"/>
  <c r="A747" i="6"/>
  <c r="G745" i="6"/>
  <c r="F745" i="6"/>
  <c r="H745" i="6" s="1"/>
  <c r="I745" i="6" s="1"/>
  <c r="A748" i="6" l="1"/>
  <c r="J747" i="6"/>
  <c r="C747" i="6"/>
  <c r="D747" i="6"/>
  <c r="B747" i="6"/>
  <c r="G746" i="6"/>
  <c r="F746" i="6"/>
  <c r="H746" i="6" s="1"/>
  <c r="I746" i="6" s="1"/>
  <c r="K746" i="6"/>
  <c r="L746" i="6" s="1"/>
  <c r="G747" i="6" l="1"/>
  <c r="F747" i="6"/>
  <c r="H747" i="6" s="1"/>
  <c r="I747" i="6" s="1"/>
  <c r="K747" i="6"/>
  <c r="L747" i="6" s="1"/>
  <c r="D748" i="6"/>
  <c r="C748" i="6"/>
  <c r="B748" i="6"/>
  <c r="A749" i="6"/>
  <c r="J748" i="6"/>
  <c r="K748" i="6" s="1"/>
  <c r="L748" i="6" s="1"/>
  <c r="D749" i="6" l="1"/>
  <c r="C749" i="6"/>
  <c r="B749" i="6"/>
  <c r="A750" i="6"/>
  <c r="J749" i="6"/>
  <c r="K749" i="6" s="1"/>
  <c r="L749" i="6" s="1"/>
  <c r="G748" i="6"/>
  <c r="F748" i="6"/>
  <c r="H748" i="6" s="1"/>
  <c r="I748" i="6" s="1"/>
  <c r="J750" i="6" l="1"/>
  <c r="D750" i="6"/>
  <c r="C750" i="6"/>
  <c r="B750" i="6"/>
  <c r="A751" i="6"/>
  <c r="G749" i="6"/>
  <c r="F749" i="6"/>
  <c r="H749" i="6" s="1"/>
  <c r="I749" i="6" s="1"/>
  <c r="A752" i="6" l="1"/>
  <c r="J751" i="6"/>
  <c r="K751" i="6" s="1"/>
  <c r="L751" i="6" s="1"/>
  <c r="C751" i="6"/>
  <c r="D751" i="6"/>
  <c r="B751" i="6"/>
  <c r="G750" i="6"/>
  <c r="F750" i="6"/>
  <c r="H750" i="6" s="1"/>
  <c r="I750" i="6" s="1"/>
  <c r="K750" i="6"/>
  <c r="L750" i="6" s="1"/>
  <c r="D752" i="6" l="1"/>
  <c r="C752" i="6"/>
  <c r="B752" i="6"/>
  <c r="A753" i="6"/>
  <c r="J752" i="6"/>
  <c r="K752" i="6" s="1"/>
  <c r="L752" i="6" s="1"/>
  <c r="G751" i="6"/>
  <c r="F751" i="6"/>
  <c r="H751" i="6" s="1"/>
  <c r="I751" i="6" s="1"/>
  <c r="G752" i="6" l="1"/>
  <c r="F752" i="6"/>
  <c r="D753" i="6"/>
  <c r="C753" i="6"/>
  <c r="B753" i="6"/>
  <c r="A754" i="6"/>
  <c r="J753" i="6"/>
  <c r="K753" i="6" s="1"/>
  <c r="L753" i="6" s="1"/>
  <c r="H752" i="6"/>
  <c r="I752" i="6" s="1"/>
  <c r="G753" i="6" l="1"/>
  <c r="F753" i="6"/>
  <c r="H753" i="6" s="1"/>
  <c r="I753" i="6" s="1"/>
  <c r="J754" i="6"/>
  <c r="D754" i="6"/>
  <c r="C754" i="6"/>
  <c r="B754" i="6"/>
  <c r="A755" i="6"/>
  <c r="A756" i="6" l="1"/>
  <c r="J755" i="6"/>
  <c r="C755" i="6"/>
  <c r="D755" i="6"/>
  <c r="B755" i="6"/>
  <c r="G754" i="6"/>
  <c r="F754" i="6"/>
  <c r="H754" i="6" s="1"/>
  <c r="I754" i="6" s="1"/>
  <c r="K754" i="6"/>
  <c r="L754" i="6" s="1"/>
  <c r="G755" i="6" l="1"/>
  <c r="F755" i="6"/>
  <c r="H755" i="6" s="1"/>
  <c r="I755" i="6" s="1"/>
  <c r="K755" i="6"/>
  <c r="L755" i="6" s="1"/>
  <c r="D756" i="6"/>
  <c r="C756" i="6"/>
  <c r="B756" i="6"/>
  <c r="A757" i="6"/>
  <c r="J756" i="6"/>
  <c r="G756" i="6" l="1"/>
  <c r="F756" i="6"/>
  <c r="H756" i="6" s="1"/>
  <c r="I756" i="6" s="1"/>
  <c r="K756" i="6"/>
  <c r="L756" i="6" s="1"/>
  <c r="D757" i="6"/>
  <c r="C757" i="6"/>
  <c r="B757" i="6"/>
  <c r="A758" i="6"/>
  <c r="J757" i="6"/>
  <c r="K757" i="6" s="1"/>
  <c r="L757" i="6" s="1"/>
  <c r="J758" i="6" l="1"/>
  <c r="D758" i="6"/>
  <c r="C758" i="6"/>
  <c r="B758" i="6"/>
  <c r="A759" i="6"/>
  <c r="G757" i="6"/>
  <c r="F757" i="6"/>
  <c r="H757" i="6" s="1"/>
  <c r="I757" i="6" s="1"/>
  <c r="G758" i="6" l="1"/>
  <c r="F758" i="6"/>
  <c r="H758" i="6" s="1"/>
  <c r="I758" i="6" s="1"/>
  <c r="A760" i="6"/>
  <c r="J759" i="6"/>
  <c r="K759" i="6" s="1"/>
  <c r="L759" i="6" s="1"/>
  <c r="C759" i="6"/>
  <c r="D759" i="6"/>
  <c r="B759" i="6"/>
  <c r="K758" i="6"/>
  <c r="L758" i="6" s="1"/>
  <c r="G759" i="6" l="1"/>
  <c r="F759" i="6"/>
  <c r="H759" i="6" s="1"/>
  <c r="I759" i="6" s="1"/>
  <c r="D760" i="6"/>
  <c r="C760" i="6"/>
  <c r="B760" i="6"/>
  <c r="A761" i="6"/>
  <c r="J760" i="6"/>
  <c r="K760" i="6" s="1"/>
  <c r="L760" i="6" s="1"/>
  <c r="D761" i="6" l="1"/>
  <c r="C761" i="6"/>
  <c r="B761" i="6"/>
  <c r="A762" i="6"/>
  <c r="J761" i="6"/>
  <c r="K761" i="6" s="1"/>
  <c r="L761" i="6" s="1"/>
  <c r="G760" i="6"/>
  <c r="F760" i="6"/>
  <c r="H760" i="6" s="1"/>
  <c r="I760" i="6" s="1"/>
  <c r="J762" i="6" l="1"/>
  <c r="D762" i="6"/>
  <c r="C762" i="6"/>
  <c r="B762" i="6"/>
  <c r="A763" i="6"/>
  <c r="G761" i="6"/>
  <c r="F761" i="6"/>
  <c r="H761" i="6" s="1"/>
  <c r="I761" i="6" s="1"/>
  <c r="A764" i="6" l="1"/>
  <c r="J763" i="6"/>
  <c r="C763" i="6"/>
  <c r="D763" i="6"/>
  <c r="B763" i="6"/>
  <c r="G762" i="6"/>
  <c r="F762" i="6"/>
  <c r="H762" i="6" s="1"/>
  <c r="I762" i="6" s="1"/>
  <c r="K762" i="6"/>
  <c r="L762" i="6" s="1"/>
  <c r="G763" i="6" l="1"/>
  <c r="F763" i="6"/>
  <c r="H763" i="6" s="1"/>
  <c r="I763" i="6" s="1"/>
  <c r="K763" i="6"/>
  <c r="L763" i="6" s="1"/>
  <c r="D764" i="6"/>
  <c r="C764" i="6"/>
  <c r="B764" i="6"/>
  <c r="A765" i="6"/>
  <c r="J764" i="6"/>
  <c r="K764" i="6" s="1"/>
  <c r="L764" i="6" s="1"/>
  <c r="G764" i="6" l="1"/>
  <c r="F764" i="6"/>
  <c r="H764" i="6" s="1"/>
  <c r="I764" i="6" s="1"/>
  <c r="D765" i="6"/>
  <c r="C765" i="6"/>
  <c r="B765" i="6"/>
  <c r="A766" i="6"/>
  <c r="J765" i="6"/>
  <c r="K765" i="6" s="1"/>
  <c r="L765" i="6" s="1"/>
  <c r="J766" i="6" l="1"/>
  <c r="D766" i="6"/>
  <c r="C766" i="6"/>
  <c r="B766" i="6"/>
  <c r="A767" i="6"/>
  <c r="G765" i="6"/>
  <c r="F765" i="6"/>
  <c r="H765" i="6" s="1"/>
  <c r="I765" i="6" s="1"/>
  <c r="A768" i="6" l="1"/>
  <c r="J767" i="6"/>
  <c r="C767" i="6"/>
  <c r="D767" i="6"/>
  <c r="B767" i="6"/>
  <c r="G766" i="6"/>
  <c r="F766" i="6"/>
  <c r="H766" i="6" s="1"/>
  <c r="I766" i="6" s="1"/>
  <c r="K766" i="6"/>
  <c r="L766" i="6" s="1"/>
  <c r="G767" i="6" l="1"/>
  <c r="F767" i="6"/>
  <c r="H767" i="6" s="1"/>
  <c r="I767" i="6" s="1"/>
  <c r="K767" i="6"/>
  <c r="L767" i="6" s="1"/>
  <c r="D768" i="6"/>
  <c r="C768" i="6"/>
  <c r="B768" i="6"/>
  <c r="A769" i="6"/>
  <c r="J768" i="6"/>
  <c r="K768" i="6" s="1"/>
  <c r="L768" i="6" s="1"/>
  <c r="D769" i="6" l="1"/>
  <c r="C769" i="6"/>
  <c r="B769" i="6"/>
  <c r="A770" i="6"/>
  <c r="J769" i="6"/>
  <c r="K769" i="6" s="1"/>
  <c r="L769" i="6" s="1"/>
  <c r="G768" i="6"/>
  <c r="F768" i="6"/>
  <c r="H768" i="6" s="1"/>
  <c r="I768" i="6" s="1"/>
  <c r="J770" i="6" l="1"/>
  <c r="D770" i="6"/>
  <c r="C770" i="6"/>
  <c r="B770" i="6"/>
  <c r="A771" i="6"/>
  <c r="G769" i="6"/>
  <c r="F769" i="6"/>
  <c r="H769" i="6" s="1"/>
  <c r="I769" i="6" s="1"/>
  <c r="A772" i="6" l="1"/>
  <c r="J771" i="6"/>
  <c r="C771" i="6"/>
  <c r="D771" i="6"/>
  <c r="B771" i="6"/>
  <c r="G770" i="6"/>
  <c r="F770" i="6"/>
  <c r="H770" i="6" s="1"/>
  <c r="I770" i="6" s="1"/>
  <c r="K770" i="6"/>
  <c r="L770" i="6" s="1"/>
  <c r="G771" i="6" l="1"/>
  <c r="F771" i="6"/>
  <c r="H771" i="6" s="1"/>
  <c r="I771" i="6" s="1"/>
  <c r="K771" i="6"/>
  <c r="L771" i="6" s="1"/>
  <c r="D772" i="6"/>
  <c r="C772" i="6"/>
  <c r="B772" i="6"/>
  <c r="A773" i="6"/>
  <c r="J772" i="6"/>
  <c r="K772" i="6" s="1"/>
  <c r="L772" i="6" s="1"/>
  <c r="G772" i="6" l="1"/>
  <c r="F772" i="6"/>
  <c r="H772" i="6" s="1"/>
  <c r="I772" i="6" s="1"/>
  <c r="D773" i="6"/>
  <c r="C773" i="6"/>
  <c r="B773" i="6"/>
  <c r="A774" i="6"/>
  <c r="J773" i="6"/>
  <c r="K773" i="6" s="1"/>
  <c r="L773" i="6" s="1"/>
  <c r="J774" i="6" l="1"/>
  <c r="D774" i="6"/>
  <c r="C774" i="6"/>
  <c r="B774" i="6"/>
  <c r="A775" i="6"/>
  <c r="G773" i="6"/>
  <c r="F773" i="6"/>
  <c r="H773" i="6" s="1"/>
  <c r="I773" i="6" s="1"/>
  <c r="A776" i="6" l="1"/>
  <c r="J775" i="6"/>
  <c r="C775" i="6"/>
  <c r="D775" i="6"/>
  <c r="B775" i="6"/>
  <c r="G774" i="6"/>
  <c r="F774" i="6"/>
  <c r="H774" i="6" s="1"/>
  <c r="I774" i="6" s="1"/>
  <c r="K774" i="6"/>
  <c r="L774" i="6" s="1"/>
  <c r="G775" i="6" l="1"/>
  <c r="F775" i="6"/>
  <c r="H775" i="6" s="1"/>
  <c r="I775" i="6" s="1"/>
  <c r="K775" i="6"/>
  <c r="L775" i="6" s="1"/>
  <c r="D776" i="6"/>
  <c r="C776" i="6"/>
  <c r="B776" i="6"/>
  <c r="A777" i="6"/>
  <c r="J776" i="6"/>
  <c r="K776" i="6" s="1"/>
  <c r="L776" i="6" s="1"/>
  <c r="D777" i="6" l="1"/>
  <c r="C777" i="6"/>
  <c r="B777" i="6"/>
  <c r="A778" i="6"/>
  <c r="J777" i="6"/>
  <c r="K777" i="6" s="1"/>
  <c r="L777" i="6" s="1"/>
  <c r="G776" i="6"/>
  <c r="F776" i="6"/>
  <c r="H776" i="6" s="1"/>
  <c r="I776" i="6" s="1"/>
  <c r="J778" i="6" l="1"/>
  <c r="D778" i="6"/>
  <c r="C778" i="6"/>
  <c r="B778" i="6"/>
  <c r="A779" i="6"/>
  <c r="G777" i="6"/>
  <c r="F777" i="6"/>
  <c r="H777" i="6" s="1"/>
  <c r="I777" i="6" s="1"/>
  <c r="A780" i="6" l="1"/>
  <c r="J779" i="6"/>
  <c r="C779" i="6"/>
  <c r="D779" i="6"/>
  <c r="B779" i="6"/>
  <c r="G778" i="6"/>
  <c r="F778" i="6"/>
  <c r="H778" i="6" s="1"/>
  <c r="I778" i="6" s="1"/>
  <c r="K778" i="6"/>
  <c r="L778" i="6" s="1"/>
  <c r="G779" i="6" l="1"/>
  <c r="F779" i="6"/>
  <c r="H779" i="6" s="1"/>
  <c r="I779" i="6" s="1"/>
  <c r="K779" i="6"/>
  <c r="L779" i="6" s="1"/>
  <c r="D780" i="6"/>
  <c r="C780" i="6"/>
  <c r="B780" i="6"/>
  <c r="A781" i="6"/>
  <c r="J780" i="6"/>
  <c r="K780" i="6" s="1"/>
  <c r="L780" i="6" s="1"/>
  <c r="G780" i="6" l="1"/>
  <c r="F780" i="6"/>
  <c r="H780" i="6" s="1"/>
  <c r="I780" i="6" s="1"/>
  <c r="D781" i="6"/>
  <c r="C781" i="6"/>
  <c r="B781" i="6"/>
  <c r="A782" i="6"/>
  <c r="J781" i="6"/>
  <c r="K781" i="6" s="1"/>
  <c r="L781" i="6" s="1"/>
  <c r="J782" i="6" l="1"/>
  <c r="D782" i="6"/>
  <c r="C782" i="6"/>
  <c r="B782" i="6"/>
  <c r="A783" i="6"/>
  <c r="G781" i="6"/>
  <c r="F781" i="6"/>
  <c r="H781" i="6" s="1"/>
  <c r="I781" i="6" s="1"/>
  <c r="A784" i="6" l="1"/>
  <c r="J783" i="6"/>
  <c r="C783" i="6"/>
  <c r="D783" i="6"/>
  <c r="B783" i="6"/>
  <c r="G782" i="6"/>
  <c r="F782" i="6"/>
  <c r="H782" i="6" s="1"/>
  <c r="I782" i="6" s="1"/>
  <c r="K782" i="6"/>
  <c r="L782" i="6" s="1"/>
  <c r="G783" i="6" l="1"/>
  <c r="F783" i="6"/>
  <c r="H783" i="6" s="1"/>
  <c r="I783" i="6" s="1"/>
  <c r="K783" i="6"/>
  <c r="L783" i="6" s="1"/>
  <c r="D784" i="6"/>
  <c r="C784" i="6"/>
  <c r="B784" i="6"/>
  <c r="A785" i="6"/>
  <c r="J784" i="6"/>
  <c r="K784" i="6" s="1"/>
  <c r="L784" i="6" s="1"/>
  <c r="D785" i="6" l="1"/>
  <c r="C785" i="6"/>
  <c r="B785" i="6"/>
  <c r="A786" i="6"/>
  <c r="J785" i="6"/>
  <c r="K785" i="6" s="1"/>
  <c r="L785" i="6" s="1"/>
  <c r="G784" i="6"/>
  <c r="F784" i="6"/>
  <c r="H784" i="6" s="1"/>
  <c r="I784" i="6" s="1"/>
  <c r="J786" i="6" l="1"/>
  <c r="D786" i="6"/>
  <c r="C786" i="6"/>
  <c r="B786" i="6"/>
  <c r="A787" i="6"/>
  <c r="G785" i="6"/>
  <c r="F785" i="6"/>
  <c r="H785" i="6" s="1"/>
  <c r="I785" i="6" s="1"/>
  <c r="A788" i="6" l="1"/>
  <c r="J787" i="6"/>
  <c r="C787" i="6"/>
  <c r="D787" i="6"/>
  <c r="B787" i="6"/>
  <c r="G786" i="6"/>
  <c r="F786" i="6"/>
  <c r="H786" i="6" s="1"/>
  <c r="I786" i="6" s="1"/>
  <c r="K786" i="6"/>
  <c r="L786" i="6" s="1"/>
  <c r="G787" i="6" l="1"/>
  <c r="F787" i="6"/>
  <c r="H787" i="6" s="1"/>
  <c r="I787" i="6" s="1"/>
  <c r="K787" i="6"/>
  <c r="L787" i="6" s="1"/>
  <c r="D788" i="6"/>
  <c r="C788" i="6"/>
  <c r="B788" i="6"/>
  <c r="A789" i="6"/>
  <c r="J788" i="6"/>
  <c r="K788" i="6" s="1"/>
  <c r="L788" i="6" s="1"/>
  <c r="G788" i="6" l="1"/>
  <c r="F788" i="6"/>
  <c r="H788" i="6" s="1"/>
  <c r="I788" i="6" s="1"/>
  <c r="D789" i="6"/>
  <c r="C789" i="6"/>
  <c r="B789" i="6"/>
  <c r="A790" i="6"/>
  <c r="J789" i="6"/>
  <c r="K789" i="6" s="1"/>
  <c r="L789" i="6" s="1"/>
  <c r="J790" i="6" l="1"/>
  <c r="D790" i="6"/>
  <c r="C790" i="6"/>
  <c r="B790" i="6"/>
  <c r="A791" i="6"/>
  <c r="G789" i="6"/>
  <c r="F789" i="6"/>
  <c r="H789" i="6" s="1"/>
  <c r="I789" i="6" s="1"/>
  <c r="A792" i="6" l="1"/>
  <c r="J791" i="6"/>
  <c r="C791" i="6"/>
  <c r="D791" i="6"/>
  <c r="B791" i="6"/>
  <c r="G790" i="6"/>
  <c r="F790" i="6"/>
  <c r="H790" i="6" s="1"/>
  <c r="I790" i="6" s="1"/>
  <c r="K790" i="6"/>
  <c r="L790" i="6" s="1"/>
  <c r="G791" i="6" l="1"/>
  <c r="F791" i="6"/>
  <c r="H791" i="6" s="1"/>
  <c r="I791" i="6" s="1"/>
  <c r="K791" i="6"/>
  <c r="L791" i="6" s="1"/>
  <c r="D792" i="6"/>
  <c r="C792" i="6"/>
  <c r="B792" i="6"/>
  <c r="A793" i="6"/>
  <c r="J792" i="6"/>
  <c r="K792" i="6" s="1"/>
  <c r="L792" i="6" s="1"/>
  <c r="G792" i="6" l="1"/>
  <c r="F792" i="6"/>
  <c r="D793" i="6"/>
  <c r="C793" i="6"/>
  <c r="B793" i="6"/>
  <c r="A794" i="6"/>
  <c r="J793" i="6"/>
  <c r="K793" i="6" s="1"/>
  <c r="L793" i="6" s="1"/>
  <c r="H792" i="6"/>
  <c r="I792" i="6" s="1"/>
  <c r="J794" i="6" l="1"/>
  <c r="D794" i="6"/>
  <c r="C794" i="6"/>
  <c r="B794" i="6"/>
  <c r="A795" i="6"/>
  <c r="G793" i="6"/>
  <c r="F793" i="6"/>
  <c r="H793" i="6" s="1"/>
  <c r="I793" i="6" s="1"/>
  <c r="G794" i="6" l="1"/>
  <c r="F794" i="6"/>
  <c r="A796" i="6"/>
  <c r="J795" i="6"/>
  <c r="C795" i="6"/>
  <c r="D795" i="6"/>
  <c r="B795" i="6"/>
  <c r="H794" i="6"/>
  <c r="I794" i="6" s="1"/>
  <c r="K794" i="6"/>
  <c r="L794" i="6" s="1"/>
  <c r="G795" i="6" l="1"/>
  <c r="F795" i="6"/>
  <c r="H795" i="6" s="1"/>
  <c r="I795" i="6" s="1"/>
  <c r="K795" i="6"/>
  <c r="L795" i="6" s="1"/>
  <c r="D796" i="6"/>
  <c r="C796" i="6"/>
  <c r="B796" i="6"/>
  <c r="A797" i="6"/>
  <c r="J796" i="6"/>
  <c r="K796" i="6" s="1"/>
  <c r="L796" i="6" s="1"/>
  <c r="G796" i="6" l="1"/>
  <c r="F796" i="6"/>
  <c r="H796" i="6" s="1"/>
  <c r="I796" i="6" s="1"/>
  <c r="D797" i="6"/>
  <c r="C797" i="6"/>
  <c r="B797" i="6"/>
  <c r="A798" i="6"/>
  <c r="J797" i="6"/>
  <c r="K797" i="6" s="1"/>
  <c r="L797" i="6" s="1"/>
  <c r="J798" i="6" l="1"/>
  <c r="D798" i="6"/>
  <c r="C798" i="6"/>
  <c r="B798" i="6"/>
  <c r="A799" i="6"/>
  <c r="G797" i="6"/>
  <c r="F797" i="6"/>
  <c r="H797" i="6" s="1"/>
  <c r="I797" i="6" s="1"/>
  <c r="A800" i="6" l="1"/>
  <c r="J799" i="6"/>
  <c r="C799" i="6"/>
  <c r="D799" i="6"/>
  <c r="B799" i="6"/>
  <c r="G798" i="6"/>
  <c r="F798" i="6"/>
  <c r="H798" i="6" s="1"/>
  <c r="I798" i="6" s="1"/>
  <c r="K798" i="6"/>
  <c r="L798" i="6" s="1"/>
  <c r="G799" i="6" l="1"/>
  <c r="F799" i="6"/>
  <c r="H799" i="6" s="1"/>
  <c r="I799" i="6" s="1"/>
  <c r="K799" i="6"/>
  <c r="L799" i="6" s="1"/>
  <c r="D800" i="6"/>
  <c r="C800" i="6"/>
  <c r="B800" i="6"/>
  <c r="A801" i="6"/>
  <c r="J800" i="6"/>
  <c r="K800" i="6" s="1"/>
  <c r="L800" i="6" s="1"/>
  <c r="G800" i="6" l="1"/>
  <c r="F800" i="6"/>
  <c r="D801" i="6"/>
  <c r="C801" i="6"/>
  <c r="B801" i="6"/>
  <c r="A802" i="6"/>
  <c r="J801" i="6"/>
  <c r="K801" i="6" s="1"/>
  <c r="L801" i="6" s="1"/>
  <c r="H800" i="6"/>
  <c r="I800" i="6" s="1"/>
  <c r="G801" i="6" l="1"/>
  <c r="F801" i="6"/>
  <c r="H801" i="6" s="1"/>
  <c r="I801" i="6" s="1"/>
  <c r="J802" i="6"/>
  <c r="D802" i="6"/>
  <c r="C802" i="6"/>
  <c r="B802" i="6"/>
  <c r="A803" i="6"/>
  <c r="G802" i="6" l="1"/>
  <c r="F802" i="6"/>
  <c r="H802" i="6" s="1"/>
  <c r="I802" i="6" s="1"/>
  <c r="K802" i="6"/>
  <c r="L802" i="6" s="1"/>
  <c r="A804" i="6"/>
  <c r="J803" i="6"/>
  <c r="K803" i="6" s="1"/>
  <c r="L803" i="6" s="1"/>
  <c r="C803" i="6"/>
  <c r="D803" i="6"/>
  <c r="B803" i="6"/>
  <c r="G803" i="6" l="1"/>
  <c r="F803" i="6"/>
  <c r="H803" i="6" s="1"/>
  <c r="I803" i="6" s="1"/>
  <c r="D804" i="6"/>
  <c r="C804" i="6"/>
  <c r="B804" i="6"/>
  <c r="A805" i="6"/>
  <c r="J804" i="6"/>
  <c r="K804" i="6" s="1"/>
  <c r="L804" i="6" s="1"/>
  <c r="D805" i="6" l="1"/>
  <c r="C805" i="6"/>
  <c r="B805" i="6"/>
  <c r="A806" i="6"/>
  <c r="J805" i="6"/>
  <c r="K805" i="6" s="1"/>
  <c r="L805" i="6" s="1"/>
  <c r="G804" i="6"/>
  <c r="F804" i="6"/>
  <c r="H804" i="6" s="1"/>
  <c r="I804" i="6" s="1"/>
  <c r="J806" i="6" l="1"/>
  <c r="D806" i="6"/>
  <c r="C806" i="6"/>
  <c r="B806" i="6"/>
  <c r="A807" i="6"/>
  <c r="G805" i="6"/>
  <c r="F805" i="6"/>
  <c r="H805" i="6" s="1"/>
  <c r="I805" i="6" s="1"/>
  <c r="A808" i="6" l="1"/>
  <c r="J807" i="6"/>
  <c r="C807" i="6"/>
  <c r="D807" i="6"/>
  <c r="B807" i="6"/>
  <c r="G806" i="6"/>
  <c r="F806" i="6"/>
  <c r="H806" i="6" s="1"/>
  <c r="I806" i="6" s="1"/>
  <c r="K806" i="6"/>
  <c r="L806" i="6" s="1"/>
  <c r="G807" i="6" l="1"/>
  <c r="F807" i="6"/>
  <c r="H807" i="6" s="1"/>
  <c r="I807" i="6" s="1"/>
  <c r="K807" i="6"/>
  <c r="L807" i="6" s="1"/>
  <c r="D808" i="6"/>
  <c r="C808" i="6"/>
  <c r="B808" i="6"/>
  <c r="A809" i="6"/>
  <c r="J808" i="6"/>
  <c r="K808" i="6" s="1"/>
  <c r="L808" i="6" s="1"/>
  <c r="D809" i="6" l="1"/>
  <c r="C809" i="6"/>
  <c r="B809" i="6"/>
  <c r="A810" i="6"/>
  <c r="J809" i="6"/>
  <c r="K809" i="6" s="1"/>
  <c r="L809" i="6" s="1"/>
  <c r="G808" i="6"/>
  <c r="F808" i="6"/>
  <c r="H808" i="6" s="1"/>
  <c r="I808" i="6" s="1"/>
  <c r="J810" i="6" l="1"/>
  <c r="D810" i="6"/>
  <c r="C810" i="6"/>
  <c r="B810" i="6"/>
  <c r="A811" i="6"/>
  <c r="G809" i="6"/>
  <c r="F809" i="6"/>
  <c r="H809" i="6" s="1"/>
  <c r="I809" i="6" s="1"/>
  <c r="A812" i="6" l="1"/>
  <c r="J811" i="6"/>
  <c r="C811" i="6"/>
  <c r="D811" i="6"/>
  <c r="B811" i="6"/>
  <c r="G810" i="6"/>
  <c r="F810" i="6"/>
  <c r="H810" i="6" s="1"/>
  <c r="I810" i="6" s="1"/>
  <c r="K810" i="6"/>
  <c r="L810" i="6" s="1"/>
  <c r="G811" i="6" l="1"/>
  <c r="F811" i="6"/>
  <c r="H811" i="6" s="1"/>
  <c r="I811" i="6" s="1"/>
  <c r="K811" i="6"/>
  <c r="L811" i="6" s="1"/>
  <c r="D812" i="6"/>
  <c r="C812" i="6"/>
  <c r="B812" i="6"/>
  <c r="A813" i="6"/>
  <c r="J812" i="6"/>
  <c r="K812" i="6" s="1"/>
  <c r="L812" i="6" s="1"/>
  <c r="D813" i="6" l="1"/>
  <c r="C813" i="6"/>
  <c r="B813" i="6"/>
  <c r="A814" i="6"/>
  <c r="J813" i="6"/>
  <c r="K813" i="6" s="1"/>
  <c r="L813" i="6" s="1"/>
  <c r="G812" i="6"/>
  <c r="F812" i="6"/>
  <c r="H812" i="6" s="1"/>
  <c r="I812" i="6" s="1"/>
  <c r="J814" i="6" l="1"/>
  <c r="D814" i="6"/>
  <c r="C814" i="6"/>
  <c r="B814" i="6"/>
  <c r="A815" i="6"/>
  <c r="G813" i="6"/>
  <c r="F813" i="6"/>
  <c r="H813" i="6" s="1"/>
  <c r="I813" i="6" s="1"/>
  <c r="A816" i="6" l="1"/>
  <c r="J815" i="6"/>
  <c r="C815" i="6"/>
  <c r="D815" i="6"/>
  <c r="B815" i="6"/>
  <c r="G814" i="6"/>
  <c r="F814" i="6"/>
  <c r="H814" i="6" s="1"/>
  <c r="I814" i="6" s="1"/>
  <c r="K814" i="6"/>
  <c r="L814" i="6" s="1"/>
  <c r="G815" i="6" l="1"/>
  <c r="F815" i="6"/>
  <c r="H815" i="6" s="1"/>
  <c r="I815" i="6" s="1"/>
  <c r="K815" i="6"/>
  <c r="L815" i="6" s="1"/>
  <c r="D816" i="6"/>
  <c r="C816" i="6"/>
  <c r="B816" i="6"/>
  <c r="A817" i="6"/>
  <c r="J816" i="6"/>
  <c r="K816" i="6" s="1"/>
  <c r="L816" i="6" s="1"/>
  <c r="G816" i="6" l="1"/>
  <c r="F816" i="6"/>
  <c r="D817" i="6"/>
  <c r="C817" i="6"/>
  <c r="B817" i="6"/>
  <c r="A818" i="6"/>
  <c r="J817" i="6"/>
  <c r="K817" i="6" s="1"/>
  <c r="L817" i="6" s="1"/>
  <c r="H816" i="6"/>
  <c r="I816" i="6" s="1"/>
  <c r="J818" i="6" l="1"/>
  <c r="D818" i="6"/>
  <c r="C818" i="6"/>
  <c r="B818" i="6"/>
  <c r="A819" i="6"/>
  <c r="G817" i="6"/>
  <c r="F817" i="6"/>
  <c r="H817" i="6" s="1"/>
  <c r="I817" i="6" s="1"/>
  <c r="A820" i="6" l="1"/>
  <c r="J819" i="6"/>
  <c r="C819" i="6"/>
  <c r="D819" i="6"/>
  <c r="B819" i="6"/>
  <c r="G818" i="6"/>
  <c r="F818" i="6"/>
  <c r="H818" i="6" s="1"/>
  <c r="I818" i="6" s="1"/>
  <c r="K818" i="6"/>
  <c r="L818" i="6" s="1"/>
  <c r="G819" i="6" l="1"/>
  <c r="F819" i="6"/>
  <c r="H819" i="6" s="1"/>
  <c r="I819" i="6" s="1"/>
  <c r="K819" i="6"/>
  <c r="L819" i="6" s="1"/>
  <c r="D820" i="6"/>
  <c r="C820" i="6"/>
  <c r="B820" i="6"/>
  <c r="A821" i="6"/>
  <c r="J820" i="6"/>
  <c r="K820" i="6" s="1"/>
  <c r="L820" i="6" s="1"/>
  <c r="D821" i="6" l="1"/>
  <c r="C821" i="6"/>
  <c r="B821" i="6"/>
  <c r="A822" i="6"/>
  <c r="J821" i="6"/>
  <c r="K821" i="6" s="1"/>
  <c r="L821" i="6" s="1"/>
  <c r="G820" i="6"/>
  <c r="F820" i="6"/>
  <c r="H820" i="6" s="1"/>
  <c r="I820" i="6" s="1"/>
  <c r="J822" i="6" l="1"/>
  <c r="D822" i="6"/>
  <c r="C822" i="6"/>
  <c r="B822" i="6"/>
  <c r="A823" i="6"/>
  <c r="G821" i="6"/>
  <c r="F821" i="6"/>
  <c r="H821" i="6" s="1"/>
  <c r="I821" i="6" s="1"/>
  <c r="A824" i="6" l="1"/>
  <c r="J823" i="6"/>
  <c r="C823" i="6"/>
  <c r="D823" i="6"/>
  <c r="B823" i="6"/>
  <c r="G822" i="6"/>
  <c r="F822" i="6"/>
  <c r="H822" i="6" s="1"/>
  <c r="I822" i="6" s="1"/>
  <c r="K822" i="6"/>
  <c r="L822" i="6" s="1"/>
  <c r="G823" i="6" l="1"/>
  <c r="F823" i="6"/>
  <c r="H823" i="6" s="1"/>
  <c r="I823" i="6" s="1"/>
  <c r="K823" i="6"/>
  <c r="L823" i="6" s="1"/>
  <c r="D824" i="6"/>
  <c r="C824" i="6"/>
  <c r="B824" i="6"/>
  <c r="A825" i="6"/>
  <c r="J824" i="6"/>
  <c r="K824" i="6" s="1"/>
  <c r="L824" i="6" s="1"/>
  <c r="G824" i="6" l="1"/>
  <c r="F824" i="6"/>
  <c r="H824" i="6" s="1"/>
  <c r="I824" i="6" s="1"/>
  <c r="D825" i="6"/>
  <c r="C825" i="6"/>
  <c r="B825" i="6"/>
  <c r="A826" i="6"/>
  <c r="J825" i="6"/>
  <c r="K825" i="6" s="1"/>
  <c r="L825" i="6" s="1"/>
  <c r="J826" i="6" l="1"/>
  <c r="D826" i="6"/>
  <c r="C826" i="6"/>
  <c r="B826" i="6"/>
  <c r="A827" i="6"/>
  <c r="G825" i="6"/>
  <c r="F825" i="6"/>
  <c r="H825" i="6" s="1"/>
  <c r="I825" i="6" s="1"/>
  <c r="A828" i="6" l="1"/>
  <c r="J827" i="6"/>
  <c r="C827" i="6"/>
  <c r="D827" i="6"/>
  <c r="B827" i="6"/>
  <c r="G826" i="6"/>
  <c r="F826" i="6"/>
  <c r="H826" i="6" s="1"/>
  <c r="I826" i="6" s="1"/>
  <c r="K826" i="6"/>
  <c r="L826" i="6" s="1"/>
  <c r="G827" i="6" l="1"/>
  <c r="F827" i="6"/>
  <c r="H827" i="6" s="1"/>
  <c r="I827" i="6" s="1"/>
  <c r="K827" i="6"/>
  <c r="L827" i="6" s="1"/>
  <c r="D828" i="6"/>
  <c r="C828" i="6"/>
  <c r="B828" i="6"/>
  <c r="A829" i="6"/>
  <c r="J828" i="6"/>
  <c r="K828" i="6" s="1"/>
  <c r="L828" i="6" s="1"/>
  <c r="G828" i="6" l="1"/>
  <c r="F828" i="6"/>
  <c r="D829" i="6"/>
  <c r="C829" i="6"/>
  <c r="B829" i="6"/>
  <c r="A830" i="6"/>
  <c r="J829" i="6"/>
  <c r="K829" i="6" s="1"/>
  <c r="L829" i="6" s="1"/>
  <c r="H828" i="6"/>
  <c r="I828" i="6" s="1"/>
  <c r="J830" i="6" l="1"/>
  <c r="D830" i="6"/>
  <c r="C830" i="6"/>
  <c r="B830" i="6"/>
  <c r="A831" i="6"/>
  <c r="G829" i="6"/>
  <c r="F829" i="6"/>
  <c r="H829" i="6" s="1"/>
  <c r="I829" i="6" s="1"/>
  <c r="A832" i="6" l="1"/>
  <c r="J831" i="6"/>
  <c r="C831" i="6"/>
  <c r="D831" i="6"/>
  <c r="B831" i="6"/>
  <c r="G830" i="6"/>
  <c r="F830" i="6"/>
  <c r="H830" i="6" s="1"/>
  <c r="I830" i="6" s="1"/>
  <c r="K830" i="6"/>
  <c r="L830" i="6" s="1"/>
  <c r="G831" i="6" l="1"/>
  <c r="F831" i="6"/>
  <c r="H831" i="6" s="1"/>
  <c r="I831" i="6" s="1"/>
  <c r="K831" i="6"/>
  <c r="L831" i="6" s="1"/>
  <c r="D832" i="6"/>
  <c r="C832" i="6"/>
  <c r="B832" i="6"/>
  <c r="A833" i="6"/>
  <c r="J832" i="6"/>
  <c r="K832" i="6" s="1"/>
  <c r="L832" i="6" s="1"/>
  <c r="D833" i="6" l="1"/>
  <c r="C833" i="6"/>
  <c r="B833" i="6"/>
  <c r="A834" i="6"/>
  <c r="J833" i="6"/>
  <c r="K833" i="6" s="1"/>
  <c r="L833" i="6" s="1"/>
  <c r="G832" i="6"/>
  <c r="F832" i="6"/>
  <c r="H832" i="6" s="1"/>
  <c r="I832" i="6" s="1"/>
  <c r="J834" i="6" l="1"/>
  <c r="D834" i="6"/>
  <c r="C834" i="6"/>
  <c r="B834" i="6"/>
  <c r="A835" i="6"/>
  <c r="G833" i="6"/>
  <c r="F833" i="6"/>
  <c r="H833" i="6" s="1"/>
  <c r="I833" i="6" s="1"/>
  <c r="A836" i="6" l="1"/>
  <c r="J835" i="6"/>
  <c r="C835" i="6"/>
  <c r="D835" i="6"/>
  <c r="B835" i="6"/>
  <c r="G834" i="6"/>
  <c r="F834" i="6"/>
  <c r="H834" i="6" s="1"/>
  <c r="I834" i="6" s="1"/>
  <c r="K834" i="6"/>
  <c r="L834" i="6" s="1"/>
  <c r="G835" i="6" l="1"/>
  <c r="F835" i="6"/>
  <c r="H835" i="6" s="1"/>
  <c r="I835" i="6" s="1"/>
  <c r="K835" i="6"/>
  <c r="L835" i="6" s="1"/>
  <c r="D836" i="6"/>
  <c r="C836" i="6"/>
  <c r="B836" i="6"/>
  <c r="A837" i="6"/>
  <c r="J836" i="6"/>
  <c r="K836" i="6" s="1"/>
  <c r="L836" i="6" s="1"/>
  <c r="D837" i="6" l="1"/>
  <c r="C837" i="6"/>
  <c r="B837" i="6"/>
  <c r="A838" i="6"/>
  <c r="J837" i="6"/>
  <c r="K837" i="6" s="1"/>
  <c r="L837" i="6" s="1"/>
  <c r="G836" i="6"/>
  <c r="F836" i="6"/>
  <c r="H836" i="6" s="1"/>
  <c r="I836" i="6" s="1"/>
  <c r="J838" i="6" l="1"/>
  <c r="D838" i="6"/>
  <c r="C838" i="6"/>
  <c r="B838" i="6"/>
  <c r="A839" i="6"/>
  <c r="G837" i="6"/>
  <c r="F837" i="6"/>
  <c r="H837" i="6" s="1"/>
  <c r="I837" i="6" s="1"/>
  <c r="A840" i="6" l="1"/>
  <c r="J839" i="6"/>
  <c r="C839" i="6"/>
  <c r="D839" i="6"/>
  <c r="B839" i="6"/>
  <c r="G838" i="6"/>
  <c r="F838" i="6"/>
  <c r="H838" i="6" s="1"/>
  <c r="I838" i="6" s="1"/>
  <c r="K838" i="6"/>
  <c r="L838" i="6" s="1"/>
  <c r="G839" i="6" l="1"/>
  <c r="F839" i="6"/>
  <c r="H839" i="6" s="1"/>
  <c r="I839" i="6" s="1"/>
  <c r="K839" i="6"/>
  <c r="L839" i="6" s="1"/>
  <c r="D840" i="6"/>
  <c r="C840" i="6"/>
  <c r="B840" i="6"/>
  <c r="A841" i="6"/>
  <c r="J840" i="6"/>
  <c r="K840" i="6" s="1"/>
  <c r="L840" i="6" s="1"/>
  <c r="D841" i="6" l="1"/>
  <c r="C841" i="6"/>
  <c r="B841" i="6"/>
  <c r="A842" i="6"/>
  <c r="J841" i="6"/>
  <c r="K841" i="6" s="1"/>
  <c r="L841" i="6" s="1"/>
  <c r="G840" i="6"/>
  <c r="F840" i="6"/>
  <c r="H840" i="6" s="1"/>
  <c r="I840" i="6" s="1"/>
  <c r="J842" i="6" l="1"/>
  <c r="D842" i="6"/>
  <c r="C842" i="6"/>
  <c r="B842" i="6"/>
  <c r="A843" i="6"/>
  <c r="G841" i="6"/>
  <c r="F841" i="6"/>
  <c r="H841" i="6" s="1"/>
  <c r="I841" i="6" s="1"/>
  <c r="A844" i="6" l="1"/>
  <c r="J843" i="6"/>
  <c r="C843" i="6"/>
  <c r="D843" i="6"/>
  <c r="B843" i="6"/>
  <c r="G842" i="6"/>
  <c r="F842" i="6"/>
  <c r="H842" i="6" s="1"/>
  <c r="I842" i="6" s="1"/>
  <c r="K842" i="6"/>
  <c r="L842" i="6" s="1"/>
  <c r="G843" i="6" l="1"/>
  <c r="F843" i="6"/>
  <c r="H843" i="6" s="1"/>
  <c r="I843" i="6" s="1"/>
  <c r="K843" i="6"/>
  <c r="L843" i="6" s="1"/>
  <c r="D844" i="6"/>
  <c r="C844" i="6"/>
  <c r="B844" i="6"/>
  <c r="A845" i="6"/>
  <c r="J844" i="6"/>
  <c r="K844" i="6" s="1"/>
  <c r="L844" i="6" s="1"/>
  <c r="G844" i="6" l="1"/>
  <c r="F844" i="6"/>
  <c r="D845" i="6"/>
  <c r="C845" i="6"/>
  <c r="B845" i="6"/>
  <c r="A846" i="6"/>
  <c r="J845" i="6"/>
  <c r="K845" i="6" s="1"/>
  <c r="L845" i="6" s="1"/>
  <c r="H844" i="6"/>
  <c r="I844" i="6" s="1"/>
  <c r="J846" i="6" l="1"/>
  <c r="D846" i="6"/>
  <c r="C846" i="6"/>
  <c r="B846" i="6"/>
  <c r="A847" i="6"/>
  <c r="G845" i="6"/>
  <c r="F845" i="6"/>
  <c r="H845" i="6" s="1"/>
  <c r="I845" i="6" s="1"/>
  <c r="A848" i="6" l="1"/>
  <c r="J847" i="6"/>
  <c r="C847" i="6"/>
  <c r="D847" i="6"/>
  <c r="B847" i="6"/>
  <c r="G846" i="6"/>
  <c r="F846" i="6"/>
  <c r="H846" i="6" s="1"/>
  <c r="I846" i="6" s="1"/>
  <c r="K846" i="6"/>
  <c r="L846" i="6" s="1"/>
  <c r="G847" i="6" l="1"/>
  <c r="F847" i="6"/>
  <c r="H847" i="6" s="1"/>
  <c r="I847" i="6" s="1"/>
  <c r="K847" i="6"/>
  <c r="L847" i="6" s="1"/>
  <c r="D848" i="6"/>
  <c r="C848" i="6"/>
  <c r="B848" i="6"/>
  <c r="A849" i="6"/>
  <c r="J848" i="6"/>
  <c r="K848" i="6" s="1"/>
  <c r="L848" i="6" s="1"/>
  <c r="G848" i="6" l="1"/>
  <c r="F848" i="6"/>
  <c r="D849" i="6"/>
  <c r="C849" i="6"/>
  <c r="B849" i="6"/>
  <c r="A850" i="6"/>
  <c r="J849" i="6"/>
  <c r="K849" i="6" s="1"/>
  <c r="L849" i="6" s="1"/>
  <c r="H848" i="6"/>
  <c r="I848" i="6" s="1"/>
  <c r="J850" i="6" l="1"/>
  <c r="D850" i="6"/>
  <c r="C850" i="6"/>
  <c r="B850" i="6"/>
  <c r="A851" i="6"/>
  <c r="G849" i="6"/>
  <c r="F849" i="6"/>
  <c r="H849" i="6" s="1"/>
  <c r="I849" i="6" s="1"/>
  <c r="G850" i="6" l="1"/>
  <c r="F850" i="6"/>
  <c r="A852" i="6"/>
  <c r="J851" i="6"/>
  <c r="C851" i="6"/>
  <c r="D851" i="6"/>
  <c r="B851" i="6"/>
  <c r="H850" i="6"/>
  <c r="I850" i="6" s="1"/>
  <c r="K850" i="6"/>
  <c r="L850" i="6" s="1"/>
  <c r="G851" i="6" l="1"/>
  <c r="F851" i="6"/>
  <c r="H851" i="6" s="1"/>
  <c r="I851" i="6" s="1"/>
  <c r="K851" i="6"/>
  <c r="L851" i="6" s="1"/>
  <c r="D852" i="6"/>
  <c r="C852" i="6"/>
  <c r="B852" i="6"/>
  <c r="A853" i="6"/>
  <c r="J852" i="6"/>
  <c r="K852" i="6" s="1"/>
  <c r="L852" i="6" s="1"/>
  <c r="D853" i="6" l="1"/>
  <c r="C853" i="6"/>
  <c r="B853" i="6"/>
  <c r="A854" i="6"/>
  <c r="J853" i="6"/>
  <c r="K853" i="6" s="1"/>
  <c r="L853" i="6" s="1"/>
  <c r="G852" i="6"/>
  <c r="F852" i="6"/>
  <c r="H852" i="6" s="1"/>
  <c r="I852" i="6" s="1"/>
  <c r="J854" i="6" l="1"/>
  <c r="D854" i="6"/>
  <c r="C854" i="6"/>
  <c r="B854" i="6"/>
  <c r="A855" i="6"/>
  <c r="G853" i="6"/>
  <c r="F853" i="6"/>
  <c r="H853" i="6" s="1"/>
  <c r="I853" i="6" s="1"/>
  <c r="A856" i="6" l="1"/>
  <c r="J855" i="6"/>
  <c r="C855" i="6"/>
  <c r="D855" i="6"/>
  <c r="B855" i="6"/>
  <c r="G854" i="6"/>
  <c r="F854" i="6"/>
  <c r="H854" i="6" s="1"/>
  <c r="I854" i="6" s="1"/>
  <c r="K854" i="6"/>
  <c r="L854" i="6" s="1"/>
  <c r="G855" i="6" l="1"/>
  <c r="F855" i="6"/>
  <c r="H855" i="6" s="1"/>
  <c r="I855" i="6" s="1"/>
  <c r="K855" i="6"/>
  <c r="L855" i="6" s="1"/>
  <c r="D856" i="6"/>
  <c r="C856" i="6"/>
  <c r="B856" i="6"/>
  <c r="A857" i="6"/>
  <c r="J856" i="6"/>
  <c r="K856" i="6" s="1"/>
  <c r="L856" i="6" s="1"/>
  <c r="D857" i="6" l="1"/>
  <c r="C857" i="6"/>
  <c r="B857" i="6"/>
  <c r="A858" i="6"/>
  <c r="J857" i="6"/>
  <c r="K857" i="6" s="1"/>
  <c r="L857" i="6" s="1"/>
  <c r="G856" i="6"/>
  <c r="F856" i="6"/>
  <c r="H856" i="6" s="1"/>
  <c r="I856" i="6" s="1"/>
  <c r="J858" i="6" l="1"/>
  <c r="D858" i="6"/>
  <c r="C858" i="6"/>
  <c r="B858" i="6"/>
  <c r="A859" i="6"/>
  <c r="G857" i="6"/>
  <c r="F857" i="6"/>
  <c r="H857" i="6" s="1"/>
  <c r="I857" i="6" s="1"/>
  <c r="A860" i="6" l="1"/>
  <c r="J859" i="6"/>
  <c r="C859" i="6"/>
  <c r="D859" i="6"/>
  <c r="B859" i="6"/>
  <c r="G858" i="6"/>
  <c r="F858" i="6"/>
  <c r="H858" i="6" s="1"/>
  <c r="I858" i="6" s="1"/>
  <c r="K858" i="6"/>
  <c r="L858" i="6" s="1"/>
  <c r="G859" i="6" l="1"/>
  <c r="F859" i="6"/>
  <c r="H859" i="6" s="1"/>
  <c r="I859" i="6" s="1"/>
  <c r="K859" i="6"/>
  <c r="L859" i="6" s="1"/>
  <c r="D860" i="6"/>
  <c r="C860" i="6"/>
  <c r="B860" i="6"/>
  <c r="A861" i="6"/>
  <c r="J860" i="6"/>
  <c r="K860" i="6" s="1"/>
  <c r="L860" i="6" s="1"/>
  <c r="D861" i="6" l="1"/>
  <c r="C861" i="6"/>
  <c r="B861" i="6"/>
  <c r="A862" i="6"/>
  <c r="J861" i="6"/>
  <c r="K861" i="6" s="1"/>
  <c r="L861" i="6" s="1"/>
  <c r="G860" i="6"/>
  <c r="F860" i="6"/>
  <c r="H860" i="6" s="1"/>
  <c r="I860" i="6" s="1"/>
  <c r="J862" i="6" l="1"/>
  <c r="D862" i="6"/>
  <c r="C862" i="6"/>
  <c r="B862" i="6"/>
  <c r="A863" i="6"/>
  <c r="G861" i="6"/>
  <c r="F861" i="6"/>
  <c r="H861" i="6" s="1"/>
  <c r="I861" i="6" s="1"/>
  <c r="G862" i="6" l="1"/>
  <c r="F862" i="6"/>
  <c r="A864" i="6"/>
  <c r="J863" i="6"/>
  <c r="C863" i="6"/>
  <c r="D863" i="6"/>
  <c r="B863" i="6"/>
  <c r="H862" i="6"/>
  <c r="I862" i="6" s="1"/>
  <c r="K862" i="6"/>
  <c r="L862" i="6" s="1"/>
  <c r="G863" i="6" l="1"/>
  <c r="F863" i="6"/>
  <c r="H863" i="6" s="1"/>
  <c r="I863" i="6" s="1"/>
  <c r="K863" i="6"/>
  <c r="L863" i="6" s="1"/>
  <c r="D864" i="6"/>
  <c r="C864" i="6"/>
  <c r="B864" i="6"/>
  <c r="A865" i="6"/>
  <c r="J864" i="6"/>
  <c r="K864" i="6" s="1"/>
  <c r="L864" i="6" s="1"/>
  <c r="D865" i="6" l="1"/>
  <c r="C865" i="6"/>
  <c r="B865" i="6"/>
  <c r="A866" i="6"/>
  <c r="J865" i="6"/>
  <c r="K865" i="6" s="1"/>
  <c r="L865" i="6" s="1"/>
  <c r="G864" i="6"/>
  <c r="F864" i="6"/>
  <c r="H864" i="6" s="1"/>
  <c r="I864" i="6" s="1"/>
  <c r="J866" i="6" l="1"/>
  <c r="D866" i="6"/>
  <c r="C866" i="6"/>
  <c r="B866" i="6"/>
  <c r="A867" i="6"/>
  <c r="G865" i="6"/>
  <c r="F865" i="6"/>
  <c r="H865" i="6" s="1"/>
  <c r="I865" i="6" s="1"/>
  <c r="A868" i="6" l="1"/>
  <c r="J867" i="6"/>
  <c r="C867" i="6"/>
  <c r="D867" i="6"/>
  <c r="B867" i="6"/>
  <c r="G866" i="6"/>
  <c r="F866" i="6"/>
  <c r="H866" i="6" s="1"/>
  <c r="I866" i="6" s="1"/>
  <c r="K866" i="6"/>
  <c r="L866" i="6" s="1"/>
  <c r="G867" i="6" l="1"/>
  <c r="F867" i="6"/>
  <c r="H867" i="6" s="1"/>
  <c r="I867" i="6" s="1"/>
  <c r="K867" i="6"/>
  <c r="L867" i="6" s="1"/>
  <c r="D868" i="6"/>
  <c r="C868" i="6"/>
  <c r="B868" i="6"/>
  <c r="A869" i="6"/>
  <c r="J868" i="6"/>
  <c r="K868" i="6" s="1"/>
  <c r="L868" i="6" s="1"/>
  <c r="D869" i="6" l="1"/>
  <c r="C869" i="6"/>
  <c r="B869" i="6"/>
  <c r="A870" i="6"/>
  <c r="J869" i="6"/>
  <c r="K869" i="6" s="1"/>
  <c r="L869" i="6" s="1"/>
  <c r="G868" i="6"/>
  <c r="F868" i="6"/>
  <c r="H868" i="6" s="1"/>
  <c r="I868" i="6" s="1"/>
  <c r="J870" i="6" l="1"/>
  <c r="D870" i="6"/>
  <c r="C870" i="6"/>
  <c r="B870" i="6"/>
  <c r="A871" i="6"/>
  <c r="G869" i="6"/>
  <c r="F869" i="6"/>
  <c r="H869" i="6" s="1"/>
  <c r="I869" i="6" s="1"/>
  <c r="A872" i="6" l="1"/>
  <c r="J871" i="6"/>
  <c r="C871" i="6"/>
  <c r="D871" i="6"/>
  <c r="B871" i="6"/>
  <c r="G870" i="6"/>
  <c r="F870" i="6"/>
  <c r="H870" i="6" s="1"/>
  <c r="I870" i="6" s="1"/>
  <c r="K870" i="6"/>
  <c r="L870" i="6" s="1"/>
  <c r="G871" i="6" l="1"/>
  <c r="F871" i="6"/>
  <c r="H871" i="6" s="1"/>
  <c r="I871" i="6" s="1"/>
  <c r="K871" i="6"/>
  <c r="L871" i="6" s="1"/>
  <c r="D872" i="6"/>
  <c r="C872" i="6"/>
  <c r="B872" i="6"/>
  <c r="A873" i="6"/>
  <c r="J872" i="6"/>
  <c r="K872" i="6" s="1"/>
  <c r="L872" i="6" s="1"/>
  <c r="D873" i="6" l="1"/>
  <c r="C873" i="6"/>
  <c r="B873" i="6"/>
  <c r="A874" i="6"/>
  <c r="J873" i="6"/>
  <c r="K873" i="6" s="1"/>
  <c r="L873" i="6" s="1"/>
  <c r="G872" i="6"/>
  <c r="F872" i="6"/>
  <c r="H872" i="6" s="1"/>
  <c r="I872" i="6" s="1"/>
  <c r="J874" i="6" l="1"/>
  <c r="D874" i="6"/>
  <c r="C874" i="6"/>
  <c r="B874" i="6"/>
  <c r="A875" i="6"/>
  <c r="G873" i="6"/>
  <c r="F873" i="6"/>
  <c r="H873" i="6" s="1"/>
  <c r="I873" i="6" s="1"/>
  <c r="A876" i="6" l="1"/>
  <c r="J875" i="6"/>
  <c r="C875" i="6"/>
  <c r="D875" i="6"/>
  <c r="B875" i="6"/>
  <c r="G874" i="6"/>
  <c r="F874" i="6"/>
  <c r="H874" i="6" s="1"/>
  <c r="I874" i="6" s="1"/>
  <c r="K874" i="6"/>
  <c r="L874" i="6" s="1"/>
  <c r="G875" i="6" l="1"/>
  <c r="F875" i="6"/>
  <c r="H875" i="6" s="1"/>
  <c r="I875" i="6" s="1"/>
  <c r="K875" i="6"/>
  <c r="L875" i="6" s="1"/>
  <c r="D876" i="6"/>
  <c r="C876" i="6"/>
  <c r="B876" i="6"/>
  <c r="A877" i="6"/>
  <c r="J876" i="6"/>
  <c r="K876" i="6" s="1"/>
  <c r="L876" i="6" s="1"/>
  <c r="G876" i="6" l="1"/>
  <c r="F876" i="6"/>
  <c r="D877" i="6"/>
  <c r="C877" i="6"/>
  <c r="B877" i="6"/>
  <c r="A878" i="6"/>
  <c r="J877" i="6"/>
  <c r="K877" i="6" s="1"/>
  <c r="L877" i="6" s="1"/>
  <c r="H876" i="6"/>
  <c r="I876" i="6" s="1"/>
  <c r="J878" i="6" l="1"/>
  <c r="D878" i="6"/>
  <c r="C878" i="6"/>
  <c r="B878" i="6"/>
  <c r="A879" i="6"/>
  <c r="G877" i="6"/>
  <c r="F877" i="6"/>
  <c r="H877" i="6" s="1"/>
  <c r="I877" i="6" s="1"/>
  <c r="A880" i="6" l="1"/>
  <c r="J879" i="6"/>
  <c r="C879" i="6"/>
  <c r="D879" i="6"/>
  <c r="B879" i="6"/>
  <c r="G878" i="6"/>
  <c r="F878" i="6"/>
  <c r="H878" i="6" s="1"/>
  <c r="I878" i="6" s="1"/>
  <c r="K878" i="6"/>
  <c r="L878" i="6" s="1"/>
  <c r="G879" i="6" l="1"/>
  <c r="F879" i="6"/>
  <c r="H879" i="6" s="1"/>
  <c r="I879" i="6" s="1"/>
  <c r="K879" i="6"/>
  <c r="L879" i="6" s="1"/>
  <c r="D880" i="6"/>
  <c r="C880" i="6"/>
  <c r="B880" i="6"/>
  <c r="A881" i="6"/>
  <c r="J880" i="6"/>
  <c r="K880" i="6" s="1"/>
  <c r="L880" i="6" s="1"/>
  <c r="G880" i="6" l="1"/>
  <c r="F880" i="6"/>
  <c r="H880" i="6" s="1"/>
  <c r="I880" i="6" s="1"/>
  <c r="D881" i="6"/>
  <c r="C881" i="6"/>
  <c r="B881" i="6"/>
  <c r="A882" i="6"/>
  <c r="J881" i="6"/>
  <c r="K881" i="6" s="1"/>
  <c r="L881" i="6" s="1"/>
  <c r="J882" i="6" l="1"/>
  <c r="D882" i="6"/>
  <c r="C882" i="6"/>
  <c r="B882" i="6"/>
  <c r="A883" i="6"/>
  <c r="G881" i="6"/>
  <c r="F881" i="6"/>
  <c r="H881" i="6" s="1"/>
  <c r="I881" i="6" s="1"/>
  <c r="G882" i="6" l="1"/>
  <c r="F882" i="6"/>
  <c r="A884" i="6"/>
  <c r="J883" i="6"/>
  <c r="C883" i="6"/>
  <c r="D883" i="6"/>
  <c r="B883" i="6"/>
  <c r="H882" i="6"/>
  <c r="I882" i="6" s="1"/>
  <c r="K882" i="6"/>
  <c r="L882" i="6" s="1"/>
  <c r="G883" i="6" l="1"/>
  <c r="F883" i="6"/>
  <c r="H883" i="6" s="1"/>
  <c r="I883" i="6" s="1"/>
  <c r="K883" i="6"/>
  <c r="L883" i="6" s="1"/>
  <c r="D884" i="6"/>
  <c r="C884" i="6"/>
  <c r="B884" i="6"/>
  <c r="A885" i="6"/>
  <c r="J884" i="6"/>
  <c r="K884" i="6" s="1"/>
  <c r="L884" i="6" s="1"/>
  <c r="G884" i="6" l="1"/>
  <c r="F884" i="6"/>
  <c r="D885" i="6"/>
  <c r="C885" i="6"/>
  <c r="B885" i="6"/>
  <c r="A886" i="6"/>
  <c r="J885" i="6"/>
  <c r="K885" i="6" s="1"/>
  <c r="L885" i="6" s="1"/>
  <c r="H884" i="6"/>
  <c r="I884" i="6" s="1"/>
  <c r="J886" i="6" l="1"/>
  <c r="D886" i="6"/>
  <c r="C886" i="6"/>
  <c r="B886" i="6"/>
  <c r="A887" i="6"/>
  <c r="G885" i="6"/>
  <c r="F885" i="6"/>
  <c r="H885" i="6" s="1"/>
  <c r="I885" i="6" s="1"/>
  <c r="G886" i="6" l="1"/>
  <c r="F886" i="6"/>
  <c r="A888" i="6"/>
  <c r="J887" i="6"/>
  <c r="C887" i="6"/>
  <c r="D887" i="6"/>
  <c r="B887" i="6"/>
  <c r="H886" i="6"/>
  <c r="I886" i="6" s="1"/>
  <c r="K886" i="6"/>
  <c r="L886" i="6" s="1"/>
  <c r="G887" i="6" l="1"/>
  <c r="F887" i="6"/>
  <c r="H887" i="6" s="1"/>
  <c r="I887" i="6" s="1"/>
  <c r="K887" i="6"/>
  <c r="L887" i="6" s="1"/>
  <c r="D888" i="6"/>
  <c r="C888" i="6"/>
  <c r="B888" i="6"/>
  <c r="A889" i="6"/>
  <c r="J888" i="6"/>
  <c r="K888" i="6" s="1"/>
  <c r="L888" i="6" s="1"/>
  <c r="D889" i="6" l="1"/>
  <c r="C889" i="6"/>
  <c r="B889" i="6"/>
  <c r="A890" i="6"/>
  <c r="J889" i="6"/>
  <c r="K889" i="6" s="1"/>
  <c r="L889" i="6" s="1"/>
  <c r="G888" i="6"/>
  <c r="F888" i="6"/>
  <c r="H888" i="6" s="1"/>
  <c r="I888" i="6" s="1"/>
  <c r="J890" i="6" l="1"/>
  <c r="D890" i="6"/>
  <c r="C890" i="6"/>
  <c r="B890" i="6"/>
  <c r="A891" i="6"/>
  <c r="G889" i="6"/>
  <c r="F889" i="6"/>
  <c r="H889" i="6" s="1"/>
  <c r="I889" i="6" s="1"/>
  <c r="A892" i="6" l="1"/>
  <c r="J891" i="6"/>
  <c r="C891" i="6"/>
  <c r="D891" i="6"/>
  <c r="B891" i="6"/>
  <c r="G890" i="6"/>
  <c r="F890" i="6"/>
  <c r="H890" i="6" s="1"/>
  <c r="I890" i="6" s="1"/>
  <c r="K890" i="6"/>
  <c r="L890" i="6" s="1"/>
  <c r="G891" i="6" l="1"/>
  <c r="F891" i="6"/>
  <c r="H891" i="6" s="1"/>
  <c r="I891" i="6" s="1"/>
  <c r="K891" i="6"/>
  <c r="L891" i="6" s="1"/>
  <c r="D892" i="6"/>
  <c r="C892" i="6"/>
  <c r="B892" i="6"/>
  <c r="A893" i="6"/>
  <c r="J892" i="6"/>
  <c r="K892" i="6" s="1"/>
  <c r="L892" i="6" s="1"/>
  <c r="D893" i="6" l="1"/>
  <c r="C893" i="6"/>
  <c r="B893" i="6"/>
  <c r="A894" i="6"/>
  <c r="J893" i="6"/>
  <c r="K893" i="6" s="1"/>
  <c r="L893" i="6" s="1"/>
  <c r="G892" i="6"/>
  <c r="F892" i="6"/>
  <c r="H892" i="6" s="1"/>
  <c r="I892" i="6" s="1"/>
  <c r="J894" i="6" l="1"/>
  <c r="D894" i="6"/>
  <c r="C894" i="6"/>
  <c r="B894" i="6"/>
  <c r="A895" i="6"/>
  <c r="G893" i="6"/>
  <c r="F893" i="6"/>
  <c r="H893" i="6" s="1"/>
  <c r="I893" i="6" s="1"/>
  <c r="A896" i="6" l="1"/>
  <c r="J895" i="6"/>
  <c r="C895" i="6"/>
  <c r="D895" i="6"/>
  <c r="B895" i="6"/>
  <c r="G894" i="6"/>
  <c r="F894" i="6"/>
  <c r="H894" i="6" s="1"/>
  <c r="I894" i="6" s="1"/>
  <c r="K894" i="6"/>
  <c r="L894" i="6" s="1"/>
  <c r="G895" i="6" l="1"/>
  <c r="F895" i="6"/>
  <c r="H895" i="6" s="1"/>
  <c r="I895" i="6" s="1"/>
  <c r="K895" i="6"/>
  <c r="L895" i="6" s="1"/>
  <c r="D896" i="6"/>
  <c r="C896" i="6"/>
  <c r="B896" i="6"/>
  <c r="A897" i="6"/>
  <c r="J896" i="6"/>
  <c r="K896" i="6" s="1"/>
  <c r="L896" i="6" s="1"/>
  <c r="D897" i="6" l="1"/>
  <c r="C897" i="6"/>
  <c r="B897" i="6"/>
  <c r="A898" i="6"/>
  <c r="J897" i="6"/>
  <c r="K897" i="6" s="1"/>
  <c r="L897" i="6" s="1"/>
  <c r="G896" i="6"/>
  <c r="F896" i="6"/>
  <c r="H896" i="6" s="1"/>
  <c r="I896" i="6" s="1"/>
  <c r="J898" i="6" l="1"/>
  <c r="D898" i="6"/>
  <c r="C898" i="6"/>
  <c r="B898" i="6"/>
  <c r="A899" i="6"/>
  <c r="G897" i="6"/>
  <c r="F897" i="6"/>
  <c r="H897" i="6" s="1"/>
  <c r="I897" i="6" s="1"/>
  <c r="A900" i="6" l="1"/>
  <c r="J899" i="6"/>
  <c r="C899" i="6"/>
  <c r="D899" i="6"/>
  <c r="B899" i="6"/>
  <c r="G898" i="6"/>
  <c r="F898" i="6"/>
  <c r="H898" i="6" s="1"/>
  <c r="I898" i="6" s="1"/>
  <c r="K898" i="6"/>
  <c r="L898" i="6" s="1"/>
  <c r="G899" i="6" l="1"/>
  <c r="F899" i="6"/>
  <c r="H899" i="6" s="1"/>
  <c r="I899" i="6" s="1"/>
  <c r="K899" i="6"/>
  <c r="L899" i="6" s="1"/>
  <c r="D900" i="6"/>
  <c r="C900" i="6"/>
  <c r="B900" i="6"/>
  <c r="A901" i="6"/>
  <c r="J900" i="6"/>
  <c r="K900" i="6" s="1"/>
  <c r="L900" i="6" s="1"/>
  <c r="D901" i="6" l="1"/>
  <c r="C901" i="6"/>
  <c r="B901" i="6"/>
  <c r="A902" i="6"/>
  <c r="J901" i="6"/>
  <c r="K901" i="6" s="1"/>
  <c r="L901" i="6" s="1"/>
  <c r="G900" i="6"/>
  <c r="F900" i="6"/>
  <c r="H900" i="6" s="1"/>
  <c r="I900" i="6" s="1"/>
  <c r="J902" i="6" l="1"/>
  <c r="D902" i="6"/>
  <c r="C902" i="6"/>
  <c r="B902" i="6"/>
  <c r="A903" i="6"/>
  <c r="G901" i="6"/>
  <c r="F901" i="6"/>
  <c r="H901" i="6" s="1"/>
  <c r="I901" i="6" s="1"/>
  <c r="A904" i="6" l="1"/>
  <c r="J903" i="6"/>
  <c r="C903" i="6"/>
  <c r="D903" i="6"/>
  <c r="B903" i="6"/>
  <c r="G902" i="6"/>
  <c r="F902" i="6"/>
  <c r="H902" i="6" s="1"/>
  <c r="I902" i="6" s="1"/>
  <c r="K902" i="6"/>
  <c r="L902" i="6" s="1"/>
  <c r="G903" i="6" l="1"/>
  <c r="F903" i="6"/>
  <c r="H903" i="6" s="1"/>
  <c r="I903" i="6" s="1"/>
  <c r="K903" i="6"/>
  <c r="L903" i="6" s="1"/>
  <c r="D904" i="6"/>
  <c r="C904" i="6"/>
  <c r="B904" i="6"/>
  <c r="A905" i="6"/>
  <c r="J904" i="6"/>
  <c r="K904" i="6" s="1"/>
  <c r="L904" i="6" s="1"/>
  <c r="D905" i="6" l="1"/>
  <c r="C905" i="6"/>
  <c r="B905" i="6"/>
  <c r="A906" i="6"/>
  <c r="J905" i="6"/>
  <c r="K905" i="6" s="1"/>
  <c r="L905" i="6" s="1"/>
  <c r="G904" i="6"/>
  <c r="F904" i="6"/>
  <c r="H904" i="6" s="1"/>
  <c r="I904" i="6" s="1"/>
  <c r="J906" i="6" l="1"/>
  <c r="D906" i="6"/>
  <c r="C906" i="6"/>
  <c r="B906" i="6"/>
  <c r="A907" i="6"/>
  <c r="G905" i="6"/>
  <c r="F905" i="6"/>
  <c r="H905" i="6" s="1"/>
  <c r="I905" i="6" s="1"/>
  <c r="A908" i="6" l="1"/>
  <c r="J907" i="6"/>
  <c r="C907" i="6"/>
  <c r="D907" i="6"/>
  <c r="B907" i="6"/>
  <c r="G906" i="6"/>
  <c r="F906" i="6"/>
  <c r="H906" i="6" s="1"/>
  <c r="I906" i="6" s="1"/>
  <c r="K906" i="6"/>
  <c r="L906" i="6" s="1"/>
  <c r="G907" i="6" l="1"/>
  <c r="F907" i="6"/>
  <c r="H907" i="6" s="1"/>
  <c r="I907" i="6" s="1"/>
  <c r="K907" i="6"/>
  <c r="L907" i="6" s="1"/>
  <c r="D908" i="6"/>
  <c r="C908" i="6"/>
  <c r="B908" i="6"/>
  <c r="A909" i="6"/>
  <c r="J908" i="6"/>
  <c r="K908" i="6" s="1"/>
  <c r="L908" i="6" s="1"/>
  <c r="G908" i="6" l="1"/>
  <c r="F908" i="6"/>
  <c r="H908" i="6" s="1"/>
  <c r="I908" i="6" s="1"/>
  <c r="D909" i="6"/>
  <c r="C909" i="6"/>
  <c r="B909" i="6"/>
  <c r="A910" i="6"/>
  <c r="J909" i="6"/>
  <c r="K909" i="6" s="1"/>
  <c r="L909" i="6" s="1"/>
  <c r="J910" i="6" l="1"/>
  <c r="D910" i="6"/>
  <c r="C910" i="6"/>
  <c r="B910" i="6"/>
  <c r="A911" i="6"/>
  <c r="G909" i="6"/>
  <c r="F909" i="6"/>
  <c r="H909" i="6" s="1"/>
  <c r="I909" i="6" s="1"/>
  <c r="A912" i="6" l="1"/>
  <c r="J911" i="6"/>
  <c r="C911" i="6"/>
  <c r="D911" i="6"/>
  <c r="B911" i="6"/>
  <c r="G910" i="6"/>
  <c r="F910" i="6"/>
  <c r="H910" i="6" s="1"/>
  <c r="I910" i="6" s="1"/>
  <c r="K910" i="6"/>
  <c r="L910" i="6" s="1"/>
  <c r="G911" i="6" l="1"/>
  <c r="F911" i="6"/>
  <c r="H911" i="6" s="1"/>
  <c r="I911" i="6" s="1"/>
  <c r="K911" i="6"/>
  <c r="L911" i="6" s="1"/>
  <c r="D912" i="6"/>
  <c r="C912" i="6"/>
  <c r="B912" i="6"/>
  <c r="A913" i="6"/>
  <c r="J912" i="6"/>
  <c r="K912" i="6" s="1"/>
  <c r="L912" i="6" s="1"/>
  <c r="G912" i="6" l="1"/>
  <c r="F912" i="6"/>
  <c r="D913" i="6"/>
  <c r="C913" i="6"/>
  <c r="B913" i="6"/>
  <c r="A914" i="6"/>
  <c r="J913" i="6"/>
  <c r="K913" i="6" s="1"/>
  <c r="L913" i="6" s="1"/>
  <c r="H912" i="6"/>
  <c r="I912" i="6" s="1"/>
  <c r="J914" i="6" l="1"/>
  <c r="D914" i="6"/>
  <c r="C914" i="6"/>
  <c r="B914" i="6"/>
  <c r="A915" i="6"/>
  <c r="G913" i="6"/>
  <c r="F913" i="6"/>
  <c r="H913" i="6" s="1"/>
  <c r="I913" i="6" s="1"/>
  <c r="G914" i="6" l="1"/>
  <c r="F914" i="6"/>
  <c r="A916" i="6"/>
  <c r="J915" i="6"/>
  <c r="C915" i="6"/>
  <c r="D915" i="6"/>
  <c r="B915" i="6"/>
  <c r="H914" i="6"/>
  <c r="I914" i="6" s="1"/>
  <c r="K914" i="6"/>
  <c r="L914" i="6" s="1"/>
  <c r="G915" i="6" l="1"/>
  <c r="F915" i="6"/>
  <c r="H915" i="6" s="1"/>
  <c r="I915" i="6" s="1"/>
  <c r="K915" i="6"/>
  <c r="L915" i="6" s="1"/>
  <c r="D916" i="6"/>
  <c r="C916" i="6"/>
  <c r="B916" i="6"/>
  <c r="A917" i="6"/>
  <c r="J916" i="6"/>
  <c r="K916" i="6" s="1"/>
  <c r="L916" i="6" s="1"/>
  <c r="D917" i="6" l="1"/>
  <c r="C917" i="6"/>
  <c r="B917" i="6"/>
  <c r="A918" i="6"/>
  <c r="J917" i="6"/>
  <c r="K917" i="6" s="1"/>
  <c r="L917" i="6" s="1"/>
  <c r="G916" i="6"/>
  <c r="F916" i="6"/>
  <c r="H916" i="6" s="1"/>
  <c r="I916" i="6" s="1"/>
  <c r="J918" i="6" l="1"/>
  <c r="D918" i="6"/>
  <c r="C918" i="6"/>
  <c r="B918" i="6"/>
  <c r="A919" i="6"/>
  <c r="G917" i="6"/>
  <c r="F917" i="6"/>
  <c r="H917" i="6" s="1"/>
  <c r="I917" i="6" s="1"/>
  <c r="A920" i="6" l="1"/>
  <c r="J919" i="6"/>
  <c r="C919" i="6"/>
  <c r="D919" i="6"/>
  <c r="B919" i="6"/>
  <c r="G918" i="6"/>
  <c r="F918" i="6"/>
  <c r="H918" i="6" s="1"/>
  <c r="I918" i="6" s="1"/>
  <c r="K918" i="6"/>
  <c r="L918" i="6" s="1"/>
  <c r="G919" i="6" l="1"/>
  <c r="F919" i="6"/>
  <c r="H919" i="6" s="1"/>
  <c r="I919" i="6" s="1"/>
  <c r="K919" i="6"/>
  <c r="L919" i="6" s="1"/>
  <c r="D920" i="6"/>
  <c r="C920" i="6"/>
  <c r="B920" i="6"/>
  <c r="A921" i="6"/>
  <c r="J920" i="6"/>
  <c r="K920" i="6" s="1"/>
  <c r="L920" i="6" s="1"/>
  <c r="D921" i="6" l="1"/>
  <c r="C921" i="6"/>
  <c r="B921" i="6"/>
  <c r="A922" i="6"/>
  <c r="J921" i="6"/>
  <c r="K921" i="6" s="1"/>
  <c r="L921" i="6" s="1"/>
  <c r="G920" i="6"/>
  <c r="F920" i="6"/>
  <c r="H920" i="6" s="1"/>
  <c r="I920" i="6" s="1"/>
  <c r="C922" i="6" l="1"/>
  <c r="J922" i="6"/>
  <c r="K922" i="6" s="1"/>
  <c r="L922" i="6" s="1"/>
  <c r="A923" i="6"/>
  <c r="D922" i="6"/>
  <c r="B922" i="6"/>
  <c r="G921" i="6"/>
  <c r="F921" i="6"/>
  <c r="H921" i="6" s="1"/>
  <c r="I921" i="6" s="1"/>
  <c r="G922" i="6" l="1"/>
  <c r="F922" i="6"/>
  <c r="D923" i="6"/>
  <c r="B923" i="6"/>
  <c r="A924" i="6"/>
  <c r="J923" i="6"/>
  <c r="C923" i="6"/>
  <c r="H922" i="6"/>
  <c r="I922" i="6" s="1"/>
  <c r="J924" i="6" l="1"/>
  <c r="D924" i="6"/>
  <c r="C924" i="6"/>
  <c r="B924" i="6"/>
  <c r="A925" i="6"/>
  <c r="K923" i="6"/>
  <c r="L923" i="6" s="1"/>
  <c r="G923" i="6"/>
  <c r="F923" i="6"/>
  <c r="H923" i="6" s="1"/>
  <c r="I923" i="6" s="1"/>
  <c r="A926" i="6" l="1"/>
  <c r="J925" i="6"/>
  <c r="C925" i="6"/>
  <c r="B925" i="6"/>
  <c r="D925" i="6"/>
  <c r="K924" i="6"/>
  <c r="L924" i="6" s="1"/>
  <c r="G924" i="6"/>
  <c r="F924" i="6"/>
  <c r="H924" i="6" s="1"/>
  <c r="I924" i="6" s="1"/>
  <c r="G925" i="6" l="1"/>
  <c r="F925" i="6"/>
  <c r="H925" i="6" s="1"/>
  <c r="I925" i="6" s="1"/>
  <c r="K925" i="6"/>
  <c r="L925" i="6" s="1"/>
  <c r="D926" i="6"/>
  <c r="C926" i="6"/>
  <c r="B926" i="6"/>
  <c r="J926" i="6"/>
  <c r="K926" i="6" s="1"/>
  <c r="L926" i="6" s="1"/>
  <c r="A927" i="6"/>
  <c r="D927" i="6" l="1"/>
  <c r="C927" i="6"/>
  <c r="B927" i="6"/>
  <c r="A928" i="6"/>
  <c r="J927" i="6"/>
  <c r="K927" i="6" s="1"/>
  <c r="L927" i="6" s="1"/>
  <c r="G926" i="6"/>
  <c r="F926" i="6"/>
  <c r="H926" i="6" s="1"/>
  <c r="I926" i="6" s="1"/>
  <c r="J928" i="6" l="1"/>
  <c r="D928" i="6"/>
  <c r="C928" i="6"/>
  <c r="B928" i="6"/>
  <c r="A929" i="6"/>
  <c r="G927" i="6"/>
  <c r="F927" i="6"/>
  <c r="H927" i="6" s="1"/>
  <c r="I927" i="6" s="1"/>
  <c r="A930" i="6" l="1"/>
  <c r="J929" i="6"/>
  <c r="C929" i="6"/>
  <c r="B929" i="6"/>
  <c r="D929" i="6"/>
  <c r="G928" i="6"/>
  <c r="F928" i="6"/>
  <c r="H928" i="6" s="1"/>
  <c r="I928" i="6" s="1"/>
  <c r="K928" i="6"/>
  <c r="L928" i="6" s="1"/>
  <c r="G929" i="6" l="1"/>
  <c r="F929" i="6"/>
  <c r="H929" i="6" s="1"/>
  <c r="I929" i="6" s="1"/>
  <c r="K929" i="6"/>
  <c r="L929" i="6" s="1"/>
  <c r="D930" i="6"/>
  <c r="C930" i="6"/>
  <c r="B930" i="6"/>
  <c r="J930" i="6"/>
  <c r="K930" i="6" s="1"/>
  <c r="L930" i="6" s="1"/>
  <c r="A931" i="6"/>
  <c r="G930" i="6" l="1"/>
  <c r="F930" i="6"/>
  <c r="H930" i="6" s="1"/>
  <c r="I930" i="6" s="1"/>
  <c r="D931" i="6"/>
  <c r="C931" i="6"/>
  <c r="B931" i="6"/>
  <c r="A932" i="6"/>
  <c r="J931" i="6"/>
  <c r="K931" i="6" s="1"/>
  <c r="L931" i="6" s="1"/>
  <c r="J932" i="6" l="1"/>
  <c r="D932" i="6"/>
  <c r="C932" i="6"/>
  <c r="B932" i="6"/>
  <c r="A933" i="6"/>
  <c r="G931" i="6"/>
  <c r="F931" i="6"/>
  <c r="H931" i="6" s="1"/>
  <c r="I931" i="6" s="1"/>
  <c r="A934" i="6" l="1"/>
  <c r="J933" i="6"/>
  <c r="C933" i="6"/>
  <c r="B933" i="6"/>
  <c r="D933" i="6"/>
  <c r="G932" i="6"/>
  <c r="F932" i="6"/>
  <c r="H932" i="6" s="1"/>
  <c r="I932" i="6" s="1"/>
  <c r="K932" i="6"/>
  <c r="L932" i="6" s="1"/>
  <c r="G933" i="6" l="1"/>
  <c r="F933" i="6"/>
  <c r="H933" i="6" s="1"/>
  <c r="I933" i="6" s="1"/>
  <c r="K933" i="6"/>
  <c r="L933" i="6" s="1"/>
  <c r="D934" i="6"/>
  <c r="C934" i="6"/>
  <c r="B934" i="6"/>
  <c r="J934" i="6"/>
  <c r="K934" i="6" s="1"/>
  <c r="L934" i="6" s="1"/>
  <c r="A935" i="6"/>
  <c r="D935" i="6" l="1"/>
  <c r="C935" i="6"/>
  <c r="B935" i="6"/>
  <c r="A936" i="6"/>
  <c r="J935" i="6"/>
  <c r="K935" i="6" s="1"/>
  <c r="L935" i="6" s="1"/>
  <c r="G934" i="6"/>
  <c r="F934" i="6"/>
  <c r="H934" i="6" s="1"/>
  <c r="I934" i="6" s="1"/>
  <c r="J936" i="6" l="1"/>
  <c r="D936" i="6"/>
  <c r="C936" i="6"/>
  <c r="B936" i="6"/>
  <c r="A937" i="6"/>
  <c r="G935" i="6"/>
  <c r="F935" i="6"/>
  <c r="H935" i="6" s="1"/>
  <c r="I935" i="6" s="1"/>
  <c r="A938" i="6" l="1"/>
  <c r="J937" i="6"/>
  <c r="C937" i="6"/>
  <c r="B937" i="6"/>
  <c r="D937" i="6"/>
  <c r="G936" i="6"/>
  <c r="F936" i="6"/>
  <c r="H936" i="6" s="1"/>
  <c r="I936" i="6" s="1"/>
  <c r="K936" i="6"/>
  <c r="L936" i="6" s="1"/>
  <c r="G937" i="6" l="1"/>
  <c r="F937" i="6"/>
  <c r="H937" i="6" s="1"/>
  <c r="I937" i="6" s="1"/>
  <c r="K937" i="6"/>
  <c r="L937" i="6" s="1"/>
  <c r="D938" i="6"/>
  <c r="C938" i="6"/>
  <c r="B938" i="6"/>
  <c r="J938" i="6"/>
  <c r="K938" i="6" s="1"/>
  <c r="L938" i="6" s="1"/>
  <c r="A939" i="6"/>
  <c r="G938" i="6" l="1"/>
  <c r="F938" i="6"/>
  <c r="H938" i="6" s="1"/>
  <c r="I938" i="6" s="1"/>
  <c r="D939" i="6"/>
  <c r="C939" i="6"/>
  <c r="B939" i="6"/>
  <c r="A940" i="6"/>
  <c r="J939" i="6"/>
  <c r="K939" i="6" s="1"/>
  <c r="L939" i="6" s="1"/>
  <c r="J940" i="6" l="1"/>
  <c r="D940" i="6"/>
  <c r="C940" i="6"/>
  <c r="B940" i="6"/>
  <c r="A941" i="6"/>
  <c r="G939" i="6"/>
  <c r="F939" i="6"/>
  <c r="H939" i="6" s="1"/>
  <c r="I939" i="6" s="1"/>
  <c r="A942" i="6" l="1"/>
  <c r="J941" i="6"/>
  <c r="C941" i="6"/>
  <c r="B941" i="6"/>
  <c r="D941" i="6"/>
  <c r="G940" i="6"/>
  <c r="F940" i="6"/>
  <c r="H940" i="6" s="1"/>
  <c r="I940" i="6" s="1"/>
  <c r="K940" i="6"/>
  <c r="L940" i="6" s="1"/>
  <c r="G941" i="6" l="1"/>
  <c r="F941" i="6"/>
  <c r="H941" i="6" s="1"/>
  <c r="I941" i="6" s="1"/>
  <c r="K941" i="6"/>
  <c r="L941" i="6" s="1"/>
  <c r="D942" i="6"/>
  <c r="C942" i="6"/>
  <c r="B942" i="6"/>
  <c r="J942" i="6"/>
  <c r="K942" i="6" s="1"/>
  <c r="L942" i="6" s="1"/>
  <c r="A943" i="6"/>
  <c r="D943" i="6" l="1"/>
  <c r="C943" i="6"/>
  <c r="B943" i="6"/>
  <c r="A944" i="6"/>
  <c r="J943" i="6"/>
  <c r="K943" i="6" s="1"/>
  <c r="L943" i="6" s="1"/>
  <c r="G942" i="6"/>
  <c r="F942" i="6"/>
  <c r="H942" i="6" s="1"/>
  <c r="I942" i="6" s="1"/>
  <c r="J944" i="6" l="1"/>
  <c r="D944" i="6"/>
  <c r="C944" i="6"/>
  <c r="B944" i="6"/>
  <c r="A945" i="6"/>
  <c r="G943" i="6"/>
  <c r="F943" i="6"/>
  <c r="H943" i="6" s="1"/>
  <c r="I943" i="6" s="1"/>
  <c r="A946" i="6" l="1"/>
  <c r="J945" i="6"/>
  <c r="C945" i="6"/>
  <c r="B945" i="6"/>
  <c r="D945" i="6"/>
  <c r="G944" i="6"/>
  <c r="F944" i="6"/>
  <c r="H944" i="6" s="1"/>
  <c r="I944" i="6" s="1"/>
  <c r="K944" i="6"/>
  <c r="L944" i="6" s="1"/>
  <c r="G945" i="6" l="1"/>
  <c r="F945" i="6"/>
  <c r="H945" i="6" s="1"/>
  <c r="I945" i="6" s="1"/>
  <c r="K945" i="6"/>
  <c r="L945" i="6" s="1"/>
  <c r="D946" i="6"/>
  <c r="C946" i="6"/>
  <c r="B946" i="6"/>
  <c r="J946" i="6"/>
  <c r="K946" i="6" s="1"/>
  <c r="L946" i="6" s="1"/>
  <c r="A947" i="6"/>
  <c r="D947" i="6" l="1"/>
  <c r="C947" i="6"/>
  <c r="B947" i="6"/>
  <c r="A948" i="6"/>
  <c r="J947" i="6"/>
  <c r="K947" i="6" s="1"/>
  <c r="L947" i="6" s="1"/>
  <c r="G946" i="6"/>
  <c r="F946" i="6"/>
  <c r="H946" i="6" s="1"/>
  <c r="I946" i="6" s="1"/>
  <c r="J948" i="6" l="1"/>
  <c r="D948" i="6"/>
  <c r="C948" i="6"/>
  <c r="B948" i="6"/>
  <c r="A949" i="6"/>
  <c r="G947" i="6"/>
  <c r="F947" i="6"/>
  <c r="H947" i="6" s="1"/>
  <c r="I947" i="6" s="1"/>
  <c r="A950" i="6" l="1"/>
  <c r="J949" i="6"/>
  <c r="C949" i="6"/>
  <c r="B949" i="6"/>
  <c r="D949" i="6"/>
  <c r="G948" i="6"/>
  <c r="F948" i="6"/>
  <c r="H948" i="6" s="1"/>
  <c r="I948" i="6" s="1"/>
  <c r="K948" i="6"/>
  <c r="L948" i="6" s="1"/>
  <c r="G949" i="6" l="1"/>
  <c r="F949" i="6"/>
  <c r="H949" i="6" s="1"/>
  <c r="I949" i="6" s="1"/>
  <c r="K949" i="6"/>
  <c r="L949" i="6" s="1"/>
  <c r="D950" i="6"/>
  <c r="C950" i="6"/>
  <c r="B950" i="6"/>
  <c r="J950" i="6"/>
  <c r="K950" i="6" s="1"/>
  <c r="L950" i="6" s="1"/>
  <c r="A951" i="6"/>
  <c r="G950" i="6" l="1"/>
  <c r="F950" i="6"/>
  <c r="H950" i="6" s="1"/>
  <c r="I950" i="6" s="1"/>
  <c r="D951" i="6"/>
  <c r="C951" i="6"/>
  <c r="B951" i="6"/>
  <c r="A952" i="6"/>
  <c r="J951" i="6"/>
  <c r="K951" i="6" s="1"/>
  <c r="L951" i="6" s="1"/>
  <c r="J952" i="6" l="1"/>
  <c r="D952" i="6"/>
  <c r="C952" i="6"/>
  <c r="B952" i="6"/>
  <c r="A953" i="6"/>
  <c r="G951" i="6"/>
  <c r="F951" i="6"/>
  <c r="H951" i="6" s="1"/>
  <c r="I951" i="6" s="1"/>
  <c r="A954" i="6" l="1"/>
  <c r="J953" i="6"/>
  <c r="C953" i="6"/>
  <c r="B953" i="6"/>
  <c r="D953" i="6"/>
  <c r="G952" i="6"/>
  <c r="F952" i="6"/>
  <c r="H952" i="6" s="1"/>
  <c r="I952" i="6" s="1"/>
  <c r="K952" i="6"/>
  <c r="L952" i="6" s="1"/>
  <c r="G953" i="6" l="1"/>
  <c r="F953" i="6"/>
  <c r="H953" i="6" s="1"/>
  <c r="I953" i="6" s="1"/>
  <c r="K953" i="6"/>
  <c r="L953" i="6" s="1"/>
  <c r="D954" i="6"/>
  <c r="C954" i="6"/>
  <c r="B954" i="6"/>
  <c r="J954" i="6"/>
  <c r="K954" i="6" s="1"/>
  <c r="L954" i="6" s="1"/>
  <c r="A955" i="6"/>
  <c r="D955" i="6" l="1"/>
  <c r="C955" i="6"/>
  <c r="B955" i="6"/>
  <c r="A956" i="6"/>
  <c r="J955" i="6"/>
  <c r="K955" i="6" s="1"/>
  <c r="L955" i="6" s="1"/>
  <c r="G954" i="6"/>
  <c r="F954" i="6"/>
  <c r="H954" i="6" s="1"/>
  <c r="I954" i="6" s="1"/>
  <c r="J956" i="6" l="1"/>
  <c r="D956" i="6"/>
  <c r="C956" i="6"/>
  <c r="B956" i="6"/>
  <c r="A957" i="6"/>
  <c r="G955" i="6"/>
  <c r="F955" i="6"/>
  <c r="H955" i="6" s="1"/>
  <c r="I955" i="6" s="1"/>
  <c r="G956" i="6" l="1"/>
  <c r="F956" i="6"/>
  <c r="A958" i="6"/>
  <c r="J957" i="6"/>
  <c r="C957" i="6"/>
  <c r="B957" i="6"/>
  <c r="D957" i="6"/>
  <c r="H956" i="6"/>
  <c r="I956" i="6" s="1"/>
  <c r="K956" i="6"/>
  <c r="L956" i="6" s="1"/>
  <c r="G957" i="6" l="1"/>
  <c r="F957" i="6"/>
  <c r="H957" i="6" s="1"/>
  <c r="I957" i="6" s="1"/>
  <c r="K957" i="6"/>
  <c r="L957" i="6" s="1"/>
  <c r="D958" i="6"/>
  <c r="C958" i="6"/>
  <c r="B958" i="6"/>
  <c r="J958" i="6"/>
  <c r="K958" i="6" s="1"/>
  <c r="L958" i="6" s="1"/>
  <c r="A959" i="6"/>
  <c r="D959" i="6" l="1"/>
  <c r="C959" i="6"/>
  <c r="B959" i="6"/>
  <c r="A960" i="6"/>
  <c r="J959" i="6"/>
  <c r="K959" i="6" s="1"/>
  <c r="L959" i="6" s="1"/>
  <c r="G958" i="6"/>
  <c r="F958" i="6"/>
  <c r="H958" i="6" s="1"/>
  <c r="I958" i="6" s="1"/>
  <c r="J960" i="6" l="1"/>
  <c r="D960" i="6"/>
  <c r="C960" i="6"/>
  <c r="B960" i="6"/>
  <c r="A961" i="6"/>
  <c r="G959" i="6"/>
  <c r="F959" i="6"/>
  <c r="H959" i="6" s="1"/>
  <c r="I959" i="6" s="1"/>
  <c r="A962" i="6" l="1"/>
  <c r="J961" i="6"/>
  <c r="C961" i="6"/>
  <c r="B961" i="6"/>
  <c r="D961" i="6"/>
  <c r="G960" i="6"/>
  <c r="F960" i="6"/>
  <c r="H960" i="6" s="1"/>
  <c r="I960" i="6" s="1"/>
  <c r="K960" i="6"/>
  <c r="L960" i="6" s="1"/>
  <c r="G961" i="6" l="1"/>
  <c r="F961" i="6"/>
  <c r="H961" i="6" s="1"/>
  <c r="I961" i="6" s="1"/>
  <c r="K961" i="6"/>
  <c r="L961" i="6" s="1"/>
  <c r="D962" i="6"/>
  <c r="C962" i="6"/>
  <c r="B962" i="6"/>
  <c r="J962" i="6"/>
  <c r="K962" i="6" s="1"/>
  <c r="L962" i="6" s="1"/>
  <c r="A963" i="6"/>
  <c r="D963" i="6" l="1"/>
  <c r="C963" i="6"/>
  <c r="B963" i="6"/>
  <c r="A964" i="6"/>
  <c r="J963" i="6"/>
  <c r="K963" i="6" s="1"/>
  <c r="L963" i="6" s="1"/>
  <c r="G962" i="6"/>
  <c r="F962" i="6"/>
  <c r="H962" i="6" s="1"/>
  <c r="I962" i="6" s="1"/>
  <c r="J964" i="6" l="1"/>
  <c r="D964" i="6"/>
  <c r="C964" i="6"/>
  <c r="B964" i="6"/>
  <c r="A965" i="6"/>
  <c r="G963" i="6"/>
  <c r="F963" i="6"/>
  <c r="H963" i="6" s="1"/>
  <c r="I963" i="6" s="1"/>
  <c r="A966" i="6" l="1"/>
  <c r="J965" i="6"/>
  <c r="C965" i="6"/>
  <c r="B965" i="6"/>
  <c r="D965" i="6"/>
  <c r="G964" i="6"/>
  <c r="F964" i="6"/>
  <c r="H964" i="6" s="1"/>
  <c r="I964" i="6" s="1"/>
  <c r="K964" i="6"/>
  <c r="L964" i="6" s="1"/>
  <c r="G965" i="6" l="1"/>
  <c r="F965" i="6"/>
  <c r="H965" i="6" s="1"/>
  <c r="I965" i="6" s="1"/>
  <c r="K965" i="6"/>
  <c r="L965" i="6" s="1"/>
  <c r="D966" i="6"/>
  <c r="C966" i="6"/>
  <c r="B966" i="6"/>
  <c r="J966" i="6"/>
  <c r="K966" i="6" s="1"/>
  <c r="L966" i="6" s="1"/>
  <c r="A967" i="6"/>
  <c r="G966" i="6" l="1"/>
  <c r="F966" i="6"/>
  <c r="H966" i="6" s="1"/>
  <c r="I966" i="6" s="1"/>
  <c r="D967" i="6"/>
  <c r="C967" i="6"/>
  <c r="B967" i="6"/>
  <c r="A968" i="6"/>
  <c r="J967" i="6"/>
  <c r="K967" i="6" s="1"/>
  <c r="L967" i="6" s="1"/>
  <c r="J968" i="6" l="1"/>
  <c r="D968" i="6"/>
  <c r="C968" i="6"/>
  <c r="B968" i="6"/>
  <c r="A969" i="6"/>
  <c r="G967" i="6"/>
  <c r="F967" i="6"/>
  <c r="H967" i="6" s="1"/>
  <c r="I967" i="6" s="1"/>
  <c r="A970" i="6" l="1"/>
  <c r="J969" i="6"/>
  <c r="C969" i="6"/>
  <c r="B969" i="6"/>
  <c r="D969" i="6"/>
  <c r="G968" i="6"/>
  <c r="F968" i="6"/>
  <c r="H968" i="6" s="1"/>
  <c r="I968" i="6" s="1"/>
  <c r="K968" i="6"/>
  <c r="L968" i="6" s="1"/>
  <c r="G969" i="6" l="1"/>
  <c r="F969" i="6"/>
  <c r="H969" i="6" s="1"/>
  <c r="I969" i="6" s="1"/>
  <c r="K969" i="6"/>
  <c r="L969" i="6" s="1"/>
  <c r="D970" i="6"/>
  <c r="C970" i="6"/>
  <c r="B970" i="6"/>
  <c r="J970" i="6"/>
  <c r="K970" i="6" s="1"/>
  <c r="L970" i="6" s="1"/>
  <c r="A971" i="6"/>
  <c r="G970" i="6" l="1"/>
  <c r="F970" i="6"/>
  <c r="D971" i="6"/>
  <c r="C971" i="6"/>
  <c r="B971" i="6"/>
  <c r="A972" i="6"/>
  <c r="J971" i="6"/>
  <c r="K971" i="6" s="1"/>
  <c r="L971" i="6" s="1"/>
  <c r="H970" i="6"/>
  <c r="I970" i="6" s="1"/>
  <c r="J972" i="6" l="1"/>
  <c r="D972" i="6"/>
  <c r="C972" i="6"/>
  <c r="B972" i="6"/>
  <c r="A973" i="6"/>
  <c r="G971" i="6"/>
  <c r="F971" i="6"/>
  <c r="H971" i="6" s="1"/>
  <c r="I971" i="6" s="1"/>
  <c r="A974" i="6" l="1"/>
  <c r="J973" i="6"/>
  <c r="C973" i="6"/>
  <c r="B973" i="6"/>
  <c r="D973" i="6"/>
  <c r="G972" i="6"/>
  <c r="F972" i="6"/>
  <c r="H972" i="6" s="1"/>
  <c r="I972" i="6" s="1"/>
  <c r="K972" i="6"/>
  <c r="L972" i="6" s="1"/>
  <c r="G973" i="6" l="1"/>
  <c r="F973" i="6"/>
  <c r="H973" i="6" s="1"/>
  <c r="I973" i="6" s="1"/>
  <c r="K973" i="6"/>
  <c r="L973" i="6" s="1"/>
  <c r="D974" i="6"/>
  <c r="C974" i="6"/>
  <c r="B974" i="6"/>
  <c r="J974" i="6"/>
  <c r="K974" i="6" s="1"/>
  <c r="L974" i="6" s="1"/>
  <c r="A975" i="6"/>
  <c r="D975" i="6" l="1"/>
  <c r="C975" i="6"/>
  <c r="B975" i="6"/>
  <c r="A976" i="6"/>
  <c r="J975" i="6"/>
  <c r="K975" i="6" s="1"/>
  <c r="L975" i="6" s="1"/>
  <c r="G974" i="6"/>
  <c r="F974" i="6"/>
  <c r="H974" i="6" s="1"/>
  <c r="I974" i="6" s="1"/>
  <c r="J976" i="6" l="1"/>
  <c r="D976" i="6"/>
  <c r="C976" i="6"/>
  <c r="B976" i="6"/>
  <c r="A977" i="6"/>
  <c r="G975" i="6"/>
  <c r="F975" i="6"/>
  <c r="H975" i="6" s="1"/>
  <c r="I975" i="6" s="1"/>
  <c r="A978" i="6" l="1"/>
  <c r="J977" i="6"/>
  <c r="C977" i="6"/>
  <c r="B977" i="6"/>
  <c r="D977" i="6"/>
  <c r="G976" i="6"/>
  <c r="F976" i="6"/>
  <c r="H976" i="6" s="1"/>
  <c r="I976" i="6" s="1"/>
  <c r="K976" i="6"/>
  <c r="L976" i="6" s="1"/>
  <c r="G977" i="6" l="1"/>
  <c r="F977" i="6"/>
  <c r="H977" i="6" s="1"/>
  <c r="I977" i="6" s="1"/>
  <c r="K977" i="6"/>
  <c r="L977" i="6" s="1"/>
  <c r="D978" i="6"/>
  <c r="C978" i="6"/>
  <c r="B978" i="6"/>
  <c r="J978" i="6"/>
  <c r="K978" i="6" s="1"/>
  <c r="L978" i="6" s="1"/>
  <c r="A979" i="6"/>
  <c r="D979" i="6" l="1"/>
  <c r="C979" i="6"/>
  <c r="B979" i="6"/>
  <c r="A980" i="6"/>
  <c r="J979" i="6"/>
  <c r="K979" i="6" s="1"/>
  <c r="L979" i="6" s="1"/>
  <c r="G978" i="6"/>
  <c r="F978" i="6"/>
  <c r="H978" i="6" s="1"/>
  <c r="I978" i="6" s="1"/>
  <c r="J980" i="6" l="1"/>
  <c r="D980" i="6"/>
  <c r="C980" i="6"/>
  <c r="B980" i="6"/>
  <c r="A981" i="6"/>
  <c r="G979" i="6"/>
  <c r="F979" i="6"/>
  <c r="H979" i="6" s="1"/>
  <c r="I979" i="6" s="1"/>
  <c r="A982" i="6" l="1"/>
  <c r="J981" i="6"/>
  <c r="C981" i="6"/>
  <c r="B981" i="6"/>
  <c r="D981" i="6"/>
  <c r="G980" i="6"/>
  <c r="F980" i="6"/>
  <c r="H980" i="6" s="1"/>
  <c r="I980" i="6" s="1"/>
  <c r="K980" i="6"/>
  <c r="L980" i="6" s="1"/>
  <c r="G981" i="6" l="1"/>
  <c r="F981" i="6"/>
  <c r="H981" i="6" s="1"/>
  <c r="I981" i="6" s="1"/>
  <c r="K981" i="6"/>
  <c r="L981" i="6" s="1"/>
  <c r="D982" i="6"/>
  <c r="C982" i="6"/>
  <c r="B982" i="6"/>
  <c r="J982" i="6"/>
  <c r="K982" i="6" s="1"/>
  <c r="L982" i="6" s="1"/>
  <c r="A983" i="6"/>
  <c r="G982" i="6" l="1"/>
  <c r="F982" i="6"/>
  <c r="H982" i="6" s="1"/>
  <c r="I982" i="6" s="1"/>
  <c r="D983" i="6"/>
  <c r="C983" i="6"/>
  <c r="B983" i="6"/>
  <c r="A984" i="6"/>
  <c r="J983" i="6"/>
  <c r="K983" i="6" s="1"/>
  <c r="L983" i="6" s="1"/>
  <c r="J984" i="6" l="1"/>
  <c r="D984" i="6"/>
  <c r="C984" i="6"/>
  <c r="B984" i="6"/>
  <c r="A985" i="6"/>
  <c r="G983" i="6"/>
  <c r="F983" i="6"/>
  <c r="H983" i="6" s="1"/>
  <c r="I983" i="6" s="1"/>
  <c r="A986" i="6" l="1"/>
  <c r="J985" i="6"/>
  <c r="C985" i="6"/>
  <c r="B985" i="6"/>
  <c r="D985" i="6"/>
  <c r="G984" i="6"/>
  <c r="F984" i="6"/>
  <c r="H984" i="6" s="1"/>
  <c r="I984" i="6" s="1"/>
  <c r="K984" i="6"/>
  <c r="L984" i="6" s="1"/>
  <c r="G985" i="6" l="1"/>
  <c r="F985" i="6"/>
  <c r="H985" i="6" s="1"/>
  <c r="I985" i="6" s="1"/>
  <c r="K985" i="6"/>
  <c r="L985" i="6" s="1"/>
  <c r="D986" i="6"/>
  <c r="C986" i="6"/>
  <c r="B986" i="6"/>
  <c r="J986" i="6"/>
  <c r="K986" i="6" s="1"/>
  <c r="L986" i="6" s="1"/>
  <c r="A987" i="6"/>
  <c r="G986" i="6" l="1"/>
  <c r="F986" i="6"/>
  <c r="H986" i="6" s="1"/>
  <c r="I986" i="6" s="1"/>
  <c r="D987" i="6"/>
  <c r="C987" i="6"/>
  <c r="B987" i="6"/>
  <c r="A988" i="6"/>
  <c r="J987" i="6"/>
  <c r="K987" i="6" s="1"/>
  <c r="L987" i="6" s="1"/>
  <c r="A989" i="6" l="1"/>
  <c r="J988" i="6"/>
  <c r="D988" i="6"/>
  <c r="C988" i="6"/>
  <c r="B988" i="6"/>
  <c r="G987" i="6"/>
  <c r="F987" i="6"/>
  <c r="H987" i="6" s="1"/>
  <c r="I987" i="6" s="1"/>
  <c r="G988" i="6" l="1"/>
  <c r="F988" i="6"/>
  <c r="H988" i="6" s="1"/>
  <c r="I988" i="6" s="1"/>
  <c r="K988" i="6"/>
  <c r="L988" i="6" s="1"/>
  <c r="B989" i="6"/>
  <c r="A990" i="6"/>
  <c r="J989" i="6"/>
  <c r="D989" i="6"/>
  <c r="C989" i="6"/>
  <c r="K989" i="6" l="1"/>
  <c r="L989" i="6" s="1"/>
  <c r="G989" i="6"/>
  <c r="F989" i="6"/>
  <c r="H989" i="6" s="1"/>
  <c r="I989" i="6" s="1"/>
  <c r="D990" i="6"/>
  <c r="C990" i="6"/>
  <c r="B990" i="6"/>
  <c r="J990" i="6"/>
  <c r="K990" i="6" s="1"/>
  <c r="L990" i="6" s="1"/>
  <c r="A991" i="6"/>
  <c r="D991" i="6" l="1"/>
  <c r="C991" i="6"/>
  <c r="A992" i="6"/>
  <c r="J991" i="6"/>
  <c r="K991" i="6" s="1"/>
  <c r="L991" i="6" s="1"/>
  <c r="B991" i="6"/>
  <c r="G990" i="6"/>
  <c r="F990" i="6"/>
  <c r="H990" i="6" s="1"/>
  <c r="I990" i="6" s="1"/>
  <c r="A993" i="6" l="1"/>
  <c r="J992" i="6"/>
  <c r="D992" i="6"/>
  <c r="C992" i="6"/>
  <c r="B992" i="6"/>
  <c r="G991" i="6"/>
  <c r="F991" i="6"/>
  <c r="H991" i="6" s="1"/>
  <c r="I991" i="6" s="1"/>
  <c r="G992" i="6" l="1"/>
  <c r="F992" i="6"/>
  <c r="H992" i="6" s="1"/>
  <c r="I992" i="6" s="1"/>
  <c r="K992" i="6"/>
  <c r="L992" i="6" s="1"/>
  <c r="A994" i="6"/>
  <c r="D993" i="6"/>
  <c r="C993" i="6"/>
  <c r="B993" i="6"/>
  <c r="J993" i="6"/>
  <c r="K993" i="6" s="1"/>
  <c r="L993" i="6" s="1"/>
  <c r="G993" i="6" l="1"/>
  <c r="F993" i="6"/>
  <c r="D994" i="6"/>
  <c r="C994" i="6"/>
  <c r="B994" i="6"/>
  <c r="J994" i="6"/>
  <c r="K994" i="6" s="1"/>
  <c r="L994" i="6" s="1"/>
  <c r="A995" i="6"/>
  <c r="H993" i="6"/>
  <c r="I993" i="6" s="1"/>
  <c r="D995" i="6" l="1"/>
  <c r="C995" i="6"/>
  <c r="A996" i="6"/>
  <c r="J995" i="6"/>
  <c r="K995" i="6" s="1"/>
  <c r="L995" i="6" s="1"/>
  <c r="B995" i="6"/>
  <c r="G994" i="6"/>
  <c r="F994" i="6"/>
  <c r="H994" i="6" s="1"/>
  <c r="I994" i="6" s="1"/>
  <c r="A997" i="6" l="1"/>
  <c r="J996" i="6"/>
  <c r="D996" i="6"/>
  <c r="C996" i="6"/>
  <c r="B996" i="6"/>
  <c r="G995" i="6"/>
  <c r="F995" i="6"/>
  <c r="H995" i="6" s="1"/>
  <c r="I995" i="6" s="1"/>
  <c r="G996" i="6" l="1"/>
  <c r="F996" i="6"/>
  <c r="H996" i="6" s="1"/>
  <c r="I996" i="6" s="1"/>
  <c r="K996" i="6"/>
  <c r="L996" i="6" s="1"/>
  <c r="A998" i="6"/>
  <c r="D997" i="6"/>
  <c r="C997" i="6"/>
  <c r="B997" i="6"/>
  <c r="J997" i="6"/>
  <c r="K997" i="6" s="1"/>
  <c r="L997" i="6" s="1"/>
  <c r="G997" i="6" l="1"/>
  <c r="F997" i="6"/>
  <c r="D998" i="6"/>
  <c r="C998" i="6"/>
  <c r="B998" i="6"/>
  <c r="A999" i="6"/>
  <c r="J998" i="6"/>
  <c r="K998" i="6" s="1"/>
  <c r="L998" i="6" s="1"/>
  <c r="H997" i="6"/>
  <c r="I997" i="6" s="1"/>
  <c r="D999" i="6" l="1"/>
  <c r="C999" i="6"/>
  <c r="A1000" i="6"/>
  <c r="J999" i="6"/>
  <c r="K999" i="6" s="1"/>
  <c r="L999" i="6" s="1"/>
  <c r="B999" i="6"/>
  <c r="G998" i="6"/>
  <c r="F998" i="6"/>
  <c r="H998" i="6" s="1"/>
  <c r="I998" i="6" s="1"/>
  <c r="A1001" i="6" l="1"/>
  <c r="J1000" i="6"/>
  <c r="D1000" i="6"/>
  <c r="C1000" i="6"/>
  <c r="B1000" i="6"/>
  <c r="G999" i="6"/>
  <c r="F999" i="6"/>
  <c r="H999" i="6" s="1"/>
  <c r="I999" i="6" s="1"/>
  <c r="G1000" i="6" l="1"/>
  <c r="F1000" i="6"/>
  <c r="H1000" i="6" s="1"/>
  <c r="I1000" i="6" s="1"/>
  <c r="K1000" i="6"/>
  <c r="L1000" i="6" s="1"/>
  <c r="A1002" i="6"/>
  <c r="J1001" i="6"/>
  <c r="D1001" i="6"/>
  <c r="C1001" i="6"/>
  <c r="B1001" i="6"/>
  <c r="G1001" i="6" l="1"/>
  <c r="F1001" i="6"/>
  <c r="D1002" i="6"/>
  <c r="C1002" i="6"/>
  <c r="B1002" i="6"/>
  <c r="A1003" i="6"/>
  <c r="J1002" i="6"/>
  <c r="K1002" i="6" s="1"/>
  <c r="L1002" i="6" s="1"/>
  <c r="K1001" i="6"/>
  <c r="L1001" i="6" s="1"/>
  <c r="H1001" i="6"/>
  <c r="I1001" i="6" s="1"/>
  <c r="D1003" i="6" l="1"/>
  <c r="C1003" i="6"/>
  <c r="A1004" i="6"/>
  <c r="J1003" i="6"/>
  <c r="K1003" i="6" s="1"/>
  <c r="L1003" i="6" s="1"/>
  <c r="B1003" i="6"/>
  <c r="G1002" i="6"/>
  <c r="F1002" i="6"/>
  <c r="H1002" i="6" s="1"/>
  <c r="I1002" i="6" s="1"/>
  <c r="A1005" i="6" l="1"/>
  <c r="J1004" i="6"/>
  <c r="D1004" i="6"/>
  <c r="C1004" i="6"/>
  <c r="B1004" i="6"/>
  <c r="G1003" i="6"/>
  <c r="F1003" i="6"/>
  <c r="H1003" i="6" s="1"/>
  <c r="I1003" i="6" s="1"/>
  <c r="G1004" i="6" l="1"/>
  <c r="F1004" i="6"/>
  <c r="H1004" i="6" s="1"/>
  <c r="I1004" i="6" s="1"/>
  <c r="K1004" i="6"/>
  <c r="L1004" i="6" s="1"/>
  <c r="A1006" i="6"/>
  <c r="J1005" i="6"/>
  <c r="D1005" i="6"/>
  <c r="C1005" i="6"/>
  <c r="B1005" i="6"/>
  <c r="G1005" i="6" l="1"/>
  <c r="F1005" i="6"/>
  <c r="H1005" i="6" s="1"/>
  <c r="I1005" i="6" s="1"/>
  <c r="D1006" i="6"/>
  <c r="C1006" i="6"/>
  <c r="B1006" i="6"/>
  <c r="A1007" i="6"/>
  <c r="J1006" i="6"/>
  <c r="K1006" i="6" s="1"/>
  <c r="L1006" i="6" s="1"/>
  <c r="K1005" i="6"/>
  <c r="L1005" i="6" s="1"/>
  <c r="D1007" i="6" l="1"/>
  <c r="C1007" i="6"/>
  <c r="B1007" i="6"/>
  <c r="A1008" i="6"/>
  <c r="J1007" i="6"/>
  <c r="K1007" i="6" s="1"/>
  <c r="L1007" i="6" s="1"/>
  <c r="G1006" i="6"/>
  <c r="F1006" i="6"/>
  <c r="H1006" i="6" s="1"/>
  <c r="I1006" i="6" s="1"/>
  <c r="A1009" i="6" l="1"/>
  <c r="J1008" i="6"/>
  <c r="D1008" i="6"/>
  <c r="C1008" i="6"/>
  <c r="B1008" i="6"/>
  <c r="G1007" i="6"/>
  <c r="F1007" i="6"/>
  <c r="H1007" i="6" s="1"/>
  <c r="I1007" i="6" s="1"/>
  <c r="G1008" i="6" l="1"/>
  <c r="F1008" i="6"/>
  <c r="H1008" i="6" s="1"/>
  <c r="I1008" i="6" s="1"/>
  <c r="K1008" i="6"/>
  <c r="L1008" i="6" s="1"/>
  <c r="A1010" i="6"/>
  <c r="J1009" i="6"/>
  <c r="D1009" i="6"/>
  <c r="C1009" i="6"/>
  <c r="B1009" i="6"/>
  <c r="G1009" i="6" l="1"/>
  <c r="F1009" i="6"/>
  <c r="H1009" i="6" s="1"/>
  <c r="I1009" i="6" s="1"/>
  <c r="D1010" i="6"/>
  <c r="C1010" i="6"/>
  <c r="B1010" i="6"/>
  <c r="A1011" i="6"/>
  <c r="J1010" i="6"/>
  <c r="K1010" i="6" s="1"/>
  <c r="L1010" i="6" s="1"/>
  <c r="K1009" i="6"/>
  <c r="L1009" i="6" s="1"/>
  <c r="D1011" i="6" l="1"/>
  <c r="C1011" i="6"/>
  <c r="A1012" i="6"/>
  <c r="J1011" i="6"/>
  <c r="K1011" i="6" s="1"/>
  <c r="L1011" i="6" s="1"/>
  <c r="B1011" i="6"/>
  <c r="F1010" i="6"/>
  <c r="H1010" i="6" s="1"/>
  <c r="I1010" i="6" s="1"/>
  <c r="G1010" i="6"/>
  <c r="A1013" i="6" l="1"/>
  <c r="J1012" i="6"/>
  <c r="D1012" i="6"/>
  <c r="C1012" i="6"/>
  <c r="B1012" i="6"/>
  <c r="G1011" i="6"/>
  <c r="F1011" i="6"/>
  <c r="H1011" i="6" s="1"/>
  <c r="I1011" i="6" s="1"/>
  <c r="G1012" i="6" l="1"/>
  <c r="F1012" i="6"/>
  <c r="H1012" i="6" s="1"/>
  <c r="I1012" i="6" s="1"/>
  <c r="K1012" i="6"/>
  <c r="L1012" i="6" s="1"/>
  <c r="A1014" i="6"/>
  <c r="C1013" i="6"/>
  <c r="B1013" i="6"/>
  <c r="J1013" i="6"/>
  <c r="K1013" i="6" s="1"/>
  <c r="L1013" i="6" s="1"/>
  <c r="D1013" i="6"/>
  <c r="G1013" i="6" l="1"/>
  <c r="F1013" i="6"/>
  <c r="H1013" i="6" s="1"/>
  <c r="I1013" i="6" s="1"/>
  <c r="D1014" i="6"/>
  <c r="C1014" i="6"/>
  <c r="B1014" i="6"/>
  <c r="A1015" i="6"/>
  <c r="J1014" i="6"/>
  <c r="K1014" i="6" s="1"/>
  <c r="L1014" i="6" s="1"/>
  <c r="D1015" i="6" l="1"/>
  <c r="C1015" i="6"/>
  <c r="J1015" i="6"/>
  <c r="K1015" i="6" s="1"/>
  <c r="L1015" i="6" s="1"/>
  <c r="B1015" i="6"/>
  <c r="A1016" i="6"/>
  <c r="G1014" i="6"/>
  <c r="F1014" i="6"/>
  <c r="H1014" i="6" s="1"/>
  <c r="I1014" i="6" s="1"/>
  <c r="A1017" i="6" l="1"/>
  <c r="J1016" i="6"/>
  <c r="D1016" i="6"/>
  <c r="C1016" i="6"/>
  <c r="B1016" i="6"/>
  <c r="G1015" i="6"/>
  <c r="F1015" i="6"/>
  <c r="H1015" i="6" s="1"/>
  <c r="I1015" i="6" s="1"/>
  <c r="G1016" i="6" l="1"/>
  <c r="F1016" i="6"/>
  <c r="H1016" i="6" s="1"/>
  <c r="I1016" i="6" s="1"/>
  <c r="K1016" i="6"/>
  <c r="L1016" i="6" s="1"/>
  <c r="A1018" i="6"/>
  <c r="J1017" i="6"/>
  <c r="D1017" i="6"/>
  <c r="C1017" i="6"/>
  <c r="B1017" i="6"/>
  <c r="G1017" i="6" l="1"/>
  <c r="F1017" i="6"/>
  <c r="D1018" i="6"/>
  <c r="C1018" i="6"/>
  <c r="B1018" i="6"/>
  <c r="A1019" i="6"/>
  <c r="J1018" i="6"/>
  <c r="K1018" i="6" s="1"/>
  <c r="L1018" i="6" s="1"/>
  <c r="K1017" i="6"/>
  <c r="L1017" i="6" s="1"/>
  <c r="H1017" i="6"/>
  <c r="I1017" i="6" s="1"/>
  <c r="D1019" i="6" l="1"/>
  <c r="C1019" i="6"/>
  <c r="A1020" i="6"/>
  <c r="J1019" i="6"/>
  <c r="K1019" i="6" s="1"/>
  <c r="L1019" i="6" s="1"/>
  <c r="B1019" i="6"/>
  <c r="G1018" i="6"/>
  <c r="F1018" i="6"/>
  <c r="H1018" i="6" s="1"/>
  <c r="I1018" i="6" s="1"/>
  <c r="A1021" i="6" l="1"/>
  <c r="J1020" i="6"/>
  <c r="D1020" i="6"/>
  <c r="C1020" i="6"/>
  <c r="B1020" i="6"/>
  <c r="G1019" i="6"/>
  <c r="F1019" i="6"/>
  <c r="H1019" i="6" s="1"/>
  <c r="I1019" i="6" s="1"/>
  <c r="G1020" i="6" l="1"/>
  <c r="F1020" i="6"/>
  <c r="H1020" i="6" s="1"/>
  <c r="I1020" i="6" s="1"/>
  <c r="K1020" i="6"/>
  <c r="L1020" i="6" s="1"/>
  <c r="A1022" i="6"/>
  <c r="D1021" i="6"/>
  <c r="C1021" i="6"/>
  <c r="B1021" i="6"/>
  <c r="J1021" i="6"/>
  <c r="K1021" i="6" s="1"/>
  <c r="L1021" i="6" s="1"/>
  <c r="G1021" i="6" l="1"/>
  <c r="F1021" i="6"/>
  <c r="H1021" i="6" s="1"/>
  <c r="I1021" i="6" s="1"/>
  <c r="D1022" i="6"/>
  <c r="C1022" i="6"/>
  <c r="B1022" i="6"/>
  <c r="A1023" i="6"/>
  <c r="J1022" i="6"/>
  <c r="K1022" i="6" s="1"/>
  <c r="L1022" i="6" s="1"/>
  <c r="D1023" i="6" l="1"/>
  <c r="C1023" i="6"/>
  <c r="A1024" i="6"/>
  <c r="J1023" i="6"/>
  <c r="K1023" i="6" s="1"/>
  <c r="L1023" i="6" s="1"/>
  <c r="B1023" i="6"/>
  <c r="G1022" i="6"/>
  <c r="F1022" i="6"/>
  <c r="H1022" i="6" s="1"/>
  <c r="I1022" i="6" s="1"/>
  <c r="A1025" i="6" l="1"/>
  <c r="J1024" i="6"/>
  <c r="D1024" i="6"/>
  <c r="C1024" i="6"/>
  <c r="B1024" i="6"/>
  <c r="G1023" i="6"/>
  <c r="F1023" i="6"/>
  <c r="H1023" i="6" s="1"/>
  <c r="I1023" i="6" s="1"/>
  <c r="G1024" i="6" l="1"/>
  <c r="F1024" i="6"/>
  <c r="H1024" i="6" s="1"/>
  <c r="I1024" i="6" s="1"/>
  <c r="K1024" i="6"/>
  <c r="L1024" i="6" s="1"/>
  <c r="A1026" i="6"/>
  <c r="J1025" i="6"/>
  <c r="D1025" i="6"/>
  <c r="C1025" i="6"/>
  <c r="B1025" i="6"/>
  <c r="G1025" i="6" l="1"/>
  <c r="F1025" i="6"/>
  <c r="D1026" i="6"/>
  <c r="C1026" i="6"/>
  <c r="B1026" i="6"/>
  <c r="A1027" i="6"/>
  <c r="J1026" i="6"/>
  <c r="K1026" i="6" s="1"/>
  <c r="L1026" i="6" s="1"/>
  <c r="H1025" i="6"/>
  <c r="I1025" i="6" s="1"/>
  <c r="K1025" i="6"/>
  <c r="L1025" i="6" s="1"/>
  <c r="D1027" i="6" l="1"/>
  <c r="C1027" i="6"/>
  <c r="B1027" i="6"/>
  <c r="A1028" i="6"/>
  <c r="J1027" i="6"/>
  <c r="K1027" i="6" s="1"/>
  <c r="L1027" i="6" s="1"/>
  <c r="G1026" i="6"/>
  <c r="F1026" i="6"/>
  <c r="H1026" i="6" s="1"/>
  <c r="I1026" i="6" s="1"/>
  <c r="A1029" i="6" l="1"/>
  <c r="J1028" i="6"/>
  <c r="D1028" i="6"/>
  <c r="C1028" i="6"/>
  <c r="B1028" i="6"/>
  <c r="G1027" i="6"/>
  <c r="F1027" i="6"/>
  <c r="H1027" i="6" s="1"/>
  <c r="I1027" i="6" s="1"/>
  <c r="G1028" i="6" l="1"/>
  <c r="F1028" i="6"/>
  <c r="H1028" i="6" s="1"/>
  <c r="I1028" i="6" s="1"/>
  <c r="K1028" i="6"/>
  <c r="L1028" i="6" s="1"/>
  <c r="A1030" i="6"/>
  <c r="J1029" i="6"/>
  <c r="D1029" i="6"/>
  <c r="C1029" i="6"/>
  <c r="B1029" i="6"/>
  <c r="G1029" i="6" l="1"/>
  <c r="F1029" i="6"/>
  <c r="H1029" i="6" s="1"/>
  <c r="I1029" i="6" s="1"/>
  <c r="D1030" i="6"/>
  <c r="C1030" i="6"/>
  <c r="B1030" i="6"/>
  <c r="A1031" i="6"/>
  <c r="J1030" i="6"/>
  <c r="K1030" i="6" s="1"/>
  <c r="L1030" i="6" s="1"/>
  <c r="K1029" i="6"/>
  <c r="L1029" i="6" s="1"/>
  <c r="D1031" i="6" l="1"/>
  <c r="C1031" i="6"/>
  <c r="B1031" i="6"/>
  <c r="A1032" i="6"/>
  <c r="J1031" i="6"/>
  <c r="K1031" i="6" s="1"/>
  <c r="L1031" i="6" s="1"/>
  <c r="G1030" i="6"/>
  <c r="F1030" i="6"/>
  <c r="H1030" i="6" s="1"/>
  <c r="I1030" i="6" s="1"/>
  <c r="A1033" i="6" l="1"/>
  <c r="J1032" i="6"/>
  <c r="D1032" i="6"/>
  <c r="C1032" i="6"/>
  <c r="B1032" i="6"/>
  <c r="G1031" i="6"/>
  <c r="F1031" i="6"/>
  <c r="H1031" i="6" s="1"/>
  <c r="I1031" i="6" s="1"/>
  <c r="G1032" i="6" l="1"/>
  <c r="F1032" i="6"/>
  <c r="H1032" i="6" s="1"/>
  <c r="I1032" i="6" s="1"/>
  <c r="K1032" i="6"/>
  <c r="L1032" i="6" s="1"/>
  <c r="A1034" i="6"/>
  <c r="J1033" i="6"/>
  <c r="D1033" i="6"/>
  <c r="C1033" i="6"/>
  <c r="B1033" i="6"/>
  <c r="G1033" i="6" l="1"/>
  <c r="F1033" i="6"/>
  <c r="H1033" i="6" s="1"/>
  <c r="I1033" i="6" s="1"/>
  <c r="D1034" i="6"/>
  <c r="C1034" i="6"/>
  <c r="B1034" i="6"/>
  <c r="A1035" i="6"/>
  <c r="J1034" i="6"/>
  <c r="K1034" i="6" s="1"/>
  <c r="L1034" i="6" s="1"/>
  <c r="K1033" i="6"/>
  <c r="L1033" i="6" s="1"/>
  <c r="D1035" i="6" l="1"/>
  <c r="C1035" i="6"/>
  <c r="B1035" i="6"/>
  <c r="A1036" i="6"/>
  <c r="J1035" i="6"/>
  <c r="K1035" i="6" s="1"/>
  <c r="L1035" i="6" s="1"/>
  <c r="G1034" i="6"/>
  <c r="F1034" i="6"/>
  <c r="H1034" i="6" s="1"/>
  <c r="I1034" i="6" s="1"/>
  <c r="A1037" i="6" l="1"/>
  <c r="J1036" i="6"/>
  <c r="D1036" i="6"/>
  <c r="C1036" i="6"/>
  <c r="B1036" i="6"/>
  <c r="G1035" i="6"/>
  <c r="F1035" i="6"/>
  <c r="H1035" i="6" s="1"/>
  <c r="I1035" i="6" s="1"/>
  <c r="G1036" i="6" l="1"/>
  <c r="F1036" i="6"/>
  <c r="H1036" i="6" s="1"/>
  <c r="I1036" i="6" s="1"/>
  <c r="K1036" i="6"/>
  <c r="L1036" i="6" s="1"/>
  <c r="A1038" i="6"/>
  <c r="J1037" i="6"/>
  <c r="C1037" i="6"/>
  <c r="B1037" i="6"/>
  <c r="D1037" i="6"/>
  <c r="G1037" i="6" l="1"/>
  <c r="F1037" i="6"/>
  <c r="H1037" i="6" s="1"/>
  <c r="I1037" i="6" s="1"/>
  <c r="D1038" i="6"/>
  <c r="C1038" i="6"/>
  <c r="B1038" i="6"/>
  <c r="A1039" i="6"/>
  <c r="J1038" i="6"/>
  <c r="K1038" i="6" s="1"/>
  <c r="L1038" i="6" s="1"/>
  <c r="K1037" i="6"/>
  <c r="L1037" i="6" s="1"/>
  <c r="D1039" i="6" l="1"/>
  <c r="C1039" i="6"/>
  <c r="B1039" i="6"/>
  <c r="A1040" i="6"/>
  <c r="J1039" i="6"/>
  <c r="K1039" i="6" s="1"/>
  <c r="L1039" i="6" s="1"/>
  <c r="G1038" i="6"/>
  <c r="F1038" i="6"/>
  <c r="H1038" i="6" s="1"/>
  <c r="I1038" i="6" s="1"/>
  <c r="A1041" i="6" l="1"/>
  <c r="J1040" i="6"/>
  <c r="D1040" i="6"/>
  <c r="C1040" i="6"/>
  <c r="B1040" i="6"/>
  <c r="G1039" i="6"/>
  <c r="F1039" i="6"/>
  <c r="H1039" i="6" s="1"/>
  <c r="I1039" i="6" s="1"/>
  <c r="G1040" i="6" l="1"/>
  <c r="F1040" i="6"/>
  <c r="H1040" i="6" s="1"/>
  <c r="I1040" i="6" s="1"/>
  <c r="K1040" i="6"/>
  <c r="L1040" i="6" s="1"/>
  <c r="A1042" i="6"/>
  <c r="J1041" i="6"/>
  <c r="D1041" i="6"/>
  <c r="C1041" i="6"/>
  <c r="B1041" i="6"/>
  <c r="G1041" i="6" l="1"/>
  <c r="F1041" i="6"/>
  <c r="H1041" i="6" s="1"/>
  <c r="I1041" i="6" s="1"/>
  <c r="D1042" i="6"/>
  <c r="C1042" i="6"/>
  <c r="B1042" i="6"/>
  <c r="A1043" i="6"/>
  <c r="J1042" i="6"/>
  <c r="K1042" i="6" s="1"/>
  <c r="L1042" i="6" s="1"/>
  <c r="K1041" i="6"/>
  <c r="L1041" i="6" s="1"/>
  <c r="D1043" i="6" l="1"/>
  <c r="C1043" i="6"/>
  <c r="B1043" i="6"/>
  <c r="A1044" i="6"/>
  <c r="J1043" i="6"/>
  <c r="K1043" i="6" s="1"/>
  <c r="L1043" i="6" s="1"/>
  <c r="G1042" i="6"/>
  <c r="F1042" i="6"/>
  <c r="H1042" i="6" s="1"/>
  <c r="I1042" i="6" s="1"/>
  <c r="A1045" i="6" l="1"/>
  <c r="J1044" i="6"/>
  <c r="D1044" i="6"/>
  <c r="C1044" i="6"/>
  <c r="B1044" i="6"/>
  <c r="G1043" i="6"/>
  <c r="F1043" i="6"/>
  <c r="H1043" i="6" s="1"/>
  <c r="I1043" i="6" s="1"/>
  <c r="G1044" i="6" l="1"/>
  <c r="F1044" i="6"/>
  <c r="H1044" i="6" s="1"/>
  <c r="I1044" i="6" s="1"/>
  <c r="K1044" i="6"/>
  <c r="L1044" i="6" s="1"/>
  <c r="A1046" i="6"/>
  <c r="J1045" i="6"/>
  <c r="K1045" i="6" s="1"/>
  <c r="L1045" i="6" s="1"/>
  <c r="D1045" i="6"/>
  <c r="C1045" i="6"/>
  <c r="B1045" i="6"/>
  <c r="G1045" i="6" l="1"/>
  <c r="F1045" i="6"/>
  <c r="H1045" i="6" s="1"/>
  <c r="I1045" i="6" s="1"/>
  <c r="D1046" i="6"/>
  <c r="C1046" i="6"/>
  <c r="B1046" i="6"/>
  <c r="A1047" i="6"/>
  <c r="J1046" i="6"/>
  <c r="K1046" i="6" s="1"/>
  <c r="L1046" i="6" s="1"/>
  <c r="D1047" i="6" l="1"/>
  <c r="C1047" i="6"/>
  <c r="B1047" i="6"/>
  <c r="A1048" i="6"/>
  <c r="J1047" i="6"/>
  <c r="K1047" i="6" s="1"/>
  <c r="L1047" i="6" s="1"/>
  <c r="G1046" i="6"/>
  <c r="F1046" i="6"/>
  <c r="H1046" i="6" s="1"/>
  <c r="I1046" i="6" s="1"/>
  <c r="A1049" i="6" l="1"/>
  <c r="J1048" i="6"/>
  <c r="D1048" i="6"/>
  <c r="C1048" i="6"/>
  <c r="B1048" i="6"/>
  <c r="G1047" i="6"/>
  <c r="F1047" i="6"/>
  <c r="H1047" i="6" s="1"/>
  <c r="I1047" i="6" s="1"/>
  <c r="G1048" i="6" l="1"/>
  <c r="F1048" i="6"/>
  <c r="H1048" i="6" s="1"/>
  <c r="I1048" i="6" s="1"/>
  <c r="K1048" i="6"/>
  <c r="L1048" i="6" s="1"/>
  <c r="A1050" i="6"/>
  <c r="J1049" i="6"/>
  <c r="D1049" i="6"/>
  <c r="C1049" i="6"/>
  <c r="B1049" i="6"/>
  <c r="G1049" i="6" l="1"/>
  <c r="F1049" i="6"/>
  <c r="D1050" i="6"/>
  <c r="C1050" i="6"/>
  <c r="B1050" i="6"/>
  <c r="A1051" i="6"/>
  <c r="J1050" i="6"/>
  <c r="K1050" i="6" s="1"/>
  <c r="L1050" i="6" s="1"/>
  <c r="H1049" i="6"/>
  <c r="I1049" i="6" s="1"/>
  <c r="K1049" i="6"/>
  <c r="L1049" i="6" s="1"/>
  <c r="D1051" i="6" l="1"/>
  <c r="C1051" i="6"/>
  <c r="B1051" i="6"/>
  <c r="A1052" i="6"/>
  <c r="J1051" i="6"/>
  <c r="K1051" i="6" s="1"/>
  <c r="L1051" i="6" s="1"/>
  <c r="G1050" i="6"/>
  <c r="F1050" i="6"/>
  <c r="H1050" i="6" s="1"/>
  <c r="I1050" i="6" s="1"/>
  <c r="A1053" i="6" l="1"/>
  <c r="J1052" i="6"/>
  <c r="D1052" i="6"/>
  <c r="C1052" i="6"/>
  <c r="B1052" i="6"/>
  <c r="G1051" i="6"/>
  <c r="F1051" i="6"/>
  <c r="H1051" i="6" s="1"/>
  <c r="I1051" i="6" s="1"/>
  <c r="G1052" i="6" l="1"/>
  <c r="F1052" i="6"/>
  <c r="H1052" i="6" s="1"/>
  <c r="I1052" i="6" s="1"/>
  <c r="K1052" i="6"/>
  <c r="L1052" i="6" s="1"/>
  <c r="A1054" i="6"/>
  <c r="J1053" i="6"/>
  <c r="D1053" i="6"/>
  <c r="C1053" i="6"/>
  <c r="B1053" i="6"/>
  <c r="K1053" i="6" l="1"/>
  <c r="L1053" i="6" s="1"/>
  <c r="G1053" i="6"/>
  <c r="F1053" i="6"/>
  <c r="H1053" i="6" s="1"/>
  <c r="I1053" i="6" s="1"/>
  <c r="D1054" i="6"/>
  <c r="C1054" i="6"/>
  <c r="B1054" i="6"/>
  <c r="A1055" i="6"/>
  <c r="J1054" i="6"/>
  <c r="K1054" i="6" s="1"/>
  <c r="L1054" i="6" s="1"/>
  <c r="D1055" i="6" l="1"/>
  <c r="C1055" i="6"/>
  <c r="B1055" i="6"/>
  <c r="A1056" i="6"/>
  <c r="J1055" i="6"/>
  <c r="K1055" i="6" s="1"/>
  <c r="L1055" i="6" s="1"/>
  <c r="G1054" i="6"/>
  <c r="F1054" i="6"/>
  <c r="H1054" i="6" s="1"/>
  <c r="I1054" i="6" s="1"/>
  <c r="A1057" i="6" l="1"/>
  <c r="J1056" i="6"/>
  <c r="D1056" i="6"/>
  <c r="C1056" i="6"/>
  <c r="B1056" i="6"/>
  <c r="G1055" i="6"/>
  <c r="F1055" i="6"/>
  <c r="H1055" i="6" s="1"/>
  <c r="I1055" i="6" s="1"/>
  <c r="G1056" i="6" l="1"/>
  <c r="F1056" i="6"/>
  <c r="H1056" i="6" s="1"/>
  <c r="I1056" i="6" s="1"/>
  <c r="K1056" i="6"/>
  <c r="L1056" i="6" s="1"/>
  <c r="A1058" i="6"/>
  <c r="J1057" i="6"/>
  <c r="D1057" i="6"/>
  <c r="C1057" i="6"/>
  <c r="B1057" i="6"/>
  <c r="G1057" i="6" l="1"/>
  <c r="F1057" i="6"/>
  <c r="H1057" i="6" s="1"/>
  <c r="I1057" i="6" s="1"/>
  <c r="D1058" i="6"/>
  <c r="C1058" i="6"/>
  <c r="B1058" i="6"/>
  <c r="A1059" i="6"/>
  <c r="J1058" i="6"/>
  <c r="K1058" i="6" s="1"/>
  <c r="L1058" i="6" s="1"/>
  <c r="K1057" i="6"/>
  <c r="L1057" i="6" s="1"/>
  <c r="D1059" i="6" l="1"/>
  <c r="C1059" i="6"/>
  <c r="B1059" i="6"/>
  <c r="A1060" i="6"/>
  <c r="J1059" i="6"/>
  <c r="K1059" i="6" s="1"/>
  <c r="L1059" i="6" s="1"/>
  <c r="G1058" i="6"/>
  <c r="F1058" i="6"/>
  <c r="H1058" i="6" s="1"/>
  <c r="I1058" i="6" s="1"/>
  <c r="A1061" i="6" l="1"/>
  <c r="J1060" i="6"/>
  <c r="D1060" i="6"/>
  <c r="C1060" i="6"/>
  <c r="B1060" i="6"/>
  <c r="G1059" i="6"/>
  <c r="F1059" i="6"/>
  <c r="H1059" i="6" s="1"/>
  <c r="I1059" i="6" s="1"/>
  <c r="G1060" i="6" l="1"/>
  <c r="F1060" i="6"/>
  <c r="H1060" i="6" s="1"/>
  <c r="I1060" i="6" s="1"/>
  <c r="K1060" i="6"/>
  <c r="L1060" i="6" s="1"/>
  <c r="A1062" i="6"/>
  <c r="J1061" i="6"/>
  <c r="D1061" i="6"/>
  <c r="C1061" i="6"/>
  <c r="B1061" i="6"/>
  <c r="G1061" i="6" l="1"/>
  <c r="F1061" i="6"/>
  <c r="H1061" i="6" s="1"/>
  <c r="I1061" i="6" s="1"/>
  <c r="D1062" i="6"/>
  <c r="C1062" i="6"/>
  <c r="B1062" i="6"/>
  <c r="A1063" i="6"/>
  <c r="J1062" i="6"/>
  <c r="K1062" i="6" s="1"/>
  <c r="L1062" i="6" s="1"/>
  <c r="K1061" i="6"/>
  <c r="L1061" i="6" s="1"/>
  <c r="D1063" i="6" l="1"/>
  <c r="C1063" i="6"/>
  <c r="B1063" i="6"/>
  <c r="A1064" i="6"/>
  <c r="J1063" i="6"/>
  <c r="K1063" i="6" s="1"/>
  <c r="L1063" i="6" s="1"/>
  <c r="G1062" i="6"/>
  <c r="F1062" i="6"/>
  <c r="H1062" i="6" s="1"/>
  <c r="I1062" i="6" s="1"/>
  <c r="A1065" i="6" l="1"/>
  <c r="J1064" i="6"/>
  <c r="D1064" i="6"/>
  <c r="C1064" i="6"/>
  <c r="B1064" i="6"/>
  <c r="G1063" i="6"/>
  <c r="F1063" i="6"/>
  <c r="H1063" i="6" s="1"/>
  <c r="I1063" i="6" s="1"/>
  <c r="G1064" i="6" l="1"/>
  <c r="F1064" i="6"/>
  <c r="H1064" i="6" s="1"/>
  <c r="I1064" i="6" s="1"/>
  <c r="K1064" i="6"/>
  <c r="L1064" i="6" s="1"/>
  <c r="A1066" i="6"/>
  <c r="J1065" i="6"/>
  <c r="D1065" i="6"/>
  <c r="C1065" i="6"/>
  <c r="B1065" i="6"/>
  <c r="G1065" i="6" l="1"/>
  <c r="F1065" i="6"/>
  <c r="D1066" i="6"/>
  <c r="C1066" i="6"/>
  <c r="B1066" i="6"/>
  <c r="A1067" i="6"/>
  <c r="J1066" i="6"/>
  <c r="K1066" i="6" s="1"/>
  <c r="L1066" i="6" s="1"/>
  <c r="H1065" i="6"/>
  <c r="I1065" i="6" s="1"/>
  <c r="K1065" i="6"/>
  <c r="L1065" i="6" s="1"/>
  <c r="D1067" i="6" l="1"/>
  <c r="C1067" i="6"/>
  <c r="B1067" i="6"/>
  <c r="A1068" i="6"/>
  <c r="J1067" i="6"/>
  <c r="K1067" i="6" s="1"/>
  <c r="L1067" i="6" s="1"/>
  <c r="G1066" i="6"/>
  <c r="F1066" i="6"/>
  <c r="H1066" i="6" s="1"/>
  <c r="I1066" i="6" s="1"/>
  <c r="A1069" i="6" l="1"/>
  <c r="J1068" i="6"/>
  <c r="D1068" i="6"/>
  <c r="C1068" i="6"/>
  <c r="B1068" i="6"/>
  <c r="G1067" i="6"/>
  <c r="F1067" i="6"/>
  <c r="H1067" i="6" s="1"/>
  <c r="I1067" i="6" s="1"/>
  <c r="G1068" i="6" l="1"/>
  <c r="F1068" i="6"/>
  <c r="H1068" i="6" s="1"/>
  <c r="I1068" i="6" s="1"/>
  <c r="K1068" i="6"/>
  <c r="L1068" i="6" s="1"/>
  <c r="A1070" i="6"/>
  <c r="J1069" i="6"/>
  <c r="D1069" i="6"/>
  <c r="C1069" i="6"/>
  <c r="B1069" i="6"/>
  <c r="K1069" i="6" l="1"/>
  <c r="L1069" i="6" s="1"/>
  <c r="D1070" i="6"/>
  <c r="C1070" i="6"/>
  <c r="B1070" i="6"/>
  <c r="A1071" i="6"/>
  <c r="J1070" i="6"/>
  <c r="K1070" i="6" s="1"/>
  <c r="L1070" i="6" s="1"/>
  <c r="G1069" i="6"/>
  <c r="F1069" i="6"/>
  <c r="H1069" i="6" s="1"/>
  <c r="I1069" i="6" s="1"/>
  <c r="D1071" i="6" l="1"/>
  <c r="C1071" i="6"/>
  <c r="B1071" i="6"/>
  <c r="J1071" i="6"/>
  <c r="K1071" i="6" s="1"/>
  <c r="L1071" i="6" s="1"/>
  <c r="A1072" i="6"/>
  <c r="G1070" i="6"/>
  <c r="F1070" i="6"/>
  <c r="H1070" i="6" s="1"/>
  <c r="I1070" i="6" s="1"/>
  <c r="A1073" i="6" l="1"/>
  <c r="J1072" i="6"/>
  <c r="D1072" i="6"/>
  <c r="C1072" i="6"/>
  <c r="B1072" i="6"/>
  <c r="G1071" i="6"/>
  <c r="F1071" i="6"/>
  <c r="H1071" i="6" s="1"/>
  <c r="I1071" i="6" s="1"/>
  <c r="G1072" i="6" l="1"/>
  <c r="F1072" i="6"/>
  <c r="H1072" i="6" s="1"/>
  <c r="I1072" i="6" s="1"/>
  <c r="K1072" i="6"/>
  <c r="L1072" i="6" s="1"/>
  <c r="A1074" i="6"/>
  <c r="J1073" i="6"/>
  <c r="D1073" i="6"/>
  <c r="C1073" i="6"/>
  <c r="B1073" i="6"/>
  <c r="K1073" i="6" l="1"/>
  <c r="L1073" i="6" s="1"/>
  <c r="D1074" i="6"/>
  <c r="C1074" i="6"/>
  <c r="B1074" i="6"/>
  <c r="A1075" i="6"/>
  <c r="J1074" i="6"/>
  <c r="K1074" i="6" s="1"/>
  <c r="L1074" i="6" s="1"/>
  <c r="G1073" i="6"/>
  <c r="F1073" i="6"/>
  <c r="H1073" i="6" s="1"/>
  <c r="I1073" i="6" s="1"/>
  <c r="D1075" i="6" l="1"/>
  <c r="C1075" i="6"/>
  <c r="B1075" i="6"/>
  <c r="J1075" i="6"/>
  <c r="K1075" i="6" s="1"/>
  <c r="L1075" i="6" s="1"/>
  <c r="A1076" i="6"/>
  <c r="G1074" i="6"/>
  <c r="F1074" i="6"/>
  <c r="H1074" i="6" s="1"/>
  <c r="I1074" i="6" s="1"/>
  <c r="A1077" i="6" l="1"/>
  <c r="J1076" i="6"/>
  <c r="D1076" i="6"/>
  <c r="C1076" i="6"/>
  <c r="B1076" i="6"/>
  <c r="G1075" i="6"/>
  <c r="F1075" i="6"/>
  <c r="H1075" i="6" s="1"/>
  <c r="I1075" i="6" s="1"/>
  <c r="G1076" i="6" l="1"/>
  <c r="F1076" i="6"/>
  <c r="H1076" i="6" s="1"/>
  <c r="I1076" i="6" s="1"/>
  <c r="K1076" i="6"/>
  <c r="L1076" i="6" s="1"/>
  <c r="A1078" i="6"/>
  <c r="J1077" i="6"/>
  <c r="D1077" i="6"/>
  <c r="C1077" i="6"/>
  <c r="B1077" i="6"/>
  <c r="K1077" i="6" l="1"/>
  <c r="L1077" i="6" s="1"/>
  <c r="D1078" i="6"/>
  <c r="C1078" i="6"/>
  <c r="B1078" i="6"/>
  <c r="A1079" i="6"/>
  <c r="J1078" i="6"/>
  <c r="K1078" i="6" s="1"/>
  <c r="L1078" i="6" s="1"/>
  <c r="G1077" i="6"/>
  <c r="F1077" i="6"/>
  <c r="H1077" i="6" s="1"/>
  <c r="I1077" i="6" s="1"/>
  <c r="D1079" i="6" l="1"/>
  <c r="C1079" i="6"/>
  <c r="B1079" i="6"/>
  <c r="J1079" i="6"/>
  <c r="K1079" i="6" s="1"/>
  <c r="L1079" i="6" s="1"/>
  <c r="A1080" i="6"/>
  <c r="G1078" i="6"/>
  <c r="F1078" i="6"/>
  <c r="H1078" i="6" s="1"/>
  <c r="I1078" i="6" s="1"/>
  <c r="A1081" i="6" l="1"/>
  <c r="J1080" i="6"/>
  <c r="D1080" i="6"/>
  <c r="C1080" i="6"/>
  <c r="B1080" i="6"/>
  <c r="G1079" i="6"/>
  <c r="F1079" i="6"/>
  <c r="H1079" i="6" s="1"/>
  <c r="I1079" i="6" s="1"/>
  <c r="G1080" i="6" l="1"/>
  <c r="F1080" i="6"/>
  <c r="H1080" i="6" s="1"/>
  <c r="I1080" i="6" s="1"/>
  <c r="K1080" i="6"/>
  <c r="L1080" i="6" s="1"/>
  <c r="A1082" i="6"/>
  <c r="J1081" i="6"/>
  <c r="D1081" i="6"/>
  <c r="C1081" i="6"/>
  <c r="B1081" i="6"/>
  <c r="K1081" i="6" l="1"/>
  <c r="L1081" i="6" s="1"/>
  <c r="D1082" i="6"/>
  <c r="C1082" i="6"/>
  <c r="B1082" i="6"/>
  <c r="A1083" i="6"/>
  <c r="J1082" i="6"/>
  <c r="K1082" i="6" s="1"/>
  <c r="L1082" i="6" s="1"/>
  <c r="G1081" i="6"/>
  <c r="F1081" i="6"/>
  <c r="H1081" i="6" s="1"/>
  <c r="I1081" i="6" s="1"/>
  <c r="D1083" i="6" l="1"/>
  <c r="C1083" i="6"/>
  <c r="B1083" i="6"/>
  <c r="A1084" i="6"/>
  <c r="J1083" i="6"/>
  <c r="K1083" i="6" s="1"/>
  <c r="L1083" i="6" s="1"/>
  <c r="G1082" i="6"/>
  <c r="F1082" i="6"/>
  <c r="H1082" i="6" s="1"/>
  <c r="I1082" i="6" s="1"/>
  <c r="A1085" i="6" l="1"/>
  <c r="J1084" i="6"/>
  <c r="D1084" i="6"/>
  <c r="C1084" i="6"/>
  <c r="B1084" i="6"/>
  <c r="G1083" i="6"/>
  <c r="F1083" i="6"/>
  <c r="H1083" i="6" s="1"/>
  <c r="I1083" i="6" s="1"/>
  <c r="G1084" i="6" l="1"/>
  <c r="F1084" i="6"/>
  <c r="H1084" i="6" s="1"/>
  <c r="I1084" i="6" s="1"/>
  <c r="K1084" i="6"/>
  <c r="L1084" i="6" s="1"/>
  <c r="A1086" i="6"/>
  <c r="J1085" i="6"/>
  <c r="D1085" i="6"/>
  <c r="C1085" i="6"/>
  <c r="B1085" i="6"/>
  <c r="K1085" i="6" l="1"/>
  <c r="L1085" i="6" s="1"/>
  <c r="D1086" i="6"/>
  <c r="C1086" i="6"/>
  <c r="B1086" i="6"/>
  <c r="A1087" i="6"/>
  <c r="J1086" i="6"/>
  <c r="K1086" i="6" s="1"/>
  <c r="L1086" i="6" s="1"/>
  <c r="G1085" i="6"/>
  <c r="F1085" i="6"/>
  <c r="H1085" i="6" s="1"/>
  <c r="I1085" i="6" s="1"/>
  <c r="G1086" i="6" l="1"/>
  <c r="F1086" i="6"/>
  <c r="D1087" i="6"/>
  <c r="C1087" i="6"/>
  <c r="B1087" i="6"/>
  <c r="A1088" i="6"/>
  <c r="J1087" i="6"/>
  <c r="K1087" i="6" s="1"/>
  <c r="L1087" i="6" s="1"/>
  <c r="H1086" i="6"/>
  <c r="I1086" i="6" s="1"/>
  <c r="A1089" i="6" l="1"/>
  <c r="J1088" i="6"/>
  <c r="D1088" i="6"/>
  <c r="C1088" i="6"/>
  <c r="B1088" i="6"/>
  <c r="G1087" i="6"/>
  <c r="F1087" i="6"/>
  <c r="H1087" i="6" s="1"/>
  <c r="I1087" i="6" s="1"/>
  <c r="G1088" i="6" l="1"/>
  <c r="F1088" i="6"/>
  <c r="H1088" i="6" s="1"/>
  <c r="I1088" i="6" s="1"/>
  <c r="K1088" i="6"/>
  <c r="L1088" i="6" s="1"/>
  <c r="A1090" i="6"/>
  <c r="J1089" i="6"/>
  <c r="D1089" i="6"/>
  <c r="C1089" i="6"/>
  <c r="B1089" i="6"/>
  <c r="K1089" i="6" l="1"/>
  <c r="L1089" i="6" s="1"/>
  <c r="D1090" i="6"/>
  <c r="C1090" i="6"/>
  <c r="B1090" i="6"/>
  <c r="A1091" i="6"/>
  <c r="J1090" i="6"/>
  <c r="K1090" i="6" s="1"/>
  <c r="L1090" i="6" s="1"/>
  <c r="G1089" i="6"/>
  <c r="F1089" i="6"/>
  <c r="H1089" i="6" s="1"/>
  <c r="I1089" i="6" s="1"/>
  <c r="D1091" i="6" l="1"/>
  <c r="C1091" i="6"/>
  <c r="B1091" i="6"/>
  <c r="A1092" i="6"/>
  <c r="J1091" i="6"/>
  <c r="K1091" i="6" s="1"/>
  <c r="L1091" i="6" s="1"/>
  <c r="G1090" i="6"/>
  <c r="F1090" i="6"/>
  <c r="H1090" i="6" s="1"/>
  <c r="I1090" i="6" s="1"/>
  <c r="A1093" i="6" l="1"/>
  <c r="J1092" i="6"/>
  <c r="D1092" i="6"/>
  <c r="C1092" i="6"/>
  <c r="B1092" i="6"/>
  <c r="G1091" i="6"/>
  <c r="F1091" i="6"/>
  <c r="H1091" i="6" s="1"/>
  <c r="I1091" i="6" s="1"/>
  <c r="G1092" i="6" l="1"/>
  <c r="F1092" i="6"/>
  <c r="H1092" i="6" s="1"/>
  <c r="I1092" i="6" s="1"/>
  <c r="K1092" i="6"/>
  <c r="L1092" i="6" s="1"/>
  <c r="A1094" i="6"/>
  <c r="J1093" i="6"/>
  <c r="B1093" i="6"/>
  <c r="D1093" i="6"/>
  <c r="C1093" i="6"/>
  <c r="G1093" i="6" l="1"/>
  <c r="F1093" i="6"/>
  <c r="K1093" i="6"/>
  <c r="L1093" i="6" s="1"/>
  <c r="D1094" i="6"/>
  <c r="C1094" i="6"/>
  <c r="B1094" i="6"/>
  <c r="A1095" i="6"/>
  <c r="J1094" i="6"/>
  <c r="K1094" i="6" s="1"/>
  <c r="L1094" i="6" s="1"/>
  <c r="H1093" i="6"/>
  <c r="I1093" i="6" s="1"/>
  <c r="G1094" i="6" l="1"/>
  <c r="F1094" i="6"/>
  <c r="H1094" i="6" s="1"/>
  <c r="I1094" i="6" s="1"/>
  <c r="D1095" i="6"/>
  <c r="C1095" i="6"/>
  <c r="B1095" i="6"/>
  <c r="A1096" i="6"/>
  <c r="J1095" i="6"/>
  <c r="K1095" i="6" s="1"/>
  <c r="L1095" i="6" s="1"/>
  <c r="A1097" i="6" l="1"/>
  <c r="J1096" i="6"/>
  <c r="D1096" i="6"/>
  <c r="C1096" i="6"/>
  <c r="B1096" i="6"/>
  <c r="G1095" i="6"/>
  <c r="F1095" i="6"/>
  <c r="H1095" i="6" s="1"/>
  <c r="I1095" i="6" s="1"/>
  <c r="G1096" i="6" l="1"/>
  <c r="F1096" i="6"/>
  <c r="H1096" i="6" s="1"/>
  <c r="I1096" i="6" s="1"/>
  <c r="K1096" i="6"/>
  <c r="L1096" i="6" s="1"/>
  <c r="A1098" i="6"/>
  <c r="J1097" i="6"/>
  <c r="C1097" i="6"/>
  <c r="B1097" i="6"/>
  <c r="D1097" i="6"/>
  <c r="G1097" i="6" l="1"/>
  <c r="F1097" i="6"/>
  <c r="K1097" i="6"/>
  <c r="L1097" i="6" s="1"/>
  <c r="D1098" i="6"/>
  <c r="C1098" i="6"/>
  <c r="B1098" i="6"/>
  <c r="A1099" i="6"/>
  <c r="J1098" i="6"/>
  <c r="K1098" i="6" s="1"/>
  <c r="L1098" i="6" s="1"/>
  <c r="H1097" i="6"/>
  <c r="I1097" i="6" s="1"/>
  <c r="D1099" i="6" l="1"/>
  <c r="C1099" i="6"/>
  <c r="B1099" i="6"/>
  <c r="A1100" i="6"/>
  <c r="J1099" i="6"/>
  <c r="K1099" i="6" s="1"/>
  <c r="L1099" i="6" s="1"/>
  <c r="G1098" i="6"/>
  <c r="F1098" i="6"/>
  <c r="H1098" i="6" s="1"/>
  <c r="I1098" i="6" s="1"/>
  <c r="A1101" i="6" l="1"/>
  <c r="J1100" i="6"/>
  <c r="D1100" i="6"/>
  <c r="C1100" i="6"/>
  <c r="B1100" i="6"/>
  <c r="G1099" i="6"/>
  <c r="F1099" i="6"/>
  <c r="H1099" i="6" s="1"/>
  <c r="I1099" i="6" s="1"/>
  <c r="G1100" i="6" l="1"/>
  <c r="F1100" i="6"/>
  <c r="H1100" i="6" s="1"/>
  <c r="I1100" i="6" s="1"/>
  <c r="K1100" i="6"/>
  <c r="L1100" i="6" s="1"/>
  <c r="A1102" i="6"/>
  <c r="J1101" i="6"/>
  <c r="D1101" i="6"/>
  <c r="C1101" i="6"/>
  <c r="B1101" i="6"/>
  <c r="K1101" i="6" l="1"/>
  <c r="L1101" i="6" s="1"/>
  <c r="D1102" i="6"/>
  <c r="C1102" i="6"/>
  <c r="B1102" i="6"/>
  <c r="A1103" i="6"/>
  <c r="J1102" i="6"/>
  <c r="K1102" i="6" s="1"/>
  <c r="L1102" i="6" s="1"/>
  <c r="G1101" i="6"/>
  <c r="F1101" i="6"/>
  <c r="H1101" i="6" s="1"/>
  <c r="I1101" i="6" s="1"/>
  <c r="D1103" i="6" l="1"/>
  <c r="C1103" i="6"/>
  <c r="B1103" i="6"/>
  <c r="A1104" i="6"/>
  <c r="J1103" i="6"/>
  <c r="K1103" i="6" s="1"/>
  <c r="L1103" i="6" s="1"/>
  <c r="G1102" i="6"/>
  <c r="F1102" i="6"/>
  <c r="H1102" i="6" s="1"/>
  <c r="I1102" i="6" s="1"/>
  <c r="A1105" i="6" l="1"/>
  <c r="J1104" i="6"/>
  <c r="D1104" i="6"/>
  <c r="C1104" i="6"/>
  <c r="B1104" i="6"/>
  <c r="G1103" i="6"/>
  <c r="F1103" i="6"/>
  <c r="H1103" i="6" s="1"/>
  <c r="I1103" i="6" s="1"/>
  <c r="G1104" i="6" l="1"/>
  <c r="F1104" i="6"/>
  <c r="H1104" i="6" s="1"/>
  <c r="I1104" i="6" s="1"/>
  <c r="K1104" i="6"/>
  <c r="L1104" i="6" s="1"/>
  <c r="A1106" i="6"/>
  <c r="J1105" i="6"/>
  <c r="D1105" i="6"/>
  <c r="C1105" i="6"/>
  <c r="B1105" i="6"/>
  <c r="G1105" i="6" l="1"/>
  <c r="F1105" i="6"/>
  <c r="H1105" i="6" s="1"/>
  <c r="I1105" i="6" s="1"/>
  <c r="D1106" i="6"/>
  <c r="C1106" i="6"/>
  <c r="B1106" i="6"/>
  <c r="A1107" i="6"/>
  <c r="J1106" i="6"/>
  <c r="K1106" i="6" s="1"/>
  <c r="L1106" i="6" s="1"/>
  <c r="K1105" i="6"/>
  <c r="L1105" i="6" s="1"/>
  <c r="D1107" i="6" l="1"/>
  <c r="C1107" i="6"/>
  <c r="B1107" i="6"/>
  <c r="A1108" i="6"/>
  <c r="J1107" i="6"/>
  <c r="K1107" i="6" s="1"/>
  <c r="L1107" i="6" s="1"/>
  <c r="G1106" i="6"/>
  <c r="F1106" i="6"/>
  <c r="H1106" i="6" s="1"/>
  <c r="I1106" i="6" s="1"/>
  <c r="A1109" i="6" l="1"/>
  <c r="J1108" i="6"/>
  <c r="D1108" i="6"/>
  <c r="C1108" i="6"/>
  <c r="B1108" i="6"/>
  <c r="G1107" i="6"/>
  <c r="F1107" i="6"/>
  <c r="H1107" i="6" s="1"/>
  <c r="I1107" i="6" s="1"/>
  <c r="G1108" i="6" l="1"/>
  <c r="F1108" i="6"/>
  <c r="H1108" i="6" s="1"/>
  <c r="I1108" i="6" s="1"/>
  <c r="K1108" i="6"/>
  <c r="L1108" i="6" s="1"/>
  <c r="A1110" i="6"/>
  <c r="J1109" i="6"/>
  <c r="D1109" i="6"/>
  <c r="C1109" i="6"/>
  <c r="B1109" i="6"/>
  <c r="K1109" i="6" l="1"/>
  <c r="L1109" i="6" s="1"/>
  <c r="D1110" i="6"/>
  <c r="C1110" i="6"/>
  <c r="B1110" i="6"/>
  <c r="A1111" i="6"/>
  <c r="J1110" i="6"/>
  <c r="K1110" i="6" s="1"/>
  <c r="L1110" i="6" s="1"/>
  <c r="G1109" i="6"/>
  <c r="F1109" i="6"/>
  <c r="H1109" i="6" s="1"/>
  <c r="I1109" i="6" s="1"/>
  <c r="D1111" i="6" l="1"/>
  <c r="C1111" i="6"/>
  <c r="B1111" i="6"/>
  <c r="A1112" i="6"/>
  <c r="J1111" i="6"/>
  <c r="K1111" i="6" s="1"/>
  <c r="L1111" i="6" s="1"/>
  <c r="G1110" i="6"/>
  <c r="F1110" i="6"/>
  <c r="H1110" i="6" s="1"/>
  <c r="I1110" i="6" s="1"/>
  <c r="A1113" i="6" l="1"/>
  <c r="J1112" i="6"/>
  <c r="D1112" i="6"/>
  <c r="C1112" i="6"/>
  <c r="B1112" i="6"/>
  <c r="G1111" i="6"/>
  <c r="F1111" i="6"/>
  <c r="H1111" i="6" s="1"/>
  <c r="I1111" i="6" s="1"/>
  <c r="G1112" i="6" l="1"/>
  <c r="F1112" i="6"/>
  <c r="H1112" i="6" s="1"/>
  <c r="I1112" i="6" s="1"/>
  <c r="K1112" i="6"/>
  <c r="L1112" i="6" s="1"/>
  <c r="A1114" i="6"/>
  <c r="J1113" i="6"/>
  <c r="D1113" i="6"/>
  <c r="C1113" i="6"/>
  <c r="B1113" i="6"/>
  <c r="K1113" i="6" l="1"/>
  <c r="L1113" i="6" s="1"/>
  <c r="D1114" i="6"/>
  <c r="C1114" i="6"/>
  <c r="B1114" i="6"/>
  <c r="A1115" i="6"/>
  <c r="J1114" i="6"/>
  <c r="K1114" i="6" s="1"/>
  <c r="L1114" i="6" s="1"/>
  <c r="G1113" i="6"/>
  <c r="F1113" i="6"/>
  <c r="H1113" i="6" s="1"/>
  <c r="I1113" i="6" s="1"/>
  <c r="D1115" i="6" l="1"/>
  <c r="C1115" i="6"/>
  <c r="B1115" i="6"/>
  <c r="A1116" i="6"/>
  <c r="J1115" i="6"/>
  <c r="K1115" i="6" s="1"/>
  <c r="L1115" i="6" s="1"/>
  <c r="F1114" i="6"/>
  <c r="H1114" i="6" s="1"/>
  <c r="I1114" i="6" s="1"/>
  <c r="G1114" i="6"/>
  <c r="A1117" i="6" l="1"/>
  <c r="J1116" i="6"/>
  <c r="D1116" i="6"/>
  <c r="C1116" i="6"/>
  <c r="B1116" i="6"/>
  <c r="G1115" i="6"/>
  <c r="F1115" i="6"/>
  <c r="H1115" i="6" s="1"/>
  <c r="I1115" i="6" s="1"/>
  <c r="G1116" i="6" l="1"/>
  <c r="F1116" i="6"/>
  <c r="H1116" i="6" s="1"/>
  <c r="I1116" i="6" s="1"/>
  <c r="K1116" i="6"/>
  <c r="L1116" i="6" s="1"/>
  <c r="A1118" i="6"/>
  <c r="J1117" i="6"/>
  <c r="D1117" i="6"/>
  <c r="C1117" i="6"/>
  <c r="B1117" i="6"/>
  <c r="G1117" i="6" l="1"/>
  <c r="F1117" i="6"/>
  <c r="H1117" i="6" s="1"/>
  <c r="I1117" i="6" s="1"/>
  <c r="D1118" i="6"/>
  <c r="C1118" i="6"/>
  <c r="B1118" i="6"/>
  <c r="A1119" i="6"/>
  <c r="J1118" i="6"/>
  <c r="K1118" i="6" s="1"/>
  <c r="L1118" i="6" s="1"/>
  <c r="K1117" i="6"/>
  <c r="L1117" i="6" s="1"/>
  <c r="D1119" i="6" l="1"/>
  <c r="C1119" i="6"/>
  <c r="B1119" i="6"/>
  <c r="A1120" i="6"/>
  <c r="J1119" i="6"/>
  <c r="K1119" i="6" s="1"/>
  <c r="L1119" i="6" s="1"/>
  <c r="G1118" i="6"/>
  <c r="F1118" i="6"/>
  <c r="H1118" i="6" s="1"/>
  <c r="I1118" i="6" s="1"/>
  <c r="A1121" i="6" l="1"/>
  <c r="J1120" i="6"/>
  <c r="D1120" i="6"/>
  <c r="C1120" i="6"/>
  <c r="B1120" i="6"/>
  <c r="G1119" i="6"/>
  <c r="F1119" i="6"/>
  <c r="H1119" i="6" s="1"/>
  <c r="I1119" i="6" s="1"/>
  <c r="G1120" i="6" l="1"/>
  <c r="F1120" i="6"/>
  <c r="H1120" i="6" s="1"/>
  <c r="I1120" i="6" s="1"/>
  <c r="K1120" i="6"/>
  <c r="L1120" i="6" s="1"/>
  <c r="A1122" i="6"/>
  <c r="J1121" i="6"/>
  <c r="D1121" i="6"/>
  <c r="C1121" i="6"/>
  <c r="B1121" i="6"/>
  <c r="K1121" i="6" l="1"/>
  <c r="L1121" i="6" s="1"/>
  <c r="D1122" i="6"/>
  <c r="C1122" i="6"/>
  <c r="B1122" i="6"/>
  <c r="A1123" i="6"/>
  <c r="J1122" i="6"/>
  <c r="K1122" i="6" s="1"/>
  <c r="L1122" i="6" s="1"/>
  <c r="G1121" i="6"/>
  <c r="F1121" i="6"/>
  <c r="H1121" i="6" s="1"/>
  <c r="I1121" i="6" s="1"/>
  <c r="D1123" i="6" l="1"/>
  <c r="C1123" i="6"/>
  <c r="B1123" i="6"/>
  <c r="A1124" i="6"/>
  <c r="J1123" i="6"/>
  <c r="K1123" i="6" s="1"/>
  <c r="L1123" i="6" s="1"/>
  <c r="G1122" i="6"/>
  <c r="F1122" i="6"/>
  <c r="H1122" i="6" s="1"/>
  <c r="I1122" i="6" s="1"/>
  <c r="A1125" i="6" l="1"/>
  <c r="J1124" i="6"/>
  <c r="D1124" i="6"/>
  <c r="C1124" i="6"/>
  <c r="B1124" i="6"/>
  <c r="G1123" i="6"/>
  <c r="F1123" i="6"/>
  <c r="H1123" i="6" s="1"/>
  <c r="I1123" i="6" s="1"/>
  <c r="G1124" i="6" l="1"/>
  <c r="F1124" i="6"/>
  <c r="H1124" i="6" s="1"/>
  <c r="I1124" i="6" s="1"/>
  <c r="K1124" i="6"/>
  <c r="L1124" i="6" s="1"/>
  <c r="A1126" i="6"/>
  <c r="J1125" i="6"/>
  <c r="D1125" i="6"/>
  <c r="C1125" i="6"/>
  <c r="B1125" i="6"/>
  <c r="G1125" i="6" l="1"/>
  <c r="F1125" i="6"/>
  <c r="K1125" i="6"/>
  <c r="L1125" i="6" s="1"/>
  <c r="D1126" i="6"/>
  <c r="C1126" i="6"/>
  <c r="B1126" i="6"/>
  <c r="A1127" i="6"/>
  <c r="J1126" i="6"/>
  <c r="K1126" i="6" s="1"/>
  <c r="L1126" i="6" s="1"/>
  <c r="H1125" i="6"/>
  <c r="I1125" i="6" s="1"/>
  <c r="D1127" i="6" l="1"/>
  <c r="C1127" i="6"/>
  <c r="B1127" i="6"/>
  <c r="A1128" i="6"/>
  <c r="J1127" i="6"/>
  <c r="K1127" i="6" s="1"/>
  <c r="L1127" i="6" s="1"/>
  <c r="G1126" i="6"/>
  <c r="F1126" i="6"/>
  <c r="H1126" i="6" s="1"/>
  <c r="I1126" i="6" s="1"/>
  <c r="A1129" i="6" l="1"/>
  <c r="J1128" i="6"/>
  <c r="D1128" i="6"/>
  <c r="C1128" i="6"/>
  <c r="B1128" i="6"/>
  <c r="G1127" i="6"/>
  <c r="F1127" i="6"/>
  <c r="H1127" i="6" s="1"/>
  <c r="I1127" i="6" s="1"/>
  <c r="G1128" i="6" l="1"/>
  <c r="F1128" i="6"/>
  <c r="H1128" i="6" s="1"/>
  <c r="I1128" i="6" s="1"/>
  <c r="K1128" i="6"/>
  <c r="L1128" i="6" s="1"/>
  <c r="A1130" i="6"/>
  <c r="J1129" i="6"/>
  <c r="D1129" i="6"/>
  <c r="C1129" i="6"/>
  <c r="B1129" i="6"/>
  <c r="K1129" i="6" l="1"/>
  <c r="L1129" i="6" s="1"/>
  <c r="G1129" i="6"/>
  <c r="F1129" i="6"/>
  <c r="H1129" i="6" s="1"/>
  <c r="I1129" i="6" s="1"/>
  <c r="D1130" i="6"/>
  <c r="C1130" i="6"/>
  <c r="B1130" i="6"/>
  <c r="A1131" i="6"/>
  <c r="J1130" i="6"/>
  <c r="K1130" i="6" s="1"/>
  <c r="L1130" i="6" s="1"/>
  <c r="D1131" i="6" l="1"/>
  <c r="C1131" i="6"/>
  <c r="B1131" i="6"/>
  <c r="A1132" i="6"/>
  <c r="J1131" i="6"/>
  <c r="K1131" i="6" s="1"/>
  <c r="L1131" i="6" s="1"/>
  <c r="G1130" i="6"/>
  <c r="F1130" i="6"/>
  <c r="H1130" i="6" s="1"/>
  <c r="I1130" i="6" s="1"/>
  <c r="A1133" i="6" l="1"/>
  <c r="J1132" i="6"/>
  <c r="D1132" i="6"/>
  <c r="C1132" i="6"/>
  <c r="B1132" i="6"/>
  <c r="G1131" i="6"/>
  <c r="F1131" i="6"/>
  <c r="H1131" i="6" s="1"/>
  <c r="I1131" i="6" s="1"/>
  <c r="G1132" i="6" l="1"/>
  <c r="F1132" i="6"/>
  <c r="H1132" i="6" s="1"/>
  <c r="I1132" i="6" s="1"/>
  <c r="K1132" i="6"/>
  <c r="L1132" i="6" s="1"/>
  <c r="A1134" i="6"/>
  <c r="J1133" i="6"/>
  <c r="K1133" i="6" s="1"/>
  <c r="L1133" i="6" s="1"/>
  <c r="D1133" i="6"/>
  <c r="C1133" i="6"/>
  <c r="B1133" i="6"/>
  <c r="G1133" i="6" l="1"/>
  <c r="F1133" i="6"/>
  <c r="H1133" i="6" s="1"/>
  <c r="I1133" i="6" s="1"/>
  <c r="D1134" i="6"/>
  <c r="C1134" i="6"/>
  <c r="B1134" i="6"/>
  <c r="A1135" i="6"/>
  <c r="J1134" i="6"/>
  <c r="G1134" i="6" l="1"/>
  <c r="F1134" i="6"/>
  <c r="H1134" i="6" s="1"/>
  <c r="I1134" i="6" s="1"/>
  <c r="K1134" i="6"/>
  <c r="L1134" i="6" s="1"/>
  <c r="D1135" i="6"/>
  <c r="C1135" i="6"/>
  <c r="B1135" i="6"/>
  <c r="J1135" i="6"/>
  <c r="K1135" i="6" s="1"/>
  <c r="L1135" i="6" s="1"/>
  <c r="A1136" i="6"/>
  <c r="A1137" i="6" l="1"/>
  <c r="J1136" i="6"/>
  <c r="D1136" i="6"/>
  <c r="C1136" i="6"/>
  <c r="B1136" i="6"/>
  <c r="G1135" i="6"/>
  <c r="F1135" i="6"/>
  <c r="H1135" i="6" s="1"/>
  <c r="I1135" i="6" s="1"/>
  <c r="G1136" i="6" l="1"/>
  <c r="F1136" i="6"/>
  <c r="H1136" i="6" s="1"/>
  <c r="I1136" i="6" s="1"/>
  <c r="K1136" i="6"/>
  <c r="L1136" i="6" s="1"/>
  <c r="A1138" i="6"/>
  <c r="J1137" i="6"/>
  <c r="D1137" i="6"/>
  <c r="C1137" i="6"/>
  <c r="B1137" i="6"/>
  <c r="K1137" i="6" l="1"/>
  <c r="L1137" i="6" s="1"/>
  <c r="G1137" i="6"/>
  <c r="F1137" i="6"/>
  <c r="H1137" i="6" s="1"/>
  <c r="I1137" i="6" s="1"/>
  <c r="D1138" i="6"/>
  <c r="C1138" i="6"/>
  <c r="B1138" i="6"/>
  <c r="A1139" i="6"/>
  <c r="J1138" i="6"/>
  <c r="K1138" i="6" s="1"/>
  <c r="L1138" i="6" s="1"/>
  <c r="D1139" i="6" l="1"/>
  <c r="C1139" i="6"/>
  <c r="B1139" i="6"/>
  <c r="J1139" i="6"/>
  <c r="K1139" i="6" s="1"/>
  <c r="L1139" i="6" s="1"/>
  <c r="A1140" i="6"/>
  <c r="G1138" i="6"/>
  <c r="F1138" i="6"/>
  <c r="H1138" i="6" s="1"/>
  <c r="I1138" i="6" s="1"/>
  <c r="A1141" i="6" l="1"/>
  <c r="J1140" i="6"/>
  <c r="D1140" i="6"/>
  <c r="C1140" i="6"/>
  <c r="B1140" i="6"/>
  <c r="G1139" i="6"/>
  <c r="F1139" i="6"/>
  <c r="H1139" i="6" s="1"/>
  <c r="I1139" i="6" s="1"/>
  <c r="G1140" i="6" l="1"/>
  <c r="F1140" i="6"/>
  <c r="H1140" i="6" s="1"/>
  <c r="I1140" i="6" s="1"/>
  <c r="K1140" i="6"/>
  <c r="L1140" i="6" s="1"/>
  <c r="A1142" i="6"/>
  <c r="J1141" i="6"/>
  <c r="D1141" i="6"/>
  <c r="C1141" i="6"/>
  <c r="B1141" i="6"/>
  <c r="G1141" i="6" l="1"/>
  <c r="F1141" i="6"/>
  <c r="K1141" i="6"/>
  <c r="L1141" i="6" s="1"/>
  <c r="D1142" i="6"/>
  <c r="C1142" i="6"/>
  <c r="B1142" i="6"/>
  <c r="A1143" i="6"/>
  <c r="J1142" i="6"/>
  <c r="K1142" i="6" s="1"/>
  <c r="L1142" i="6" s="1"/>
  <c r="H1141" i="6"/>
  <c r="I1141" i="6" s="1"/>
  <c r="D1143" i="6" l="1"/>
  <c r="C1143" i="6"/>
  <c r="B1143" i="6"/>
  <c r="J1143" i="6"/>
  <c r="K1143" i="6" s="1"/>
  <c r="L1143" i="6" s="1"/>
  <c r="A1144" i="6"/>
  <c r="G1142" i="6"/>
  <c r="F1142" i="6"/>
  <c r="H1142" i="6" s="1"/>
  <c r="I1142" i="6" s="1"/>
  <c r="A1145" i="6" l="1"/>
  <c r="J1144" i="6"/>
  <c r="D1144" i="6"/>
  <c r="C1144" i="6"/>
  <c r="B1144" i="6"/>
  <c r="G1143" i="6"/>
  <c r="F1143" i="6"/>
  <c r="H1143" i="6" s="1"/>
  <c r="I1143" i="6" s="1"/>
  <c r="G1144" i="6" l="1"/>
  <c r="F1144" i="6"/>
  <c r="H1144" i="6" s="1"/>
  <c r="I1144" i="6" s="1"/>
  <c r="K1144" i="6"/>
  <c r="L1144" i="6" s="1"/>
  <c r="A1146" i="6"/>
  <c r="J1145" i="6"/>
  <c r="D1145" i="6"/>
  <c r="C1145" i="6"/>
  <c r="B1145" i="6"/>
  <c r="K1145" i="6" l="1"/>
  <c r="L1145" i="6" s="1"/>
  <c r="D1146" i="6"/>
  <c r="C1146" i="6"/>
  <c r="B1146" i="6"/>
  <c r="A1147" i="6"/>
  <c r="J1146" i="6"/>
  <c r="K1146" i="6" s="1"/>
  <c r="L1146" i="6" s="1"/>
  <c r="G1145" i="6"/>
  <c r="F1145" i="6"/>
  <c r="H1145" i="6" s="1"/>
  <c r="I1145" i="6" s="1"/>
  <c r="D1147" i="6" l="1"/>
  <c r="C1147" i="6"/>
  <c r="B1147" i="6"/>
  <c r="A1148" i="6"/>
  <c r="J1147" i="6"/>
  <c r="K1147" i="6" s="1"/>
  <c r="L1147" i="6" s="1"/>
  <c r="G1146" i="6"/>
  <c r="F1146" i="6"/>
  <c r="H1146" i="6" s="1"/>
  <c r="I1146" i="6" s="1"/>
  <c r="A1149" i="6" l="1"/>
  <c r="J1148" i="6"/>
  <c r="D1148" i="6"/>
  <c r="C1148" i="6"/>
  <c r="B1148" i="6"/>
  <c r="G1147" i="6"/>
  <c r="F1147" i="6"/>
  <c r="H1147" i="6" s="1"/>
  <c r="I1147" i="6" s="1"/>
  <c r="G1148" i="6" l="1"/>
  <c r="F1148" i="6"/>
  <c r="H1148" i="6" s="1"/>
  <c r="I1148" i="6" s="1"/>
  <c r="K1148" i="6"/>
  <c r="L1148" i="6" s="1"/>
  <c r="A1150" i="6"/>
  <c r="J1149" i="6"/>
  <c r="D1149" i="6"/>
  <c r="C1149" i="6"/>
  <c r="B1149" i="6"/>
  <c r="K1149" i="6" l="1"/>
  <c r="L1149" i="6" s="1"/>
  <c r="D1150" i="6"/>
  <c r="C1150" i="6"/>
  <c r="B1150" i="6"/>
  <c r="A1151" i="6"/>
  <c r="J1150" i="6"/>
  <c r="K1150" i="6" s="1"/>
  <c r="L1150" i="6" s="1"/>
  <c r="G1149" i="6"/>
  <c r="F1149" i="6"/>
  <c r="H1149" i="6" s="1"/>
  <c r="I1149" i="6" s="1"/>
  <c r="D1151" i="6" l="1"/>
  <c r="C1151" i="6"/>
  <c r="B1151" i="6"/>
  <c r="A1152" i="6"/>
  <c r="J1151" i="6"/>
  <c r="K1151" i="6" s="1"/>
  <c r="L1151" i="6" s="1"/>
  <c r="G1150" i="6"/>
  <c r="F1150" i="6"/>
  <c r="H1150" i="6" s="1"/>
  <c r="I1150" i="6" s="1"/>
  <c r="A1153" i="6" l="1"/>
  <c r="J1152" i="6"/>
  <c r="D1152" i="6"/>
  <c r="C1152" i="6"/>
  <c r="B1152" i="6"/>
  <c r="G1151" i="6"/>
  <c r="F1151" i="6"/>
  <c r="H1151" i="6" s="1"/>
  <c r="I1151" i="6" s="1"/>
  <c r="G1152" i="6" l="1"/>
  <c r="F1152" i="6"/>
  <c r="H1152" i="6" s="1"/>
  <c r="I1152" i="6" s="1"/>
  <c r="K1152" i="6"/>
  <c r="L1152" i="6" s="1"/>
  <c r="A1154" i="6"/>
  <c r="J1153" i="6"/>
  <c r="D1153" i="6"/>
  <c r="C1153" i="6"/>
  <c r="B1153" i="6"/>
  <c r="K1153" i="6" l="1"/>
  <c r="L1153" i="6" s="1"/>
  <c r="D1154" i="6"/>
  <c r="C1154" i="6"/>
  <c r="B1154" i="6"/>
  <c r="A1155" i="6"/>
  <c r="J1154" i="6"/>
  <c r="K1154" i="6" s="1"/>
  <c r="L1154" i="6" s="1"/>
  <c r="G1153" i="6"/>
  <c r="F1153" i="6"/>
  <c r="H1153" i="6" s="1"/>
  <c r="I1153" i="6" s="1"/>
  <c r="D1155" i="6" l="1"/>
  <c r="C1155" i="6"/>
  <c r="B1155" i="6"/>
  <c r="A1156" i="6"/>
  <c r="J1155" i="6"/>
  <c r="K1155" i="6" s="1"/>
  <c r="L1155" i="6" s="1"/>
  <c r="G1154" i="6"/>
  <c r="F1154" i="6"/>
  <c r="H1154" i="6" s="1"/>
  <c r="I1154" i="6" s="1"/>
  <c r="A1157" i="6" l="1"/>
  <c r="J1156" i="6"/>
  <c r="D1156" i="6"/>
  <c r="C1156" i="6"/>
  <c r="B1156" i="6"/>
  <c r="G1155" i="6"/>
  <c r="F1155" i="6"/>
  <c r="H1155" i="6" s="1"/>
  <c r="I1155" i="6" s="1"/>
  <c r="G1156" i="6" l="1"/>
  <c r="F1156" i="6"/>
  <c r="H1156" i="6" s="1"/>
  <c r="I1156" i="6" s="1"/>
  <c r="K1156" i="6"/>
  <c r="L1156" i="6" s="1"/>
  <c r="A1158" i="6"/>
  <c r="J1157" i="6"/>
  <c r="B1157" i="6"/>
  <c r="D1157" i="6"/>
  <c r="C1157" i="6"/>
  <c r="G1157" i="6" l="1"/>
  <c r="F1157" i="6"/>
  <c r="K1157" i="6"/>
  <c r="L1157" i="6" s="1"/>
  <c r="D1158" i="6"/>
  <c r="C1158" i="6"/>
  <c r="B1158" i="6"/>
  <c r="A1159" i="6"/>
  <c r="J1158" i="6"/>
  <c r="K1158" i="6" s="1"/>
  <c r="L1158" i="6" s="1"/>
  <c r="H1157" i="6"/>
  <c r="I1157" i="6" s="1"/>
  <c r="G1158" i="6" l="1"/>
  <c r="F1158" i="6"/>
  <c r="D1159" i="6"/>
  <c r="C1159" i="6"/>
  <c r="B1159" i="6"/>
  <c r="A1160" i="6"/>
  <c r="J1159" i="6"/>
  <c r="K1159" i="6" s="1"/>
  <c r="L1159" i="6" s="1"/>
  <c r="H1158" i="6"/>
  <c r="I1158" i="6" s="1"/>
  <c r="A1161" i="6" l="1"/>
  <c r="J1160" i="6"/>
  <c r="D1160" i="6"/>
  <c r="C1160" i="6"/>
  <c r="B1160" i="6"/>
  <c r="G1159" i="6"/>
  <c r="F1159" i="6"/>
  <c r="H1159" i="6" s="1"/>
  <c r="I1159" i="6" s="1"/>
  <c r="G1160" i="6" l="1"/>
  <c r="F1160" i="6"/>
  <c r="H1160" i="6" s="1"/>
  <c r="I1160" i="6" s="1"/>
  <c r="K1160" i="6"/>
  <c r="L1160" i="6" s="1"/>
  <c r="B1161" i="6"/>
  <c r="A1162" i="6"/>
  <c r="J1161" i="6"/>
  <c r="K1161" i="6" s="1"/>
  <c r="L1161" i="6" s="1"/>
  <c r="D1161" i="6"/>
  <c r="C1161" i="6"/>
  <c r="D1162" i="6" l="1"/>
  <c r="C1162" i="6"/>
  <c r="B1162" i="6"/>
  <c r="A1163" i="6"/>
  <c r="J1162" i="6"/>
  <c r="K1162" i="6" s="1"/>
  <c r="L1162" i="6" s="1"/>
  <c r="G1161" i="6"/>
  <c r="F1161" i="6"/>
  <c r="H1161" i="6" s="1"/>
  <c r="I1161" i="6" s="1"/>
  <c r="J1163" i="6" l="1"/>
  <c r="D1163" i="6"/>
  <c r="C1163" i="6"/>
  <c r="B1163" i="6"/>
  <c r="A1164" i="6"/>
  <c r="F1162" i="6"/>
  <c r="H1162" i="6" s="1"/>
  <c r="I1162" i="6" s="1"/>
  <c r="G1162" i="6"/>
  <c r="A1165" i="6" l="1"/>
  <c r="J1164" i="6"/>
  <c r="D1164" i="6"/>
  <c r="C1164" i="6"/>
  <c r="B1164" i="6"/>
  <c r="G1163" i="6"/>
  <c r="F1163" i="6"/>
  <c r="H1163" i="6" s="1"/>
  <c r="I1163" i="6" s="1"/>
  <c r="K1163" i="6"/>
  <c r="L1163" i="6" s="1"/>
  <c r="G1164" i="6" l="1"/>
  <c r="F1164" i="6"/>
  <c r="H1164" i="6" s="1"/>
  <c r="I1164" i="6" s="1"/>
  <c r="K1164" i="6"/>
  <c r="L1164" i="6" s="1"/>
  <c r="B1165" i="6"/>
  <c r="A1166" i="6"/>
  <c r="J1165" i="6"/>
  <c r="D1165" i="6"/>
  <c r="C1165" i="6"/>
  <c r="G1165" i="6" l="1"/>
  <c r="F1165" i="6"/>
  <c r="H1165" i="6" s="1"/>
  <c r="I1165" i="6" s="1"/>
  <c r="K1165" i="6"/>
  <c r="L1165" i="6" s="1"/>
  <c r="D1166" i="6"/>
  <c r="C1166" i="6"/>
  <c r="B1166" i="6"/>
  <c r="A1167" i="6"/>
  <c r="J1166" i="6"/>
  <c r="K1166" i="6" s="1"/>
  <c r="L1166" i="6" s="1"/>
  <c r="F1166" i="6" l="1"/>
  <c r="H1166" i="6" s="1"/>
  <c r="I1166" i="6" s="1"/>
  <c r="G1166" i="6"/>
  <c r="J1167" i="6"/>
  <c r="D1167" i="6"/>
  <c r="C1167" i="6"/>
  <c r="B1167" i="6"/>
  <c r="A1168" i="6"/>
  <c r="G1167" i="6" l="1"/>
  <c r="F1167" i="6"/>
  <c r="A1169" i="6"/>
  <c r="J1168" i="6"/>
  <c r="D1168" i="6"/>
  <c r="C1168" i="6"/>
  <c r="B1168" i="6"/>
  <c r="H1167" i="6"/>
  <c r="I1167" i="6" s="1"/>
  <c r="K1167" i="6"/>
  <c r="L1167" i="6" s="1"/>
  <c r="G1168" i="6" l="1"/>
  <c r="F1168" i="6"/>
  <c r="H1168" i="6" s="1"/>
  <c r="I1168" i="6" s="1"/>
  <c r="K1168" i="6"/>
  <c r="L1168" i="6" s="1"/>
  <c r="B1169" i="6"/>
  <c r="A1170" i="6"/>
  <c r="J1169" i="6"/>
  <c r="D1169" i="6"/>
  <c r="C1169" i="6"/>
  <c r="G1169" i="6" l="1"/>
  <c r="F1169" i="6"/>
  <c r="D1170" i="6"/>
  <c r="C1170" i="6"/>
  <c r="B1170" i="6"/>
  <c r="A1171" i="6"/>
  <c r="J1170" i="6"/>
  <c r="K1170" i="6" s="1"/>
  <c r="L1170" i="6" s="1"/>
  <c r="K1169" i="6"/>
  <c r="L1169" i="6" s="1"/>
  <c r="H1169" i="6"/>
  <c r="I1169" i="6" s="1"/>
  <c r="J1171" i="6" l="1"/>
  <c r="D1171" i="6"/>
  <c r="C1171" i="6"/>
  <c r="B1171" i="6"/>
  <c r="A1172" i="6"/>
  <c r="F1170" i="6"/>
  <c r="H1170" i="6" s="1"/>
  <c r="I1170" i="6" s="1"/>
  <c r="G1170" i="6"/>
  <c r="A1173" i="6" l="1"/>
  <c r="J1172" i="6"/>
  <c r="D1172" i="6"/>
  <c r="C1172" i="6"/>
  <c r="B1172" i="6"/>
  <c r="G1171" i="6"/>
  <c r="F1171" i="6"/>
  <c r="H1171" i="6" s="1"/>
  <c r="I1171" i="6" s="1"/>
  <c r="K1171" i="6"/>
  <c r="L1171" i="6" s="1"/>
  <c r="G1172" i="6" l="1"/>
  <c r="F1172" i="6"/>
  <c r="H1172" i="6" s="1"/>
  <c r="I1172" i="6" s="1"/>
  <c r="K1172" i="6"/>
  <c r="L1172" i="6" s="1"/>
  <c r="B1173" i="6"/>
  <c r="A1174" i="6"/>
  <c r="J1173" i="6"/>
  <c r="D1173" i="6"/>
  <c r="C1173" i="6"/>
  <c r="G1173" i="6" l="1"/>
  <c r="F1173" i="6"/>
  <c r="H1173" i="6" s="1"/>
  <c r="I1173" i="6" s="1"/>
  <c r="D1174" i="6"/>
  <c r="C1174" i="6"/>
  <c r="B1174" i="6"/>
  <c r="A1175" i="6"/>
  <c r="J1174" i="6"/>
  <c r="K1174" i="6" s="1"/>
  <c r="L1174" i="6" s="1"/>
  <c r="K1173" i="6"/>
  <c r="L1173" i="6" s="1"/>
  <c r="J1175" i="6" l="1"/>
  <c r="D1175" i="6"/>
  <c r="C1175" i="6"/>
  <c r="B1175" i="6"/>
  <c r="A1176" i="6"/>
  <c r="F1174" i="6"/>
  <c r="H1174" i="6" s="1"/>
  <c r="I1174" i="6" s="1"/>
  <c r="G1174" i="6"/>
  <c r="A1177" i="6" l="1"/>
  <c r="J1176" i="6"/>
  <c r="D1176" i="6"/>
  <c r="C1176" i="6"/>
  <c r="B1176" i="6"/>
  <c r="G1175" i="6"/>
  <c r="F1175" i="6"/>
  <c r="H1175" i="6" s="1"/>
  <c r="I1175" i="6" s="1"/>
  <c r="K1175" i="6"/>
  <c r="L1175" i="6" s="1"/>
  <c r="G1176" i="6" l="1"/>
  <c r="F1176" i="6"/>
  <c r="H1176" i="6" s="1"/>
  <c r="I1176" i="6" s="1"/>
  <c r="K1176" i="6"/>
  <c r="L1176" i="6" s="1"/>
  <c r="B1177" i="6"/>
  <c r="A1178" i="6"/>
  <c r="J1177" i="6"/>
  <c r="D1177" i="6"/>
  <c r="C1177" i="6"/>
  <c r="D1178" i="6" l="1"/>
  <c r="C1178" i="6"/>
  <c r="B1178" i="6"/>
  <c r="A1179" i="6"/>
  <c r="J1178" i="6"/>
  <c r="K1178" i="6" s="1"/>
  <c r="L1178" i="6" s="1"/>
  <c r="G1177" i="6"/>
  <c r="F1177" i="6"/>
  <c r="H1177" i="6" s="1"/>
  <c r="I1177" i="6" s="1"/>
  <c r="K1177" i="6"/>
  <c r="L1177" i="6" s="1"/>
  <c r="J1179" i="6" l="1"/>
  <c r="D1179" i="6"/>
  <c r="C1179" i="6"/>
  <c r="B1179" i="6"/>
  <c r="A1180" i="6"/>
  <c r="F1178" i="6"/>
  <c r="H1178" i="6" s="1"/>
  <c r="I1178" i="6" s="1"/>
  <c r="G1178" i="6"/>
  <c r="A1181" i="6" l="1"/>
  <c r="J1180" i="6"/>
  <c r="D1180" i="6"/>
  <c r="C1180" i="6"/>
  <c r="B1180" i="6"/>
  <c r="G1179" i="6"/>
  <c r="F1179" i="6"/>
  <c r="H1179" i="6" s="1"/>
  <c r="I1179" i="6" s="1"/>
  <c r="K1179" i="6"/>
  <c r="L1179" i="6" s="1"/>
  <c r="G1180" i="6" l="1"/>
  <c r="F1180" i="6"/>
  <c r="H1180" i="6" s="1"/>
  <c r="I1180" i="6" s="1"/>
  <c r="K1180" i="6"/>
  <c r="L1180" i="6" s="1"/>
  <c r="B1181" i="6"/>
  <c r="A1182" i="6"/>
  <c r="J1181" i="6"/>
  <c r="D1181" i="6"/>
  <c r="C1181" i="6"/>
  <c r="K1181" i="6" l="1"/>
  <c r="L1181" i="6" s="1"/>
  <c r="G1181" i="6"/>
  <c r="F1181" i="6"/>
  <c r="H1181" i="6" s="1"/>
  <c r="I1181" i="6" s="1"/>
  <c r="D1182" i="6"/>
  <c r="C1182" i="6"/>
  <c r="B1182" i="6"/>
  <c r="A1183" i="6"/>
  <c r="J1182" i="6"/>
  <c r="K1182" i="6" s="1"/>
  <c r="L1182" i="6" s="1"/>
  <c r="A1184" i="6" l="1"/>
  <c r="J1183" i="6"/>
  <c r="D1183" i="6"/>
  <c r="C1183" i="6"/>
  <c r="B1183" i="6"/>
  <c r="F1182" i="6"/>
  <c r="H1182" i="6" s="1"/>
  <c r="I1182" i="6" s="1"/>
  <c r="G1182" i="6"/>
  <c r="F1183" i="6" l="1"/>
  <c r="H1183" i="6" s="1"/>
  <c r="I1183" i="6" s="1"/>
  <c r="G1183" i="6"/>
  <c r="K1183" i="6"/>
  <c r="L1183" i="6" s="1"/>
  <c r="A1185" i="6"/>
  <c r="J1184" i="6"/>
  <c r="D1184" i="6"/>
  <c r="C1184" i="6"/>
  <c r="B1184" i="6"/>
  <c r="K1184" i="6" l="1"/>
  <c r="L1184" i="6" s="1"/>
  <c r="D1185" i="6"/>
  <c r="C1185" i="6"/>
  <c r="B1185" i="6"/>
  <c r="A1186" i="6"/>
  <c r="J1185" i="6"/>
  <c r="K1185" i="6" s="1"/>
  <c r="L1185" i="6" s="1"/>
  <c r="G1184" i="6"/>
  <c r="F1184" i="6"/>
  <c r="H1184" i="6" s="1"/>
  <c r="I1184" i="6" s="1"/>
  <c r="D1186" i="6" l="1"/>
  <c r="B1186" i="6"/>
  <c r="A1187" i="6"/>
  <c r="J1186" i="6"/>
  <c r="C1186" i="6"/>
  <c r="G1185" i="6"/>
  <c r="F1185" i="6"/>
  <c r="H1185" i="6" s="1"/>
  <c r="I1185" i="6" s="1"/>
  <c r="K1186" i="6" l="1"/>
  <c r="L1186" i="6" s="1"/>
  <c r="B1187" i="6"/>
  <c r="A1188" i="6"/>
  <c r="J1187" i="6"/>
  <c r="D1187" i="6"/>
  <c r="C1187" i="6"/>
  <c r="G1186" i="6"/>
  <c r="F1186" i="6"/>
  <c r="H1186" i="6" s="1"/>
  <c r="I1186" i="6" s="1"/>
  <c r="F1187" i="6" l="1"/>
  <c r="H1187" i="6" s="1"/>
  <c r="I1187" i="6" s="1"/>
  <c r="G1187" i="6"/>
  <c r="K1187" i="6"/>
  <c r="L1187" i="6" s="1"/>
  <c r="A1189" i="6"/>
  <c r="J1188" i="6"/>
  <c r="D1188" i="6"/>
  <c r="C1188" i="6"/>
  <c r="B1188" i="6"/>
  <c r="K1188" i="6" l="1"/>
  <c r="L1188" i="6" s="1"/>
  <c r="A1190" i="6"/>
  <c r="J1189" i="6"/>
  <c r="D1189" i="6"/>
  <c r="C1189" i="6"/>
  <c r="B1189" i="6"/>
  <c r="G1188" i="6"/>
  <c r="F1188" i="6"/>
  <c r="H1188" i="6" s="1"/>
  <c r="I1188" i="6" s="1"/>
  <c r="G1189" i="6" l="1"/>
  <c r="F1189" i="6"/>
  <c r="D1190" i="6"/>
  <c r="B1190" i="6"/>
  <c r="A1191" i="6"/>
  <c r="J1190" i="6"/>
  <c r="C1190" i="6"/>
  <c r="H1189" i="6"/>
  <c r="I1189" i="6" s="1"/>
  <c r="K1189" i="6"/>
  <c r="L1189" i="6" s="1"/>
  <c r="J1191" i="6" l="1"/>
  <c r="B1191" i="6"/>
  <c r="A1192" i="6"/>
  <c r="D1191" i="6"/>
  <c r="C1191" i="6"/>
  <c r="K1190" i="6"/>
  <c r="L1190" i="6" s="1"/>
  <c r="G1190" i="6"/>
  <c r="F1190" i="6"/>
  <c r="H1190" i="6" s="1"/>
  <c r="I1190" i="6" s="1"/>
  <c r="G1191" i="6" l="1"/>
  <c r="F1191" i="6"/>
  <c r="H1191" i="6" s="1"/>
  <c r="I1191" i="6" s="1"/>
  <c r="A1193" i="6"/>
  <c r="J1192" i="6"/>
  <c r="D1192" i="6"/>
  <c r="C1192" i="6"/>
  <c r="B1192" i="6"/>
  <c r="K1191" i="6"/>
  <c r="L1191" i="6" s="1"/>
  <c r="F1192" i="6" l="1"/>
  <c r="H1192" i="6" s="1"/>
  <c r="I1192" i="6" s="1"/>
  <c r="G1192" i="6"/>
  <c r="K1192" i="6"/>
  <c r="L1192" i="6" s="1"/>
  <c r="D1193" i="6"/>
  <c r="C1193" i="6"/>
  <c r="B1193" i="6"/>
  <c r="A1194" i="6"/>
  <c r="J1193" i="6"/>
  <c r="K1193" i="6" s="1"/>
  <c r="L1193" i="6" s="1"/>
  <c r="D1194" i="6" l="1"/>
  <c r="C1194" i="6"/>
  <c r="B1194" i="6"/>
  <c r="A1195" i="6"/>
  <c r="J1194" i="6"/>
  <c r="K1194" i="6" s="1"/>
  <c r="L1194" i="6" s="1"/>
  <c r="G1193" i="6"/>
  <c r="F1193" i="6"/>
  <c r="H1193" i="6" s="1"/>
  <c r="I1193" i="6" s="1"/>
  <c r="J1195" i="6" l="1"/>
  <c r="B1195" i="6"/>
  <c r="A1196" i="6"/>
  <c r="D1195" i="6"/>
  <c r="C1195" i="6"/>
  <c r="G1194" i="6"/>
  <c r="F1194" i="6"/>
  <c r="H1194" i="6" s="1"/>
  <c r="I1194" i="6" s="1"/>
  <c r="G1195" i="6" l="1"/>
  <c r="F1195" i="6"/>
  <c r="H1195" i="6" s="1"/>
  <c r="I1195" i="6" s="1"/>
  <c r="A1197" i="6"/>
  <c r="J1196" i="6"/>
  <c r="D1196" i="6"/>
  <c r="C1196" i="6"/>
  <c r="B1196" i="6"/>
  <c r="K1195" i="6"/>
  <c r="L1195" i="6" s="1"/>
  <c r="F1196" i="6" l="1"/>
  <c r="H1196" i="6" s="1"/>
  <c r="I1196" i="6" s="1"/>
  <c r="G1196" i="6"/>
  <c r="K1196" i="6"/>
  <c r="L1196" i="6" s="1"/>
  <c r="D1197" i="6"/>
  <c r="C1197" i="6"/>
  <c r="B1197" i="6"/>
  <c r="A1198" i="6"/>
  <c r="J1197" i="6"/>
  <c r="K1197" i="6" s="1"/>
  <c r="L1197" i="6" s="1"/>
  <c r="D1198" i="6" l="1"/>
  <c r="C1198" i="6"/>
  <c r="B1198" i="6"/>
  <c r="A1199" i="6"/>
  <c r="J1198" i="6"/>
  <c r="K1198" i="6" s="1"/>
  <c r="L1198" i="6" s="1"/>
  <c r="G1197" i="6"/>
  <c r="F1197" i="6"/>
  <c r="H1197" i="6" s="1"/>
  <c r="I1197" i="6" s="1"/>
  <c r="J1199" i="6" l="1"/>
  <c r="B1199" i="6"/>
  <c r="A1200" i="6"/>
  <c r="D1199" i="6"/>
  <c r="C1199" i="6"/>
  <c r="G1198" i="6"/>
  <c r="F1198" i="6"/>
  <c r="H1198" i="6" s="1"/>
  <c r="I1198" i="6" s="1"/>
  <c r="A1201" i="6" l="1"/>
  <c r="J1200" i="6"/>
  <c r="D1200" i="6"/>
  <c r="C1200" i="6"/>
  <c r="B1200" i="6"/>
  <c r="G1199" i="6"/>
  <c r="F1199" i="6"/>
  <c r="H1199" i="6" s="1"/>
  <c r="I1199" i="6" s="1"/>
  <c r="K1199" i="6"/>
  <c r="L1199" i="6" s="1"/>
  <c r="F1200" i="6" l="1"/>
  <c r="H1200" i="6" s="1"/>
  <c r="I1200" i="6" s="1"/>
  <c r="G1200" i="6"/>
  <c r="K1200" i="6"/>
  <c r="L1200" i="6" s="1"/>
  <c r="D1201" i="6"/>
  <c r="C1201" i="6"/>
  <c r="B1201" i="6"/>
  <c r="A1202" i="6"/>
  <c r="J1201" i="6"/>
  <c r="K1201" i="6" s="1"/>
  <c r="L1201" i="6" s="1"/>
  <c r="D1202" i="6" l="1"/>
  <c r="C1202" i="6"/>
  <c r="B1202" i="6"/>
  <c r="A1203" i="6"/>
  <c r="J1202" i="6"/>
  <c r="K1202" i="6" s="1"/>
  <c r="L1202" i="6" s="1"/>
  <c r="G1201" i="6"/>
  <c r="F1201" i="6"/>
  <c r="H1201" i="6" s="1"/>
  <c r="I1201" i="6" s="1"/>
  <c r="J1203" i="6" l="1"/>
  <c r="B1203" i="6"/>
  <c r="A1204" i="6"/>
  <c r="D1203" i="6"/>
  <c r="C1203" i="6"/>
  <c r="G1202" i="6"/>
  <c r="F1202" i="6"/>
  <c r="H1202" i="6" s="1"/>
  <c r="I1202" i="6" s="1"/>
  <c r="G1203" i="6" l="1"/>
  <c r="F1203" i="6"/>
  <c r="H1203" i="6" s="1"/>
  <c r="I1203" i="6" s="1"/>
  <c r="A1205" i="6"/>
  <c r="J1204" i="6"/>
  <c r="D1204" i="6"/>
  <c r="C1204" i="6"/>
  <c r="B1204" i="6"/>
  <c r="K1203" i="6"/>
  <c r="L1203" i="6" s="1"/>
  <c r="F1204" i="6" l="1"/>
  <c r="G1204" i="6"/>
  <c r="H1204" i="6" s="1"/>
  <c r="I1204" i="6" s="1"/>
  <c r="K1204" i="6"/>
  <c r="L1204" i="6" s="1"/>
  <c r="D1205" i="6"/>
  <c r="C1205" i="6"/>
  <c r="B1205" i="6"/>
  <c r="A1206" i="6"/>
  <c r="J1205" i="6"/>
  <c r="K1205" i="6" s="1"/>
  <c r="L1205" i="6" s="1"/>
  <c r="G1205" i="6" l="1"/>
  <c r="F1205" i="6"/>
  <c r="H1205" i="6" s="1"/>
  <c r="I1205" i="6" s="1"/>
  <c r="D1206" i="6"/>
  <c r="C1206" i="6"/>
  <c r="B1206" i="6"/>
  <c r="A1207" i="6"/>
  <c r="J1206" i="6"/>
  <c r="K1206" i="6" s="1"/>
  <c r="L1206" i="6" s="1"/>
  <c r="J1207" i="6" l="1"/>
  <c r="B1207" i="6"/>
  <c r="A1208" i="6"/>
  <c r="D1207" i="6"/>
  <c r="C1207" i="6"/>
  <c r="G1206" i="6"/>
  <c r="F1206" i="6"/>
  <c r="H1206" i="6" s="1"/>
  <c r="I1206" i="6" s="1"/>
  <c r="A1209" i="6" l="1"/>
  <c r="J1208" i="6"/>
  <c r="D1208" i="6"/>
  <c r="C1208" i="6"/>
  <c r="B1208" i="6"/>
  <c r="G1207" i="6"/>
  <c r="F1207" i="6"/>
  <c r="H1207" i="6" s="1"/>
  <c r="I1207" i="6" s="1"/>
  <c r="K1207" i="6"/>
  <c r="L1207" i="6" s="1"/>
  <c r="F1208" i="6" l="1"/>
  <c r="H1208" i="6" s="1"/>
  <c r="I1208" i="6" s="1"/>
  <c r="G1208" i="6"/>
  <c r="K1208" i="6"/>
  <c r="L1208" i="6" s="1"/>
  <c r="D1209" i="6"/>
  <c r="C1209" i="6"/>
  <c r="B1209" i="6"/>
  <c r="A1210" i="6"/>
  <c r="J1209" i="6"/>
  <c r="K1209" i="6" s="1"/>
  <c r="L1209" i="6" s="1"/>
  <c r="D1210" i="6" l="1"/>
  <c r="C1210" i="6"/>
  <c r="B1210" i="6"/>
  <c r="A1211" i="6"/>
  <c r="J1210" i="6"/>
  <c r="K1210" i="6" s="1"/>
  <c r="L1210" i="6" s="1"/>
  <c r="G1209" i="6"/>
  <c r="F1209" i="6"/>
  <c r="H1209" i="6" s="1"/>
  <c r="I1209" i="6" s="1"/>
  <c r="J1211" i="6" l="1"/>
  <c r="B1211" i="6"/>
  <c r="A1212" i="6"/>
  <c r="D1211" i="6"/>
  <c r="C1211" i="6"/>
  <c r="G1210" i="6"/>
  <c r="F1210" i="6"/>
  <c r="H1210" i="6" s="1"/>
  <c r="I1210" i="6" s="1"/>
  <c r="A1213" i="6" l="1"/>
  <c r="J1212" i="6"/>
  <c r="D1212" i="6"/>
  <c r="C1212" i="6"/>
  <c r="B1212" i="6"/>
  <c r="G1211" i="6"/>
  <c r="F1211" i="6"/>
  <c r="H1211" i="6" s="1"/>
  <c r="I1211" i="6" s="1"/>
  <c r="K1211" i="6"/>
  <c r="L1211" i="6" s="1"/>
  <c r="F1212" i="6" l="1"/>
  <c r="H1212" i="6" s="1"/>
  <c r="I1212" i="6" s="1"/>
  <c r="G1212" i="6"/>
  <c r="K1212" i="6"/>
  <c r="L1212" i="6" s="1"/>
  <c r="D1213" i="6"/>
  <c r="C1213" i="6"/>
  <c r="B1213" i="6"/>
  <c r="A1214" i="6"/>
  <c r="J1213" i="6"/>
  <c r="K1213" i="6" s="1"/>
  <c r="L1213" i="6" s="1"/>
  <c r="D1214" i="6" l="1"/>
  <c r="C1214" i="6"/>
  <c r="B1214" i="6"/>
  <c r="A1215" i="6"/>
  <c r="J1214" i="6"/>
  <c r="K1214" i="6" s="1"/>
  <c r="L1214" i="6" s="1"/>
  <c r="G1213" i="6"/>
  <c r="F1213" i="6"/>
  <c r="H1213" i="6" s="1"/>
  <c r="I1213" i="6" s="1"/>
  <c r="J1215" i="6" l="1"/>
  <c r="B1215" i="6"/>
  <c r="A1216" i="6"/>
  <c r="D1215" i="6"/>
  <c r="C1215" i="6"/>
  <c r="G1214" i="6"/>
  <c r="F1214" i="6"/>
  <c r="H1214" i="6" s="1"/>
  <c r="I1214" i="6" s="1"/>
  <c r="A1217" i="6" l="1"/>
  <c r="J1216" i="6"/>
  <c r="D1216" i="6"/>
  <c r="C1216" i="6"/>
  <c r="B1216" i="6"/>
  <c r="G1215" i="6"/>
  <c r="F1215" i="6"/>
  <c r="H1215" i="6" s="1"/>
  <c r="I1215" i="6" s="1"/>
  <c r="K1215" i="6"/>
  <c r="L1215" i="6" s="1"/>
  <c r="F1216" i="6" l="1"/>
  <c r="H1216" i="6" s="1"/>
  <c r="I1216" i="6" s="1"/>
  <c r="G1216" i="6"/>
  <c r="K1216" i="6"/>
  <c r="L1216" i="6" s="1"/>
  <c r="D1217" i="6"/>
  <c r="C1217" i="6"/>
  <c r="B1217" i="6"/>
  <c r="A1218" i="6"/>
  <c r="J1217" i="6"/>
  <c r="K1217" i="6" s="1"/>
  <c r="L1217" i="6" s="1"/>
  <c r="D1218" i="6" l="1"/>
  <c r="C1218" i="6"/>
  <c r="B1218" i="6"/>
  <c r="A1219" i="6"/>
  <c r="J1218" i="6"/>
  <c r="K1218" i="6" s="1"/>
  <c r="L1218" i="6" s="1"/>
  <c r="G1217" i="6"/>
  <c r="F1217" i="6"/>
  <c r="H1217" i="6" s="1"/>
  <c r="I1217" i="6" s="1"/>
  <c r="J1219" i="6" l="1"/>
  <c r="B1219" i="6"/>
  <c r="A1220" i="6"/>
  <c r="D1219" i="6"/>
  <c r="C1219" i="6"/>
  <c r="G1218" i="6"/>
  <c r="F1218" i="6"/>
  <c r="H1218" i="6" s="1"/>
  <c r="I1218" i="6" s="1"/>
  <c r="G1219" i="6" l="1"/>
  <c r="F1219" i="6"/>
  <c r="H1219" i="6" s="1"/>
  <c r="I1219" i="6" s="1"/>
  <c r="A1221" i="6"/>
  <c r="J1220" i="6"/>
  <c r="D1220" i="6"/>
  <c r="C1220" i="6"/>
  <c r="B1220" i="6"/>
  <c r="K1219" i="6"/>
  <c r="L1219" i="6" s="1"/>
  <c r="F1220" i="6" l="1"/>
  <c r="H1220" i="6" s="1"/>
  <c r="I1220" i="6" s="1"/>
  <c r="G1220" i="6"/>
  <c r="K1220" i="6"/>
  <c r="L1220" i="6" s="1"/>
  <c r="D1221" i="6"/>
  <c r="C1221" i="6"/>
  <c r="B1221" i="6"/>
  <c r="A1222" i="6"/>
  <c r="J1221" i="6"/>
  <c r="K1221" i="6" s="1"/>
  <c r="L1221" i="6" s="1"/>
  <c r="D1222" i="6" l="1"/>
  <c r="C1222" i="6"/>
  <c r="B1222" i="6"/>
  <c r="A1223" i="6"/>
  <c r="J1222" i="6"/>
  <c r="K1222" i="6" s="1"/>
  <c r="L1222" i="6" s="1"/>
  <c r="G1221" i="6"/>
  <c r="F1221" i="6"/>
  <c r="H1221" i="6" s="1"/>
  <c r="I1221" i="6" s="1"/>
  <c r="J1223" i="6" l="1"/>
  <c r="D1223" i="6"/>
  <c r="B1223" i="6"/>
  <c r="A1224" i="6"/>
  <c r="C1223" i="6"/>
  <c r="G1222" i="6"/>
  <c r="F1222" i="6"/>
  <c r="H1222" i="6" s="1"/>
  <c r="I1222" i="6" s="1"/>
  <c r="A1225" i="6" l="1"/>
  <c r="J1224" i="6"/>
  <c r="D1224" i="6"/>
  <c r="C1224" i="6"/>
  <c r="B1224" i="6"/>
  <c r="G1223" i="6"/>
  <c r="F1223" i="6"/>
  <c r="H1223" i="6" s="1"/>
  <c r="I1223" i="6" s="1"/>
  <c r="K1223" i="6"/>
  <c r="L1223" i="6" s="1"/>
  <c r="F1224" i="6" l="1"/>
  <c r="H1224" i="6" s="1"/>
  <c r="I1224" i="6" s="1"/>
  <c r="G1224" i="6"/>
  <c r="K1224" i="6"/>
  <c r="L1224" i="6" s="1"/>
  <c r="D1225" i="6"/>
  <c r="C1225" i="6"/>
  <c r="B1225" i="6"/>
  <c r="A1226" i="6"/>
  <c r="J1225" i="6"/>
  <c r="K1225" i="6" s="1"/>
  <c r="L1225" i="6" s="1"/>
  <c r="G1225" i="6" l="1"/>
  <c r="F1225" i="6"/>
  <c r="D1226" i="6"/>
  <c r="C1226" i="6"/>
  <c r="B1226" i="6"/>
  <c r="A1227" i="6"/>
  <c r="J1226" i="6"/>
  <c r="K1226" i="6" s="1"/>
  <c r="L1226" i="6" s="1"/>
  <c r="H1225" i="6"/>
  <c r="I1225" i="6" s="1"/>
  <c r="J1227" i="6" l="1"/>
  <c r="D1227" i="6"/>
  <c r="B1227" i="6"/>
  <c r="A1228" i="6"/>
  <c r="C1227" i="6"/>
  <c r="G1226" i="6"/>
  <c r="F1226" i="6"/>
  <c r="H1226" i="6" s="1"/>
  <c r="I1226" i="6" s="1"/>
  <c r="A1229" i="6" l="1"/>
  <c r="J1228" i="6"/>
  <c r="D1228" i="6"/>
  <c r="C1228" i="6"/>
  <c r="B1228" i="6"/>
  <c r="G1227" i="6"/>
  <c r="F1227" i="6"/>
  <c r="H1227" i="6" s="1"/>
  <c r="I1227" i="6" s="1"/>
  <c r="K1227" i="6"/>
  <c r="L1227" i="6" s="1"/>
  <c r="F1228" i="6" l="1"/>
  <c r="H1228" i="6" s="1"/>
  <c r="I1228" i="6" s="1"/>
  <c r="G1228" i="6"/>
  <c r="K1228" i="6"/>
  <c r="L1228" i="6" s="1"/>
  <c r="D1229" i="6"/>
  <c r="C1229" i="6"/>
  <c r="B1229" i="6"/>
  <c r="A1230" i="6"/>
  <c r="J1229" i="6"/>
  <c r="K1229" i="6" s="1"/>
  <c r="L1229" i="6" s="1"/>
  <c r="D1230" i="6" l="1"/>
  <c r="C1230" i="6"/>
  <c r="B1230" i="6"/>
  <c r="A1231" i="6"/>
  <c r="J1230" i="6"/>
  <c r="K1230" i="6" s="1"/>
  <c r="L1230" i="6" s="1"/>
  <c r="G1229" i="6"/>
  <c r="F1229" i="6"/>
  <c r="H1229" i="6" s="1"/>
  <c r="I1229" i="6" s="1"/>
  <c r="J1231" i="6" l="1"/>
  <c r="D1231" i="6"/>
  <c r="B1231" i="6"/>
  <c r="A1232" i="6"/>
  <c r="C1231" i="6"/>
  <c r="G1230" i="6"/>
  <c r="F1230" i="6"/>
  <c r="H1230" i="6" s="1"/>
  <c r="I1230" i="6" s="1"/>
  <c r="A1233" i="6" l="1"/>
  <c r="J1232" i="6"/>
  <c r="D1232" i="6"/>
  <c r="C1232" i="6"/>
  <c r="B1232" i="6"/>
  <c r="G1231" i="6"/>
  <c r="F1231" i="6"/>
  <c r="H1231" i="6" s="1"/>
  <c r="I1231" i="6" s="1"/>
  <c r="K1231" i="6"/>
  <c r="L1231" i="6" s="1"/>
  <c r="F1232" i="6" l="1"/>
  <c r="H1232" i="6" s="1"/>
  <c r="I1232" i="6" s="1"/>
  <c r="G1232" i="6"/>
  <c r="K1232" i="6"/>
  <c r="L1232" i="6" s="1"/>
  <c r="D1233" i="6"/>
  <c r="C1233" i="6"/>
  <c r="B1233" i="6"/>
  <c r="A1234" i="6"/>
  <c r="J1233" i="6"/>
  <c r="K1233" i="6" s="1"/>
  <c r="L1233" i="6" s="1"/>
  <c r="D1234" i="6" l="1"/>
  <c r="C1234" i="6"/>
  <c r="B1234" i="6"/>
  <c r="A1235" i="6"/>
  <c r="J1234" i="6"/>
  <c r="K1234" i="6" s="1"/>
  <c r="L1234" i="6" s="1"/>
  <c r="G1233" i="6"/>
  <c r="F1233" i="6"/>
  <c r="H1233" i="6" s="1"/>
  <c r="I1233" i="6" s="1"/>
  <c r="J1235" i="6" l="1"/>
  <c r="D1235" i="6"/>
  <c r="B1235" i="6"/>
  <c r="A1236" i="6"/>
  <c r="C1235" i="6"/>
  <c r="G1234" i="6"/>
  <c r="F1234" i="6"/>
  <c r="H1234" i="6" s="1"/>
  <c r="I1234" i="6" s="1"/>
  <c r="A1237" i="6" l="1"/>
  <c r="J1236" i="6"/>
  <c r="D1236" i="6"/>
  <c r="C1236" i="6"/>
  <c r="B1236" i="6"/>
  <c r="G1235" i="6"/>
  <c r="F1235" i="6"/>
  <c r="H1235" i="6" s="1"/>
  <c r="I1235" i="6" s="1"/>
  <c r="K1235" i="6"/>
  <c r="L1235" i="6" s="1"/>
  <c r="F1236" i="6" l="1"/>
  <c r="H1236" i="6" s="1"/>
  <c r="I1236" i="6" s="1"/>
  <c r="G1236" i="6"/>
  <c r="K1236" i="6"/>
  <c r="L1236" i="6" s="1"/>
  <c r="D1237" i="6"/>
  <c r="C1237" i="6"/>
  <c r="B1237" i="6"/>
  <c r="A1238" i="6"/>
  <c r="J1237" i="6"/>
  <c r="K1237" i="6" s="1"/>
  <c r="L1237" i="6" s="1"/>
  <c r="G1237" i="6" l="1"/>
  <c r="F1237" i="6"/>
  <c r="H1237" i="6" s="1"/>
  <c r="I1237" i="6" s="1"/>
  <c r="D1238" i="6"/>
  <c r="C1238" i="6"/>
  <c r="B1238" i="6"/>
  <c r="A1239" i="6"/>
  <c r="J1238" i="6"/>
  <c r="K1238" i="6" s="1"/>
  <c r="L1238" i="6" s="1"/>
  <c r="J1239" i="6" l="1"/>
  <c r="D1239" i="6"/>
  <c r="B1239" i="6"/>
  <c r="A1240" i="6"/>
  <c r="C1239" i="6"/>
  <c r="G1238" i="6"/>
  <c r="F1238" i="6"/>
  <c r="H1238" i="6" s="1"/>
  <c r="I1238" i="6" s="1"/>
  <c r="G1239" i="6" l="1"/>
  <c r="F1239" i="6"/>
  <c r="H1239" i="6" s="1"/>
  <c r="I1239" i="6" s="1"/>
  <c r="A1241" i="6"/>
  <c r="J1240" i="6"/>
  <c r="D1240" i="6"/>
  <c r="C1240" i="6"/>
  <c r="B1240" i="6"/>
  <c r="K1239" i="6"/>
  <c r="L1239" i="6" s="1"/>
  <c r="F1240" i="6" l="1"/>
  <c r="H1240" i="6" s="1"/>
  <c r="I1240" i="6" s="1"/>
  <c r="G1240" i="6"/>
  <c r="K1240" i="6"/>
  <c r="L1240" i="6" s="1"/>
  <c r="D1241" i="6"/>
  <c r="C1241" i="6"/>
  <c r="B1241" i="6"/>
  <c r="A1242" i="6"/>
  <c r="J1241" i="6"/>
  <c r="K1241" i="6" s="1"/>
  <c r="L1241" i="6" s="1"/>
  <c r="D1242" i="6" l="1"/>
  <c r="C1242" i="6"/>
  <c r="B1242" i="6"/>
  <c r="A1243" i="6"/>
  <c r="J1242" i="6"/>
  <c r="K1242" i="6" s="1"/>
  <c r="L1242" i="6" s="1"/>
  <c r="G1241" i="6"/>
  <c r="F1241" i="6"/>
  <c r="H1241" i="6" s="1"/>
  <c r="I1241" i="6" s="1"/>
  <c r="J1243" i="6" l="1"/>
  <c r="D1243" i="6"/>
  <c r="B1243" i="6"/>
  <c r="A1244" i="6"/>
  <c r="C1243" i="6"/>
  <c r="G1242" i="6"/>
  <c r="F1242" i="6"/>
  <c r="H1242" i="6" s="1"/>
  <c r="I1242" i="6" s="1"/>
  <c r="A1245" i="6" l="1"/>
  <c r="J1244" i="6"/>
  <c r="D1244" i="6"/>
  <c r="C1244" i="6"/>
  <c r="B1244" i="6"/>
  <c r="G1243" i="6"/>
  <c r="F1243" i="6"/>
  <c r="H1243" i="6" s="1"/>
  <c r="I1243" i="6" s="1"/>
  <c r="K1243" i="6"/>
  <c r="L1243" i="6" s="1"/>
  <c r="F1244" i="6" l="1"/>
  <c r="H1244" i="6" s="1"/>
  <c r="I1244" i="6" s="1"/>
  <c r="G1244" i="6"/>
  <c r="K1244" i="6"/>
  <c r="L1244" i="6" s="1"/>
  <c r="D1245" i="6"/>
  <c r="C1245" i="6"/>
  <c r="B1245" i="6"/>
  <c r="A1246" i="6"/>
  <c r="J1245" i="6"/>
  <c r="K1245" i="6" s="1"/>
  <c r="L1245" i="6" s="1"/>
  <c r="D1246" i="6" l="1"/>
  <c r="C1246" i="6"/>
  <c r="B1246" i="6"/>
  <c r="A1247" i="6"/>
  <c r="J1246" i="6"/>
  <c r="K1246" i="6" s="1"/>
  <c r="L1246" i="6" s="1"/>
  <c r="G1245" i="6"/>
  <c r="F1245" i="6"/>
  <c r="H1245" i="6" s="1"/>
  <c r="I1245" i="6" s="1"/>
  <c r="J1247" i="6" l="1"/>
  <c r="D1247" i="6"/>
  <c r="B1247" i="6"/>
  <c r="A1248" i="6"/>
  <c r="C1247" i="6"/>
  <c r="G1246" i="6"/>
  <c r="F1246" i="6"/>
  <c r="H1246" i="6" s="1"/>
  <c r="I1246" i="6" s="1"/>
  <c r="A1249" i="6" l="1"/>
  <c r="J1248" i="6"/>
  <c r="D1248" i="6"/>
  <c r="C1248" i="6"/>
  <c r="B1248" i="6"/>
  <c r="G1247" i="6"/>
  <c r="F1247" i="6"/>
  <c r="H1247" i="6" s="1"/>
  <c r="I1247" i="6" s="1"/>
  <c r="K1247" i="6"/>
  <c r="L1247" i="6" s="1"/>
  <c r="F1248" i="6" l="1"/>
  <c r="H1248" i="6" s="1"/>
  <c r="I1248" i="6" s="1"/>
  <c r="G1248" i="6"/>
  <c r="K1248" i="6"/>
  <c r="L1248" i="6" s="1"/>
  <c r="D1249" i="6"/>
  <c r="C1249" i="6"/>
  <c r="B1249" i="6"/>
  <c r="A1250" i="6"/>
  <c r="J1249" i="6"/>
  <c r="K1249" i="6" s="1"/>
  <c r="L1249" i="6" s="1"/>
  <c r="D1250" i="6" l="1"/>
  <c r="C1250" i="6"/>
  <c r="B1250" i="6"/>
  <c r="A1251" i="6"/>
  <c r="J1250" i="6"/>
  <c r="K1250" i="6" s="1"/>
  <c r="L1250" i="6" s="1"/>
  <c r="G1249" i="6"/>
  <c r="F1249" i="6"/>
  <c r="H1249" i="6" s="1"/>
  <c r="I1249" i="6" s="1"/>
  <c r="J1251" i="6" l="1"/>
  <c r="D1251" i="6"/>
  <c r="B1251" i="6"/>
  <c r="A1252" i="6"/>
  <c r="C1251" i="6"/>
  <c r="G1250" i="6"/>
  <c r="F1250" i="6"/>
  <c r="H1250" i="6" s="1"/>
  <c r="I1250" i="6" s="1"/>
  <c r="A1253" i="6" l="1"/>
  <c r="J1252" i="6"/>
  <c r="D1252" i="6"/>
  <c r="C1252" i="6"/>
  <c r="B1252" i="6"/>
  <c r="G1251" i="6"/>
  <c r="F1251" i="6"/>
  <c r="H1251" i="6" s="1"/>
  <c r="I1251" i="6" s="1"/>
  <c r="K1251" i="6"/>
  <c r="L1251" i="6" s="1"/>
  <c r="F1252" i="6" l="1"/>
  <c r="H1252" i="6" s="1"/>
  <c r="I1252" i="6" s="1"/>
  <c r="G1252" i="6"/>
  <c r="K1252" i="6"/>
  <c r="L1252" i="6" s="1"/>
  <c r="D1253" i="6"/>
  <c r="C1253" i="6"/>
  <c r="B1253" i="6"/>
  <c r="A1254" i="6"/>
  <c r="J1253" i="6"/>
  <c r="K1253" i="6" s="1"/>
  <c r="L1253" i="6" s="1"/>
  <c r="G1253" i="6" l="1"/>
  <c r="F1253" i="6"/>
  <c r="H1253" i="6" s="1"/>
  <c r="I1253" i="6" s="1"/>
  <c r="D1254" i="6"/>
  <c r="C1254" i="6"/>
  <c r="B1254" i="6"/>
  <c r="A1255" i="6"/>
  <c r="J1254" i="6"/>
  <c r="K1254" i="6" s="1"/>
  <c r="L1254" i="6" s="1"/>
  <c r="J1255" i="6" l="1"/>
  <c r="D1255" i="6"/>
  <c r="B1255" i="6"/>
  <c r="A1256" i="6"/>
  <c r="C1255" i="6"/>
  <c r="G1254" i="6"/>
  <c r="F1254" i="6"/>
  <c r="H1254" i="6" s="1"/>
  <c r="I1254" i="6" s="1"/>
  <c r="A1257" i="6" l="1"/>
  <c r="J1256" i="6"/>
  <c r="D1256" i="6"/>
  <c r="C1256" i="6"/>
  <c r="B1256" i="6"/>
  <c r="G1255" i="6"/>
  <c r="F1255" i="6"/>
  <c r="H1255" i="6" s="1"/>
  <c r="I1255" i="6" s="1"/>
  <c r="K1255" i="6"/>
  <c r="L1255" i="6" s="1"/>
  <c r="F1256" i="6" l="1"/>
  <c r="H1256" i="6" s="1"/>
  <c r="I1256" i="6" s="1"/>
  <c r="G1256" i="6"/>
  <c r="K1256" i="6"/>
  <c r="L1256" i="6" s="1"/>
  <c r="D1257" i="6"/>
  <c r="C1257" i="6"/>
  <c r="B1257" i="6"/>
  <c r="A1258" i="6"/>
  <c r="J1257" i="6"/>
  <c r="K1257" i="6" s="1"/>
  <c r="L1257" i="6" s="1"/>
  <c r="G1257" i="6" l="1"/>
  <c r="F1257" i="6"/>
  <c r="D1258" i="6"/>
  <c r="C1258" i="6"/>
  <c r="B1258" i="6"/>
  <c r="A1259" i="6"/>
  <c r="J1258" i="6"/>
  <c r="K1258" i="6" s="1"/>
  <c r="L1258" i="6" s="1"/>
  <c r="H1257" i="6"/>
  <c r="I1257" i="6" s="1"/>
  <c r="J1259" i="6" l="1"/>
  <c r="D1259" i="6"/>
  <c r="B1259" i="6"/>
  <c r="A1260" i="6"/>
  <c r="C1259" i="6"/>
  <c r="G1258" i="6"/>
  <c r="F1258" i="6"/>
  <c r="H1258" i="6" s="1"/>
  <c r="I1258" i="6" s="1"/>
  <c r="A1261" i="6" l="1"/>
  <c r="J1260" i="6"/>
  <c r="D1260" i="6"/>
  <c r="C1260" i="6"/>
  <c r="B1260" i="6"/>
  <c r="G1259" i="6"/>
  <c r="F1259" i="6"/>
  <c r="H1259" i="6" s="1"/>
  <c r="I1259" i="6" s="1"/>
  <c r="K1259" i="6"/>
  <c r="L1259" i="6" s="1"/>
  <c r="F1260" i="6" l="1"/>
  <c r="H1260" i="6" s="1"/>
  <c r="I1260" i="6" s="1"/>
  <c r="G1260" i="6"/>
  <c r="K1260" i="6"/>
  <c r="L1260" i="6" s="1"/>
  <c r="D1261" i="6"/>
  <c r="C1261" i="6"/>
  <c r="B1261" i="6"/>
  <c r="A1262" i="6"/>
  <c r="J1261" i="6"/>
  <c r="K1261" i="6" s="1"/>
  <c r="L1261" i="6" s="1"/>
  <c r="G1261" i="6" l="1"/>
  <c r="F1261" i="6"/>
  <c r="D1262" i="6"/>
  <c r="C1262" i="6"/>
  <c r="B1262" i="6"/>
  <c r="A1263" i="6"/>
  <c r="J1262" i="6"/>
  <c r="K1262" i="6" s="1"/>
  <c r="L1262" i="6" s="1"/>
  <c r="H1261" i="6"/>
  <c r="I1261" i="6" s="1"/>
  <c r="J1263" i="6" l="1"/>
  <c r="D1263" i="6"/>
  <c r="B1263" i="6"/>
  <c r="A1264" i="6"/>
  <c r="C1263" i="6"/>
  <c r="G1262" i="6"/>
  <c r="F1262" i="6"/>
  <c r="H1262" i="6" s="1"/>
  <c r="I1262" i="6" s="1"/>
  <c r="A1265" i="6" l="1"/>
  <c r="J1264" i="6"/>
  <c r="D1264" i="6"/>
  <c r="C1264" i="6"/>
  <c r="B1264" i="6"/>
  <c r="G1263" i="6"/>
  <c r="F1263" i="6"/>
  <c r="H1263" i="6" s="1"/>
  <c r="I1263" i="6" s="1"/>
  <c r="K1263" i="6"/>
  <c r="L1263" i="6" s="1"/>
  <c r="F1264" i="6" l="1"/>
  <c r="H1264" i="6" s="1"/>
  <c r="I1264" i="6" s="1"/>
  <c r="G1264" i="6"/>
  <c r="K1264" i="6"/>
  <c r="L1264" i="6" s="1"/>
  <c r="D1265" i="6"/>
  <c r="C1265" i="6"/>
  <c r="B1265" i="6"/>
  <c r="A1266" i="6"/>
  <c r="J1265" i="6"/>
  <c r="K1265" i="6" s="1"/>
  <c r="L1265" i="6" s="1"/>
  <c r="D1266" i="6" l="1"/>
  <c r="C1266" i="6"/>
  <c r="B1266" i="6"/>
  <c r="A1267" i="6"/>
  <c r="J1266" i="6"/>
  <c r="K1266" i="6" s="1"/>
  <c r="L1266" i="6" s="1"/>
  <c r="G1265" i="6"/>
  <c r="F1265" i="6"/>
  <c r="H1265" i="6" s="1"/>
  <c r="I1265" i="6" s="1"/>
  <c r="J1267" i="6" l="1"/>
  <c r="D1267" i="6"/>
  <c r="B1267" i="6"/>
  <c r="A1268" i="6"/>
  <c r="C1267" i="6"/>
  <c r="G1266" i="6"/>
  <c r="F1266" i="6"/>
  <c r="H1266" i="6" s="1"/>
  <c r="I1266" i="6" s="1"/>
  <c r="A1269" i="6" l="1"/>
  <c r="J1268" i="6"/>
  <c r="D1268" i="6"/>
  <c r="C1268" i="6"/>
  <c r="B1268" i="6"/>
  <c r="G1267" i="6"/>
  <c r="F1267" i="6"/>
  <c r="H1267" i="6" s="1"/>
  <c r="I1267" i="6" s="1"/>
  <c r="K1267" i="6"/>
  <c r="L1267" i="6" s="1"/>
  <c r="F1268" i="6" l="1"/>
  <c r="H1268" i="6" s="1"/>
  <c r="I1268" i="6" s="1"/>
  <c r="G1268" i="6"/>
  <c r="K1268" i="6"/>
  <c r="L1268" i="6" s="1"/>
  <c r="D1269" i="6"/>
  <c r="C1269" i="6"/>
  <c r="B1269" i="6"/>
  <c r="A1270" i="6"/>
  <c r="J1269" i="6"/>
  <c r="K1269" i="6" s="1"/>
  <c r="L1269" i="6" s="1"/>
  <c r="D1270" i="6" l="1"/>
  <c r="C1270" i="6"/>
  <c r="B1270" i="6"/>
  <c r="A1271" i="6"/>
  <c r="J1270" i="6"/>
  <c r="K1270" i="6" s="1"/>
  <c r="L1270" i="6" s="1"/>
  <c r="G1269" i="6"/>
  <c r="F1269" i="6"/>
  <c r="H1269" i="6" s="1"/>
  <c r="I1269" i="6" s="1"/>
  <c r="J1271" i="6" l="1"/>
  <c r="D1271" i="6"/>
  <c r="B1271" i="6"/>
  <c r="A1272" i="6"/>
  <c r="C1271" i="6"/>
  <c r="G1270" i="6"/>
  <c r="F1270" i="6"/>
  <c r="H1270" i="6" s="1"/>
  <c r="I1270" i="6" s="1"/>
  <c r="A1273" i="6" l="1"/>
  <c r="J1272" i="6"/>
  <c r="D1272" i="6"/>
  <c r="C1272" i="6"/>
  <c r="B1272" i="6"/>
  <c r="G1271" i="6"/>
  <c r="F1271" i="6"/>
  <c r="H1271" i="6" s="1"/>
  <c r="I1271" i="6" s="1"/>
  <c r="K1271" i="6"/>
  <c r="L1271" i="6" s="1"/>
  <c r="F1272" i="6" l="1"/>
  <c r="H1272" i="6" s="1"/>
  <c r="I1272" i="6" s="1"/>
  <c r="G1272" i="6"/>
  <c r="K1272" i="6"/>
  <c r="L1272" i="6" s="1"/>
  <c r="D1273" i="6"/>
  <c r="C1273" i="6"/>
  <c r="B1273" i="6"/>
  <c r="A1274" i="6"/>
  <c r="J1273" i="6"/>
  <c r="K1273" i="6" s="1"/>
  <c r="L1273" i="6" s="1"/>
  <c r="G1273" i="6" l="1"/>
  <c r="F1273" i="6"/>
  <c r="H1273" i="6" s="1"/>
  <c r="I1273" i="6" s="1"/>
  <c r="D1274" i="6"/>
  <c r="C1274" i="6"/>
  <c r="B1274" i="6"/>
  <c r="A1275" i="6"/>
  <c r="J1274" i="6"/>
  <c r="K1274" i="6" s="1"/>
  <c r="L1274" i="6" s="1"/>
  <c r="J1275" i="6" l="1"/>
  <c r="D1275" i="6"/>
  <c r="B1275" i="6"/>
  <c r="A1276" i="6"/>
  <c r="C1275" i="6"/>
  <c r="G1274" i="6"/>
  <c r="F1274" i="6"/>
  <c r="H1274" i="6" s="1"/>
  <c r="I1274" i="6" s="1"/>
  <c r="G1275" i="6" l="1"/>
  <c r="F1275" i="6"/>
  <c r="H1275" i="6" s="1"/>
  <c r="I1275" i="6" s="1"/>
  <c r="A1277" i="6"/>
  <c r="J1276" i="6"/>
  <c r="D1276" i="6"/>
  <c r="C1276" i="6"/>
  <c r="B1276" i="6"/>
  <c r="K1275" i="6"/>
  <c r="L1275" i="6" s="1"/>
  <c r="F1276" i="6" l="1"/>
  <c r="H1276" i="6" s="1"/>
  <c r="I1276" i="6" s="1"/>
  <c r="G1276" i="6"/>
  <c r="K1276" i="6"/>
  <c r="L1276" i="6" s="1"/>
  <c r="D1277" i="6"/>
  <c r="C1277" i="6"/>
  <c r="B1277" i="6"/>
  <c r="A1278" i="6"/>
  <c r="J1277" i="6"/>
  <c r="K1277" i="6" s="1"/>
  <c r="L1277" i="6" s="1"/>
  <c r="G1277" i="6" l="1"/>
  <c r="F1277" i="6"/>
  <c r="D1278" i="6"/>
  <c r="C1278" i="6"/>
  <c r="B1278" i="6"/>
  <c r="A1279" i="6"/>
  <c r="J1278" i="6"/>
  <c r="K1278" i="6" s="1"/>
  <c r="L1278" i="6" s="1"/>
  <c r="H1277" i="6"/>
  <c r="I1277" i="6" s="1"/>
  <c r="J1279" i="6" l="1"/>
  <c r="D1279" i="6"/>
  <c r="B1279" i="6"/>
  <c r="A1280" i="6"/>
  <c r="C1279" i="6"/>
  <c r="G1278" i="6"/>
  <c r="F1278" i="6"/>
  <c r="H1278" i="6" s="1"/>
  <c r="I1278" i="6" s="1"/>
  <c r="G1279" i="6" l="1"/>
  <c r="F1279" i="6"/>
  <c r="H1279" i="6" s="1"/>
  <c r="I1279" i="6" s="1"/>
  <c r="A1281" i="6"/>
  <c r="J1280" i="6"/>
  <c r="D1280" i="6"/>
  <c r="C1280" i="6"/>
  <c r="B1280" i="6"/>
  <c r="K1279" i="6"/>
  <c r="L1279" i="6" s="1"/>
  <c r="F1280" i="6" l="1"/>
  <c r="H1280" i="6" s="1"/>
  <c r="I1280" i="6" s="1"/>
  <c r="G1280" i="6"/>
  <c r="K1280" i="6"/>
  <c r="L1280" i="6" s="1"/>
  <c r="D1281" i="6"/>
  <c r="C1281" i="6"/>
  <c r="B1281" i="6"/>
  <c r="A1282" i="6"/>
  <c r="J1281" i="6"/>
  <c r="K1281" i="6" s="1"/>
  <c r="L1281" i="6" s="1"/>
  <c r="G1281" i="6" l="1"/>
  <c r="F1281" i="6"/>
  <c r="D1282" i="6"/>
  <c r="C1282" i="6"/>
  <c r="B1282" i="6"/>
  <c r="A1283" i="6"/>
  <c r="J1282" i="6"/>
  <c r="K1282" i="6" s="1"/>
  <c r="L1282" i="6" s="1"/>
  <c r="H1281" i="6"/>
  <c r="I1281" i="6" s="1"/>
  <c r="J1283" i="6" l="1"/>
  <c r="D1283" i="6"/>
  <c r="B1283" i="6"/>
  <c r="A1284" i="6"/>
  <c r="C1283" i="6"/>
  <c r="G1282" i="6"/>
  <c r="F1282" i="6"/>
  <c r="H1282" i="6" s="1"/>
  <c r="I1282" i="6" s="1"/>
  <c r="A1285" i="6" l="1"/>
  <c r="J1284" i="6"/>
  <c r="D1284" i="6"/>
  <c r="C1284" i="6"/>
  <c r="B1284" i="6"/>
  <c r="G1283" i="6"/>
  <c r="F1283" i="6"/>
  <c r="H1283" i="6" s="1"/>
  <c r="I1283" i="6" s="1"/>
  <c r="K1283" i="6"/>
  <c r="L1283" i="6" s="1"/>
  <c r="F1284" i="6" l="1"/>
  <c r="H1284" i="6" s="1"/>
  <c r="I1284" i="6" s="1"/>
  <c r="G1284" i="6"/>
  <c r="K1284" i="6"/>
  <c r="L1284" i="6" s="1"/>
  <c r="D1285" i="6"/>
  <c r="C1285" i="6"/>
  <c r="B1285" i="6"/>
  <c r="A1286" i="6"/>
  <c r="J1285" i="6"/>
  <c r="K1285" i="6" s="1"/>
  <c r="L1285" i="6" s="1"/>
  <c r="G1285" i="6" l="1"/>
  <c r="F1285" i="6"/>
  <c r="H1285" i="6" s="1"/>
  <c r="I1285" i="6" s="1"/>
  <c r="D1286" i="6"/>
  <c r="C1286" i="6"/>
  <c r="B1286" i="6"/>
  <c r="A1287" i="6"/>
  <c r="J1286" i="6"/>
  <c r="K1286" i="6" s="1"/>
  <c r="L1286" i="6" s="1"/>
  <c r="A1288" i="6" l="1"/>
  <c r="J1287" i="6"/>
  <c r="D1287" i="6"/>
  <c r="B1287" i="6"/>
  <c r="C1287" i="6"/>
  <c r="G1286" i="6"/>
  <c r="F1286" i="6"/>
  <c r="H1286" i="6" s="1"/>
  <c r="I1286" i="6" s="1"/>
  <c r="F1287" i="6" l="1"/>
  <c r="H1287" i="6" s="1"/>
  <c r="I1287" i="6" s="1"/>
  <c r="G1287" i="6"/>
  <c r="K1287" i="6"/>
  <c r="L1287" i="6" s="1"/>
  <c r="J1288" i="6"/>
  <c r="A1289" i="6"/>
  <c r="D1288" i="6"/>
  <c r="C1288" i="6"/>
  <c r="B1288" i="6"/>
  <c r="K1288" i="6" l="1"/>
  <c r="L1288" i="6" s="1"/>
  <c r="G1288" i="6"/>
  <c r="F1288" i="6"/>
  <c r="H1288" i="6" s="1"/>
  <c r="I1288" i="6" s="1"/>
  <c r="A1290" i="6"/>
  <c r="J1289" i="6"/>
  <c r="D1289" i="6"/>
  <c r="C1289" i="6"/>
  <c r="B1289" i="6"/>
  <c r="K1289" i="6" l="1"/>
  <c r="L1289" i="6" s="1"/>
  <c r="G1289" i="6"/>
  <c r="F1289" i="6"/>
  <c r="H1289" i="6" s="1"/>
  <c r="I1289" i="6" s="1"/>
  <c r="A1291" i="6"/>
  <c r="J1290" i="6"/>
  <c r="D1290" i="6"/>
  <c r="C1290" i="6"/>
  <c r="B1290" i="6"/>
  <c r="K1290" i="6" l="1"/>
  <c r="L1290" i="6" s="1"/>
  <c r="G1290" i="6"/>
  <c r="F1290" i="6"/>
  <c r="H1290" i="6" s="1"/>
  <c r="I1290" i="6" s="1"/>
  <c r="A1292" i="6"/>
  <c r="J1291" i="6"/>
  <c r="B1291" i="6"/>
  <c r="D1291" i="6"/>
  <c r="C1291" i="6"/>
  <c r="G1291" i="6" l="1"/>
  <c r="F1291" i="6"/>
  <c r="H1291" i="6" s="1"/>
  <c r="I1291" i="6" s="1"/>
  <c r="K1291" i="6"/>
  <c r="L1291" i="6" s="1"/>
  <c r="D1292" i="6"/>
  <c r="C1292" i="6"/>
  <c r="B1292" i="6"/>
  <c r="J1292" i="6"/>
  <c r="K1292" i="6" s="1"/>
  <c r="L1292" i="6" s="1"/>
  <c r="A1293" i="6"/>
  <c r="D1293" i="6" l="1"/>
  <c r="C1293" i="6"/>
  <c r="B1293" i="6"/>
  <c r="A1294" i="6"/>
  <c r="J1293" i="6"/>
  <c r="K1293" i="6" s="1"/>
  <c r="L1293" i="6" s="1"/>
  <c r="F1292" i="6"/>
  <c r="H1292" i="6" s="1"/>
  <c r="I1292" i="6" s="1"/>
  <c r="G1292" i="6"/>
  <c r="A1295" i="6" l="1"/>
  <c r="J1294" i="6"/>
  <c r="D1294" i="6"/>
  <c r="C1294" i="6"/>
  <c r="B1294" i="6"/>
  <c r="G1293" i="6"/>
  <c r="F1293" i="6"/>
  <c r="H1293" i="6" s="1"/>
  <c r="I1293" i="6" s="1"/>
  <c r="G1294" i="6" l="1"/>
  <c r="F1294" i="6"/>
  <c r="H1294" i="6" s="1"/>
  <c r="I1294" i="6" s="1"/>
  <c r="K1294" i="6"/>
  <c r="L1294" i="6" s="1"/>
  <c r="A1296" i="6"/>
  <c r="J1295" i="6"/>
  <c r="B1295" i="6"/>
  <c r="D1295" i="6"/>
  <c r="C1295" i="6"/>
  <c r="D1296" i="6" l="1"/>
  <c r="C1296" i="6"/>
  <c r="B1296" i="6"/>
  <c r="J1296" i="6"/>
  <c r="K1296" i="6" s="1"/>
  <c r="L1296" i="6" s="1"/>
  <c r="A1297" i="6"/>
  <c r="K1295" i="6"/>
  <c r="L1295" i="6" s="1"/>
  <c r="G1295" i="6"/>
  <c r="F1295" i="6"/>
  <c r="H1295" i="6" s="1"/>
  <c r="I1295" i="6" s="1"/>
  <c r="D1297" i="6" l="1"/>
  <c r="C1297" i="6"/>
  <c r="B1297" i="6"/>
  <c r="A1298" i="6"/>
  <c r="J1297" i="6"/>
  <c r="K1297" i="6" s="1"/>
  <c r="L1297" i="6" s="1"/>
  <c r="F1296" i="6"/>
  <c r="H1296" i="6" s="1"/>
  <c r="I1296" i="6" s="1"/>
  <c r="G1296" i="6"/>
  <c r="A1299" i="6" l="1"/>
  <c r="J1298" i="6"/>
  <c r="D1298" i="6"/>
  <c r="C1298" i="6"/>
  <c r="B1298" i="6"/>
  <c r="G1297" i="6"/>
  <c r="F1297" i="6"/>
  <c r="H1297" i="6" s="1"/>
  <c r="I1297" i="6" s="1"/>
  <c r="G1298" i="6" l="1"/>
  <c r="F1298" i="6"/>
  <c r="H1298" i="6" s="1"/>
  <c r="I1298" i="6" s="1"/>
  <c r="K1298" i="6"/>
  <c r="L1298" i="6" s="1"/>
  <c r="A1300" i="6"/>
  <c r="J1299" i="6"/>
  <c r="B1299" i="6"/>
  <c r="D1299" i="6"/>
  <c r="C1299" i="6"/>
  <c r="G1299" i="6" l="1"/>
  <c r="F1299" i="6"/>
  <c r="H1299" i="6" s="1"/>
  <c r="I1299" i="6" s="1"/>
  <c r="D1300" i="6"/>
  <c r="C1300" i="6"/>
  <c r="B1300" i="6"/>
  <c r="J1300" i="6"/>
  <c r="K1300" i="6" s="1"/>
  <c r="L1300" i="6" s="1"/>
  <c r="A1301" i="6"/>
  <c r="K1299" i="6"/>
  <c r="L1299" i="6" s="1"/>
  <c r="D1301" i="6" l="1"/>
  <c r="C1301" i="6"/>
  <c r="B1301" i="6"/>
  <c r="A1302" i="6"/>
  <c r="J1301" i="6"/>
  <c r="K1301" i="6" s="1"/>
  <c r="L1301" i="6" s="1"/>
  <c r="F1300" i="6"/>
  <c r="H1300" i="6" s="1"/>
  <c r="I1300" i="6" s="1"/>
  <c r="G1300" i="6"/>
  <c r="A1303" i="6" l="1"/>
  <c r="J1302" i="6"/>
  <c r="D1302" i="6"/>
  <c r="C1302" i="6"/>
  <c r="B1302" i="6"/>
  <c r="G1301" i="6"/>
  <c r="F1301" i="6"/>
  <c r="H1301" i="6" s="1"/>
  <c r="I1301" i="6" s="1"/>
  <c r="G1302" i="6" l="1"/>
  <c r="F1302" i="6"/>
  <c r="H1302" i="6" s="1"/>
  <c r="I1302" i="6" s="1"/>
  <c r="K1302" i="6"/>
  <c r="L1302" i="6" s="1"/>
  <c r="A1304" i="6"/>
  <c r="J1303" i="6"/>
  <c r="D1303" i="6"/>
  <c r="B1303" i="6"/>
  <c r="C1303" i="6"/>
  <c r="G1303" i="6" l="1"/>
  <c r="F1303" i="6"/>
  <c r="D1304" i="6"/>
  <c r="C1304" i="6"/>
  <c r="B1304" i="6"/>
  <c r="J1304" i="6"/>
  <c r="K1304" i="6" s="1"/>
  <c r="L1304" i="6" s="1"/>
  <c r="A1305" i="6"/>
  <c r="H1303" i="6"/>
  <c r="I1303" i="6" s="1"/>
  <c r="K1303" i="6"/>
  <c r="L1303" i="6" s="1"/>
  <c r="F1304" i="6" l="1"/>
  <c r="H1304" i="6" s="1"/>
  <c r="I1304" i="6" s="1"/>
  <c r="G1304" i="6"/>
  <c r="D1305" i="6"/>
  <c r="C1305" i="6"/>
  <c r="B1305" i="6"/>
  <c r="A1306" i="6"/>
  <c r="J1305" i="6"/>
  <c r="K1305" i="6" s="1"/>
  <c r="L1305" i="6" s="1"/>
  <c r="A1307" i="6" l="1"/>
  <c r="J1306" i="6"/>
  <c r="D1306" i="6"/>
  <c r="C1306" i="6"/>
  <c r="B1306" i="6"/>
  <c r="G1305" i="6"/>
  <c r="F1305" i="6"/>
  <c r="H1305" i="6" s="1"/>
  <c r="I1305" i="6" s="1"/>
  <c r="G1306" i="6" l="1"/>
  <c r="F1306" i="6"/>
  <c r="H1306" i="6" s="1"/>
  <c r="I1306" i="6" s="1"/>
  <c r="K1306" i="6"/>
  <c r="L1306" i="6" s="1"/>
  <c r="A1308" i="6"/>
  <c r="J1307" i="6"/>
  <c r="D1307" i="6"/>
  <c r="B1307" i="6"/>
  <c r="C1307" i="6"/>
  <c r="G1307" i="6" l="1"/>
  <c r="F1307" i="6"/>
  <c r="D1308" i="6"/>
  <c r="C1308" i="6"/>
  <c r="B1308" i="6"/>
  <c r="J1308" i="6"/>
  <c r="K1308" i="6" s="1"/>
  <c r="L1308" i="6" s="1"/>
  <c r="A1309" i="6"/>
  <c r="H1307" i="6"/>
  <c r="I1307" i="6" s="1"/>
  <c r="K1307" i="6"/>
  <c r="L1307" i="6" s="1"/>
  <c r="D1309" i="6" l="1"/>
  <c r="C1309" i="6"/>
  <c r="B1309" i="6"/>
  <c r="A1310" i="6"/>
  <c r="J1309" i="6"/>
  <c r="K1309" i="6" s="1"/>
  <c r="L1309" i="6" s="1"/>
  <c r="F1308" i="6"/>
  <c r="H1308" i="6" s="1"/>
  <c r="I1308" i="6" s="1"/>
  <c r="G1308" i="6"/>
  <c r="A1311" i="6" l="1"/>
  <c r="J1310" i="6"/>
  <c r="D1310" i="6"/>
  <c r="C1310" i="6"/>
  <c r="B1310" i="6"/>
  <c r="G1309" i="6"/>
  <c r="F1309" i="6"/>
  <c r="H1309" i="6" s="1"/>
  <c r="I1309" i="6" s="1"/>
  <c r="G1310" i="6" l="1"/>
  <c r="F1310" i="6"/>
  <c r="H1310" i="6" s="1"/>
  <c r="I1310" i="6" s="1"/>
  <c r="K1310" i="6"/>
  <c r="L1310" i="6" s="1"/>
  <c r="A1312" i="6"/>
  <c r="J1311" i="6"/>
  <c r="D1311" i="6"/>
  <c r="B1311" i="6"/>
  <c r="C1311" i="6"/>
  <c r="G1311" i="6" l="1"/>
  <c r="F1311" i="6"/>
  <c r="H1311" i="6" s="1"/>
  <c r="I1311" i="6" s="1"/>
  <c r="D1312" i="6"/>
  <c r="C1312" i="6"/>
  <c r="B1312" i="6"/>
  <c r="J1312" i="6"/>
  <c r="K1312" i="6" s="1"/>
  <c r="L1312" i="6" s="1"/>
  <c r="A1313" i="6"/>
  <c r="K1311" i="6"/>
  <c r="L1311" i="6" s="1"/>
  <c r="D1313" i="6" l="1"/>
  <c r="C1313" i="6"/>
  <c r="B1313" i="6"/>
  <c r="A1314" i="6"/>
  <c r="J1313" i="6"/>
  <c r="K1313" i="6" s="1"/>
  <c r="L1313" i="6" s="1"/>
  <c r="F1312" i="6"/>
  <c r="H1312" i="6" s="1"/>
  <c r="I1312" i="6" s="1"/>
  <c r="G1312" i="6"/>
  <c r="A1315" i="6" l="1"/>
  <c r="J1314" i="6"/>
  <c r="D1314" i="6"/>
  <c r="C1314" i="6"/>
  <c r="B1314" i="6"/>
  <c r="G1313" i="6"/>
  <c r="F1313" i="6"/>
  <c r="H1313" i="6" s="1"/>
  <c r="I1313" i="6" s="1"/>
  <c r="G1314" i="6" l="1"/>
  <c r="F1314" i="6"/>
  <c r="H1314" i="6" s="1"/>
  <c r="I1314" i="6" s="1"/>
  <c r="K1314" i="6"/>
  <c r="L1314" i="6" s="1"/>
  <c r="A1316" i="6"/>
  <c r="J1315" i="6"/>
  <c r="D1315" i="6"/>
  <c r="B1315" i="6"/>
  <c r="C1315" i="6"/>
  <c r="K1315" i="6" l="1"/>
  <c r="L1315" i="6" s="1"/>
  <c r="D1316" i="6"/>
  <c r="C1316" i="6"/>
  <c r="B1316" i="6"/>
  <c r="J1316" i="6"/>
  <c r="K1316" i="6" s="1"/>
  <c r="L1316" i="6" s="1"/>
  <c r="A1317" i="6"/>
  <c r="G1315" i="6"/>
  <c r="F1315" i="6"/>
  <c r="H1315" i="6" s="1"/>
  <c r="I1315" i="6" s="1"/>
  <c r="D1317" i="6" l="1"/>
  <c r="C1317" i="6"/>
  <c r="B1317" i="6"/>
  <c r="A1318" i="6"/>
  <c r="J1317" i="6"/>
  <c r="K1317" i="6" s="1"/>
  <c r="L1317" i="6" s="1"/>
  <c r="F1316" i="6"/>
  <c r="H1316" i="6" s="1"/>
  <c r="I1316" i="6" s="1"/>
  <c r="G1316" i="6"/>
  <c r="A1319" i="6" l="1"/>
  <c r="J1318" i="6"/>
  <c r="D1318" i="6"/>
  <c r="C1318" i="6"/>
  <c r="B1318" i="6"/>
  <c r="G1317" i="6"/>
  <c r="F1317" i="6"/>
  <c r="H1317" i="6" s="1"/>
  <c r="I1317" i="6" s="1"/>
  <c r="G1318" i="6" l="1"/>
  <c r="F1318" i="6"/>
  <c r="H1318" i="6" s="1"/>
  <c r="I1318" i="6" s="1"/>
  <c r="K1318" i="6"/>
  <c r="L1318" i="6" s="1"/>
  <c r="A1320" i="6"/>
  <c r="J1319" i="6"/>
  <c r="D1319" i="6"/>
  <c r="B1319" i="6"/>
  <c r="C1319" i="6"/>
  <c r="G1319" i="6" l="1"/>
  <c r="F1319" i="6"/>
  <c r="D1320" i="6"/>
  <c r="C1320" i="6"/>
  <c r="B1320" i="6"/>
  <c r="J1320" i="6"/>
  <c r="K1320" i="6" s="1"/>
  <c r="L1320" i="6" s="1"/>
  <c r="A1321" i="6"/>
  <c r="H1319" i="6"/>
  <c r="I1319" i="6" s="1"/>
  <c r="K1319" i="6"/>
  <c r="L1319" i="6" s="1"/>
  <c r="D1321" i="6" l="1"/>
  <c r="C1321" i="6"/>
  <c r="B1321" i="6"/>
  <c r="A1322" i="6"/>
  <c r="J1321" i="6"/>
  <c r="K1321" i="6" s="1"/>
  <c r="L1321" i="6" s="1"/>
  <c r="F1320" i="6"/>
  <c r="H1320" i="6" s="1"/>
  <c r="I1320" i="6" s="1"/>
  <c r="G1320" i="6"/>
  <c r="A1323" i="6" l="1"/>
  <c r="J1322" i="6"/>
  <c r="D1322" i="6"/>
  <c r="C1322" i="6"/>
  <c r="B1322" i="6"/>
  <c r="G1321" i="6"/>
  <c r="F1321" i="6"/>
  <c r="H1321" i="6" s="1"/>
  <c r="I1321" i="6" s="1"/>
  <c r="G1322" i="6" l="1"/>
  <c r="F1322" i="6"/>
  <c r="H1322" i="6" s="1"/>
  <c r="I1322" i="6" s="1"/>
  <c r="K1322" i="6"/>
  <c r="L1322" i="6" s="1"/>
  <c r="A1324" i="6"/>
  <c r="J1323" i="6"/>
  <c r="D1323" i="6"/>
  <c r="B1323" i="6"/>
  <c r="C1323" i="6"/>
  <c r="G1323" i="6" l="1"/>
  <c r="F1323" i="6"/>
  <c r="D1324" i="6"/>
  <c r="C1324" i="6"/>
  <c r="B1324" i="6"/>
  <c r="A1325" i="6"/>
  <c r="J1324" i="6"/>
  <c r="K1324" i="6" s="1"/>
  <c r="L1324" i="6" s="1"/>
  <c r="H1323" i="6"/>
  <c r="I1323" i="6" s="1"/>
  <c r="K1323" i="6"/>
  <c r="L1323" i="6" s="1"/>
  <c r="D1325" i="6" l="1"/>
  <c r="C1325" i="6"/>
  <c r="B1325" i="6"/>
  <c r="A1326" i="6"/>
  <c r="J1325" i="6"/>
  <c r="K1325" i="6" s="1"/>
  <c r="L1325" i="6" s="1"/>
  <c r="F1324" i="6"/>
  <c r="H1324" i="6" s="1"/>
  <c r="I1324" i="6" s="1"/>
  <c r="G1324" i="6"/>
  <c r="A1327" i="6" l="1"/>
  <c r="J1326" i="6"/>
  <c r="D1326" i="6"/>
  <c r="C1326" i="6"/>
  <c r="B1326" i="6"/>
  <c r="G1325" i="6"/>
  <c r="F1325" i="6"/>
  <c r="H1325" i="6" s="1"/>
  <c r="I1325" i="6" s="1"/>
  <c r="G1326" i="6" l="1"/>
  <c r="F1326" i="6"/>
  <c r="H1326" i="6" s="1"/>
  <c r="I1326" i="6" s="1"/>
  <c r="K1326" i="6"/>
  <c r="L1326" i="6" s="1"/>
  <c r="A1328" i="6"/>
  <c r="J1327" i="6"/>
  <c r="D1327" i="6"/>
  <c r="B1327" i="6"/>
  <c r="C1327" i="6"/>
  <c r="G1327" i="6" l="1"/>
  <c r="F1327" i="6"/>
  <c r="D1328" i="6"/>
  <c r="C1328" i="6"/>
  <c r="B1328" i="6"/>
  <c r="A1329" i="6"/>
  <c r="J1328" i="6"/>
  <c r="K1328" i="6" s="1"/>
  <c r="L1328" i="6" s="1"/>
  <c r="H1327" i="6"/>
  <c r="I1327" i="6" s="1"/>
  <c r="K1327" i="6"/>
  <c r="L1327" i="6" s="1"/>
  <c r="D1329" i="6" l="1"/>
  <c r="C1329" i="6"/>
  <c r="B1329" i="6"/>
  <c r="A1330" i="6"/>
  <c r="J1329" i="6"/>
  <c r="K1329" i="6" s="1"/>
  <c r="L1329" i="6" s="1"/>
  <c r="F1328" i="6"/>
  <c r="H1328" i="6" s="1"/>
  <c r="I1328" i="6" s="1"/>
  <c r="G1328" i="6"/>
  <c r="A1331" i="6" l="1"/>
  <c r="J1330" i="6"/>
  <c r="D1330" i="6"/>
  <c r="C1330" i="6"/>
  <c r="B1330" i="6"/>
  <c r="G1329" i="6"/>
  <c r="F1329" i="6"/>
  <c r="H1329" i="6" s="1"/>
  <c r="I1329" i="6" s="1"/>
  <c r="G1330" i="6" l="1"/>
  <c r="F1330" i="6"/>
  <c r="H1330" i="6" s="1"/>
  <c r="I1330" i="6" s="1"/>
  <c r="K1330" i="6"/>
  <c r="L1330" i="6" s="1"/>
  <c r="A1332" i="6"/>
  <c r="J1331" i="6"/>
  <c r="D1331" i="6"/>
  <c r="B1331" i="6"/>
  <c r="C1331" i="6"/>
  <c r="K1331" i="6" l="1"/>
  <c r="L1331" i="6" s="1"/>
  <c r="D1332" i="6"/>
  <c r="C1332" i="6"/>
  <c r="B1332" i="6"/>
  <c r="A1333" i="6"/>
  <c r="J1332" i="6"/>
  <c r="K1332" i="6" s="1"/>
  <c r="L1332" i="6" s="1"/>
  <c r="G1331" i="6"/>
  <c r="F1331" i="6"/>
  <c r="H1331" i="6" s="1"/>
  <c r="I1331" i="6" s="1"/>
  <c r="D1333" i="6" l="1"/>
  <c r="C1333" i="6"/>
  <c r="B1333" i="6"/>
  <c r="A1334" i="6"/>
  <c r="J1333" i="6"/>
  <c r="K1333" i="6" s="1"/>
  <c r="L1333" i="6" s="1"/>
  <c r="F1332" i="6"/>
  <c r="H1332" i="6" s="1"/>
  <c r="I1332" i="6" s="1"/>
  <c r="G1332" i="6"/>
  <c r="A1335" i="6" l="1"/>
  <c r="J1334" i="6"/>
  <c r="D1334" i="6"/>
  <c r="C1334" i="6"/>
  <c r="B1334" i="6"/>
  <c r="G1333" i="6"/>
  <c r="F1333" i="6"/>
  <c r="H1333" i="6" s="1"/>
  <c r="I1333" i="6" s="1"/>
  <c r="G1334" i="6" l="1"/>
  <c r="F1334" i="6"/>
  <c r="H1334" i="6" s="1"/>
  <c r="I1334" i="6" s="1"/>
  <c r="K1334" i="6"/>
  <c r="L1334" i="6" s="1"/>
  <c r="A1336" i="6"/>
  <c r="J1335" i="6"/>
  <c r="D1335" i="6"/>
  <c r="B1335" i="6"/>
  <c r="C1335" i="6"/>
  <c r="G1335" i="6" l="1"/>
  <c r="F1335" i="6"/>
  <c r="H1335" i="6" s="1"/>
  <c r="I1335" i="6" s="1"/>
  <c r="D1336" i="6"/>
  <c r="C1336" i="6"/>
  <c r="B1336" i="6"/>
  <c r="A1337" i="6"/>
  <c r="J1336" i="6"/>
  <c r="K1336" i="6" s="1"/>
  <c r="L1336" i="6" s="1"/>
  <c r="K1335" i="6"/>
  <c r="L1335" i="6" s="1"/>
  <c r="D1337" i="6" l="1"/>
  <c r="C1337" i="6"/>
  <c r="B1337" i="6"/>
  <c r="A1338" i="6"/>
  <c r="J1337" i="6"/>
  <c r="K1337" i="6" s="1"/>
  <c r="L1337" i="6" s="1"/>
  <c r="F1336" i="6"/>
  <c r="H1336" i="6" s="1"/>
  <c r="I1336" i="6" s="1"/>
  <c r="G1336" i="6"/>
  <c r="A1339" i="6" l="1"/>
  <c r="J1338" i="6"/>
  <c r="D1338" i="6"/>
  <c r="C1338" i="6"/>
  <c r="B1338" i="6"/>
  <c r="G1337" i="6"/>
  <c r="F1337" i="6"/>
  <c r="H1337" i="6" s="1"/>
  <c r="I1337" i="6" s="1"/>
  <c r="G1338" i="6" l="1"/>
  <c r="F1338" i="6"/>
  <c r="H1338" i="6" s="1"/>
  <c r="I1338" i="6" s="1"/>
  <c r="K1338" i="6"/>
  <c r="L1338" i="6" s="1"/>
  <c r="A1340" i="6"/>
  <c r="J1339" i="6"/>
  <c r="D1339" i="6"/>
  <c r="B1339" i="6"/>
  <c r="C1339" i="6"/>
  <c r="G1339" i="6" l="1"/>
  <c r="F1339" i="6"/>
  <c r="D1340" i="6"/>
  <c r="C1340" i="6"/>
  <c r="B1340" i="6"/>
  <c r="A1341" i="6"/>
  <c r="J1340" i="6"/>
  <c r="K1340" i="6" s="1"/>
  <c r="L1340" i="6" s="1"/>
  <c r="H1339" i="6"/>
  <c r="I1339" i="6" s="1"/>
  <c r="K1339" i="6"/>
  <c r="L1339" i="6" s="1"/>
  <c r="D1341" i="6" l="1"/>
  <c r="C1341" i="6"/>
  <c r="B1341" i="6"/>
  <c r="A1342" i="6"/>
  <c r="J1341" i="6"/>
  <c r="K1341" i="6" s="1"/>
  <c r="L1341" i="6" s="1"/>
  <c r="F1340" i="6"/>
  <c r="H1340" i="6" s="1"/>
  <c r="I1340" i="6" s="1"/>
  <c r="G1340" i="6"/>
  <c r="A1343" i="6" l="1"/>
  <c r="J1342" i="6"/>
  <c r="D1342" i="6"/>
  <c r="C1342" i="6"/>
  <c r="B1342" i="6"/>
  <c r="G1341" i="6"/>
  <c r="F1341" i="6"/>
  <c r="H1341" i="6" s="1"/>
  <c r="I1341" i="6" s="1"/>
  <c r="G1342" i="6" l="1"/>
  <c r="F1342" i="6"/>
  <c r="H1342" i="6" s="1"/>
  <c r="I1342" i="6" s="1"/>
  <c r="K1342" i="6"/>
  <c r="L1342" i="6" s="1"/>
  <c r="A1344" i="6"/>
  <c r="J1343" i="6"/>
  <c r="D1343" i="6"/>
  <c r="B1343" i="6"/>
  <c r="C1343" i="6"/>
  <c r="K1343" i="6" l="1"/>
  <c r="L1343" i="6" s="1"/>
  <c r="D1344" i="6"/>
  <c r="C1344" i="6"/>
  <c r="B1344" i="6"/>
  <c r="A1345" i="6"/>
  <c r="J1344" i="6"/>
  <c r="K1344" i="6" s="1"/>
  <c r="L1344" i="6" s="1"/>
  <c r="G1343" i="6"/>
  <c r="F1343" i="6"/>
  <c r="H1343" i="6" s="1"/>
  <c r="I1343" i="6" s="1"/>
  <c r="D1345" i="6" l="1"/>
  <c r="C1345" i="6"/>
  <c r="B1345" i="6"/>
  <c r="A1346" i="6"/>
  <c r="J1345" i="6"/>
  <c r="K1345" i="6" s="1"/>
  <c r="L1345" i="6" s="1"/>
  <c r="F1344" i="6"/>
  <c r="H1344" i="6" s="1"/>
  <c r="I1344" i="6" s="1"/>
  <c r="G1344" i="6"/>
  <c r="A1347" i="6" l="1"/>
  <c r="J1346" i="6"/>
  <c r="D1346" i="6"/>
  <c r="C1346" i="6"/>
  <c r="B1346" i="6"/>
  <c r="G1345" i="6"/>
  <c r="F1345" i="6"/>
  <c r="H1345" i="6" s="1"/>
  <c r="I1345" i="6" s="1"/>
  <c r="G1346" i="6" l="1"/>
  <c r="F1346" i="6"/>
  <c r="H1346" i="6" s="1"/>
  <c r="I1346" i="6" s="1"/>
  <c r="K1346" i="6"/>
  <c r="L1346" i="6" s="1"/>
  <c r="A1348" i="6"/>
  <c r="J1347" i="6"/>
  <c r="D1347" i="6"/>
  <c r="B1347" i="6"/>
  <c r="C1347" i="6"/>
  <c r="K1347" i="6" l="1"/>
  <c r="L1347" i="6" s="1"/>
  <c r="D1348" i="6"/>
  <c r="C1348" i="6"/>
  <c r="B1348" i="6"/>
  <c r="A1349" i="6"/>
  <c r="J1348" i="6"/>
  <c r="K1348" i="6" s="1"/>
  <c r="L1348" i="6" s="1"/>
  <c r="G1347" i="6"/>
  <c r="F1347" i="6"/>
  <c r="H1347" i="6" s="1"/>
  <c r="I1347" i="6" s="1"/>
  <c r="D1349" i="6" l="1"/>
  <c r="C1349" i="6"/>
  <c r="B1349" i="6"/>
  <c r="A1350" i="6"/>
  <c r="J1349" i="6"/>
  <c r="K1349" i="6" s="1"/>
  <c r="L1349" i="6" s="1"/>
  <c r="F1348" i="6"/>
  <c r="H1348" i="6" s="1"/>
  <c r="I1348" i="6" s="1"/>
  <c r="G1348" i="6"/>
  <c r="A1351" i="6" l="1"/>
  <c r="J1350" i="6"/>
  <c r="D1350" i="6"/>
  <c r="C1350" i="6"/>
  <c r="B1350" i="6"/>
  <c r="G1349" i="6"/>
  <c r="F1349" i="6"/>
  <c r="H1349" i="6" s="1"/>
  <c r="I1349" i="6" s="1"/>
  <c r="G1350" i="6" l="1"/>
  <c r="F1350" i="6"/>
  <c r="H1350" i="6" s="1"/>
  <c r="I1350" i="6" s="1"/>
  <c r="K1350" i="6"/>
  <c r="L1350" i="6" s="1"/>
  <c r="A1352" i="6"/>
  <c r="J1351" i="6"/>
  <c r="D1351" i="6"/>
  <c r="B1351" i="6"/>
  <c r="C1351" i="6"/>
  <c r="G1351" i="6" l="1"/>
  <c r="F1351" i="6"/>
  <c r="H1351" i="6" s="1"/>
  <c r="I1351" i="6" s="1"/>
  <c r="D1352" i="6"/>
  <c r="C1352" i="6"/>
  <c r="B1352" i="6"/>
  <c r="A1353" i="6"/>
  <c r="J1352" i="6"/>
  <c r="K1352" i="6" s="1"/>
  <c r="L1352" i="6" s="1"/>
  <c r="K1351" i="6"/>
  <c r="L1351" i="6" s="1"/>
  <c r="D1353" i="6" l="1"/>
  <c r="C1353" i="6"/>
  <c r="B1353" i="6"/>
  <c r="A1354" i="6"/>
  <c r="J1353" i="6"/>
  <c r="K1353" i="6" s="1"/>
  <c r="L1353" i="6" s="1"/>
  <c r="F1352" i="6"/>
  <c r="H1352" i="6" s="1"/>
  <c r="I1352" i="6" s="1"/>
  <c r="G1352" i="6"/>
  <c r="A1355" i="6" l="1"/>
  <c r="J1354" i="6"/>
  <c r="D1354" i="6"/>
  <c r="C1354" i="6"/>
  <c r="B1354" i="6"/>
  <c r="G1353" i="6"/>
  <c r="F1353" i="6"/>
  <c r="H1353" i="6" s="1"/>
  <c r="I1353" i="6" s="1"/>
  <c r="G1354" i="6" l="1"/>
  <c r="F1354" i="6"/>
  <c r="H1354" i="6" s="1"/>
  <c r="I1354" i="6" s="1"/>
  <c r="K1354" i="6"/>
  <c r="L1354" i="6" s="1"/>
  <c r="A1356" i="6"/>
  <c r="J1355" i="6"/>
  <c r="D1355" i="6"/>
  <c r="B1355" i="6"/>
  <c r="C1355" i="6"/>
  <c r="G1355" i="6" l="1"/>
  <c r="F1355" i="6"/>
  <c r="D1356" i="6"/>
  <c r="C1356" i="6"/>
  <c r="B1356" i="6"/>
  <c r="A1357" i="6"/>
  <c r="J1356" i="6"/>
  <c r="K1356" i="6" s="1"/>
  <c r="L1356" i="6" s="1"/>
  <c r="H1355" i="6"/>
  <c r="I1355" i="6" s="1"/>
  <c r="K1355" i="6"/>
  <c r="L1355" i="6" s="1"/>
  <c r="D1357" i="6" l="1"/>
  <c r="C1357" i="6"/>
  <c r="B1357" i="6"/>
  <c r="A1358" i="6"/>
  <c r="J1357" i="6"/>
  <c r="K1357" i="6" s="1"/>
  <c r="L1357" i="6" s="1"/>
  <c r="F1356" i="6"/>
  <c r="H1356" i="6" s="1"/>
  <c r="I1356" i="6" s="1"/>
  <c r="G1356" i="6"/>
  <c r="A1359" i="6" l="1"/>
  <c r="J1358" i="6"/>
  <c r="D1358" i="6"/>
  <c r="C1358" i="6"/>
  <c r="B1358" i="6"/>
  <c r="G1357" i="6"/>
  <c r="F1357" i="6"/>
  <c r="H1357" i="6" s="1"/>
  <c r="I1357" i="6" s="1"/>
  <c r="G1358" i="6" l="1"/>
  <c r="F1358" i="6"/>
  <c r="H1358" i="6" s="1"/>
  <c r="I1358" i="6" s="1"/>
  <c r="K1358" i="6"/>
  <c r="L1358" i="6" s="1"/>
  <c r="A1360" i="6"/>
  <c r="J1359" i="6"/>
  <c r="D1359" i="6"/>
  <c r="B1359" i="6"/>
  <c r="C1359" i="6"/>
  <c r="K1359" i="6" l="1"/>
  <c r="L1359" i="6" s="1"/>
  <c r="D1360" i="6"/>
  <c r="C1360" i="6"/>
  <c r="B1360" i="6"/>
  <c r="A1361" i="6"/>
  <c r="J1360" i="6"/>
  <c r="K1360" i="6" s="1"/>
  <c r="L1360" i="6" s="1"/>
  <c r="G1359" i="6"/>
  <c r="F1359" i="6"/>
  <c r="H1359" i="6" s="1"/>
  <c r="I1359" i="6" s="1"/>
  <c r="D1361" i="6" l="1"/>
  <c r="C1361" i="6"/>
  <c r="B1361" i="6"/>
  <c r="A1362" i="6"/>
  <c r="J1361" i="6"/>
  <c r="K1361" i="6" s="1"/>
  <c r="L1361" i="6" s="1"/>
  <c r="F1360" i="6"/>
  <c r="H1360" i="6" s="1"/>
  <c r="I1360" i="6" s="1"/>
  <c r="G1360" i="6"/>
  <c r="A1363" i="6" l="1"/>
  <c r="J1362" i="6"/>
  <c r="D1362" i="6"/>
  <c r="C1362" i="6"/>
  <c r="B1362" i="6"/>
  <c r="G1361" i="6"/>
  <c r="F1361" i="6"/>
  <c r="H1361" i="6" s="1"/>
  <c r="I1361" i="6" s="1"/>
  <c r="G1362" i="6" l="1"/>
  <c r="F1362" i="6"/>
  <c r="H1362" i="6" s="1"/>
  <c r="I1362" i="6" s="1"/>
  <c r="K1362" i="6"/>
  <c r="L1362" i="6" s="1"/>
  <c r="A1364" i="6"/>
  <c r="J1363" i="6"/>
  <c r="D1363" i="6"/>
  <c r="B1363" i="6"/>
  <c r="C1363" i="6"/>
  <c r="G1363" i="6" l="1"/>
  <c r="F1363" i="6"/>
  <c r="H1363" i="6" s="1"/>
  <c r="I1363" i="6" s="1"/>
  <c r="D1364" i="6"/>
  <c r="C1364" i="6"/>
  <c r="B1364" i="6"/>
  <c r="A1365" i="6"/>
  <c r="J1364" i="6"/>
  <c r="K1364" i="6" s="1"/>
  <c r="L1364" i="6" s="1"/>
  <c r="K1363" i="6"/>
  <c r="L1363" i="6" s="1"/>
  <c r="D1365" i="6" l="1"/>
  <c r="C1365" i="6"/>
  <c r="B1365" i="6"/>
  <c r="A1366" i="6"/>
  <c r="J1365" i="6"/>
  <c r="K1365" i="6" s="1"/>
  <c r="L1365" i="6" s="1"/>
  <c r="F1364" i="6"/>
  <c r="H1364" i="6" s="1"/>
  <c r="I1364" i="6" s="1"/>
  <c r="G1364" i="6"/>
  <c r="A1367" i="6" l="1"/>
  <c r="J1366" i="6"/>
  <c r="D1366" i="6"/>
  <c r="C1366" i="6"/>
  <c r="B1366" i="6"/>
  <c r="G1365" i="6"/>
  <c r="F1365" i="6"/>
  <c r="H1365" i="6" s="1"/>
  <c r="I1365" i="6" s="1"/>
  <c r="G1366" i="6" l="1"/>
  <c r="F1366" i="6"/>
  <c r="H1366" i="6" s="1"/>
  <c r="I1366" i="6" s="1"/>
  <c r="K1366" i="6"/>
  <c r="L1366" i="6" s="1"/>
  <c r="A1368" i="6"/>
  <c r="J1367" i="6"/>
  <c r="K1367" i="6" s="1"/>
  <c r="L1367" i="6" s="1"/>
  <c r="D1367" i="6"/>
  <c r="B1367" i="6"/>
  <c r="C1367" i="6"/>
  <c r="G1367" i="6" l="1"/>
  <c r="F1367" i="6"/>
  <c r="H1367" i="6" s="1"/>
  <c r="I1367" i="6" s="1"/>
  <c r="D1368" i="6"/>
  <c r="C1368" i="6"/>
  <c r="B1368" i="6"/>
  <c r="A1369" i="6"/>
  <c r="J1368" i="6"/>
  <c r="K1368" i="6" s="1"/>
  <c r="L1368" i="6" s="1"/>
  <c r="D1369" i="6" l="1"/>
  <c r="C1369" i="6"/>
  <c r="B1369" i="6"/>
  <c r="A1370" i="6"/>
  <c r="J1369" i="6"/>
  <c r="K1369" i="6" s="1"/>
  <c r="L1369" i="6" s="1"/>
  <c r="F1368" i="6"/>
  <c r="H1368" i="6" s="1"/>
  <c r="I1368" i="6" s="1"/>
  <c r="G1368" i="6"/>
  <c r="A1371" i="6" l="1"/>
  <c r="J1370" i="6"/>
  <c r="D1370" i="6"/>
  <c r="C1370" i="6"/>
  <c r="B1370" i="6"/>
  <c r="G1369" i="6"/>
  <c r="F1369" i="6"/>
  <c r="H1369" i="6" s="1"/>
  <c r="I1369" i="6" s="1"/>
  <c r="G1370" i="6" l="1"/>
  <c r="F1370" i="6"/>
  <c r="H1370" i="6" s="1"/>
  <c r="I1370" i="6" s="1"/>
  <c r="K1370" i="6"/>
  <c r="L1370" i="6" s="1"/>
  <c r="A1372" i="6"/>
  <c r="J1371" i="6"/>
  <c r="D1371" i="6"/>
  <c r="B1371" i="6"/>
  <c r="C1371" i="6"/>
  <c r="G1371" i="6" l="1"/>
  <c r="F1371" i="6"/>
  <c r="H1371" i="6" s="1"/>
  <c r="I1371" i="6" s="1"/>
  <c r="D1372" i="6"/>
  <c r="C1372" i="6"/>
  <c r="B1372" i="6"/>
  <c r="A1373" i="6"/>
  <c r="J1372" i="6"/>
  <c r="K1372" i="6" s="1"/>
  <c r="L1372" i="6" s="1"/>
  <c r="K1371" i="6"/>
  <c r="L1371" i="6" s="1"/>
  <c r="D1373" i="6" l="1"/>
  <c r="C1373" i="6"/>
  <c r="B1373" i="6"/>
  <c r="A1374" i="6"/>
  <c r="J1373" i="6"/>
  <c r="K1373" i="6" s="1"/>
  <c r="L1373" i="6" s="1"/>
  <c r="F1372" i="6"/>
  <c r="H1372" i="6" s="1"/>
  <c r="I1372" i="6" s="1"/>
  <c r="G1372" i="6"/>
  <c r="A1375" i="6" l="1"/>
  <c r="J1374" i="6"/>
  <c r="D1374" i="6"/>
  <c r="C1374" i="6"/>
  <c r="B1374" i="6"/>
  <c r="G1373" i="6"/>
  <c r="F1373" i="6"/>
  <c r="H1373" i="6" s="1"/>
  <c r="I1373" i="6" s="1"/>
  <c r="G1374" i="6" l="1"/>
  <c r="F1374" i="6"/>
  <c r="H1374" i="6" s="1"/>
  <c r="I1374" i="6" s="1"/>
  <c r="K1374" i="6"/>
  <c r="L1374" i="6" s="1"/>
  <c r="A1376" i="6"/>
  <c r="J1375" i="6"/>
  <c r="D1375" i="6"/>
  <c r="B1375" i="6"/>
  <c r="C1375" i="6"/>
  <c r="K1375" i="6" l="1"/>
  <c r="L1375" i="6" s="1"/>
  <c r="G1375" i="6"/>
  <c r="F1375" i="6"/>
  <c r="H1375" i="6" s="1"/>
  <c r="I1375" i="6" s="1"/>
  <c r="D1376" i="6"/>
  <c r="C1376" i="6"/>
  <c r="B1376" i="6"/>
  <c r="A1377" i="6"/>
  <c r="J1376" i="6"/>
  <c r="K1376" i="6" s="1"/>
  <c r="L1376" i="6" s="1"/>
  <c r="A1378" i="6" l="1"/>
  <c r="J1377" i="6"/>
  <c r="D1377" i="6"/>
  <c r="C1377" i="6"/>
  <c r="B1377" i="6"/>
  <c r="F1376" i="6"/>
  <c r="H1376" i="6" s="1"/>
  <c r="I1376" i="6" s="1"/>
  <c r="G1376" i="6"/>
  <c r="G1377" i="6" l="1"/>
  <c r="F1377" i="6"/>
  <c r="H1377" i="6" s="1"/>
  <c r="I1377" i="6" s="1"/>
  <c r="K1377" i="6"/>
  <c r="L1377" i="6" s="1"/>
  <c r="C1378" i="6"/>
  <c r="A1379" i="6"/>
  <c r="J1378" i="6"/>
  <c r="K1378" i="6" s="1"/>
  <c r="L1378" i="6" s="1"/>
  <c r="D1378" i="6"/>
  <c r="B1378" i="6"/>
  <c r="G1378" i="6" l="1"/>
  <c r="F1378" i="6"/>
  <c r="H1378" i="6" s="1"/>
  <c r="I1378" i="6" s="1"/>
  <c r="D1379" i="6"/>
  <c r="C1379" i="6"/>
  <c r="B1379" i="6"/>
  <c r="A1380" i="6"/>
  <c r="J1379" i="6"/>
  <c r="K1379" i="6" s="1"/>
  <c r="L1379" i="6" s="1"/>
  <c r="C1380" i="6" l="1"/>
  <c r="A1381" i="6"/>
  <c r="J1380" i="6"/>
  <c r="K1380" i="6" s="1"/>
  <c r="L1380" i="6" s="1"/>
  <c r="D1380" i="6"/>
  <c r="B1380" i="6"/>
  <c r="G1379" i="6"/>
  <c r="F1379" i="6"/>
  <c r="H1379" i="6" s="1"/>
  <c r="I1379" i="6" s="1"/>
  <c r="G1380" i="6" l="1"/>
  <c r="F1380" i="6"/>
  <c r="A1382" i="6"/>
  <c r="D1381" i="6"/>
  <c r="C1381" i="6"/>
  <c r="B1381" i="6"/>
  <c r="J1381" i="6"/>
  <c r="K1381" i="6" s="1"/>
  <c r="L1381" i="6" s="1"/>
  <c r="H1380" i="6"/>
  <c r="I1380" i="6" s="1"/>
  <c r="G1381" i="6" l="1"/>
  <c r="F1381" i="6"/>
  <c r="H1381" i="6" s="1"/>
  <c r="I1381" i="6" s="1"/>
  <c r="D1382" i="6"/>
  <c r="C1382" i="6"/>
  <c r="B1382" i="6"/>
  <c r="A1383" i="6"/>
  <c r="J1382" i="6"/>
  <c r="K1382" i="6" s="1"/>
  <c r="L1382" i="6" s="1"/>
  <c r="J1383" i="6" l="1"/>
  <c r="D1383" i="6"/>
  <c r="C1383" i="6"/>
  <c r="A1384" i="6"/>
  <c r="B1383" i="6"/>
  <c r="F1382" i="6"/>
  <c r="H1382" i="6" s="1"/>
  <c r="I1382" i="6" s="1"/>
  <c r="G1382" i="6"/>
  <c r="A1385" i="6" l="1"/>
  <c r="J1384" i="6"/>
  <c r="C1384" i="6"/>
  <c r="B1384" i="6"/>
  <c r="D1384" i="6"/>
  <c r="G1383" i="6"/>
  <c r="F1383" i="6"/>
  <c r="H1383" i="6" s="1"/>
  <c r="I1383" i="6" s="1"/>
  <c r="K1383" i="6"/>
  <c r="L1383" i="6" s="1"/>
  <c r="G1384" i="6" l="1"/>
  <c r="F1384" i="6"/>
  <c r="H1384" i="6" s="1"/>
  <c r="I1384" i="6" s="1"/>
  <c r="K1384" i="6"/>
  <c r="L1384" i="6" s="1"/>
  <c r="B1385" i="6"/>
  <c r="A1386" i="6"/>
  <c r="C1385" i="6"/>
  <c r="D1385" i="6"/>
  <c r="J1385" i="6"/>
  <c r="K1385" i="6" s="1"/>
  <c r="L1385" i="6" s="1"/>
  <c r="G1385" i="6" l="1"/>
  <c r="F1385" i="6"/>
  <c r="D1386" i="6"/>
  <c r="C1386" i="6"/>
  <c r="B1386" i="6"/>
  <c r="A1387" i="6"/>
  <c r="J1386" i="6"/>
  <c r="K1386" i="6" s="1"/>
  <c r="L1386" i="6" s="1"/>
  <c r="H1385" i="6"/>
  <c r="I1385" i="6" s="1"/>
  <c r="J1387" i="6" l="1"/>
  <c r="D1387" i="6"/>
  <c r="C1387" i="6"/>
  <c r="A1388" i="6"/>
  <c r="B1387" i="6"/>
  <c r="F1386" i="6"/>
  <c r="H1386" i="6" s="1"/>
  <c r="I1386" i="6" s="1"/>
  <c r="G1386" i="6"/>
  <c r="A1389" i="6" l="1"/>
  <c r="J1388" i="6"/>
  <c r="C1388" i="6"/>
  <c r="B1388" i="6"/>
  <c r="D1388" i="6"/>
  <c r="G1387" i="6"/>
  <c r="F1387" i="6"/>
  <c r="H1387" i="6" s="1"/>
  <c r="I1387" i="6" s="1"/>
  <c r="K1387" i="6"/>
  <c r="L1387" i="6" s="1"/>
  <c r="G1388" i="6" l="1"/>
  <c r="F1388" i="6"/>
  <c r="H1388" i="6" s="1"/>
  <c r="I1388" i="6" s="1"/>
  <c r="K1388" i="6"/>
  <c r="L1388" i="6" s="1"/>
  <c r="B1389" i="6"/>
  <c r="A1390" i="6"/>
  <c r="C1389" i="6"/>
  <c r="D1389" i="6"/>
  <c r="J1389" i="6"/>
  <c r="K1389" i="6" s="1"/>
  <c r="L1389" i="6" s="1"/>
  <c r="G1389" i="6" l="1"/>
  <c r="F1389" i="6"/>
  <c r="H1389" i="6" s="1"/>
  <c r="I1389" i="6" s="1"/>
  <c r="D1390" i="6"/>
  <c r="C1390" i="6"/>
  <c r="B1390" i="6"/>
  <c r="A1391" i="6"/>
  <c r="J1390" i="6"/>
  <c r="K1390" i="6" s="1"/>
  <c r="L1390" i="6" s="1"/>
  <c r="J1391" i="6" l="1"/>
  <c r="D1391" i="6"/>
  <c r="C1391" i="6"/>
  <c r="A1392" i="6"/>
  <c r="B1391" i="6"/>
  <c r="F1390" i="6"/>
  <c r="H1390" i="6" s="1"/>
  <c r="I1390" i="6" s="1"/>
  <c r="G1390" i="6"/>
  <c r="A1393" i="6" l="1"/>
  <c r="J1392" i="6"/>
  <c r="C1392" i="6"/>
  <c r="B1392" i="6"/>
  <c r="D1392" i="6"/>
  <c r="G1391" i="6"/>
  <c r="F1391" i="6"/>
  <c r="H1391" i="6" s="1"/>
  <c r="I1391" i="6" s="1"/>
  <c r="K1391" i="6"/>
  <c r="L1391" i="6" s="1"/>
  <c r="G1392" i="6" l="1"/>
  <c r="F1392" i="6"/>
  <c r="H1392" i="6" s="1"/>
  <c r="I1392" i="6" s="1"/>
  <c r="K1392" i="6"/>
  <c r="L1392" i="6" s="1"/>
  <c r="B1393" i="6"/>
  <c r="A1394" i="6"/>
  <c r="C1393" i="6"/>
  <c r="D1393" i="6"/>
  <c r="J1393" i="6"/>
  <c r="K1393" i="6" s="1"/>
  <c r="L1393" i="6" s="1"/>
  <c r="G1393" i="6" l="1"/>
  <c r="F1393" i="6"/>
  <c r="H1393" i="6" s="1"/>
  <c r="I1393" i="6" s="1"/>
  <c r="D1394" i="6"/>
  <c r="C1394" i="6"/>
  <c r="B1394" i="6"/>
  <c r="A1395" i="6"/>
  <c r="J1394" i="6"/>
  <c r="K1394" i="6" s="1"/>
  <c r="L1394" i="6" s="1"/>
  <c r="J1395" i="6" l="1"/>
  <c r="D1395" i="6"/>
  <c r="C1395" i="6"/>
  <c r="A1396" i="6"/>
  <c r="B1395" i="6"/>
  <c r="F1394" i="6"/>
  <c r="H1394" i="6" s="1"/>
  <c r="I1394" i="6" s="1"/>
  <c r="G1394" i="6"/>
  <c r="A1397" i="6" l="1"/>
  <c r="J1396" i="6"/>
  <c r="C1396" i="6"/>
  <c r="B1396" i="6"/>
  <c r="D1396" i="6"/>
  <c r="G1395" i="6"/>
  <c r="F1395" i="6"/>
  <c r="H1395" i="6" s="1"/>
  <c r="I1395" i="6" s="1"/>
  <c r="K1395" i="6"/>
  <c r="L1395" i="6" s="1"/>
  <c r="G1396" i="6" l="1"/>
  <c r="F1396" i="6"/>
  <c r="H1396" i="6" s="1"/>
  <c r="I1396" i="6" s="1"/>
  <c r="K1396" i="6"/>
  <c r="L1396" i="6" s="1"/>
  <c r="B1397" i="6"/>
  <c r="A1398" i="6"/>
  <c r="C1397" i="6"/>
  <c r="J1397" i="6"/>
  <c r="K1397" i="6" s="1"/>
  <c r="L1397" i="6" s="1"/>
  <c r="D1397" i="6"/>
  <c r="G1397" i="6" l="1"/>
  <c r="F1397" i="6"/>
  <c r="H1397" i="6" s="1"/>
  <c r="I1397" i="6" s="1"/>
  <c r="D1398" i="6"/>
  <c r="C1398" i="6"/>
  <c r="B1398" i="6"/>
  <c r="A1399" i="6"/>
  <c r="J1398" i="6"/>
  <c r="K1398" i="6" s="1"/>
  <c r="L1398" i="6" s="1"/>
  <c r="J1399" i="6" l="1"/>
  <c r="D1399" i="6"/>
  <c r="C1399" i="6"/>
  <c r="A1400" i="6"/>
  <c r="B1399" i="6"/>
  <c r="F1398" i="6"/>
  <c r="H1398" i="6" s="1"/>
  <c r="I1398" i="6" s="1"/>
  <c r="G1398" i="6"/>
  <c r="A1401" i="6" l="1"/>
  <c r="J1400" i="6"/>
  <c r="C1400" i="6"/>
  <c r="B1400" i="6"/>
  <c r="D1400" i="6"/>
  <c r="G1399" i="6"/>
  <c r="F1399" i="6"/>
  <c r="H1399" i="6" s="1"/>
  <c r="I1399" i="6" s="1"/>
  <c r="K1399" i="6"/>
  <c r="L1399" i="6" s="1"/>
  <c r="G1400" i="6" l="1"/>
  <c r="F1400" i="6"/>
  <c r="H1400" i="6" s="1"/>
  <c r="I1400" i="6" s="1"/>
  <c r="K1400" i="6"/>
  <c r="L1400" i="6" s="1"/>
  <c r="B1401" i="6"/>
  <c r="A1402" i="6"/>
  <c r="C1401" i="6"/>
  <c r="J1401" i="6"/>
  <c r="K1401" i="6" s="1"/>
  <c r="L1401" i="6" s="1"/>
  <c r="D1401" i="6"/>
  <c r="G1401" i="6" l="1"/>
  <c r="F1401" i="6"/>
  <c r="D1402" i="6"/>
  <c r="C1402" i="6"/>
  <c r="B1402" i="6"/>
  <c r="A1403" i="6"/>
  <c r="J1402" i="6"/>
  <c r="K1402" i="6" s="1"/>
  <c r="L1402" i="6" s="1"/>
  <c r="H1401" i="6"/>
  <c r="I1401" i="6" s="1"/>
  <c r="J1403" i="6" l="1"/>
  <c r="D1403" i="6"/>
  <c r="C1403" i="6"/>
  <c r="A1404" i="6"/>
  <c r="B1403" i="6"/>
  <c r="F1402" i="6"/>
  <c r="H1402" i="6" s="1"/>
  <c r="I1402" i="6" s="1"/>
  <c r="G1402" i="6"/>
  <c r="A1405" i="6" l="1"/>
  <c r="J1404" i="6"/>
  <c r="C1404" i="6"/>
  <c r="B1404" i="6"/>
  <c r="D1404" i="6"/>
  <c r="G1403" i="6"/>
  <c r="F1403" i="6"/>
  <c r="H1403" i="6" s="1"/>
  <c r="I1403" i="6" s="1"/>
  <c r="K1403" i="6"/>
  <c r="L1403" i="6" s="1"/>
  <c r="G1404" i="6" l="1"/>
  <c r="F1404" i="6"/>
  <c r="H1404" i="6" s="1"/>
  <c r="I1404" i="6" s="1"/>
  <c r="K1404" i="6"/>
  <c r="L1404" i="6" s="1"/>
  <c r="B1405" i="6"/>
  <c r="A1406" i="6"/>
  <c r="C1405" i="6"/>
  <c r="J1405" i="6"/>
  <c r="K1405" i="6" s="1"/>
  <c r="L1405" i="6" s="1"/>
  <c r="D1405" i="6"/>
  <c r="G1405" i="6" l="1"/>
  <c r="F1405" i="6"/>
  <c r="D1406" i="6"/>
  <c r="C1406" i="6"/>
  <c r="B1406" i="6"/>
  <c r="A1407" i="6"/>
  <c r="J1406" i="6"/>
  <c r="K1406" i="6" s="1"/>
  <c r="L1406" i="6" s="1"/>
  <c r="H1405" i="6"/>
  <c r="I1405" i="6" s="1"/>
  <c r="J1407" i="6" l="1"/>
  <c r="D1407" i="6"/>
  <c r="C1407" i="6"/>
  <c r="A1408" i="6"/>
  <c r="B1407" i="6"/>
  <c r="F1406" i="6"/>
  <c r="H1406" i="6" s="1"/>
  <c r="I1406" i="6" s="1"/>
  <c r="G1406" i="6"/>
  <c r="A1409" i="6" l="1"/>
  <c r="J1408" i="6"/>
  <c r="C1408" i="6"/>
  <c r="B1408" i="6"/>
  <c r="D1408" i="6"/>
  <c r="G1407" i="6"/>
  <c r="F1407" i="6"/>
  <c r="H1407" i="6" s="1"/>
  <c r="I1407" i="6" s="1"/>
  <c r="K1407" i="6"/>
  <c r="L1407" i="6" s="1"/>
  <c r="G1408" i="6" l="1"/>
  <c r="F1408" i="6"/>
  <c r="H1408" i="6" s="1"/>
  <c r="I1408" i="6" s="1"/>
  <c r="K1408" i="6"/>
  <c r="L1408" i="6" s="1"/>
  <c r="B1409" i="6"/>
  <c r="A1410" i="6"/>
  <c r="C1409" i="6"/>
  <c r="J1409" i="6"/>
  <c r="D1409" i="6"/>
  <c r="G1409" i="6" l="1"/>
  <c r="F1409" i="6"/>
  <c r="H1409" i="6" s="1"/>
  <c r="I1409" i="6" s="1"/>
  <c r="K1409" i="6"/>
  <c r="L1409" i="6" s="1"/>
  <c r="D1410" i="6"/>
  <c r="C1410" i="6"/>
  <c r="B1410" i="6"/>
  <c r="A1411" i="6"/>
  <c r="J1410" i="6"/>
  <c r="K1410" i="6" s="1"/>
  <c r="L1410" i="6" s="1"/>
  <c r="J1411" i="6" l="1"/>
  <c r="D1411" i="6"/>
  <c r="C1411" i="6"/>
  <c r="A1412" i="6"/>
  <c r="B1411" i="6"/>
  <c r="F1410" i="6"/>
  <c r="H1410" i="6" s="1"/>
  <c r="I1410" i="6" s="1"/>
  <c r="G1410" i="6"/>
  <c r="A1413" i="6" l="1"/>
  <c r="J1412" i="6"/>
  <c r="C1412" i="6"/>
  <c r="B1412" i="6"/>
  <c r="D1412" i="6"/>
  <c r="G1411" i="6"/>
  <c r="F1411" i="6"/>
  <c r="H1411" i="6" s="1"/>
  <c r="I1411" i="6" s="1"/>
  <c r="K1411" i="6"/>
  <c r="L1411" i="6" s="1"/>
  <c r="G1412" i="6" l="1"/>
  <c r="F1412" i="6"/>
  <c r="H1412" i="6" s="1"/>
  <c r="I1412" i="6" s="1"/>
  <c r="K1412" i="6"/>
  <c r="L1412" i="6" s="1"/>
  <c r="B1413" i="6"/>
  <c r="A1414" i="6"/>
  <c r="C1413" i="6"/>
  <c r="J1413" i="6"/>
  <c r="K1413" i="6" s="1"/>
  <c r="L1413" i="6" s="1"/>
  <c r="D1413" i="6"/>
  <c r="D1414" i="6" l="1"/>
  <c r="C1414" i="6"/>
  <c r="B1414" i="6"/>
  <c r="A1415" i="6"/>
  <c r="J1414" i="6"/>
  <c r="K1414" i="6" s="1"/>
  <c r="L1414" i="6" s="1"/>
  <c r="G1413" i="6"/>
  <c r="F1413" i="6"/>
  <c r="H1413" i="6" s="1"/>
  <c r="I1413" i="6" s="1"/>
  <c r="J1415" i="6" l="1"/>
  <c r="D1415" i="6"/>
  <c r="C1415" i="6"/>
  <c r="B1415" i="6"/>
  <c r="A1416" i="6"/>
  <c r="F1414" i="6"/>
  <c r="H1414" i="6" s="1"/>
  <c r="I1414" i="6" s="1"/>
  <c r="G1414" i="6"/>
  <c r="A1417" i="6" l="1"/>
  <c r="J1416" i="6"/>
  <c r="C1416" i="6"/>
  <c r="B1416" i="6"/>
  <c r="D1416" i="6"/>
  <c r="G1415" i="6"/>
  <c r="F1415" i="6"/>
  <c r="H1415" i="6" s="1"/>
  <c r="I1415" i="6" s="1"/>
  <c r="K1415" i="6"/>
  <c r="L1415" i="6" s="1"/>
  <c r="G1416" i="6" l="1"/>
  <c r="F1416" i="6"/>
  <c r="H1416" i="6" s="1"/>
  <c r="I1416" i="6" s="1"/>
  <c r="K1416" i="6"/>
  <c r="L1416" i="6" s="1"/>
  <c r="B1417" i="6"/>
  <c r="A1418" i="6"/>
  <c r="J1417" i="6"/>
  <c r="C1417" i="6"/>
  <c r="D1417" i="6"/>
  <c r="G1417" i="6" l="1"/>
  <c r="F1417" i="6"/>
  <c r="H1417" i="6" s="1"/>
  <c r="I1417" i="6" s="1"/>
  <c r="D1418" i="6"/>
  <c r="C1418" i="6"/>
  <c r="B1418" i="6"/>
  <c r="A1419" i="6"/>
  <c r="J1418" i="6"/>
  <c r="K1418" i="6" s="1"/>
  <c r="L1418" i="6" s="1"/>
  <c r="K1417" i="6"/>
  <c r="L1417" i="6" s="1"/>
  <c r="J1419" i="6" l="1"/>
  <c r="D1419" i="6"/>
  <c r="C1419" i="6"/>
  <c r="B1419" i="6"/>
  <c r="A1420" i="6"/>
  <c r="F1418" i="6"/>
  <c r="H1418" i="6" s="1"/>
  <c r="I1418" i="6" s="1"/>
  <c r="G1418" i="6"/>
  <c r="A1421" i="6" l="1"/>
  <c r="J1420" i="6"/>
  <c r="C1420" i="6"/>
  <c r="B1420" i="6"/>
  <c r="D1420" i="6"/>
  <c r="G1419" i="6"/>
  <c r="F1419" i="6"/>
  <c r="H1419" i="6" s="1"/>
  <c r="I1419" i="6" s="1"/>
  <c r="K1419" i="6"/>
  <c r="L1419" i="6" s="1"/>
  <c r="G1420" i="6" l="1"/>
  <c r="F1420" i="6"/>
  <c r="H1420" i="6" s="1"/>
  <c r="I1420" i="6" s="1"/>
  <c r="K1420" i="6"/>
  <c r="L1420" i="6" s="1"/>
  <c r="B1421" i="6"/>
  <c r="A1422" i="6"/>
  <c r="J1421" i="6"/>
  <c r="K1421" i="6" s="1"/>
  <c r="L1421" i="6" s="1"/>
  <c r="C1421" i="6"/>
  <c r="D1421" i="6"/>
  <c r="G1421" i="6" l="1"/>
  <c r="F1421" i="6"/>
  <c r="D1422" i="6"/>
  <c r="C1422" i="6"/>
  <c r="B1422" i="6"/>
  <c r="A1423" i="6"/>
  <c r="J1422" i="6"/>
  <c r="K1422" i="6" s="1"/>
  <c r="L1422" i="6" s="1"/>
  <c r="H1421" i="6"/>
  <c r="I1421" i="6" s="1"/>
  <c r="J1423" i="6" l="1"/>
  <c r="D1423" i="6"/>
  <c r="C1423" i="6"/>
  <c r="B1423" i="6"/>
  <c r="A1424" i="6"/>
  <c r="F1422" i="6"/>
  <c r="H1422" i="6" s="1"/>
  <c r="I1422" i="6" s="1"/>
  <c r="G1422" i="6"/>
  <c r="A1425" i="6" l="1"/>
  <c r="J1424" i="6"/>
  <c r="C1424" i="6"/>
  <c r="B1424" i="6"/>
  <c r="D1424" i="6"/>
  <c r="G1423" i="6"/>
  <c r="F1423" i="6"/>
  <c r="H1423" i="6" s="1"/>
  <c r="I1423" i="6" s="1"/>
  <c r="K1423" i="6"/>
  <c r="L1423" i="6" s="1"/>
  <c r="G1424" i="6" l="1"/>
  <c r="F1424" i="6"/>
  <c r="H1424" i="6" s="1"/>
  <c r="I1424" i="6" s="1"/>
  <c r="K1424" i="6"/>
  <c r="L1424" i="6" s="1"/>
  <c r="B1425" i="6"/>
  <c r="A1426" i="6"/>
  <c r="J1425" i="6"/>
  <c r="K1425" i="6" s="1"/>
  <c r="L1425" i="6" s="1"/>
  <c r="C1425" i="6"/>
  <c r="D1425" i="6"/>
  <c r="G1425" i="6" l="1"/>
  <c r="F1425" i="6"/>
  <c r="H1425" i="6" s="1"/>
  <c r="I1425" i="6" s="1"/>
  <c r="D1426" i="6"/>
  <c r="C1426" i="6"/>
  <c r="B1426" i="6"/>
  <c r="A1427" i="6"/>
  <c r="J1426" i="6"/>
  <c r="K1426" i="6" s="1"/>
  <c r="L1426" i="6" s="1"/>
  <c r="J1427" i="6" l="1"/>
  <c r="D1427" i="6"/>
  <c r="C1427" i="6"/>
  <c r="B1427" i="6"/>
  <c r="A1428" i="6"/>
  <c r="F1426" i="6"/>
  <c r="H1426" i="6" s="1"/>
  <c r="I1426" i="6" s="1"/>
  <c r="G1426" i="6"/>
  <c r="A1429" i="6" l="1"/>
  <c r="J1428" i="6"/>
  <c r="C1428" i="6"/>
  <c r="B1428" i="6"/>
  <c r="D1428" i="6"/>
  <c r="G1427" i="6"/>
  <c r="F1427" i="6"/>
  <c r="H1427" i="6" s="1"/>
  <c r="I1427" i="6" s="1"/>
  <c r="K1427" i="6"/>
  <c r="L1427" i="6" s="1"/>
  <c r="G1428" i="6" l="1"/>
  <c r="F1428" i="6"/>
  <c r="H1428" i="6" s="1"/>
  <c r="I1428" i="6" s="1"/>
  <c r="K1428" i="6"/>
  <c r="L1428" i="6" s="1"/>
  <c r="B1429" i="6"/>
  <c r="A1430" i="6"/>
  <c r="J1429" i="6"/>
  <c r="C1429" i="6"/>
  <c r="D1429" i="6"/>
  <c r="K1429" i="6" l="1"/>
  <c r="L1429" i="6" s="1"/>
  <c r="D1430" i="6"/>
  <c r="C1430" i="6"/>
  <c r="B1430" i="6"/>
  <c r="A1431" i="6"/>
  <c r="J1430" i="6"/>
  <c r="K1430" i="6" s="1"/>
  <c r="L1430" i="6" s="1"/>
  <c r="G1429" i="6"/>
  <c r="F1429" i="6"/>
  <c r="H1429" i="6" s="1"/>
  <c r="I1429" i="6" s="1"/>
  <c r="J1431" i="6" l="1"/>
  <c r="D1431" i="6"/>
  <c r="C1431" i="6"/>
  <c r="B1431" i="6"/>
  <c r="A1432" i="6"/>
  <c r="F1430" i="6"/>
  <c r="H1430" i="6" s="1"/>
  <c r="I1430" i="6" s="1"/>
  <c r="G1430" i="6"/>
  <c r="A1433" i="6" l="1"/>
  <c r="J1432" i="6"/>
  <c r="C1432" i="6"/>
  <c r="B1432" i="6"/>
  <c r="D1432" i="6"/>
  <c r="G1431" i="6"/>
  <c r="F1431" i="6"/>
  <c r="H1431" i="6" s="1"/>
  <c r="I1431" i="6" s="1"/>
  <c r="K1431" i="6"/>
  <c r="L1431" i="6" s="1"/>
  <c r="G1432" i="6" l="1"/>
  <c r="F1432" i="6"/>
  <c r="H1432" i="6" s="1"/>
  <c r="I1432" i="6" s="1"/>
  <c r="K1432" i="6"/>
  <c r="L1432" i="6" s="1"/>
  <c r="B1433" i="6"/>
  <c r="A1434" i="6"/>
  <c r="J1433" i="6"/>
  <c r="C1433" i="6"/>
  <c r="D1433" i="6"/>
  <c r="D1434" i="6" l="1"/>
  <c r="C1434" i="6"/>
  <c r="B1434" i="6"/>
  <c r="A1435" i="6"/>
  <c r="J1434" i="6"/>
  <c r="K1434" i="6" s="1"/>
  <c r="L1434" i="6" s="1"/>
  <c r="K1433" i="6"/>
  <c r="L1433" i="6" s="1"/>
  <c r="G1433" i="6"/>
  <c r="F1433" i="6"/>
  <c r="H1433" i="6" s="1"/>
  <c r="I1433" i="6" s="1"/>
  <c r="J1435" i="6" l="1"/>
  <c r="D1435" i="6"/>
  <c r="C1435" i="6"/>
  <c r="B1435" i="6"/>
  <c r="A1436" i="6"/>
  <c r="F1434" i="6"/>
  <c r="H1434" i="6" s="1"/>
  <c r="I1434" i="6" s="1"/>
  <c r="G1434" i="6"/>
  <c r="A1437" i="6" l="1"/>
  <c r="J1436" i="6"/>
  <c r="C1436" i="6"/>
  <c r="B1436" i="6"/>
  <c r="D1436" i="6"/>
  <c r="G1435" i="6"/>
  <c r="F1435" i="6"/>
  <c r="H1435" i="6" s="1"/>
  <c r="I1435" i="6" s="1"/>
  <c r="K1435" i="6"/>
  <c r="L1435" i="6" s="1"/>
  <c r="G1436" i="6" l="1"/>
  <c r="F1436" i="6"/>
  <c r="H1436" i="6" s="1"/>
  <c r="I1436" i="6" s="1"/>
  <c r="K1436" i="6"/>
  <c r="L1436" i="6" s="1"/>
  <c r="B1437" i="6"/>
  <c r="A1438" i="6"/>
  <c r="J1437" i="6"/>
  <c r="C1437" i="6"/>
  <c r="D1437" i="6"/>
  <c r="G1437" i="6" l="1"/>
  <c r="F1437" i="6"/>
  <c r="H1437" i="6" s="1"/>
  <c r="I1437" i="6" s="1"/>
  <c r="D1438" i="6"/>
  <c r="C1438" i="6"/>
  <c r="B1438" i="6"/>
  <c r="A1439" i="6"/>
  <c r="J1438" i="6"/>
  <c r="K1438" i="6" s="1"/>
  <c r="L1438" i="6" s="1"/>
  <c r="K1437" i="6"/>
  <c r="L1437" i="6" s="1"/>
  <c r="J1439" i="6" l="1"/>
  <c r="D1439" i="6"/>
  <c r="C1439" i="6"/>
  <c r="B1439" i="6"/>
  <c r="A1440" i="6"/>
  <c r="F1438" i="6"/>
  <c r="H1438" i="6" s="1"/>
  <c r="I1438" i="6" s="1"/>
  <c r="G1438" i="6"/>
  <c r="A1441" i="6" l="1"/>
  <c r="J1440" i="6"/>
  <c r="C1440" i="6"/>
  <c r="B1440" i="6"/>
  <c r="D1440" i="6"/>
  <c r="G1439" i="6"/>
  <c r="F1439" i="6"/>
  <c r="H1439" i="6" s="1"/>
  <c r="I1439" i="6" s="1"/>
  <c r="K1439" i="6"/>
  <c r="L1439" i="6" s="1"/>
  <c r="G1440" i="6" l="1"/>
  <c r="F1440" i="6"/>
  <c r="H1440" i="6" s="1"/>
  <c r="I1440" i="6" s="1"/>
  <c r="K1440" i="6"/>
  <c r="L1440" i="6" s="1"/>
  <c r="B1441" i="6"/>
  <c r="A1442" i="6"/>
  <c r="J1441" i="6"/>
  <c r="K1441" i="6" s="1"/>
  <c r="L1441" i="6" s="1"/>
  <c r="C1441" i="6"/>
  <c r="D1441" i="6"/>
  <c r="G1441" i="6" l="1"/>
  <c r="F1441" i="6"/>
  <c r="D1442" i="6"/>
  <c r="C1442" i="6"/>
  <c r="B1442" i="6"/>
  <c r="A1443" i="6"/>
  <c r="J1442" i="6"/>
  <c r="K1442" i="6" s="1"/>
  <c r="L1442" i="6" s="1"/>
  <c r="H1441" i="6"/>
  <c r="I1441" i="6" s="1"/>
  <c r="J1443" i="6" l="1"/>
  <c r="D1443" i="6"/>
  <c r="C1443" i="6"/>
  <c r="B1443" i="6"/>
  <c r="A1444" i="6"/>
  <c r="F1442" i="6"/>
  <c r="H1442" i="6" s="1"/>
  <c r="I1442" i="6" s="1"/>
  <c r="G1442" i="6"/>
  <c r="A1445" i="6" l="1"/>
  <c r="J1444" i="6"/>
  <c r="C1444" i="6"/>
  <c r="B1444" i="6"/>
  <c r="D1444" i="6"/>
  <c r="G1443" i="6"/>
  <c r="F1443" i="6"/>
  <c r="H1443" i="6" s="1"/>
  <c r="I1443" i="6" s="1"/>
  <c r="K1443" i="6"/>
  <c r="L1443" i="6" s="1"/>
  <c r="G1444" i="6" l="1"/>
  <c r="F1444" i="6"/>
  <c r="H1444" i="6" s="1"/>
  <c r="I1444" i="6" s="1"/>
  <c r="K1444" i="6"/>
  <c r="L1444" i="6" s="1"/>
  <c r="B1445" i="6"/>
  <c r="A1446" i="6"/>
  <c r="J1445" i="6"/>
  <c r="C1445" i="6"/>
  <c r="D1445" i="6"/>
  <c r="K1445" i="6" l="1"/>
  <c r="L1445" i="6" s="1"/>
  <c r="G1445" i="6"/>
  <c r="F1445" i="6"/>
  <c r="H1445" i="6" s="1"/>
  <c r="I1445" i="6" s="1"/>
  <c r="D1446" i="6"/>
  <c r="C1446" i="6"/>
  <c r="B1446" i="6"/>
  <c r="A1447" i="6"/>
  <c r="J1446" i="6"/>
  <c r="K1446" i="6" s="1"/>
  <c r="L1446" i="6" s="1"/>
  <c r="J1447" i="6" l="1"/>
  <c r="D1447" i="6"/>
  <c r="C1447" i="6"/>
  <c r="B1447" i="6"/>
  <c r="A1448" i="6"/>
  <c r="F1446" i="6"/>
  <c r="H1446" i="6" s="1"/>
  <c r="I1446" i="6" s="1"/>
  <c r="G1446" i="6"/>
  <c r="A1449" i="6" l="1"/>
  <c r="J1448" i="6"/>
  <c r="D1448" i="6"/>
  <c r="C1448" i="6"/>
  <c r="B1448" i="6"/>
  <c r="G1447" i="6"/>
  <c r="F1447" i="6"/>
  <c r="H1447" i="6" s="1"/>
  <c r="I1447" i="6" s="1"/>
  <c r="K1447" i="6"/>
  <c r="L1447" i="6" s="1"/>
  <c r="G1448" i="6" l="1"/>
  <c r="F1448" i="6"/>
  <c r="H1448" i="6" s="1"/>
  <c r="I1448" i="6" s="1"/>
  <c r="K1448" i="6"/>
  <c r="L1448" i="6" s="1"/>
  <c r="B1449" i="6"/>
  <c r="A1450" i="6"/>
  <c r="J1449" i="6"/>
  <c r="C1449" i="6"/>
  <c r="D1449" i="6"/>
  <c r="G1449" i="6" l="1"/>
  <c r="F1449" i="6"/>
  <c r="H1449" i="6" s="1"/>
  <c r="I1449" i="6" s="1"/>
  <c r="K1449" i="6"/>
  <c r="L1449" i="6" s="1"/>
  <c r="D1450" i="6"/>
  <c r="C1450" i="6"/>
  <c r="B1450" i="6"/>
  <c r="A1451" i="6"/>
  <c r="J1450" i="6"/>
  <c r="K1450" i="6" s="1"/>
  <c r="L1450" i="6" s="1"/>
  <c r="F1450" i="6" l="1"/>
  <c r="H1450" i="6" s="1"/>
  <c r="I1450" i="6" s="1"/>
  <c r="G1450" i="6"/>
  <c r="J1451" i="6"/>
  <c r="D1451" i="6"/>
  <c r="C1451" i="6"/>
  <c r="B1451" i="6"/>
  <c r="A1452" i="6"/>
  <c r="A1453" i="6" l="1"/>
  <c r="J1452" i="6"/>
  <c r="D1452" i="6"/>
  <c r="C1452" i="6"/>
  <c r="B1452" i="6"/>
  <c r="G1451" i="6"/>
  <c r="F1451" i="6"/>
  <c r="H1451" i="6" s="1"/>
  <c r="I1451" i="6" s="1"/>
  <c r="K1451" i="6"/>
  <c r="L1451" i="6" s="1"/>
  <c r="G1452" i="6" l="1"/>
  <c r="F1452" i="6"/>
  <c r="H1452" i="6" s="1"/>
  <c r="I1452" i="6" s="1"/>
  <c r="K1452" i="6"/>
  <c r="L1452" i="6" s="1"/>
  <c r="B1453" i="6"/>
  <c r="A1454" i="6"/>
  <c r="J1453" i="6"/>
  <c r="C1453" i="6"/>
  <c r="D1453" i="6"/>
  <c r="G1453" i="6" l="1"/>
  <c r="F1453" i="6"/>
  <c r="H1453" i="6" s="1"/>
  <c r="I1453" i="6" s="1"/>
  <c r="K1453" i="6"/>
  <c r="L1453" i="6" s="1"/>
  <c r="D1454" i="6"/>
  <c r="C1454" i="6"/>
  <c r="B1454" i="6"/>
  <c r="A1455" i="6"/>
  <c r="J1454" i="6"/>
  <c r="K1454" i="6" s="1"/>
  <c r="L1454" i="6" s="1"/>
  <c r="F1454" i="6" l="1"/>
  <c r="H1454" i="6" s="1"/>
  <c r="I1454" i="6" s="1"/>
  <c r="G1454" i="6"/>
  <c r="J1455" i="6"/>
  <c r="D1455" i="6"/>
  <c r="C1455" i="6"/>
  <c r="B1455" i="6"/>
  <c r="A1456" i="6"/>
  <c r="G1455" i="6" l="1"/>
  <c r="F1455" i="6"/>
  <c r="A1457" i="6"/>
  <c r="J1456" i="6"/>
  <c r="D1456" i="6"/>
  <c r="C1456" i="6"/>
  <c r="B1456" i="6"/>
  <c r="H1455" i="6"/>
  <c r="I1455" i="6" s="1"/>
  <c r="K1455" i="6"/>
  <c r="L1455" i="6" s="1"/>
  <c r="G1456" i="6" l="1"/>
  <c r="F1456" i="6"/>
  <c r="H1456" i="6" s="1"/>
  <c r="I1456" i="6" s="1"/>
  <c r="K1456" i="6"/>
  <c r="L1456" i="6" s="1"/>
  <c r="B1457" i="6"/>
  <c r="A1458" i="6"/>
  <c r="J1457" i="6"/>
  <c r="C1457" i="6"/>
  <c r="D1457" i="6"/>
  <c r="K1457" i="6" l="1"/>
  <c r="L1457" i="6" s="1"/>
  <c r="D1458" i="6"/>
  <c r="C1458" i="6"/>
  <c r="B1458" i="6"/>
  <c r="A1459" i="6"/>
  <c r="J1458" i="6"/>
  <c r="K1458" i="6" s="1"/>
  <c r="L1458" i="6" s="1"/>
  <c r="G1457" i="6"/>
  <c r="F1457" i="6"/>
  <c r="H1457" i="6" s="1"/>
  <c r="I1457" i="6" s="1"/>
  <c r="J1459" i="6" l="1"/>
  <c r="D1459" i="6"/>
  <c r="C1459" i="6"/>
  <c r="B1459" i="6"/>
  <c r="A1460" i="6"/>
  <c r="F1458" i="6"/>
  <c r="H1458" i="6" s="1"/>
  <c r="I1458" i="6" s="1"/>
  <c r="G1458" i="6"/>
  <c r="G1459" i="6" l="1"/>
  <c r="F1459" i="6"/>
  <c r="H1459" i="6" s="1"/>
  <c r="I1459" i="6" s="1"/>
  <c r="A1461" i="6"/>
  <c r="J1460" i="6"/>
  <c r="D1460" i="6"/>
  <c r="C1460" i="6"/>
  <c r="B1460" i="6"/>
  <c r="K1459" i="6"/>
  <c r="L1459" i="6" s="1"/>
  <c r="G1460" i="6" l="1"/>
  <c r="F1460" i="6"/>
  <c r="H1460" i="6" s="1"/>
  <c r="I1460" i="6" s="1"/>
  <c r="K1460" i="6"/>
  <c r="L1460" i="6" s="1"/>
  <c r="B1461" i="6"/>
  <c r="A1462" i="6"/>
  <c r="J1461" i="6"/>
  <c r="K1461" i="6" s="1"/>
  <c r="L1461" i="6" s="1"/>
  <c r="C1461" i="6"/>
  <c r="D1461" i="6"/>
  <c r="G1461" i="6" l="1"/>
  <c r="F1461" i="6"/>
  <c r="H1461" i="6" s="1"/>
  <c r="I1461" i="6" s="1"/>
  <c r="D1462" i="6"/>
  <c r="C1462" i="6"/>
  <c r="B1462" i="6"/>
  <c r="A1463" i="6"/>
  <c r="J1462" i="6"/>
  <c r="K1462" i="6" s="1"/>
  <c r="L1462" i="6" s="1"/>
  <c r="A1464" i="6" l="1"/>
  <c r="J1463" i="6"/>
  <c r="D1463" i="6"/>
  <c r="C1463" i="6"/>
  <c r="B1463" i="6"/>
  <c r="G1462" i="6"/>
  <c r="F1462" i="6"/>
  <c r="H1462" i="6" s="1"/>
  <c r="I1462" i="6" s="1"/>
  <c r="G1463" i="6" l="1"/>
  <c r="F1463" i="6"/>
  <c r="H1463" i="6" s="1"/>
  <c r="I1463" i="6" s="1"/>
  <c r="K1463" i="6"/>
  <c r="L1463" i="6" s="1"/>
  <c r="C1464" i="6"/>
  <c r="B1464" i="6"/>
  <c r="A1465" i="6"/>
  <c r="J1464" i="6"/>
  <c r="K1464" i="6" s="1"/>
  <c r="L1464" i="6" s="1"/>
  <c r="D1464" i="6"/>
  <c r="G1464" i="6" l="1"/>
  <c r="F1464" i="6"/>
  <c r="H1464" i="6" s="1"/>
  <c r="I1464" i="6" s="1"/>
  <c r="C1465" i="6"/>
  <c r="A1466" i="6"/>
  <c r="J1465" i="6"/>
  <c r="K1465" i="6" s="1"/>
  <c r="L1465" i="6" s="1"/>
  <c r="B1465" i="6"/>
  <c r="D1465" i="6"/>
  <c r="G1465" i="6" l="1"/>
  <c r="F1465" i="6"/>
  <c r="J1466" i="6"/>
  <c r="D1466" i="6"/>
  <c r="C1466" i="6"/>
  <c r="B1466" i="6"/>
  <c r="A1467" i="6"/>
  <c r="H1465" i="6"/>
  <c r="I1465" i="6" s="1"/>
  <c r="D1467" i="6" l="1"/>
  <c r="C1467" i="6"/>
  <c r="B1467" i="6"/>
  <c r="J1467" i="6"/>
  <c r="K1467" i="6" s="1"/>
  <c r="L1467" i="6" s="1"/>
  <c r="A1468" i="6"/>
  <c r="G1466" i="6"/>
  <c r="F1466" i="6"/>
  <c r="H1466" i="6" s="1"/>
  <c r="I1466" i="6" s="1"/>
  <c r="K1466" i="6"/>
  <c r="L1466" i="6" s="1"/>
  <c r="C1468" i="6" l="1"/>
  <c r="B1468" i="6"/>
  <c r="A1469" i="6"/>
  <c r="J1468" i="6"/>
  <c r="K1468" i="6" s="1"/>
  <c r="L1468" i="6" s="1"/>
  <c r="D1468" i="6"/>
  <c r="G1467" i="6"/>
  <c r="F1467" i="6"/>
  <c r="H1467" i="6" s="1"/>
  <c r="I1467" i="6" s="1"/>
  <c r="G1468" i="6" l="1"/>
  <c r="F1468" i="6"/>
  <c r="C1469" i="6"/>
  <c r="A1470" i="6"/>
  <c r="J1469" i="6"/>
  <c r="K1469" i="6" s="1"/>
  <c r="L1469" i="6" s="1"/>
  <c r="D1469" i="6"/>
  <c r="B1469" i="6"/>
  <c r="H1468" i="6"/>
  <c r="I1468" i="6" s="1"/>
  <c r="G1469" i="6" l="1"/>
  <c r="F1469" i="6"/>
  <c r="J1470" i="6"/>
  <c r="D1470" i="6"/>
  <c r="C1470" i="6"/>
  <c r="B1470" i="6"/>
  <c r="A1471" i="6"/>
  <c r="H1469" i="6"/>
  <c r="I1469" i="6" s="1"/>
  <c r="A1472" i="6" l="1"/>
  <c r="J1471" i="6"/>
  <c r="D1471" i="6"/>
  <c r="C1471" i="6"/>
  <c r="B1471" i="6"/>
  <c r="G1470" i="6"/>
  <c r="F1470" i="6"/>
  <c r="H1470" i="6" s="1"/>
  <c r="I1470" i="6" s="1"/>
  <c r="K1470" i="6"/>
  <c r="L1470" i="6" s="1"/>
  <c r="G1471" i="6" l="1"/>
  <c r="F1471" i="6"/>
  <c r="H1471" i="6" s="1"/>
  <c r="I1471" i="6" s="1"/>
  <c r="K1471" i="6"/>
  <c r="L1471" i="6" s="1"/>
  <c r="C1472" i="6"/>
  <c r="B1472" i="6"/>
  <c r="A1473" i="6"/>
  <c r="J1472" i="6"/>
  <c r="K1472" i="6" s="1"/>
  <c r="L1472" i="6" s="1"/>
  <c r="D1472" i="6"/>
  <c r="G1472" i="6" l="1"/>
  <c r="F1472" i="6"/>
  <c r="H1472" i="6" s="1"/>
  <c r="I1472" i="6" s="1"/>
  <c r="C1473" i="6"/>
  <c r="A1474" i="6"/>
  <c r="D1473" i="6"/>
  <c r="B1473" i="6"/>
  <c r="J1473" i="6"/>
  <c r="K1473" i="6" s="1"/>
  <c r="L1473" i="6" s="1"/>
  <c r="J1474" i="6" l="1"/>
  <c r="D1474" i="6"/>
  <c r="C1474" i="6"/>
  <c r="B1474" i="6"/>
  <c r="A1475" i="6"/>
  <c r="G1473" i="6"/>
  <c r="F1473" i="6"/>
  <c r="H1473" i="6" s="1"/>
  <c r="I1473" i="6" s="1"/>
  <c r="A1476" i="6" l="1"/>
  <c r="J1475" i="6"/>
  <c r="D1475" i="6"/>
  <c r="C1475" i="6"/>
  <c r="B1475" i="6"/>
  <c r="G1474" i="6"/>
  <c r="F1474" i="6"/>
  <c r="H1474" i="6" s="1"/>
  <c r="I1474" i="6" s="1"/>
  <c r="K1474" i="6"/>
  <c r="L1474" i="6" s="1"/>
  <c r="G1475" i="6" l="1"/>
  <c r="F1475" i="6"/>
  <c r="H1475" i="6" s="1"/>
  <c r="I1475" i="6" s="1"/>
  <c r="K1475" i="6"/>
  <c r="L1475" i="6" s="1"/>
  <c r="C1476" i="6"/>
  <c r="B1476" i="6"/>
  <c r="A1477" i="6"/>
  <c r="J1476" i="6"/>
  <c r="K1476" i="6" s="1"/>
  <c r="L1476" i="6" s="1"/>
  <c r="D1476" i="6"/>
  <c r="D1477" i="6" l="1"/>
  <c r="C1477" i="6"/>
  <c r="A1478" i="6"/>
  <c r="J1477" i="6"/>
  <c r="K1477" i="6" s="1"/>
  <c r="L1477" i="6" s="1"/>
  <c r="B1477" i="6"/>
  <c r="G1476" i="6"/>
  <c r="F1476" i="6"/>
  <c r="H1476" i="6" s="1"/>
  <c r="I1476" i="6" s="1"/>
  <c r="J1478" i="6" l="1"/>
  <c r="D1478" i="6"/>
  <c r="C1478" i="6"/>
  <c r="B1478" i="6"/>
  <c r="A1479" i="6"/>
  <c r="G1477" i="6"/>
  <c r="F1477" i="6"/>
  <c r="H1477" i="6" s="1"/>
  <c r="I1477" i="6" s="1"/>
  <c r="C1479" i="6" l="1"/>
  <c r="B1479" i="6"/>
  <c r="A1480" i="6"/>
  <c r="D1479" i="6"/>
  <c r="J1479" i="6"/>
  <c r="K1479" i="6" s="1"/>
  <c r="L1479" i="6" s="1"/>
  <c r="G1478" i="6"/>
  <c r="F1478" i="6"/>
  <c r="H1478" i="6" s="1"/>
  <c r="I1478" i="6" s="1"/>
  <c r="K1478" i="6"/>
  <c r="L1478" i="6" s="1"/>
  <c r="C1480" i="6" l="1"/>
  <c r="B1480" i="6"/>
  <c r="A1481" i="6"/>
  <c r="J1480" i="6"/>
  <c r="K1480" i="6" s="1"/>
  <c r="L1480" i="6" s="1"/>
  <c r="D1480" i="6"/>
  <c r="G1479" i="6"/>
  <c r="F1479" i="6"/>
  <c r="H1479" i="6" s="1"/>
  <c r="I1479" i="6" s="1"/>
  <c r="G1480" i="6" l="1"/>
  <c r="F1480" i="6"/>
  <c r="D1481" i="6"/>
  <c r="C1481" i="6"/>
  <c r="A1482" i="6"/>
  <c r="J1481" i="6"/>
  <c r="K1481" i="6" s="1"/>
  <c r="L1481" i="6" s="1"/>
  <c r="B1481" i="6"/>
  <c r="H1480" i="6"/>
  <c r="I1480" i="6" s="1"/>
  <c r="J1482" i="6" l="1"/>
  <c r="D1482" i="6"/>
  <c r="C1482" i="6"/>
  <c r="B1482" i="6"/>
  <c r="A1483" i="6"/>
  <c r="G1481" i="6"/>
  <c r="F1481" i="6"/>
  <c r="H1481" i="6" s="1"/>
  <c r="I1481" i="6" s="1"/>
  <c r="A1484" i="6" l="1"/>
  <c r="J1483" i="6"/>
  <c r="D1483" i="6"/>
  <c r="C1483" i="6"/>
  <c r="B1483" i="6"/>
  <c r="G1482" i="6"/>
  <c r="F1482" i="6"/>
  <c r="H1482" i="6" s="1"/>
  <c r="I1482" i="6" s="1"/>
  <c r="K1482" i="6"/>
  <c r="L1482" i="6" s="1"/>
  <c r="G1483" i="6" l="1"/>
  <c r="F1483" i="6"/>
  <c r="H1483" i="6" s="1"/>
  <c r="I1483" i="6" s="1"/>
  <c r="K1483" i="6"/>
  <c r="L1483" i="6" s="1"/>
  <c r="C1484" i="6"/>
  <c r="B1484" i="6"/>
  <c r="A1485" i="6"/>
  <c r="J1484" i="6"/>
  <c r="K1484" i="6" s="1"/>
  <c r="L1484" i="6" s="1"/>
  <c r="D1484" i="6"/>
  <c r="G1484" i="6" l="1"/>
  <c r="F1484" i="6"/>
  <c r="H1484" i="6" s="1"/>
  <c r="I1484" i="6" s="1"/>
  <c r="D1485" i="6"/>
  <c r="C1485" i="6"/>
  <c r="A1486" i="6"/>
  <c r="J1485" i="6"/>
  <c r="K1485" i="6" s="1"/>
  <c r="L1485" i="6" s="1"/>
  <c r="B1485" i="6"/>
  <c r="J1486" i="6" l="1"/>
  <c r="D1486" i="6"/>
  <c r="C1486" i="6"/>
  <c r="B1486" i="6"/>
  <c r="A1487" i="6"/>
  <c r="G1485" i="6"/>
  <c r="F1485" i="6"/>
  <c r="H1485" i="6" s="1"/>
  <c r="I1485" i="6" s="1"/>
  <c r="G1486" i="6" l="1"/>
  <c r="F1486" i="6"/>
  <c r="A1488" i="6"/>
  <c r="J1487" i="6"/>
  <c r="D1487" i="6"/>
  <c r="C1487" i="6"/>
  <c r="B1487" i="6"/>
  <c r="H1486" i="6"/>
  <c r="I1486" i="6" s="1"/>
  <c r="K1486" i="6"/>
  <c r="L1486" i="6" s="1"/>
  <c r="G1487" i="6" l="1"/>
  <c r="F1487" i="6"/>
  <c r="H1487" i="6" s="1"/>
  <c r="I1487" i="6" s="1"/>
  <c r="K1487" i="6"/>
  <c r="L1487" i="6" s="1"/>
  <c r="C1488" i="6"/>
  <c r="B1488" i="6"/>
  <c r="A1489" i="6"/>
  <c r="J1488" i="6"/>
  <c r="K1488" i="6" s="1"/>
  <c r="L1488" i="6" s="1"/>
  <c r="D1488" i="6"/>
  <c r="G1488" i="6" l="1"/>
  <c r="F1488" i="6"/>
  <c r="H1488" i="6" s="1"/>
  <c r="I1488" i="6" s="1"/>
  <c r="D1489" i="6"/>
  <c r="C1489" i="6"/>
  <c r="A1490" i="6"/>
  <c r="J1489" i="6"/>
  <c r="K1489" i="6" s="1"/>
  <c r="L1489" i="6" s="1"/>
  <c r="B1489" i="6"/>
  <c r="G1489" i="6" l="1"/>
  <c r="F1489" i="6"/>
  <c r="J1490" i="6"/>
  <c r="D1490" i="6"/>
  <c r="C1490" i="6"/>
  <c r="B1490" i="6"/>
  <c r="A1491" i="6"/>
  <c r="H1489" i="6"/>
  <c r="I1489" i="6" s="1"/>
  <c r="G1490" i="6" l="1"/>
  <c r="F1490" i="6"/>
  <c r="H1490" i="6" s="1"/>
  <c r="I1490" i="6" s="1"/>
  <c r="K1490" i="6"/>
  <c r="L1490" i="6" s="1"/>
  <c r="A1492" i="6"/>
  <c r="J1491" i="6"/>
  <c r="D1491" i="6"/>
  <c r="C1491" i="6"/>
  <c r="B1491" i="6"/>
  <c r="C1492" i="6" l="1"/>
  <c r="B1492" i="6"/>
  <c r="A1493" i="6"/>
  <c r="J1492" i="6"/>
  <c r="K1492" i="6" s="1"/>
  <c r="L1492" i="6" s="1"/>
  <c r="D1492" i="6"/>
  <c r="G1491" i="6"/>
  <c r="F1491" i="6"/>
  <c r="H1491" i="6" s="1"/>
  <c r="I1491" i="6" s="1"/>
  <c r="K1491" i="6"/>
  <c r="L1491" i="6" s="1"/>
  <c r="G1492" i="6" l="1"/>
  <c r="F1492" i="6"/>
  <c r="D1493" i="6"/>
  <c r="C1493" i="6"/>
  <c r="A1494" i="6"/>
  <c r="J1493" i="6"/>
  <c r="K1493" i="6" s="1"/>
  <c r="L1493" i="6" s="1"/>
  <c r="B1493" i="6"/>
  <c r="H1492" i="6"/>
  <c r="I1492" i="6" s="1"/>
  <c r="J1494" i="6" l="1"/>
  <c r="D1494" i="6"/>
  <c r="C1494" i="6"/>
  <c r="B1494" i="6"/>
  <c r="A1495" i="6"/>
  <c r="G1493" i="6"/>
  <c r="F1493" i="6"/>
  <c r="H1493" i="6" s="1"/>
  <c r="I1493" i="6" s="1"/>
  <c r="C1495" i="6" l="1"/>
  <c r="B1495" i="6"/>
  <c r="A1496" i="6"/>
  <c r="D1495" i="6"/>
  <c r="J1495" i="6"/>
  <c r="K1495" i="6" s="1"/>
  <c r="L1495" i="6" s="1"/>
  <c r="G1494" i="6"/>
  <c r="F1494" i="6"/>
  <c r="H1494" i="6" s="1"/>
  <c r="I1494" i="6" s="1"/>
  <c r="K1494" i="6"/>
  <c r="L1494" i="6" s="1"/>
  <c r="C1496" i="6" l="1"/>
  <c r="B1496" i="6"/>
  <c r="A1497" i="6"/>
  <c r="J1496" i="6"/>
  <c r="K1496" i="6" s="1"/>
  <c r="L1496" i="6" s="1"/>
  <c r="D1496" i="6"/>
  <c r="G1495" i="6"/>
  <c r="F1495" i="6"/>
  <c r="H1495" i="6" s="1"/>
  <c r="I1495" i="6" s="1"/>
  <c r="G1496" i="6" l="1"/>
  <c r="F1496" i="6"/>
  <c r="D1497" i="6"/>
  <c r="C1497" i="6"/>
  <c r="A1498" i="6"/>
  <c r="J1497" i="6"/>
  <c r="K1497" i="6" s="1"/>
  <c r="L1497" i="6" s="1"/>
  <c r="B1497" i="6"/>
  <c r="H1496" i="6"/>
  <c r="I1496" i="6" s="1"/>
  <c r="J1498" i="6" l="1"/>
  <c r="D1498" i="6"/>
  <c r="C1498" i="6"/>
  <c r="B1498" i="6"/>
  <c r="A1499" i="6"/>
  <c r="G1497" i="6"/>
  <c r="F1497" i="6"/>
  <c r="H1497" i="6" s="1"/>
  <c r="I1497" i="6" s="1"/>
  <c r="A1500" i="6" l="1"/>
  <c r="J1499" i="6"/>
  <c r="D1499" i="6"/>
  <c r="C1499" i="6"/>
  <c r="B1499" i="6"/>
  <c r="G1498" i="6"/>
  <c r="F1498" i="6"/>
  <c r="H1498" i="6" s="1"/>
  <c r="I1498" i="6" s="1"/>
  <c r="K1498" i="6"/>
  <c r="L1498" i="6" s="1"/>
  <c r="G1499" i="6" l="1"/>
  <c r="F1499" i="6"/>
  <c r="H1499" i="6" s="1"/>
  <c r="I1499" i="6" s="1"/>
  <c r="K1499" i="6"/>
  <c r="L1499" i="6" s="1"/>
  <c r="C1500" i="6"/>
  <c r="B1500" i="6"/>
  <c r="A1501" i="6"/>
  <c r="J1500" i="6"/>
  <c r="K1500" i="6" s="1"/>
  <c r="L1500" i="6" s="1"/>
  <c r="D1500" i="6"/>
  <c r="G1500" i="6" l="1"/>
  <c r="F1500" i="6"/>
  <c r="H1500" i="6" s="1"/>
  <c r="I1500" i="6" s="1"/>
  <c r="D1501" i="6"/>
  <c r="C1501" i="6"/>
  <c r="A1502" i="6"/>
  <c r="J1501" i="6"/>
  <c r="K1501" i="6" s="1"/>
  <c r="L1501" i="6" s="1"/>
  <c r="B1501" i="6"/>
  <c r="J1502" i="6" l="1"/>
  <c r="D1502" i="6"/>
  <c r="C1502" i="6"/>
  <c r="B1502" i="6"/>
  <c r="A1503" i="6"/>
  <c r="G1501" i="6"/>
  <c r="F1501" i="6"/>
  <c r="H1501" i="6" s="1"/>
  <c r="I1501" i="6" s="1"/>
  <c r="A1504" i="6" l="1"/>
  <c r="J1503" i="6"/>
  <c r="D1503" i="6"/>
  <c r="C1503" i="6"/>
  <c r="B1503" i="6"/>
  <c r="G1502" i="6"/>
  <c r="F1502" i="6"/>
  <c r="H1502" i="6" s="1"/>
  <c r="I1502" i="6" s="1"/>
  <c r="K1502" i="6"/>
  <c r="L1502" i="6" s="1"/>
  <c r="G1503" i="6" l="1"/>
  <c r="F1503" i="6"/>
  <c r="H1503" i="6" s="1"/>
  <c r="I1503" i="6" s="1"/>
  <c r="K1503" i="6"/>
  <c r="L1503" i="6" s="1"/>
  <c r="C1504" i="6"/>
  <c r="B1504" i="6"/>
  <c r="A1505" i="6"/>
  <c r="J1504" i="6"/>
  <c r="K1504" i="6" s="1"/>
  <c r="L1504" i="6" s="1"/>
  <c r="D1504" i="6"/>
  <c r="G1504" i="6" l="1"/>
  <c r="F1504" i="6"/>
  <c r="H1504" i="6" s="1"/>
  <c r="I1504" i="6" s="1"/>
  <c r="D1505" i="6"/>
  <c r="C1505" i="6"/>
  <c r="A1506" i="6"/>
  <c r="J1505" i="6"/>
  <c r="K1505" i="6" s="1"/>
  <c r="L1505" i="6" s="1"/>
  <c r="B1505" i="6"/>
  <c r="J1506" i="6" l="1"/>
  <c r="D1506" i="6"/>
  <c r="C1506" i="6"/>
  <c r="B1506" i="6"/>
  <c r="A1507" i="6"/>
  <c r="G1505" i="6"/>
  <c r="F1505" i="6"/>
  <c r="H1505" i="6" s="1"/>
  <c r="I1505" i="6" s="1"/>
  <c r="G1506" i="6" l="1"/>
  <c r="F1506" i="6"/>
  <c r="A1508" i="6"/>
  <c r="J1507" i="6"/>
  <c r="D1507" i="6"/>
  <c r="C1507" i="6"/>
  <c r="B1507" i="6"/>
  <c r="H1506" i="6"/>
  <c r="I1506" i="6" s="1"/>
  <c r="K1506" i="6"/>
  <c r="L1506" i="6" s="1"/>
  <c r="G1507" i="6" l="1"/>
  <c r="F1507" i="6"/>
  <c r="H1507" i="6" s="1"/>
  <c r="I1507" i="6" s="1"/>
  <c r="K1507" i="6"/>
  <c r="L1507" i="6" s="1"/>
  <c r="C1508" i="6"/>
  <c r="B1508" i="6"/>
  <c r="A1509" i="6"/>
  <c r="J1508" i="6"/>
  <c r="K1508" i="6" s="1"/>
  <c r="L1508" i="6" s="1"/>
  <c r="D1508" i="6"/>
  <c r="F1508" i="6" l="1"/>
  <c r="H1508" i="6" s="1"/>
  <c r="I1508" i="6" s="1"/>
  <c r="G1508" i="6"/>
  <c r="D1509" i="6"/>
  <c r="C1509" i="6"/>
  <c r="A1510" i="6"/>
  <c r="J1509" i="6"/>
  <c r="K1509" i="6" s="1"/>
  <c r="L1509" i="6" s="1"/>
  <c r="B1509" i="6"/>
  <c r="J1510" i="6" l="1"/>
  <c r="D1510" i="6"/>
  <c r="C1510" i="6"/>
  <c r="B1510" i="6"/>
  <c r="A1511" i="6"/>
  <c r="G1509" i="6"/>
  <c r="F1509" i="6"/>
  <c r="H1509" i="6" s="1"/>
  <c r="I1509" i="6" s="1"/>
  <c r="G1510" i="6" l="1"/>
  <c r="F1510" i="6"/>
  <c r="A1512" i="6"/>
  <c r="B1511" i="6"/>
  <c r="J1511" i="6"/>
  <c r="D1511" i="6"/>
  <c r="C1511" i="6"/>
  <c r="H1510" i="6"/>
  <c r="I1510" i="6" s="1"/>
  <c r="K1510" i="6"/>
  <c r="L1510" i="6" s="1"/>
  <c r="G1511" i="6" l="1"/>
  <c r="F1511" i="6"/>
  <c r="H1511" i="6" s="1"/>
  <c r="I1511" i="6" s="1"/>
  <c r="K1511" i="6"/>
  <c r="L1511" i="6" s="1"/>
  <c r="C1512" i="6"/>
  <c r="B1512" i="6"/>
  <c r="A1513" i="6"/>
  <c r="J1512" i="6"/>
  <c r="K1512" i="6" s="1"/>
  <c r="L1512" i="6" s="1"/>
  <c r="D1512" i="6"/>
  <c r="F1512" i="6" l="1"/>
  <c r="H1512" i="6" s="1"/>
  <c r="I1512" i="6" s="1"/>
  <c r="G1512" i="6"/>
  <c r="D1513" i="6"/>
  <c r="C1513" i="6"/>
  <c r="A1514" i="6"/>
  <c r="J1513" i="6"/>
  <c r="K1513" i="6" s="1"/>
  <c r="L1513" i="6" s="1"/>
  <c r="B1513" i="6"/>
  <c r="J1514" i="6" l="1"/>
  <c r="D1514" i="6"/>
  <c r="C1514" i="6"/>
  <c r="B1514" i="6"/>
  <c r="A1515" i="6"/>
  <c r="G1513" i="6"/>
  <c r="F1513" i="6"/>
  <c r="H1513" i="6" s="1"/>
  <c r="I1513" i="6" s="1"/>
  <c r="A1516" i="6" l="1"/>
  <c r="B1515" i="6"/>
  <c r="J1515" i="6"/>
  <c r="D1515" i="6"/>
  <c r="C1515" i="6"/>
  <c r="G1514" i="6"/>
  <c r="F1514" i="6"/>
  <c r="H1514" i="6" s="1"/>
  <c r="I1514" i="6" s="1"/>
  <c r="K1514" i="6"/>
  <c r="L1514" i="6" s="1"/>
  <c r="G1515" i="6" l="1"/>
  <c r="F1515" i="6"/>
  <c r="H1515" i="6" s="1"/>
  <c r="I1515" i="6" s="1"/>
  <c r="K1515" i="6"/>
  <c r="L1515" i="6" s="1"/>
  <c r="C1516" i="6"/>
  <c r="B1516" i="6"/>
  <c r="A1517" i="6"/>
  <c r="J1516" i="6"/>
  <c r="K1516" i="6" s="1"/>
  <c r="L1516" i="6" s="1"/>
  <c r="D1516" i="6"/>
  <c r="F1516" i="6" l="1"/>
  <c r="H1516" i="6" s="1"/>
  <c r="I1516" i="6" s="1"/>
  <c r="G1516" i="6"/>
  <c r="D1517" i="6"/>
  <c r="C1517" i="6"/>
  <c r="A1518" i="6"/>
  <c r="J1517" i="6"/>
  <c r="K1517" i="6" s="1"/>
  <c r="L1517" i="6" s="1"/>
  <c r="B1517" i="6"/>
  <c r="J1518" i="6" l="1"/>
  <c r="D1518" i="6"/>
  <c r="C1518" i="6"/>
  <c r="B1518" i="6"/>
  <c r="A1519" i="6"/>
  <c r="G1517" i="6"/>
  <c r="F1517" i="6"/>
  <c r="H1517" i="6" s="1"/>
  <c r="I1517" i="6" s="1"/>
  <c r="A1520" i="6" l="1"/>
  <c r="B1519" i="6"/>
  <c r="J1519" i="6"/>
  <c r="D1519" i="6"/>
  <c r="C1519" i="6"/>
  <c r="G1518" i="6"/>
  <c r="F1518" i="6"/>
  <c r="H1518" i="6" s="1"/>
  <c r="I1518" i="6" s="1"/>
  <c r="K1518" i="6"/>
  <c r="L1518" i="6" s="1"/>
  <c r="K1519" i="6" l="1"/>
  <c r="L1519" i="6" s="1"/>
  <c r="G1519" i="6"/>
  <c r="F1519" i="6"/>
  <c r="H1519" i="6" s="1"/>
  <c r="I1519" i="6" s="1"/>
  <c r="C1520" i="6"/>
  <c r="B1520" i="6"/>
  <c r="A1521" i="6"/>
  <c r="J1520" i="6"/>
  <c r="K1520" i="6" s="1"/>
  <c r="L1520" i="6" s="1"/>
  <c r="D1520" i="6"/>
  <c r="F1520" i="6" l="1"/>
  <c r="G1520" i="6"/>
  <c r="D1521" i="6"/>
  <c r="C1521" i="6"/>
  <c r="A1522" i="6"/>
  <c r="J1521" i="6"/>
  <c r="K1521" i="6" s="1"/>
  <c r="L1521" i="6" s="1"/>
  <c r="B1521" i="6"/>
  <c r="H1520" i="6"/>
  <c r="I1520" i="6" s="1"/>
  <c r="J1522" i="6" l="1"/>
  <c r="D1522" i="6"/>
  <c r="C1522" i="6"/>
  <c r="B1522" i="6"/>
  <c r="A1523" i="6"/>
  <c r="G1521" i="6"/>
  <c r="F1521" i="6"/>
  <c r="H1521" i="6" s="1"/>
  <c r="I1521" i="6" s="1"/>
  <c r="A1524" i="6" l="1"/>
  <c r="J1523" i="6"/>
  <c r="B1523" i="6"/>
  <c r="D1523" i="6"/>
  <c r="C1523" i="6"/>
  <c r="G1522" i="6"/>
  <c r="F1522" i="6"/>
  <c r="H1522" i="6" s="1"/>
  <c r="I1522" i="6" s="1"/>
  <c r="K1522" i="6"/>
  <c r="L1522" i="6" s="1"/>
  <c r="G1523" i="6" l="1"/>
  <c r="F1523" i="6"/>
  <c r="H1523" i="6" s="1"/>
  <c r="I1523" i="6" s="1"/>
  <c r="K1523" i="6"/>
  <c r="L1523" i="6" s="1"/>
  <c r="C1524" i="6"/>
  <c r="B1524" i="6"/>
  <c r="A1525" i="6"/>
  <c r="J1524" i="6"/>
  <c r="D1524" i="6"/>
  <c r="K1524" i="6" l="1"/>
  <c r="L1524" i="6" s="1"/>
  <c r="F1524" i="6"/>
  <c r="H1524" i="6" s="1"/>
  <c r="I1524" i="6" s="1"/>
  <c r="G1524" i="6"/>
  <c r="D1525" i="6"/>
  <c r="C1525" i="6"/>
  <c r="B1525" i="6"/>
  <c r="A1526" i="6"/>
  <c r="J1525" i="6"/>
  <c r="K1525" i="6" s="1"/>
  <c r="L1525" i="6" s="1"/>
  <c r="J1526" i="6" l="1"/>
  <c r="D1526" i="6"/>
  <c r="C1526" i="6"/>
  <c r="B1526" i="6"/>
  <c r="A1527" i="6"/>
  <c r="G1525" i="6"/>
  <c r="F1525" i="6"/>
  <c r="H1525" i="6" s="1"/>
  <c r="I1525" i="6" s="1"/>
  <c r="G1526" i="6" l="1"/>
  <c r="F1526" i="6"/>
  <c r="A1528" i="6"/>
  <c r="J1527" i="6"/>
  <c r="B1527" i="6"/>
  <c r="D1527" i="6"/>
  <c r="C1527" i="6"/>
  <c r="H1526" i="6"/>
  <c r="I1526" i="6" s="1"/>
  <c r="K1526" i="6"/>
  <c r="L1526" i="6" s="1"/>
  <c r="G1527" i="6" l="1"/>
  <c r="F1527" i="6"/>
  <c r="H1527" i="6" s="1"/>
  <c r="I1527" i="6" s="1"/>
  <c r="K1527" i="6"/>
  <c r="L1527" i="6" s="1"/>
  <c r="C1528" i="6"/>
  <c r="B1528" i="6"/>
  <c r="A1529" i="6"/>
  <c r="J1528" i="6"/>
  <c r="K1528" i="6" s="1"/>
  <c r="L1528" i="6" s="1"/>
  <c r="D1528" i="6"/>
  <c r="F1528" i="6" l="1"/>
  <c r="H1528" i="6" s="1"/>
  <c r="I1528" i="6" s="1"/>
  <c r="G1528" i="6"/>
  <c r="D1529" i="6"/>
  <c r="C1529" i="6"/>
  <c r="B1529" i="6"/>
  <c r="A1530" i="6"/>
  <c r="J1529" i="6"/>
  <c r="K1529" i="6" s="1"/>
  <c r="L1529" i="6" s="1"/>
  <c r="J1530" i="6" l="1"/>
  <c r="D1530" i="6"/>
  <c r="C1530" i="6"/>
  <c r="B1530" i="6"/>
  <c r="A1531" i="6"/>
  <c r="G1529" i="6"/>
  <c r="F1529" i="6"/>
  <c r="H1529" i="6" s="1"/>
  <c r="I1529" i="6" s="1"/>
  <c r="A1532" i="6" l="1"/>
  <c r="J1531" i="6"/>
  <c r="B1531" i="6"/>
  <c r="D1531" i="6"/>
  <c r="C1531" i="6"/>
  <c r="G1530" i="6"/>
  <c r="F1530" i="6"/>
  <c r="H1530" i="6" s="1"/>
  <c r="I1530" i="6" s="1"/>
  <c r="K1530" i="6"/>
  <c r="L1530" i="6" s="1"/>
  <c r="G1531" i="6" l="1"/>
  <c r="F1531" i="6"/>
  <c r="H1531" i="6" s="1"/>
  <c r="I1531" i="6" s="1"/>
  <c r="K1531" i="6"/>
  <c r="L1531" i="6" s="1"/>
  <c r="C1532" i="6"/>
  <c r="B1532" i="6"/>
  <c r="A1533" i="6"/>
  <c r="J1532" i="6"/>
  <c r="K1532" i="6" s="1"/>
  <c r="L1532" i="6" s="1"/>
  <c r="D1532" i="6"/>
  <c r="F1532" i="6" l="1"/>
  <c r="H1532" i="6" s="1"/>
  <c r="I1532" i="6" s="1"/>
  <c r="G1532" i="6"/>
  <c r="D1533" i="6"/>
  <c r="C1533" i="6"/>
  <c r="B1533" i="6"/>
  <c r="A1534" i="6"/>
  <c r="J1533" i="6"/>
  <c r="K1533" i="6" s="1"/>
  <c r="L1533" i="6" s="1"/>
  <c r="J1534" i="6" l="1"/>
  <c r="D1534" i="6"/>
  <c r="C1534" i="6"/>
  <c r="B1534" i="6"/>
  <c r="A1535" i="6"/>
  <c r="G1533" i="6"/>
  <c r="F1533" i="6"/>
  <c r="H1533" i="6" s="1"/>
  <c r="I1533" i="6" s="1"/>
  <c r="A1536" i="6" l="1"/>
  <c r="J1535" i="6"/>
  <c r="B1535" i="6"/>
  <c r="D1535" i="6"/>
  <c r="C1535" i="6"/>
  <c r="G1534" i="6"/>
  <c r="F1534" i="6"/>
  <c r="H1534" i="6" s="1"/>
  <c r="I1534" i="6" s="1"/>
  <c r="K1534" i="6"/>
  <c r="L1534" i="6" s="1"/>
  <c r="G1535" i="6" l="1"/>
  <c r="F1535" i="6"/>
  <c r="H1535" i="6" s="1"/>
  <c r="I1535" i="6" s="1"/>
  <c r="K1535" i="6"/>
  <c r="L1535" i="6" s="1"/>
  <c r="C1536" i="6"/>
  <c r="B1536" i="6"/>
  <c r="A1537" i="6"/>
  <c r="J1536" i="6"/>
  <c r="K1536" i="6" s="1"/>
  <c r="L1536" i="6" s="1"/>
  <c r="D1536" i="6"/>
  <c r="F1536" i="6" l="1"/>
  <c r="H1536" i="6" s="1"/>
  <c r="I1536" i="6" s="1"/>
  <c r="G1536" i="6"/>
  <c r="D1537" i="6"/>
  <c r="C1537" i="6"/>
  <c r="B1537" i="6"/>
  <c r="A1538" i="6"/>
  <c r="J1537" i="6"/>
  <c r="K1537" i="6" s="1"/>
  <c r="L1537" i="6" s="1"/>
  <c r="J1538" i="6" l="1"/>
  <c r="D1538" i="6"/>
  <c r="C1538" i="6"/>
  <c r="B1538" i="6"/>
  <c r="A1539" i="6"/>
  <c r="G1537" i="6"/>
  <c r="F1537" i="6"/>
  <c r="H1537" i="6" s="1"/>
  <c r="I1537" i="6" s="1"/>
  <c r="A1540" i="6" l="1"/>
  <c r="J1539" i="6"/>
  <c r="B1539" i="6"/>
  <c r="D1539" i="6"/>
  <c r="C1539" i="6"/>
  <c r="G1538" i="6"/>
  <c r="F1538" i="6"/>
  <c r="H1538" i="6" s="1"/>
  <c r="I1538" i="6" s="1"/>
  <c r="K1538" i="6"/>
  <c r="L1538" i="6" s="1"/>
  <c r="G1539" i="6" l="1"/>
  <c r="F1539" i="6"/>
  <c r="H1539" i="6" s="1"/>
  <c r="I1539" i="6" s="1"/>
  <c r="K1539" i="6"/>
  <c r="L1539" i="6" s="1"/>
  <c r="C1540" i="6"/>
  <c r="B1540" i="6"/>
  <c r="A1541" i="6"/>
  <c r="J1540" i="6"/>
  <c r="K1540" i="6" s="1"/>
  <c r="L1540" i="6" s="1"/>
  <c r="D1540" i="6"/>
  <c r="F1540" i="6" l="1"/>
  <c r="H1540" i="6" s="1"/>
  <c r="I1540" i="6" s="1"/>
  <c r="G1540" i="6"/>
  <c r="D1541" i="6"/>
  <c r="C1541" i="6"/>
  <c r="B1541" i="6"/>
  <c r="A1542" i="6"/>
  <c r="J1541" i="6"/>
  <c r="K1541" i="6" s="1"/>
  <c r="L1541" i="6" s="1"/>
  <c r="J1542" i="6" l="1"/>
  <c r="D1542" i="6"/>
  <c r="C1542" i="6"/>
  <c r="B1542" i="6"/>
  <c r="A1543" i="6"/>
  <c r="G1541" i="6"/>
  <c r="F1541" i="6"/>
  <c r="H1541" i="6" s="1"/>
  <c r="I1541" i="6" s="1"/>
  <c r="G1542" i="6" l="1"/>
  <c r="F1542" i="6"/>
  <c r="A1544" i="6"/>
  <c r="J1543" i="6"/>
  <c r="B1543" i="6"/>
  <c r="D1543" i="6"/>
  <c r="C1543" i="6"/>
  <c r="H1542" i="6"/>
  <c r="I1542" i="6" s="1"/>
  <c r="K1542" i="6"/>
  <c r="L1542" i="6" s="1"/>
  <c r="G1543" i="6" l="1"/>
  <c r="F1543" i="6"/>
  <c r="K1543" i="6"/>
  <c r="L1543" i="6" s="1"/>
  <c r="C1544" i="6"/>
  <c r="B1544" i="6"/>
  <c r="A1545" i="6"/>
  <c r="J1544" i="6"/>
  <c r="K1544" i="6" s="1"/>
  <c r="L1544" i="6" s="1"/>
  <c r="D1544" i="6"/>
  <c r="H1543" i="6"/>
  <c r="I1543" i="6" s="1"/>
  <c r="D1545" i="6" l="1"/>
  <c r="C1545" i="6"/>
  <c r="B1545" i="6"/>
  <c r="A1546" i="6"/>
  <c r="J1545" i="6"/>
  <c r="K1545" i="6" s="1"/>
  <c r="L1545" i="6" s="1"/>
  <c r="F1544" i="6"/>
  <c r="H1544" i="6" s="1"/>
  <c r="I1544" i="6" s="1"/>
  <c r="G1544" i="6"/>
  <c r="J1546" i="6" l="1"/>
  <c r="D1546" i="6"/>
  <c r="C1546" i="6"/>
  <c r="B1546" i="6"/>
  <c r="A1547" i="6"/>
  <c r="G1545" i="6"/>
  <c r="F1545" i="6"/>
  <c r="H1545" i="6" s="1"/>
  <c r="I1545" i="6" s="1"/>
  <c r="G1546" i="6" l="1"/>
  <c r="F1546" i="6"/>
  <c r="A1548" i="6"/>
  <c r="J1547" i="6"/>
  <c r="B1547" i="6"/>
  <c r="D1547" i="6"/>
  <c r="C1547" i="6"/>
  <c r="H1546" i="6"/>
  <c r="I1546" i="6" s="1"/>
  <c r="K1546" i="6"/>
  <c r="L1546" i="6" s="1"/>
  <c r="G1547" i="6" l="1"/>
  <c r="F1547" i="6"/>
  <c r="K1547" i="6"/>
  <c r="L1547" i="6" s="1"/>
  <c r="C1548" i="6"/>
  <c r="B1548" i="6"/>
  <c r="A1549" i="6"/>
  <c r="J1548" i="6"/>
  <c r="K1548" i="6" s="1"/>
  <c r="L1548" i="6" s="1"/>
  <c r="D1548" i="6"/>
  <c r="H1547" i="6"/>
  <c r="I1547" i="6" s="1"/>
  <c r="F1548" i="6" l="1"/>
  <c r="H1548" i="6" s="1"/>
  <c r="I1548" i="6" s="1"/>
  <c r="G1548" i="6"/>
  <c r="D1549" i="6"/>
  <c r="C1549" i="6"/>
  <c r="B1549" i="6"/>
  <c r="A1550" i="6"/>
  <c r="J1549" i="6"/>
  <c r="K1549" i="6" s="1"/>
  <c r="L1549" i="6" s="1"/>
  <c r="J1550" i="6" l="1"/>
  <c r="D1550" i="6"/>
  <c r="C1550" i="6"/>
  <c r="B1550" i="6"/>
  <c r="A1551" i="6"/>
  <c r="G1549" i="6"/>
  <c r="F1549" i="6"/>
  <c r="H1549" i="6" s="1"/>
  <c r="I1549" i="6" s="1"/>
  <c r="D1551" i="6" l="1"/>
  <c r="C1551" i="6"/>
  <c r="B1551" i="6"/>
  <c r="A1552" i="6"/>
  <c r="J1551" i="6"/>
  <c r="K1551" i="6" s="1"/>
  <c r="L1551" i="6" s="1"/>
  <c r="G1550" i="6"/>
  <c r="F1550" i="6"/>
  <c r="H1550" i="6" s="1"/>
  <c r="I1550" i="6" s="1"/>
  <c r="K1550" i="6"/>
  <c r="L1550" i="6" s="1"/>
  <c r="J1552" i="6" l="1"/>
  <c r="B1552" i="6"/>
  <c r="A1553" i="6"/>
  <c r="D1552" i="6"/>
  <c r="C1552" i="6"/>
  <c r="F1551" i="6"/>
  <c r="H1551" i="6" s="1"/>
  <c r="I1551" i="6" s="1"/>
  <c r="G1551" i="6"/>
  <c r="J1553" i="6" l="1"/>
  <c r="D1553" i="6"/>
  <c r="C1553" i="6"/>
  <c r="B1553" i="6"/>
  <c r="A1554" i="6"/>
  <c r="G1552" i="6"/>
  <c r="F1552" i="6"/>
  <c r="H1552" i="6" s="1"/>
  <c r="I1552" i="6" s="1"/>
  <c r="K1552" i="6"/>
  <c r="L1552" i="6" s="1"/>
  <c r="B1554" i="6" l="1"/>
  <c r="J1554" i="6"/>
  <c r="D1554" i="6"/>
  <c r="C1554" i="6"/>
  <c r="A1555" i="6"/>
  <c r="F1553" i="6"/>
  <c r="H1553" i="6" s="1"/>
  <c r="I1553" i="6" s="1"/>
  <c r="G1553" i="6"/>
  <c r="K1553" i="6"/>
  <c r="L1553" i="6" s="1"/>
  <c r="G1554" i="6" l="1"/>
  <c r="F1554" i="6"/>
  <c r="D1555" i="6"/>
  <c r="C1555" i="6"/>
  <c r="B1555" i="6"/>
  <c r="A1556" i="6"/>
  <c r="J1555" i="6"/>
  <c r="K1555" i="6" s="1"/>
  <c r="L1555" i="6" s="1"/>
  <c r="H1554" i="6"/>
  <c r="I1554" i="6" s="1"/>
  <c r="K1554" i="6"/>
  <c r="L1554" i="6" s="1"/>
  <c r="J1556" i="6" l="1"/>
  <c r="B1556" i="6"/>
  <c r="A1557" i="6"/>
  <c r="D1556" i="6"/>
  <c r="C1556" i="6"/>
  <c r="F1555" i="6"/>
  <c r="H1555" i="6" s="1"/>
  <c r="I1555" i="6" s="1"/>
  <c r="G1555" i="6"/>
  <c r="J1557" i="6" l="1"/>
  <c r="D1557" i="6"/>
  <c r="C1557" i="6"/>
  <c r="B1557" i="6"/>
  <c r="A1558" i="6"/>
  <c r="G1556" i="6"/>
  <c r="F1556" i="6"/>
  <c r="H1556" i="6" s="1"/>
  <c r="I1556" i="6" s="1"/>
  <c r="K1556" i="6"/>
  <c r="L1556" i="6" s="1"/>
  <c r="B1558" i="6" l="1"/>
  <c r="J1558" i="6"/>
  <c r="D1558" i="6"/>
  <c r="C1558" i="6"/>
  <c r="A1559" i="6"/>
  <c r="F1557" i="6"/>
  <c r="H1557" i="6" s="1"/>
  <c r="I1557" i="6" s="1"/>
  <c r="G1557" i="6"/>
  <c r="K1557" i="6"/>
  <c r="L1557" i="6" s="1"/>
  <c r="G1558" i="6" l="1"/>
  <c r="F1558" i="6"/>
  <c r="D1559" i="6"/>
  <c r="C1559" i="6"/>
  <c r="B1559" i="6"/>
  <c r="A1560" i="6"/>
  <c r="J1559" i="6"/>
  <c r="K1559" i="6" s="1"/>
  <c r="L1559" i="6" s="1"/>
  <c r="H1558" i="6"/>
  <c r="I1558" i="6" s="1"/>
  <c r="K1558" i="6"/>
  <c r="L1558" i="6" s="1"/>
  <c r="J1560" i="6" l="1"/>
  <c r="B1560" i="6"/>
  <c r="A1561" i="6"/>
  <c r="D1560" i="6"/>
  <c r="C1560" i="6"/>
  <c r="F1559" i="6"/>
  <c r="H1559" i="6" s="1"/>
  <c r="I1559" i="6" s="1"/>
  <c r="G1559" i="6"/>
  <c r="G1560" i="6" l="1"/>
  <c r="F1560" i="6"/>
  <c r="H1560" i="6" s="1"/>
  <c r="I1560" i="6" s="1"/>
  <c r="J1561" i="6"/>
  <c r="D1561" i="6"/>
  <c r="C1561" i="6"/>
  <c r="B1561" i="6"/>
  <c r="A1562" i="6"/>
  <c r="K1560" i="6"/>
  <c r="L1560" i="6" s="1"/>
  <c r="B1562" i="6" l="1"/>
  <c r="J1562" i="6"/>
  <c r="D1562" i="6"/>
  <c r="C1562" i="6"/>
  <c r="A1563" i="6"/>
  <c r="F1561" i="6"/>
  <c r="H1561" i="6" s="1"/>
  <c r="I1561" i="6" s="1"/>
  <c r="G1561" i="6"/>
  <c r="K1561" i="6"/>
  <c r="L1561" i="6" s="1"/>
  <c r="G1562" i="6" l="1"/>
  <c r="F1562" i="6"/>
  <c r="D1563" i="6"/>
  <c r="C1563" i="6"/>
  <c r="B1563" i="6"/>
  <c r="A1564" i="6"/>
  <c r="J1563" i="6"/>
  <c r="K1563" i="6" s="1"/>
  <c r="L1563" i="6" s="1"/>
  <c r="H1562" i="6"/>
  <c r="I1562" i="6" s="1"/>
  <c r="K1562" i="6"/>
  <c r="L1562" i="6" s="1"/>
  <c r="J1564" i="6" l="1"/>
  <c r="B1564" i="6"/>
  <c r="A1565" i="6"/>
  <c r="D1564" i="6"/>
  <c r="C1564" i="6"/>
  <c r="F1563" i="6"/>
  <c r="H1563" i="6" s="1"/>
  <c r="I1563" i="6" s="1"/>
  <c r="G1563" i="6"/>
  <c r="G1564" i="6" l="1"/>
  <c r="F1564" i="6"/>
  <c r="H1564" i="6" s="1"/>
  <c r="I1564" i="6" s="1"/>
  <c r="J1565" i="6"/>
  <c r="D1565" i="6"/>
  <c r="C1565" i="6"/>
  <c r="B1565" i="6"/>
  <c r="A1566" i="6"/>
  <c r="K1564" i="6"/>
  <c r="L1564" i="6" s="1"/>
  <c r="B1566" i="6" l="1"/>
  <c r="J1566" i="6"/>
  <c r="D1566" i="6"/>
  <c r="A1567" i="6"/>
  <c r="C1566" i="6"/>
  <c r="F1565" i="6"/>
  <c r="H1565" i="6" s="1"/>
  <c r="I1565" i="6" s="1"/>
  <c r="G1565" i="6"/>
  <c r="K1565" i="6"/>
  <c r="L1565" i="6" s="1"/>
  <c r="G1566" i="6" l="1"/>
  <c r="F1566" i="6"/>
  <c r="H1566" i="6" s="1"/>
  <c r="I1566" i="6" s="1"/>
  <c r="D1567" i="6"/>
  <c r="C1567" i="6"/>
  <c r="B1567" i="6"/>
  <c r="A1568" i="6"/>
  <c r="J1567" i="6"/>
  <c r="K1567" i="6" s="1"/>
  <c r="L1567" i="6" s="1"/>
  <c r="K1566" i="6"/>
  <c r="L1566" i="6" s="1"/>
  <c r="J1568" i="6" l="1"/>
  <c r="B1568" i="6"/>
  <c r="A1569" i="6"/>
  <c r="D1568" i="6"/>
  <c r="C1568" i="6"/>
  <c r="F1567" i="6"/>
  <c r="H1567" i="6" s="1"/>
  <c r="I1567" i="6" s="1"/>
  <c r="G1567" i="6"/>
  <c r="J1569" i="6" l="1"/>
  <c r="D1569" i="6"/>
  <c r="C1569" i="6"/>
  <c r="B1569" i="6"/>
  <c r="A1570" i="6"/>
  <c r="G1568" i="6"/>
  <c r="F1568" i="6"/>
  <c r="H1568" i="6" s="1"/>
  <c r="I1568" i="6" s="1"/>
  <c r="K1568" i="6"/>
  <c r="L1568" i="6" s="1"/>
  <c r="B1570" i="6" l="1"/>
  <c r="J1570" i="6"/>
  <c r="D1570" i="6"/>
  <c r="A1571" i="6"/>
  <c r="C1570" i="6"/>
  <c r="F1569" i="6"/>
  <c r="H1569" i="6" s="1"/>
  <c r="I1569" i="6" s="1"/>
  <c r="G1569" i="6"/>
  <c r="K1569" i="6"/>
  <c r="L1569" i="6" s="1"/>
  <c r="G1570" i="6" l="1"/>
  <c r="F1570" i="6"/>
  <c r="H1570" i="6" s="1"/>
  <c r="I1570" i="6" s="1"/>
  <c r="D1571" i="6"/>
  <c r="C1571" i="6"/>
  <c r="B1571" i="6"/>
  <c r="A1572" i="6"/>
  <c r="J1571" i="6"/>
  <c r="K1571" i="6" s="1"/>
  <c r="L1571" i="6" s="1"/>
  <c r="K1570" i="6"/>
  <c r="L1570" i="6" s="1"/>
  <c r="J1572" i="6" l="1"/>
  <c r="B1572" i="6"/>
  <c r="A1573" i="6"/>
  <c r="D1572" i="6"/>
  <c r="C1572" i="6"/>
  <c r="F1571" i="6"/>
  <c r="H1571" i="6" s="1"/>
  <c r="I1571" i="6" s="1"/>
  <c r="G1571" i="6"/>
  <c r="G1572" i="6" l="1"/>
  <c r="F1572" i="6"/>
  <c r="H1572" i="6" s="1"/>
  <c r="I1572" i="6" s="1"/>
  <c r="J1573" i="6"/>
  <c r="K1573" i="6" s="1"/>
  <c r="L1573" i="6" s="1"/>
  <c r="D1573" i="6"/>
  <c r="C1573" i="6"/>
  <c r="B1573" i="6"/>
  <c r="A1574" i="6"/>
  <c r="K1572" i="6"/>
  <c r="L1572" i="6" s="1"/>
  <c r="B1574" i="6" l="1"/>
  <c r="J1574" i="6"/>
  <c r="D1574" i="6"/>
  <c r="A1575" i="6"/>
  <c r="C1574" i="6"/>
  <c r="F1573" i="6"/>
  <c r="H1573" i="6" s="1"/>
  <c r="I1573" i="6" s="1"/>
  <c r="G1573" i="6"/>
  <c r="K1574" i="6" l="1"/>
  <c r="L1574" i="6" s="1"/>
  <c r="D1575" i="6"/>
  <c r="C1575" i="6"/>
  <c r="B1575" i="6"/>
  <c r="A1576" i="6"/>
  <c r="J1575" i="6"/>
  <c r="K1575" i="6" s="1"/>
  <c r="L1575" i="6" s="1"/>
  <c r="G1574" i="6"/>
  <c r="F1574" i="6"/>
  <c r="H1574" i="6" s="1"/>
  <c r="I1574" i="6" s="1"/>
  <c r="J1576" i="6" l="1"/>
  <c r="B1576" i="6"/>
  <c r="A1577" i="6"/>
  <c r="D1576" i="6"/>
  <c r="C1576" i="6"/>
  <c r="F1575" i="6"/>
  <c r="H1575" i="6" s="1"/>
  <c r="I1575" i="6" s="1"/>
  <c r="G1575" i="6"/>
  <c r="G1576" i="6" l="1"/>
  <c r="F1576" i="6"/>
  <c r="H1576" i="6" s="1"/>
  <c r="I1576" i="6" s="1"/>
  <c r="J1577" i="6"/>
  <c r="D1577" i="6"/>
  <c r="C1577" i="6"/>
  <c r="B1577" i="6"/>
  <c r="A1578" i="6"/>
  <c r="K1576" i="6"/>
  <c r="L1576" i="6" s="1"/>
  <c r="B1578" i="6" l="1"/>
  <c r="J1578" i="6"/>
  <c r="D1578" i="6"/>
  <c r="A1579" i="6"/>
  <c r="C1578" i="6"/>
  <c r="F1577" i="6"/>
  <c r="H1577" i="6" s="1"/>
  <c r="I1577" i="6" s="1"/>
  <c r="G1577" i="6"/>
  <c r="K1577" i="6"/>
  <c r="L1577" i="6" s="1"/>
  <c r="G1578" i="6" l="1"/>
  <c r="F1578" i="6"/>
  <c r="H1578" i="6" s="1"/>
  <c r="I1578" i="6" s="1"/>
  <c r="D1579" i="6"/>
  <c r="C1579" i="6"/>
  <c r="B1579" i="6"/>
  <c r="A1580" i="6"/>
  <c r="J1579" i="6"/>
  <c r="K1579" i="6" s="1"/>
  <c r="L1579" i="6" s="1"/>
  <c r="K1578" i="6"/>
  <c r="L1578" i="6" s="1"/>
  <c r="J1580" i="6" l="1"/>
  <c r="B1580" i="6"/>
  <c r="A1581" i="6"/>
  <c r="D1580" i="6"/>
  <c r="C1580" i="6"/>
  <c r="F1579" i="6"/>
  <c r="H1579" i="6" s="1"/>
  <c r="I1579" i="6" s="1"/>
  <c r="G1579" i="6"/>
  <c r="J1581" i="6" l="1"/>
  <c r="D1581" i="6"/>
  <c r="C1581" i="6"/>
  <c r="B1581" i="6"/>
  <c r="A1582" i="6"/>
  <c r="G1580" i="6"/>
  <c r="F1580" i="6"/>
  <c r="H1580" i="6" s="1"/>
  <c r="I1580" i="6" s="1"/>
  <c r="K1580" i="6"/>
  <c r="L1580" i="6" s="1"/>
  <c r="B1582" i="6" l="1"/>
  <c r="J1582" i="6"/>
  <c r="K1582" i="6" s="1"/>
  <c r="L1582" i="6" s="1"/>
  <c r="D1582" i="6"/>
  <c r="A1583" i="6"/>
  <c r="C1582" i="6"/>
  <c r="F1581" i="6"/>
  <c r="H1581" i="6" s="1"/>
  <c r="I1581" i="6" s="1"/>
  <c r="G1581" i="6"/>
  <c r="K1581" i="6"/>
  <c r="L1581" i="6" s="1"/>
  <c r="D1583" i="6" l="1"/>
  <c r="C1583" i="6"/>
  <c r="B1583" i="6"/>
  <c r="A1584" i="6"/>
  <c r="J1583" i="6"/>
  <c r="K1583" i="6" s="1"/>
  <c r="L1583" i="6" s="1"/>
  <c r="G1582" i="6"/>
  <c r="F1582" i="6"/>
  <c r="H1582" i="6" s="1"/>
  <c r="I1582" i="6" s="1"/>
  <c r="J1584" i="6" l="1"/>
  <c r="B1584" i="6"/>
  <c r="A1585" i="6"/>
  <c r="D1584" i="6"/>
  <c r="C1584" i="6"/>
  <c r="F1583" i="6"/>
  <c r="H1583" i="6" s="1"/>
  <c r="I1583" i="6" s="1"/>
  <c r="G1583" i="6"/>
  <c r="G1584" i="6" l="1"/>
  <c r="F1584" i="6"/>
  <c r="H1584" i="6" s="1"/>
  <c r="I1584" i="6" s="1"/>
  <c r="J1585" i="6"/>
  <c r="D1585" i="6"/>
  <c r="C1585" i="6"/>
  <c r="B1585" i="6"/>
  <c r="A1586" i="6"/>
  <c r="K1584" i="6"/>
  <c r="L1584" i="6" s="1"/>
  <c r="B1586" i="6" l="1"/>
  <c r="J1586" i="6"/>
  <c r="D1586" i="6"/>
  <c r="A1587" i="6"/>
  <c r="C1586" i="6"/>
  <c r="F1585" i="6"/>
  <c r="H1585" i="6" s="1"/>
  <c r="I1585" i="6" s="1"/>
  <c r="G1585" i="6"/>
  <c r="K1585" i="6"/>
  <c r="L1585" i="6" s="1"/>
  <c r="G1586" i="6" l="1"/>
  <c r="F1586" i="6"/>
  <c r="H1586" i="6" s="1"/>
  <c r="I1586" i="6" s="1"/>
  <c r="D1587" i="6"/>
  <c r="C1587" i="6"/>
  <c r="B1587" i="6"/>
  <c r="A1588" i="6"/>
  <c r="J1587" i="6"/>
  <c r="K1587" i="6" s="1"/>
  <c r="L1587" i="6" s="1"/>
  <c r="K1586" i="6"/>
  <c r="L1586" i="6" s="1"/>
  <c r="J1588" i="6" l="1"/>
  <c r="B1588" i="6"/>
  <c r="A1589" i="6"/>
  <c r="D1588" i="6"/>
  <c r="C1588" i="6"/>
  <c r="F1587" i="6"/>
  <c r="H1587" i="6" s="1"/>
  <c r="I1587" i="6" s="1"/>
  <c r="G1587" i="6"/>
  <c r="G1588" i="6" l="1"/>
  <c r="F1588" i="6"/>
  <c r="H1588" i="6" s="1"/>
  <c r="I1588" i="6" s="1"/>
  <c r="J1589" i="6"/>
  <c r="D1589" i="6"/>
  <c r="C1589" i="6"/>
  <c r="B1589" i="6"/>
  <c r="A1590" i="6"/>
  <c r="K1588" i="6"/>
  <c r="L1588" i="6" s="1"/>
  <c r="F1589" i="6" l="1"/>
  <c r="H1589" i="6" s="1"/>
  <c r="I1589" i="6" s="1"/>
  <c r="G1589" i="6"/>
  <c r="B1590" i="6"/>
  <c r="J1590" i="6"/>
  <c r="D1590" i="6"/>
  <c r="A1591" i="6"/>
  <c r="C1590" i="6"/>
  <c r="K1589" i="6"/>
  <c r="L1589" i="6" s="1"/>
  <c r="G1590" i="6" l="1"/>
  <c r="F1590" i="6"/>
  <c r="H1590" i="6" s="1"/>
  <c r="I1590" i="6" s="1"/>
  <c r="D1591" i="6"/>
  <c r="C1591" i="6"/>
  <c r="B1591" i="6"/>
  <c r="A1592" i="6"/>
  <c r="J1591" i="6"/>
  <c r="K1591" i="6" s="1"/>
  <c r="L1591" i="6" s="1"/>
  <c r="K1590" i="6"/>
  <c r="L1590" i="6" s="1"/>
  <c r="J1592" i="6" l="1"/>
  <c r="C1592" i="6"/>
  <c r="B1592" i="6"/>
  <c r="A1593" i="6"/>
  <c r="D1592" i="6"/>
  <c r="F1591" i="6"/>
  <c r="H1591" i="6" s="1"/>
  <c r="I1591" i="6" s="1"/>
  <c r="G1591" i="6"/>
  <c r="J1593" i="6" l="1"/>
  <c r="D1593" i="6"/>
  <c r="C1593" i="6"/>
  <c r="B1593" i="6"/>
  <c r="A1594" i="6"/>
  <c r="G1592" i="6"/>
  <c r="F1592" i="6"/>
  <c r="H1592" i="6" s="1"/>
  <c r="I1592" i="6" s="1"/>
  <c r="K1592" i="6"/>
  <c r="L1592" i="6" s="1"/>
  <c r="B1594" i="6" l="1"/>
  <c r="J1594" i="6"/>
  <c r="D1594" i="6"/>
  <c r="A1595" i="6"/>
  <c r="C1594" i="6"/>
  <c r="G1593" i="6"/>
  <c r="F1593" i="6"/>
  <c r="H1593" i="6" s="1"/>
  <c r="I1593" i="6" s="1"/>
  <c r="K1593" i="6"/>
  <c r="L1593" i="6" s="1"/>
  <c r="K1594" i="6" l="1"/>
  <c r="L1594" i="6" s="1"/>
  <c r="D1595" i="6"/>
  <c r="C1595" i="6"/>
  <c r="B1595" i="6"/>
  <c r="A1596" i="6"/>
  <c r="J1595" i="6"/>
  <c r="K1595" i="6" s="1"/>
  <c r="L1595" i="6" s="1"/>
  <c r="G1594" i="6"/>
  <c r="F1594" i="6"/>
  <c r="H1594" i="6" s="1"/>
  <c r="I1594" i="6" s="1"/>
  <c r="J1596" i="6" l="1"/>
  <c r="C1596" i="6"/>
  <c r="B1596" i="6"/>
  <c r="A1597" i="6"/>
  <c r="D1596" i="6"/>
  <c r="F1595" i="6"/>
  <c r="H1595" i="6" s="1"/>
  <c r="I1595" i="6" s="1"/>
  <c r="G1595" i="6"/>
  <c r="G1596" i="6" l="1"/>
  <c r="F1596" i="6"/>
  <c r="H1596" i="6" s="1"/>
  <c r="I1596" i="6" s="1"/>
  <c r="J1597" i="6"/>
  <c r="D1597" i="6"/>
  <c r="C1597" i="6"/>
  <c r="B1597" i="6"/>
  <c r="A1598" i="6"/>
  <c r="K1596" i="6"/>
  <c r="L1596" i="6" s="1"/>
  <c r="G1597" i="6" l="1"/>
  <c r="F1597" i="6"/>
  <c r="H1597" i="6" s="1"/>
  <c r="I1597" i="6" s="1"/>
  <c r="B1598" i="6"/>
  <c r="J1598" i="6"/>
  <c r="D1598" i="6"/>
  <c r="A1599" i="6"/>
  <c r="C1598" i="6"/>
  <c r="K1597" i="6"/>
  <c r="L1597" i="6" s="1"/>
  <c r="G1598" i="6" l="1"/>
  <c r="F1598" i="6"/>
  <c r="H1598" i="6" s="1"/>
  <c r="I1598" i="6" s="1"/>
  <c r="D1599" i="6"/>
  <c r="C1599" i="6"/>
  <c r="B1599" i="6"/>
  <c r="A1600" i="6"/>
  <c r="J1599" i="6"/>
  <c r="K1599" i="6" s="1"/>
  <c r="L1599" i="6" s="1"/>
  <c r="K1598" i="6"/>
  <c r="L1598" i="6" s="1"/>
  <c r="J1600" i="6" l="1"/>
  <c r="C1600" i="6"/>
  <c r="B1600" i="6"/>
  <c r="A1601" i="6"/>
  <c r="D1600" i="6"/>
  <c r="F1599" i="6"/>
  <c r="H1599" i="6" s="1"/>
  <c r="I1599" i="6" s="1"/>
  <c r="G1599" i="6"/>
  <c r="J1601" i="6" l="1"/>
  <c r="D1601" i="6"/>
  <c r="C1601" i="6"/>
  <c r="B1601" i="6"/>
  <c r="A1602" i="6"/>
  <c r="K1600" i="6"/>
  <c r="L1600" i="6" s="1"/>
  <c r="G1600" i="6"/>
  <c r="F1600" i="6"/>
  <c r="H1600" i="6" s="1"/>
  <c r="I1600" i="6" s="1"/>
  <c r="G1601" i="6" l="1"/>
  <c r="F1601" i="6"/>
  <c r="H1601" i="6" s="1"/>
  <c r="I1601" i="6" s="1"/>
  <c r="B1602" i="6"/>
  <c r="J1602" i="6"/>
  <c r="D1602" i="6"/>
  <c r="A1603" i="6"/>
  <c r="C1602" i="6"/>
  <c r="K1601" i="6"/>
  <c r="L1601" i="6" s="1"/>
  <c r="G1602" i="6" l="1"/>
  <c r="F1602" i="6"/>
  <c r="H1602" i="6" s="1"/>
  <c r="I1602" i="6" s="1"/>
  <c r="D1603" i="6"/>
  <c r="C1603" i="6"/>
  <c r="B1603" i="6"/>
  <c r="A1604" i="6"/>
  <c r="J1603" i="6"/>
  <c r="K1603" i="6" s="1"/>
  <c r="L1603" i="6" s="1"/>
  <c r="K1602" i="6"/>
  <c r="L1602" i="6" s="1"/>
  <c r="J1604" i="6" l="1"/>
  <c r="C1604" i="6"/>
  <c r="B1604" i="6"/>
  <c r="A1605" i="6"/>
  <c r="D1604" i="6"/>
  <c r="F1603" i="6"/>
  <c r="H1603" i="6" s="1"/>
  <c r="I1603" i="6" s="1"/>
  <c r="G1603" i="6"/>
  <c r="G1604" i="6" l="1"/>
  <c r="F1604" i="6"/>
  <c r="H1604" i="6" s="1"/>
  <c r="I1604" i="6" s="1"/>
  <c r="J1605" i="6"/>
  <c r="D1605" i="6"/>
  <c r="C1605" i="6"/>
  <c r="B1605" i="6"/>
  <c r="A1606" i="6"/>
  <c r="K1604" i="6"/>
  <c r="L1604" i="6" s="1"/>
  <c r="B1606" i="6" l="1"/>
  <c r="J1606" i="6"/>
  <c r="D1606" i="6"/>
  <c r="C1606" i="6"/>
  <c r="A1607" i="6"/>
  <c r="G1605" i="6"/>
  <c r="F1605" i="6"/>
  <c r="H1605" i="6" s="1"/>
  <c r="I1605" i="6" s="1"/>
  <c r="K1605" i="6"/>
  <c r="L1605" i="6" s="1"/>
  <c r="D1607" i="6" l="1"/>
  <c r="C1607" i="6"/>
  <c r="B1607" i="6"/>
  <c r="A1608" i="6"/>
  <c r="J1607" i="6"/>
  <c r="K1607" i="6" s="1"/>
  <c r="L1607" i="6" s="1"/>
  <c r="G1606" i="6"/>
  <c r="F1606" i="6"/>
  <c r="H1606" i="6" s="1"/>
  <c r="I1606" i="6" s="1"/>
  <c r="K1606" i="6"/>
  <c r="L1606" i="6" s="1"/>
  <c r="J1608" i="6" l="1"/>
  <c r="C1608" i="6"/>
  <c r="B1608" i="6"/>
  <c r="A1609" i="6"/>
  <c r="D1608" i="6"/>
  <c r="F1607" i="6"/>
  <c r="H1607" i="6" s="1"/>
  <c r="I1607" i="6" s="1"/>
  <c r="G1607" i="6"/>
  <c r="G1608" i="6" l="1"/>
  <c r="F1608" i="6"/>
  <c r="H1608" i="6" s="1"/>
  <c r="I1608" i="6" s="1"/>
  <c r="J1609" i="6"/>
  <c r="D1609" i="6"/>
  <c r="C1609" i="6"/>
  <c r="B1609" i="6"/>
  <c r="A1610" i="6"/>
  <c r="K1608" i="6"/>
  <c r="L1608" i="6" s="1"/>
  <c r="G1609" i="6" l="1"/>
  <c r="F1609" i="6"/>
  <c r="H1609" i="6" s="1"/>
  <c r="I1609" i="6" s="1"/>
  <c r="B1610" i="6"/>
  <c r="J1610" i="6"/>
  <c r="D1610" i="6"/>
  <c r="C1610" i="6"/>
  <c r="A1611" i="6"/>
  <c r="K1609" i="6"/>
  <c r="L1609" i="6" s="1"/>
  <c r="G1610" i="6" l="1"/>
  <c r="F1610" i="6"/>
  <c r="D1611" i="6"/>
  <c r="C1611" i="6"/>
  <c r="B1611" i="6"/>
  <c r="A1612" i="6"/>
  <c r="J1611" i="6"/>
  <c r="K1611" i="6" s="1"/>
  <c r="L1611" i="6" s="1"/>
  <c r="H1610" i="6"/>
  <c r="I1610" i="6" s="1"/>
  <c r="K1610" i="6"/>
  <c r="L1610" i="6" s="1"/>
  <c r="J1612" i="6" l="1"/>
  <c r="C1612" i="6"/>
  <c r="B1612" i="6"/>
  <c r="A1613" i="6"/>
  <c r="D1612" i="6"/>
  <c r="F1611" i="6"/>
  <c r="H1611" i="6" s="1"/>
  <c r="I1611" i="6" s="1"/>
  <c r="G1611" i="6"/>
  <c r="J1613" i="6" l="1"/>
  <c r="D1613" i="6"/>
  <c r="C1613" i="6"/>
  <c r="B1613" i="6"/>
  <c r="A1614" i="6"/>
  <c r="G1612" i="6"/>
  <c r="F1612" i="6"/>
  <c r="H1612" i="6" s="1"/>
  <c r="I1612" i="6" s="1"/>
  <c r="K1612" i="6"/>
  <c r="L1612" i="6" s="1"/>
  <c r="B1614" i="6" l="1"/>
  <c r="J1614" i="6"/>
  <c r="D1614" i="6"/>
  <c r="A1615" i="6"/>
  <c r="C1614" i="6"/>
  <c r="G1613" i="6"/>
  <c r="F1613" i="6"/>
  <c r="H1613" i="6" s="1"/>
  <c r="I1613" i="6" s="1"/>
  <c r="K1613" i="6"/>
  <c r="L1613" i="6" s="1"/>
  <c r="G1614" i="6" l="1"/>
  <c r="F1614" i="6"/>
  <c r="H1614" i="6" s="1"/>
  <c r="I1614" i="6" s="1"/>
  <c r="D1615" i="6"/>
  <c r="C1615" i="6"/>
  <c r="B1615" i="6"/>
  <c r="A1616" i="6"/>
  <c r="J1615" i="6"/>
  <c r="K1615" i="6" s="1"/>
  <c r="L1615" i="6" s="1"/>
  <c r="K1614" i="6"/>
  <c r="L1614" i="6" s="1"/>
  <c r="J1616" i="6" l="1"/>
  <c r="C1616" i="6"/>
  <c r="B1616" i="6"/>
  <c r="A1617" i="6"/>
  <c r="D1616" i="6"/>
  <c r="F1615" i="6"/>
  <c r="H1615" i="6" s="1"/>
  <c r="I1615" i="6" s="1"/>
  <c r="G1615" i="6"/>
  <c r="G1616" i="6" l="1"/>
  <c r="F1616" i="6"/>
  <c r="J1617" i="6"/>
  <c r="D1617" i="6"/>
  <c r="C1617" i="6"/>
  <c r="B1617" i="6"/>
  <c r="A1618" i="6"/>
  <c r="H1616" i="6"/>
  <c r="I1616" i="6" s="1"/>
  <c r="K1616" i="6"/>
  <c r="L1616" i="6" s="1"/>
  <c r="B1618" i="6" l="1"/>
  <c r="J1618" i="6"/>
  <c r="D1618" i="6"/>
  <c r="A1619" i="6"/>
  <c r="C1618" i="6"/>
  <c r="G1617" i="6"/>
  <c r="F1617" i="6"/>
  <c r="H1617" i="6" s="1"/>
  <c r="I1617" i="6" s="1"/>
  <c r="K1617" i="6"/>
  <c r="L1617" i="6" s="1"/>
  <c r="G1618" i="6" l="1"/>
  <c r="F1618" i="6"/>
  <c r="H1618" i="6"/>
  <c r="I1618" i="6" s="1"/>
  <c r="D1619" i="6"/>
  <c r="C1619" i="6"/>
  <c r="B1619" i="6"/>
  <c r="A1620" i="6"/>
  <c r="J1619" i="6"/>
  <c r="K1619" i="6" s="1"/>
  <c r="L1619" i="6" s="1"/>
  <c r="K1618" i="6"/>
  <c r="L1618" i="6" s="1"/>
  <c r="J1620" i="6" l="1"/>
  <c r="C1620" i="6"/>
  <c r="B1620" i="6"/>
  <c r="A1621" i="6"/>
  <c r="D1620" i="6"/>
  <c r="F1619" i="6"/>
  <c r="H1619" i="6" s="1"/>
  <c r="I1619" i="6" s="1"/>
  <c r="G1619" i="6"/>
  <c r="J1621" i="6" l="1"/>
  <c r="D1621" i="6"/>
  <c r="C1621" i="6"/>
  <c r="B1621" i="6"/>
  <c r="A1622" i="6"/>
  <c r="G1620" i="6"/>
  <c r="F1620" i="6"/>
  <c r="H1620" i="6" s="1"/>
  <c r="I1620" i="6" s="1"/>
  <c r="K1620" i="6"/>
  <c r="L1620" i="6" s="1"/>
  <c r="B1622" i="6" l="1"/>
  <c r="J1622" i="6"/>
  <c r="D1622" i="6"/>
  <c r="A1623" i="6"/>
  <c r="C1622" i="6"/>
  <c r="G1621" i="6"/>
  <c r="F1621" i="6"/>
  <c r="H1621" i="6" s="1"/>
  <c r="I1621" i="6" s="1"/>
  <c r="K1621" i="6"/>
  <c r="L1621" i="6" s="1"/>
  <c r="G1622" i="6" l="1"/>
  <c r="F1622" i="6"/>
  <c r="H1622" i="6" s="1"/>
  <c r="I1622" i="6" s="1"/>
  <c r="D1623" i="6"/>
  <c r="C1623" i="6"/>
  <c r="B1623" i="6"/>
  <c r="A1624" i="6"/>
  <c r="J1623" i="6"/>
  <c r="K1623" i="6" s="1"/>
  <c r="L1623" i="6" s="1"/>
  <c r="K1622" i="6"/>
  <c r="L1622" i="6" s="1"/>
  <c r="J1624" i="6" l="1"/>
  <c r="C1624" i="6"/>
  <c r="B1624" i="6"/>
  <c r="A1625" i="6"/>
  <c r="D1624" i="6"/>
  <c r="F1623" i="6"/>
  <c r="H1623" i="6" s="1"/>
  <c r="I1623" i="6" s="1"/>
  <c r="G1623" i="6"/>
  <c r="G1624" i="6" l="1"/>
  <c r="F1624" i="6"/>
  <c r="H1624" i="6" s="1"/>
  <c r="I1624" i="6" s="1"/>
  <c r="J1625" i="6"/>
  <c r="K1625" i="6" s="1"/>
  <c r="L1625" i="6" s="1"/>
  <c r="D1625" i="6"/>
  <c r="C1625" i="6"/>
  <c r="B1625" i="6"/>
  <c r="A1626" i="6"/>
  <c r="K1624" i="6"/>
  <c r="L1624" i="6" s="1"/>
  <c r="B1626" i="6" l="1"/>
  <c r="J1626" i="6"/>
  <c r="D1626" i="6"/>
  <c r="A1627" i="6"/>
  <c r="C1626" i="6"/>
  <c r="G1625" i="6"/>
  <c r="F1625" i="6"/>
  <c r="H1625" i="6" s="1"/>
  <c r="I1625" i="6" s="1"/>
  <c r="D1627" i="6" l="1"/>
  <c r="C1627" i="6"/>
  <c r="B1627" i="6"/>
  <c r="A1628" i="6"/>
  <c r="J1627" i="6"/>
  <c r="K1627" i="6" s="1"/>
  <c r="L1627" i="6" s="1"/>
  <c r="G1626" i="6"/>
  <c r="F1626" i="6"/>
  <c r="H1626" i="6" s="1"/>
  <c r="I1626" i="6" s="1"/>
  <c r="K1626" i="6"/>
  <c r="L1626" i="6" s="1"/>
  <c r="J1628" i="6" l="1"/>
  <c r="C1628" i="6"/>
  <c r="B1628" i="6"/>
  <c r="A1629" i="6"/>
  <c r="D1628" i="6"/>
  <c r="F1627" i="6"/>
  <c r="H1627" i="6" s="1"/>
  <c r="I1627" i="6" s="1"/>
  <c r="G1627" i="6"/>
  <c r="G1628" i="6" l="1"/>
  <c r="F1628" i="6"/>
  <c r="H1628" i="6" s="1"/>
  <c r="I1628" i="6" s="1"/>
  <c r="J1629" i="6"/>
  <c r="D1629" i="6"/>
  <c r="C1629" i="6"/>
  <c r="B1629" i="6"/>
  <c r="A1630" i="6"/>
  <c r="K1628" i="6"/>
  <c r="L1628" i="6" s="1"/>
  <c r="B1630" i="6" l="1"/>
  <c r="J1630" i="6"/>
  <c r="D1630" i="6"/>
  <c r="A1631" i="6"/>
  <c r="C1630" i="6"/>
  <c r="G1629" i="6"/>
  <c r="F1629" i="6"/>
  <c r="H1629" i="6" s="1"/>
  <c r="I1629" i="6" s="1"/>
  <c r="K1629" i="6"/>
  <c r="L1629" i="6" s="1"/>
  <c r="G1630" i="6" l="1"/>
  <c r="F1630" i="6"/>
  <c r="H1630" i="6" s="1"/>
  <c r="I1630" i="6" s="1"/>
  <c r="D1631" i="6"/>
  <c r="C1631" i="6"/>
  <c r="B1631" i="6"/>
  <c r="A1632" i="6"/>
  <c r="J1631" i="6"/>
  <c r="K1631" i="6" s="1"/>
  <c r="L1631" i="6" s="1"/>
  <c r="K1630" i="6"/>
  <c r="L1630" i="6" s="1"/>
  <c r="J1632" i="6" l="1"/>
  <c r="C1632" i="6"/>
  <c r="B1632" i="6"/>
  <c r="A1633" i="6"/>
  <c r="D1632" i="6"/>
  <c r="F1631" i="6"/>
  <c r="H1631" i="6" s="1"/>
  <c r="I1631" i="6" s="1"/>
  <c r="G1631" i="6"/>
  <c r="J1633" i="6" l="1"/>
  <c r="D1633" i="6"/>
  <c r="C1633" i="6"/>
  <c r="B1633" i="6"/>
  <c r="A1634" i="6"/>
  <c r="G1632" i="6"/>
  <c r="F1632" i="6"/>
  <c r="H1632" i="6" s="1"/>
  <c r="I1632" i="6" s="1"/>
  <c r="K1632" i="6"/>
  <c r="L1632" i="6" s="1"/>
  <c r="B1634" i="6" l="1"/>
  <c r="J1634" i="6"/>
  <c r="D1634" i="6"/>
  <c r="A1635" i="6"/>
  <c r="C1634" i="6"/>
  <c r="G1633" i="6"/>
  <c r="F1633" i="6"/>
  <c r="H1633" i="6" s="1"/>
  <c r="I1633" i="6" s="1"/>
  <c r="K1633" i="6"/>
  <c r="L1633" i="6" s="1"/>
  <c r="G1634" i="6" l="1"/>
  <c r="F1634" i="6"/>
  <c r="H1634" i="6" s="1"/>
  <c r="I1634" i="6" s="1"/>
  <c r="D1635" i="6"/>
  <c r="C1635" i="6"/>
  <c r="B1635" i="6"/>
  <c r="A1636" i="6"/>
  <c r="J1635" i="6"/>
  <c r="K1635" i="6" s="1"/>
  <c r="L1635" i="6" s="1"/>
  <c r="K1634" i="6"/>
  <c r="L1634" i="6" s="1"/>
  <c r="J1636" i="6" l="1"/>
  <c r="C1636" i="6"/>
  <c r="B1636" i="6"/>
  <c r="A1637" i="6"/>
  <c r="D1636" i="6"/>
  <c r="F1635" i="6"/>
  <c r="H1635" i="6" s="1"/>
  <c r="I1635" i="6" s="1"/>
  <c r="G1635" i="6"/>
  <c r="G1636" i="6" l="1"/>
  <c r="F1636" i="6"/>
  <c r="J1637" i="6"/>
  <c r="D1637" i="6"/>
  <c r="C1637" i="6"/>
  <c r="B1637" i="6"/>
  <c r="A1638" i="6"/>
  <c r="H1636" i="6"/>
  <c r="I1636" i="6" s="1"/>
  <c r="K1636" i="6"/>
  <c r="L1636" i="6" s="1"/>
  <c r="B1638" i="6" l="1"/>
  <c r="J1638" i="6"/>
  <c r="D1638" i="6"/>
  <c r="C1638" i="6"/>
  <c r="A1639" i="6"/>
  <c r="G1637" i="6"/>
  <c r="F1637" i="6"/>
  <c r="H1637" i="6" s="1"/>
  <c r="I1637" i="6" s="1"/>
  <c r="K1637" i="6"/>
  <c r="L1637" i="6" s="1"/>
  <c r="D1639" i="6" l="1"/>
  <c r="C1639" i="6"/>
  <c r="B1639" i="6"/>
  <c r="A1640" i="6"/>
  <c r="J1639" i="6"/>
  <c r="K1639" i="6" s="1"/>
  <c r="L1639" i="6" s="1"/>
  <c r="G1638" i="6"/>
  <c r="F1638" i="6"/>
  <c r="H1638" i="6" s="1"/>
  <c r="I1638" i="6" s="1"/>
  <c r="K1638" i="6"/>
  <c r="L1638" i="6" s="1"/>
  <c r="J1640" i="6" l="1"/>
  <c r="C1640" i="6"/>
  <c r="B1640" i="6"/>
  <c r="A1641" i="6"/>
  <c r="D1640" i="6"/>
  <c r="F1639" i="6"/>
  <c r="H1639" i="6" s="1"/>
  <c r="I1639" i="6" s="1"/>
  <c r="G1639" i="6"/>
  <c r="G1640" i="6" l="1"/>
  <c r="F1640" i="6"/>
  <c r="H1640" i="6" s="1"/>
  <c r="I1640" i="6" s="1"/>
  <c r="J1641" i="6"/>
  <c r="D1641" i="6"/>
  <c r="C1641" i="6"/>
  <c r="B1641" i="6"/>
  <c r="A1642" i="6"/>
  <c r="K1640" i="6"/>
  <c r="L1640" i="6" s="1"/>
  <c r="B1642" i="6" l="1"/>
  <c r="J1642" i="6"/>
  <c r="D1642" i="6"/>
  <c r="C1642" i="6"/>
  <c r="A1643" i="6"/>
  <c r="G1641" i="6"/>
  <c r="F1641" i="6"/>
  <c r="H1641" i="6" s="1"/>
  <c r="I1641" i="6" s="1"/>
  <c r="K1641" i="6"/>
  <c r="L1641" i="6" s="1"/>
  <c r="G1642" i="6" l="1"/>
  <c r="F1642" i="6"/>
  <c r="D1643" i="6"/>
  <c r="C1643" i="6"/>
  <c r="B1643" i="6"/>
  <c r="A1644" i="6"/>
  <c r="J1643" i="6"/>
  <c r="K1643" i="6" s="1"/>
  <c r="L1643" i="6" s="1"/>
  <c r="H1642" i="6"/>
  <c r="I1642" i="6" s="1"/>
  <c r="K1642" i="6"/>
  <c r="L1642" i="6" s="1"/>
  <c r="J1644" i="6" l="1"/>
  <c r="C1644" i="6"/>
  <c r="B1644" i="6"/>
  <c r="A1645" i="6"/>
  <c r="D1644" i="6"/>
  <c r="F1643" i="6"/>
  <c r="H1643" i="6" s="1"/>
  <c r="I1643" i="6" s="1"/>
  <c r="G1643" i="6"/>
  <c r="G1644" i="6" l="1"/>
  <c r="F1644" i="6"/>
  <c r="H1644" i="6" s="1"/>
  <c r="I1644" i="6" s="1"/>
  <c r="J1645" i="6"/>
  <c r="D1645" i="6"/>
  <c r="C1645" i="6"/>
  <c r="B1645" i="6"/>
  <c r="A1646" i="6"/>
  <c r="K1644" i="6"/>
  <c r="L1644" i="6" s="1"/>
  <c r="B1646" i="6" l="1"/>
  <c r="J1646" i="6"/>
  <c r="D1646" i="6"/>
  <c r="A1647" i="6"/>
  <c r="C1646" i="6"/>
  <c r="G1645" i="6"/>
  <c r="F1645" i="6"/>
  <c r="H1645" i="6" s="1"/>
  <c r="I1645" i="6" s="1"/>
  <c r="K1645" i="6"/>
  <c r="L1645" i="6" s="1"/>
  <c r="G1646" i="6" l="1"/>
  <c r="F1646" i="6"/>
  <c r="H1646" i="6" s="1"/>
  <c r="I1646" i="6" s="1"/>
  <c r="D1647" i="6"/>
  <c r="C1647" i="6"/>
  <c r="B1647" i="6"/>
  <c r="A1648" i="6"/>
  <c r="J1647" i="6"/>
  <c r="K1647" i="6" s="1"/>
  <c r="L1647" i="6" s="1"/>
  <c r="K1646" i="6"/>
  <c r="L1646" i="6" s="1"/>
  <c r="J1648" i="6" l="1"/>
  <c r="C1648" i="6"/>
  <c r="B1648" i="6"/>
  <c r="A1649" i="6"/>
  <c r="D1648" i="6"/>
  <c r="F1647" i="6"/>
  <c r="H1647" i="6" s="1"/>
  <c r="I1647" i="6" s="1"/>
  <c r="G1647" i="6"/>
  <c r="G1648" i="6" l="1"/>
  <c r="F1648" i="6"/>
  <c r="J1649" i="6"/>
  <c r="D1649" i="6"/>
  <c r="C1649" i="6"/>
  <c r="B1649" i="6"/>
  <c r="A1650" i="6"/>
  <c r="H1648" i="6"/>
  <c r="I1648" i="6" s="1"/>
  <c r="K1648" i="6"/>
  <c r="L1648" i="6" s="1"/>
  <c r="G1649" i="6" l="1"/>
  <c r="F1649" i="6"/>
  <c r="H1649" i="6" s="1"/>
  <c r="I1649" i="6" s="1"/>
  <c r="K1649" i="6"/>
  <c r="L1649" i="6" s="1"/>
  <c r="B1650" i="6"/>
  <c r="J1650" i="6"/>
  <c r="D1650" i="6"/>
  <c r="A1651" i="6"/>
  <c r="C1650" i="6"/>
  <c r="G1650" i="6" l="1"/>
  <c r="F1650" i="6"/>
  <c r="K1650" i="6"/>
  <c r="L1650" i="6" s="1"/>
  <c r="D1651" i="6"/>
  <c r="C1651" i="6"/>
  <c r="B1651" i="6"/>
  <c r="A1652" i="6"/>
  <c r="J1651" i="6"/>
  <c r="K1651" i="6" s="1"/>
  <c r="L1651" i="6" s="1"/>
  <c r="H1650" i="6"/>
  <c r="I1650" i="6" s="1"/>
  <c r="J1652" i="6" l="1"/>
  <c r="C1652" i="6"/>
  <c r="B1652" i="6"/>
  <c r="A1653" i="6"/>
  <c r="D1652" i="6"/>
  <c r="F1651" i="6"/>
  <c r="H1651" i="6" s="1"/>
  <c r="I1651" i="6" s="1"/>
  <c r="G1651" i="6"/>
  <c r="G1652" i="6" l="1"/>
  <c r="F1652" i="6"/>
  <c r="H1652" i="6" s="1"/>
  <c r="I1652" i="6" s="1"/>
  <c r="J1653" i="6"/>
  <c r="D1653" i="6"/>
  <c r="C1653" i="6"/>
  <c r="B1653" i="6"/>
  <c r="A1654" i="6"/>
  <c r="K1652" i="6"/>
  <c r="L1652" i="6" s="1"/>
  <c r="G1653" i="6" l="1"/>
  <c r="F1653" i="6"/>
  <c r="B1654" i="6"/>
  <c r="J1654" i="6"/>
  <c r="D1654" i="6"/>
  <c r="A1655" i="6"/>
  <c r="C1654" i="6"/>
  <c r="H1653" i="6"/>
  <c r="I1653" i="6" s="1"/>
  <c r="K1653" i="6"/>
  <c r="L1653" i="6" s="1"/>
  <c r="G1654" i="6" l="1"/>
  <c r="F1654" i="6"/>
  <c r="H1654" i="6" s="1"/>
  <c r="I1654" i="6" s="1"/>
  <c r="D1655" i="6"/>
  <c r="C1655" i="6"/>
  <c r="B1655" i="6"/>
  <c r="A1656" i="6"/>
  <c r="J1655" i="6"/>
  <c r="K1655" i="6" s="1"/>
  <c r="L1655" i="6" s="1"/>
  <c r="K1654" i="6"/>
  <c r="L1654" i="6" s="1"/>
  <c r="J1656" i="6" l="1"/>
  <c r="C1656" i="6"/>
  <c r="B1656" i="6"/>
  <c r="A1657" i="6"/>
  <c r="D1656" i="6"/>
  <c r="F1655" i="6"/>
  <c r="H1655" i="6" s="1"/>
  <c r="I1655" i="6" s="1"/>
  <c r="G1655" i="6"/>
  <c r="G1656" i="6" l="1"/>
  <c r="F1656" i="6"/>
  <c r="J1657" i="6"/>
  <c r="D1657" i="6"/>
  <c r="C1657" i="6"/>
  <c r="B1657" i="6"/>
  <c r="A1658" i="6"/>
  <c r="H1656" i="6"/>
  <c r="I1656" i="6" s="1"/>
  <c r="K1656" i="6"/>
  <c r="L1656" i="6" s="1"/>
  <c r="B1658" i="6" l="1"/>
  <c r="J1658" i="6"/>
  <c r="D1658" i="6"/>
  <c r="A1659" i="6"/>
  <c r="C1658" i="6"/>
  <c r="G1657" i="6"/>
  <c r="F1657" i="6"/>
  <c r="H1657" i="6" s="1"/>
  <c r="I1657" i="6" s="1"/>
  <c r="K1657" i="6"/>
  <c r="L1657" i="6" s="1"/>
  <c r="K1658" i="6" l="1"/>
  <c r="L1658" i="6" s="1"/>
  <c r="D1659" i="6"/>
  <c r="C1659" i="6"/>
  <c r="B1659" i="6"/>
  <c r="A1660" i="6"/>
  <c r="J1659" i="6"/>
  <c r="K1659" i="6" s="1"/>
  <c r="L1659" i="6" s="1"/>
  <c r="G1658" i="6"/>
  <c r="F1658" i="6"/>
  <c r="H1658" i="6" s="1"/>
  <c r="I1658" i="6" s="1"/>
  <c r="J1660" i="6" l="1"/>
  <c r="C1660" i="6"/>
  <c r="B1660" i="6"/>
  <c r="A1661" i="6"/>
  <c r="D1660" i="6"/>
  <c r="F1659" i="6"/>
  <c r="H1659" i="6" s="1"/>
  <c r="I1659" i="6" s="1"/>
  <c r="G1659" i="6"/>
  <c r="G1660" i="6" l="1"/>
  <c r="F1660" i="6"/>
  <c r="J1661" i="6"/>
  <c r="D1661" i="6"/>
  <c r="C1661" i="6"/>
  <c r="B1661" i="6"/>
  <c r="A1662" i="6"/>
  <c r="H1660" i="6"/>
  <c r="I1660" i="6" s="1"/>
  <c r="K1660" i="6"/>
  <c r="L1660" i="6" s="1"/>
  <c r="B1662" i="6" l="1"/>
  <c r="A1663" i="6"/>
  <c r="J1662" i="6"/>
  <c r="D1662" i="6"/>
  <c r="C1662" i="6"/>
  <c r="G1661" i="6"/>
  <c r="F1661" i="6"/>
  <c r="H1661" i="6" s="1"/>
  <c r="I1661" i="6" s="1"/>
  <c r="K1661" i="6"/>
  <c r="L1661" i="6" s="1"/>
  <c r="K1662" i="6" l="1"/>
  <c r="L1662" i="6" s="1"/>
  <c r="G1662" i="6"/>
  <c r="F1662" i="6"/>
  <c r="H1662" i="6" s="1"/>
  <c r="I1662" i="6" s="1"/>
  <c r="D1663" i="6"/>
  <c r="C1663" i="6"/>
  <c r="B1663" i="6"/>
  <c r="J1663" i="6"/>
  <c r="K1663" i="6" s="1"/>
  <c r="L1663" i="6" s="1"/>
  <c r="G1663" i="6" l="1"/>
  <c r="F1663" i="6"/>
  <c r="H1663" i="6" s="1"/>
  <c r="I1663" i="6" s="1"/>
</calcChain>
</file>

<file path=xl/sharedStrings.xml><?xml version="1.0" encoding="utf-8"?>
<sst xmlns="http://schemas.openxmlformats.org/spreadsheetml/2006/main" count="570" uniqueCount="242">
  <si>
    <t>Min</t>
  </si>
  <si>
    <t>Max</t>
  </si>
  <si>
    <t>Parameter</t>
  </si>
  <si>
    <t>V</t>
  </si>
  <si>
    <t>mA</t>
  </si>
  <si>
    <t>ms</t>
  </si>
  <si>
    <t>Comment</t>
  </si>
  <si>
    <t>Unit</t>
  </si>
  <si>
    <t>Ohm</t>
  </si>
  <si>
    <t>ppm/C</t>
  </si>
  <si>
    <t>C</t>
  </si>
  <si>
    <t>R1</t>
  </si>
  <si>
    <t>R2</t>
  </si>
  <si>
    <t>Load regulation</t>
  </si>
  <si>
    <t>Shorthand</t>
  </si>
  <si>
    <t>Nom</t>
  </si>
  <si>
    <t>Comments</t>
  </si>
  <si>
    <t>Operating Conditions</t>
  </si>
  <si>
    <t>Vsupply</t>
  </si>
  <si>
    <t>PGA bypass</t>
  </si>
  <si>
    <t>Abs Vin</t>
  </si>
  <si>
    <t>Min Vsupply to be conservative</t>
  </si>
  <si>
    <t>Temp</t>
  </si>
  <si>
    <t>°C</t>
  </si>
  <si>
    <t>Temp deltas</t>
  </si>
  <si>
    <t>ADC Parameters (should be corrected for during measurement)</t>
  </si>
  <si>
    <t>ADC abs input current</t>
  </si>
  <si>
    <t>I_AIN</t>
  </si>
  <si>
    <t>nA</t>
  </si>
  <si>
    <t>ADC diff input current</t>
  </si>
  <si>
    <t>ADC resolution</t>
  </si>
  <si>
    <t>bit</t>
  </si>
  <si>
    <t>RefOut</t>
  </si>
  <si>
    <t>RefOut error ignored due to ratiometric measurement</t>
  </si>
  <si>
    <t>RefOut accuracy</t>
  </si>
  <si>
    <t>V/A</t>
  </si>
  <si>
    <t>Input Crosstalk</t>
  </si>
  <si>
    <t>Gain</t>
  </si>
  <si>
    <t>A</t>
  </si>
  <si>
    <t>PGA = 1, not bypassed</t>
  </si>
  <si>
    <t>TTV Sensor (thermistor) Parameters</t>
  </si>
  <si>
    <t>Sensor Res</t>
  </si>
  <si>
    <t xml:space="preserve">kΩ </t>
  </si>
  <si>
    <t>Gain error</t>
  </si>
  <si>
    <t>E_A</t>
  </si>
  <si>
    <t>Sensitivity</t>
  </si>
  <si>
    <t>Ω/K</t>
  </si>
  <si>
    <t>Offset voltage drift</t>
  </si>
  <si>
    <t>E_off</t>
  </si>
  <si>
    <t>Thermistor Range, expected</t>
  </si>
  <si>
    <t>R_TTC</t>
  </si>
  <si>
    <t>Nonlinearity</t>
  </si>
  <si>
    <t>E_lin</t>
  </si>
  <si>
    <t>10ppmFSR (datasheet)</t>
  </si>
  <si>
    <t>ADC measurement error</t>
  </si>
  <si>
    <t>Bias and Filter Resistor Tolerances</t>
  </si>
  <si>
    <t>Rbias TCR</t>
  </si>
  <si>
    <t>ppm/°C</t>
  </si>
  <si>
    <t>Rbias tolerance</t>
  </si>
  <si>
    <t>Rbias</t>
  </si>
  <si>
    <t>R_BIAS</t>
  </si>
  <si>
    <t>Rfilter tolerance</t>
  </si>
  <si>
    <t>Rfilter</t>
  </si>
  <si>
    <t>R_LPF</t>
  </si>
  <si>
    <t>Rfilter drop</t>
  </si>
  <si>
    <t>Ithermistor, expected</t>
  </si>
  <si>
    <t>Ithermistor, actual</t>
  </si>
  <si>
    <t>I_TTC</t>
  </si>
  <si>
    <t>Rbias error</t>
  </si>
  <si>
    <t>Voltage difference in VTCC using nominal and extreme Rbias values</t>
  </si>
  <si>
    <t>Total sense current per RefOut</t>
  </si>
  <si>
    <t>Vthermistor, errorless</t>
  </si>
  <si>
    <t>Layout</t>
  </si>
  <si>
    <t>Estimated trace length</t>
  </si>
  <si>
    <t>in</t>
  </si>
  <si>
    <t>Rfilter mismatch drop</t>
  </si>
  <si>
    <t>Estimated trace width</t>
  </si>
  <si>
    <t>mil</t>
  </si>
  <si>
    <t>Trace resistance</t>
  </si>
  <si>
    <t>ohm</t>
  </si>
  <si>
    <t>Trace drop</t>
  </si>
  <si>
    <t>V_PCB</t>
  </si>
  <si>
    <t>mV</t>
  </si>
  <si>
    <t>Vthermistor, actual</t>
  </si>
  <si>
    <t>V_TTC</t>
  </si>
  <si>
    <t>Total measurement error (EVA)</t>
  </si>
  <si>
    <t>RefOut pin to TTV trace resistance</t>
  </si>
  <si>
    <t>Trace mismatch</t>
  </si>
  <si>
    <t>TTV to ADC diff trace resistance</t>
  </si>
  <si>
    <t>RSS'd DC error</t>
  </si>
  <si>
    <t>V_e</t>
  </si>
  <si>
    <t>% Measurement error</t>
  </si>
  <si>
    <t>dRTTC/dV_e</t>
  </si>
  <si>
    <t>dT/dRTTC</t>
  </si>
  <si>
    <t>dT/dV_e</t>
  </si>
  <si>
    <t>dT_e</t>
  </si>
  <si>
    <t>Compliance range</t>
  </si>
  <si>
    <t>IDAC out</t>
  </si>
  <si>
    <t>uA</t>
  </si>
  <si>
    <t>Temp drift</t>
  </si>
  <si>
    <t>Full IDAC range</t>
  </si>
  <si>
    <t>Vref</t>
  </si>
  <si>
    <t>IDAC voltage</t>
  </si>
  <si>
    <t>Fclk</t>
  </si>
  <si>
    <t>Hz</t>
  </si>
  <si>
    <t>Fmod</t>
  </si>
  <si>
    <t>Cutoff factor</t>
  </si>
  <si>
    <t>Fdiff, cutoff</t>
  </si>
  <si>
    <t>greater than ODR</t>
  </si>
  <si>
    <t>Fdigital, cutoff</t>
  </si>
  <si>
    <t>ADC ODR, max</t>
  </si>
  <si>
    <t>Iin, max</t>
  </si>
  <si>
    <t>Iin, max tol</t>
  </si>
  <si>
    <t>VESD</t>
  </si>
  <si>
    <t>VOV</t>
  </si>
  <si>
    <t>Assuming regulator shorts output to input</t>
  </si>
  <si>
    <t>VOV, tol</t>
  </si>
  <si>
    <t>Limit current during OV condition</t>
  </si>
  <si>
    <t>Rfilter, min</t>
  </si>
  <si>
    <t>Rfilter, max</t>
  </si>
  <si>
    <t>Rfilter, target</t>
  </si>
  <si>
    <t>Cdiff &gt;= 10Ccm</t>
  </si>
  <si>
    <t>Cdiff</t>
  </si>
  <si>
    <t>Ccm</t>
  </si>
  <si>
    <t>Fdiff</t>
  </si>
  <si>
    <t>Fcm &gt;= 20Fdiff</t>
  </si>
  <si>
    <t>Fcm</t>
  </si>
  <si>
    <t>RC</t>
  </si>
  <si>
    <t>to within 1/2 LSB, full scale transition</t>
  </si>
  <si>
    <t>Tsettle (before measurement)</t>
  </si>
  <si>
    <t>Internal voltage reference settling time</t>
  </si>
  <si>
    <t>SPI Clock</t>
  </si>
  <si>
    <t>Start high pulse</t>
  </si>
  <si>
    <t>Clock tolerance</t>
  </si>
  <si>
    <t>25.6kSPS</t>
  </si>
  <si>
    <t>Filter type</t>
  </si>
  <si>
    <t>SINC5</t>
  </si>
  <si>
    <t>Conversion delay</t>
  </si>
  <si>
    <t>for pulse convert</t>
  </si>
  <si>
    <t>First Conversion Latency</t>
  </si>
  <si>
    <t>Programmable</t>
  </si>
  <si>
    <t># conversions per channel</t>
  </si>
  <si>
    <t>Yes</t>
  </si>
  <si>
    <t>Chopping (yes/no) ?</t>
  </si>
  <si>
    <t>No</t>
  </si>
  <si>
    <t>Channel time</t>
  </si>
  <si>
    <t>SPI time</t>
  </si>
  <si>
    <t>read data back</t>
  </si>
  <si>
    <t>Per channel time</t>
  </si>
  <si>
    <t>ADC Cycle time</t>
  </si>
  <si>
    <t>byte</t>
  </si>
  <si>
    <t>RDATA command</t>
  </si>
  <si>
    <t>Echo byte</t>
  </si>
  <si>
    <t>change input mux</t>
  </si>
  <si>
    <t>Status</t>
  </si>
  <si>
    <t>Data bytes</t>
  </si>
  <si>
    <t>READ time</t>
  </si>
  <si>
    <t>START high delay</t>
  </si>
  <si>
    <t>WREG command</t>
  </si>
  <si>
    <t>Register data</t>
  </si>
  <si>
    <t>Write time</t>
  </si>
  <si>
    <t># RW per cycle</t>
  </si>
  <si>
    <t>Data transmission time</t>
  </si>
  <si>
    <t>Total data collection time per ADC</t>
  </si>
  <si>
    <t>Total data collection time</t>
  </si>
  <si>
    <t>Total conversions per second</t>
  </si>
  <si>
    <t>ADC noise at 25C, 25.6kSPS</t>
  </si>
  <si>
    <t>gain</t>
  </si>
  <si>
    <t>uVpp</t>
  </si>
  <si>
    <t>uVrms</t>
  </si>
  <si>
    <t>Full scale range</t>
  </si>
  <si>
    <t>gain = 1</t>
  </si>
  <si>
    <t>Input referred voltage noise</t>
  </si>
  <si>
    <t>Effective resolution</t>
  </si>
  <si>
    <t>Noise-free resolution</t>
  </si>
  <si>
    <t>Filter BW</t>
  </si>
  <si>
    <t>Post Calibration</t>
  </si>
  <si>
    <t xml:space="preserve">RefOut </t>
  </si>
  <si>
    <t>IDAC</t>
  </si>
  <si>
    <t>VTCC</t>
  </si>
  <si>
    <t>FSR</t>
  </si>
  <si>
    <t>LSB size</t>
  </si>
  <si>
    <t>Decimal reading, RefOut</t>
  </si>
  <si>
    <t>Filter bandwidth (Hz)</t>
  </si>
  <si>
    <t>Conversion Latency (ms)</t>
  </si>
  <si>
    <t>Data Rate</t>
  </si>
  <si>
    <t>FIR</t>
  </si>
  <si>
    <t>SINC1</t>
  </si>
  <si>
    <t>SINC2</t>
  </si>
  <si>
    <t>SINC3</t>
  </si>
  <si>
    <t>SINC4</t>
  </si>
  <si>
    <t>Noise uVRMS, Gain = 1</t>
  </si>
  <si>
    <t>Noise uVPP, Gain = 1</t>
  </si>
  <si>
    <t>Noise uVRMS, Gain = 2</t>
  </si>
  <si>
    <t>Noise uVPP, Gain = 2</t>
  </si>
  <si>
    <t>RTCC</t>
  </si>
  <si>
    <t>RTCC TCR</t>
  </si>
  <si>
    <t>Ohm/K</t>
  </si>
  <si>
    <t>RBias</t>
  </si>
  <si>
    <t>RBias TCR</t>
  </si>
  <si>
    <t>AIN trace mismatch</t>
  </si>
  <si>
    <t>ADC noise-free resolution</t>
  </si>
  <si>
    <t>T</t>
  </si>
  <si>
    <t>Rbias (Ohm)</t>
  </si>
  <si>
    <t>Rtcc (Ohm)</t>
  </si>
  <si>
    <t>I_AIN (nA)</t>
  </si>
  <si>
    <t>Allowed trace mismatch (mil)</t>
  </si>
  <si>
    <t>Trace drop offset (mV)</t>
  </si>
  <si>
    <t>LPF resistor mismatch, 1% (mV)</t>
  </si>
  <si>
    <t>VTCC (RefOut)</t>
  </si>
  <si>
    <t>ADC reading</t>
  </si>
  <si>
    <t>IDAC (uA)</t>
  </si>
  <si>
    <t>Initial tolerance</t>
  </si>
  <si>
    <t>Using 3.2k nominal</t>
  </si>
  <si>
    <t>Thermistor Range, actual</t>
  </si>
  <si>
    <t>ADC input current error</t>
  </si>
  <si>
    <t>Voltage difference in VTCC between nominal and extreme Rbias values</t>
  </si>
  <si>
    <t>RefOut to be shared between 5 thermistors</t>
  </si>
  <si>
    <t>Reference number to use for error calculations</t>
  </si>
  <si>
    <t>Worst case distance between components</t>
  </si>
  <si>
    <t>TBR</t>
  </si>
  <si>
    <t>Trace mismatch drop</t>
  </si>
  <si>
    <t>Length matching routing constraint, TBR</t>
  </si>
  <si>
    <t>If not bypassed, 0.6% tolerance with 4ppm/C drift (datasheet)</t>
  </si>
  <si>
    <t>350nV/C (datasheet, likely calibrated out)</t>
  </si>
  <si>
    <t>C/Ohm</t>
  </si>
  <si>
    <t>Temperature Error Calculations</t>
  </si>
  <si>
    <t>Change in temperature reading due to error voltage</t>
  </si>
  <si>
    <t>Quotient rule derivative</t>
  </si>
  <si>
    <t>dT_e target &lt; 0.1C (4 sigfigs across the entire temperature range)</t>
  </si>
  <si>
    <t>AVDD-1.1V (datasheet)</t>
  </si>
  <si>
    <t>4% BOL tolerance (datasheet)</t>
  </si>
  <si>
    <t>50ppm/C</t>
  </si>
  <si>
    <t>For reference only, cancels out of measurement</t>
  </si>
  <si>
    <t>Target compliance range</t>
  </si>
  <si>
    <t>Measurement reference</t>
  </si>
  <si>
    <t>Using initial tolerance, for reference only, expect to calibrate out</t>
  </si>
  <si>
    <t>Variation due to mismatch in filter resistors, assume similar temp drift</t>
  </si>
  <si>
    <t>Ohm/V</t>
  </si>
  <si>
    <t>1/IDAC</t>
  </si>
  <si>
    <t>Input diff current times thermistor and filter extreme values</t>
  </si>
  <si>
    <t>V_IDAC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</si>
</sst>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"/>
    <numFmt numFmtId="165" formatCode="#,##0.000"/>
    <numFmt numFmtId="166" formatCode="0.00000"/>
    <numFmt numFmtId="167" formatCode="0.000%"/>
    <numFmt numFmtId="168" formatCode="0.000000000"/>
    <numFmt numFmtId="169" formatCode="#,##0.000000"/>
    <numFmt numFmtId="170" formatCode="0.000000"/>
    <numFmt numFmtId="171" formatCode="0.0000"/>
    <numFmt numFmtId="173" formatCode="0.0000000"/>
    <numFmt numFmtId="174" formatCode="#,##0.0000"/>
    <numFmt numFmtId="175" formatCode="0.00000000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1"/>
      <color rgb="FF1F1F1F"/>
      <name val="&quot;Google Sans&quot;"/>
    </font>
  </fonts>
  <fills count="10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B4A7D6"/>
        <bgColor rgb="FFB4A7D6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4" fillId="0" borderId="2" xfId="0" applyFont="1" applyBorder="1"/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5" borderId="9" xfId="0" applyFont="1" applyFill="1" applyBorder="1"/>
    <xf numFmtId="0" fontId="4" fillId="5" borderId="9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1" fontId="1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7" fontId="3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1" fontId="1" fillId="0" borderId="2" xfId="0" applyNumberFormat="1" applyFont="1" applyBorder="1" applyAlignment="1">
      <alignment horizontal="center"/>
    </xf>
    <xf numFmtId="11" fontId="1" fillId="4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1" fillId="4" borderId="11" xfId="0" applyFont="1" applyFill="1" applyBorder="1"/>
    <xf numFmtId="0" fontId="3" fillId="3" borderId="0" xfId="0" applyFont="1" applyFill="1"/>
    <xf numFmtId="168" fontId="1" fillId="6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4" fillId="0" borderId="0" xfId="0" applyNumberFormat="1" applyFont="1"/>
    <xf numFmtId="0" fontId="3" fillId="3" borderId="2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1" fontId="4" fillId="0" borderId="2" xfId="0" applyNumberFormat="1" applyFont="1" applyBorder="1" applyAlignment="1">
      <alignment horizontal="center"/>
    </xf>
    <xf numFmtId="0" fontId="4" fillId="4" borderId="9" xfId="0" applyFont="1" applyFill="1" applyBorder="1"/>
    <xf numFmtId="2" fontId="4" fillId="3" borderId="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0" fontId="4" fillId="3" borderId="2" xfId="0" applyNumberFormat="1" applyFont="1" applyFill="1" applyBorder="1" applyAlignment="1">
      <alignment horizontal="center"/>
    </xf>
    <xf numFmtId="11" fontId="4" fillId="6" borderId="2" xfId="0" applyNumberFormat="1" applyFont="1" applyFill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70" fontId="1" fillId="0" borderId="2" xfId="0" applyNumberFormat="1" applyFont="1" applyBorder="1" applyAlignment="1">
      <alignment horizontal="center"/>
    </xf>
    <xf numFmtId="170" fontId="1" fillId="6" borderId="2" xfId="0" applyNumberFormat="1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0" fontId="4" fillId="0" borderId="2" xfId="0" applyNumberFormat="1" applyFont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5" fontId="4" fillId="6" borderId="2" xfId="0" applyNumberFormat="1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0" fontId="1" fillId="0" borderId="2" xfId="0" applyFont="1" applyBorder="1"/>
    <xf numFmtId="164" fontId="4" fillId="7" borderId="2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164" fontId="1" fillId="0" borderId="0" xfId="0" applyNumberFormat="1" applyFont="1"/>
    <xf numFmtId="171" fontId="1" fillId="0" borderId="2" xfId="0" applyNumberFormat="1" applyFont="1" applyBorder="1" applyAlignment="1">
      <alignment horizontal="center"/>
    </xf>
    <xf numFmtId="171" fontId="3" fillId="3" borderId="2" xfId="0" applyNumberFormat="1" applyFont="1" applyFill="1" applyBorder="1" applyAlignment="1">
      <alignment horizontal="center"/>
    </xf>
    <xf numFmtId="11" fontId="4" fillId="0" borderId="0" xfId="0" applyNumberFormat="1" applyFont="1" applyAlignment="1">
      <alignment horizontal="right"/>
    </xf>
    <xf numFmtId="173" fontId="4" fillId="7" borderId="0" xfId="0" applyNumberFormat="1" applyFont="1" applyFill="1" applyAlignment="1">
      <alignment horizontal="center"/>
    </xf>
    <xf numFmtId="173" fontId="1" fillId="7" borderId="2" xfId="0" applyNumberFormat="1" applyFont="1" applyFill="1" applyBorder="1" applyAlignment="1">
      <alignment horizontal="center"/>
    </xf>
    <xf numFmtId="0" fontId="4" fillId="5" borderId="10" xfId="0" applyFont="1" applyFill="1" applyBorder="1"/>
    <xf numFmtId="0" fontId="4" fillId="5" borderId="8" xfId="0" applyFont="1" applyFill="1" applyBorder="1"/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4" borderId="7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8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73" fontId="1" fillId="0" borderId="0" xfId="0" applyNumberFormat="1" applyFont="1"/>
    <xf numFmtId="0" fontId="4" fillId="8" borderId="0" xfId="0" applyFont="1" applyFill="1" applyAlignment="1">
      <alignment horizontal="right"/>
    </xf>
    <xf numFmtId="11" fontId="4" fillId="0" borderId="0" xfId="0" applyNumberFormat="1" applyFont="1"/>
    <xf numFmtId="2" fontId="4" fillId="0" borderId="0" xfId="0" applyNumberFormat="1" applyFont="1" applyAlignment="1">
      <alignment horizontal="right"/>
    </xf>
    <xf numFmtId="0" fontId="5" fillId="3" borderId="0" xfId="0" applyFont="1" applyFill="1"/>
    <xf numFmtId="4" fontId="4" fillId="0" borderId="0" xfId="0" applyNumberFormat="1" applyFont="1"/>
    <xf numFmtId="4" fontId="1" fillId="0" borderId="0" xfId="0" applyNumberFormat="1" applyFont="1"/>
    <xf numFmtId="11" fontId="1" fillId="8" borderId="0" xfId="0" applyNumberFormat="1" applyFont="1" applyFill="1"/>
    <xf numFmtId="9" fontId="1" fillId="8" borderId="0" xfId="0" applyNumberFormat="1" applyFont="1" applyFill="1"/>
    <xf numFmtId="0" fontId="1" fillId="8" borderId="0" xfId="0" applyFont="1" applyFill="1"/>
    <xf numFmtId="0" fontId="1" fillId="2" borderId="0" xfId="0" applyFont="1" applyFill="1"/>
    <xf numFmtId="165" fontId="1" fillId="0" borderId="0" xfId="0" applyNumberFormat="1" applyFont="1"/>
    <xf numFmtId="174" fontId="1" fillId="0" borderId="0" xfId="0" applyNumberFormat="1" applyFont="1"/>
    <xf numFmtId="171" fontId="1" fillId="0" borderId="0" xfId="0" applyNumberFormat="1" applyFont="1" applyAlignment="1">
      <alignment horizontal="center"/>
    </xf>
    <xf numFmtId="171" fontId="0" fillId="3" borderId="0" xfId="0" applyNumberFormat="1" applyFill="1" applyAlignment="1">
      <alignment horizontal="center"/>
    </xf>
    <xf numFmtId="175" fontId="1" fillId="0" borderId="0" xfId="0" applyNumberFormat="1" applyFont="1" applyAlignment="1">
      <alignment horizontal="center"/>
    </xf>
    <xf numFmtId="169" fontId="1" fillId="0" borderId="0" xfId="0" applyNumberFormat="1" applyFont="1"/>
    <xf numFmtId="11" fontId="3" fillId="3" borderId="0" xfId="0" applyNumberFormat="1" applyFont="1" applyFill="1"/>
    <xf numFmtId="171" fontId="1" fillId="0" borderId="0" xfId="0" applyNumberFormat="1" applyFont="1"/>
    <xf numFmtId="0" fontId="2" fillId="0" borderId="3" xfId="0" applyFont="1" applyBorder="1"/>
    <xf numFmtId="0" fontId="4" fillId="5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4" fillId="5" borderId="9" xfId="0" applyFont="1" applyFill="1" applyBorder="1"/>
    <xf numFmtId="0" fontId="1" fillId="4" borderId="11" xfId="0" applyFont="1" applyFill="1" applyBorder="1"/>
    <xf numFmtId="0" fontId="2" fillId="0" borderId="11" xfId="0" applyFont="1" applyBorder="1"/>
    <xf numFmtId="0" fontId="2" fillId="0" borderId="7" xfId="0" applyFont="1" applyBorder="1"/>
    <xf numFmtId="0" fontId="4" fillId="4" borderId="9" xfId="0" applyFont="1" applyFill="1" applyBorder="1"/>
    <xf numFmtId="0" fontId="1" fillId="0" borderId="0" xfId="0" applyFont="1"/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6" fontId="1" fillId="6" borderId="2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4" fontId="4" fillId="9" borderId="2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168" fontId="1" fillId="6" borderId="14" xfId="0" applyNumberFormat="1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170" fontId="1" fillId="6" borderId="14" xfId="0" applyNumberFormat="1" applyFont="1" applyFill="1" applyBorder="1" applyAlignment="1">
      <alignment horizontal="center"/>
    </xf>
    <xf numFmtId="171" fontId="1" fillId="6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8</xdr:row>
      <xdr:rowOff>85725</xdr:rowOff>
    </xdr:from>
    <xdr:ext cx="6191250" cy="3962400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122465</xdr:colOff>
      <xdr:row>69</xdr:row>
      <xdr:rowOff>95250</xdr:rowOff>
    </xdr:from>
    <xdr:to>
      <xdr:col>18</xdr:col>
      <xdr:colOff>465270</xdr:colOff>
      <xdr:row>97</xdr:row>
      <xdr:rowOff>40821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9B2682-84D4-742F-6C6D-67FCFED59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6108" y="14178643"/>
          <a:ext cx="7935591" cy="5660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889"/>
  <sheetViews>
    <sheetView tabSelected="1" topLeftCell="I40" zoomScale="70" zoomScaleNormal="70" workbookViewId="0">
      <selection activeCell="P102" sqref="P102"/>
    </sheetView>
  </sheetViews>
  <sheetFormatPr defaultColWidth="12.5703125" defaultRowHeight="15.75" customHeight="1" x14ac:dyDescent="0.2"/>
  <cols>
    <col min="1" max="1" width="12.5703125" hidden="1"/>
    <col min="2" max="2" width="25.42578125" hidden="1" customWidth="1"/>
    <col min="3" max="3" width="8.7109375" hidden="1" customWidth="1"/>
    <col min="4" max="8" width="12.5703125" hidden="1"/>
    <col min="20" max="20" width="23.85546875" customWidth="1"/>
    <col min="21" max="21" width="30.28515625" bestFit="1" customWidth="1"/>
    <col min="22" max="22" width="8.7109375" customWidth="1"/>
    <col min="23" max="23" width="14.7109375" bestFit="1" customWidth="1"/>
    <col min="24" max="24" width="14.42578125" customWidth="1"/>
    <col min="25" max="25" width="14.7109375" bestFit="1" customWidth="1"/>
    <col min="27" max="27" width="51.42578125" customWidth="1"/>
  </cols>
  <sheetData>
    <row r="1" spans="1:27" x14ac:dyDescent="0.2">
      <c r="A1" s="9"/>
      <c r="B1" s="10" t="s">
        <v>2</v>
      </c>
      <c r="C1" s="10" t="s">
        <v>14</v>
      </c>
      <c r="D1" s="10" t="s">
        <v>0</v>
      </c>
      <c r="E1" s="11" t="s">
        <v>15</v>
      </c>
      <c r="F1" s="10" t="s">
        <v>1</v>
      </c>
      <c r="G1" s="10" t="s">
        <v>7</v>
      </c>
      <c r="H1" s="12" t="s">
        <v>16</v>
      </c>
      <c r="T1" s="13"/>
      <c r="U1" s="10" t="s">
        <v>2</v>
      </c>
      <c r="V1" s="10" t="s">
        <v>14</v>
      </c>
      <c r="W1" s="10" t="s">
        <v>0</v>
      </c>
      <c r="X1" s="11" t="s">
        <v>15</v>
      </c>
      <c r="Y1" s="10" t="s">
        <v>1</v>
      </c>
      <c r="Z1" s="10" t="s">
        <v>7</v>
      </c>
      <c r="AA1" s="1" t="s">
        <v>6</v>
      </c>
    </row>
    <row r="2" spans="1:27" x14ac:dyDescent="0.2">
      <c r="A2" s="111" t="s">
        <v>17</v>
      </c>
      <c r="B2" s="13" t="s">
        <v>18</v>
      </c>
      <c r="C2" s="13"/>
      <c r="D2" s="13">
        <v>4.75</v>
      </c>
      <c r="E2" s="3">
        <v>5</v>
      </c>
      <c r="F2" s="13">
        <v>5.25</v>
      </c>
      <c r="G2" s="13" t="s">
        <v>3</v>
      </c>
      <c r="H2" s="12"/>
      <c r="T2" s="111" t="s">
        <v>17</v>
      </c>
      <c r="U2" s="13" t="s">
        <v>18</v>
      </c>
      <c r="V2" s="13"/>
      <c r="W2" s="13">
        <f>X2*0.95</f>
        <v>4.75</v>
      </c>
      <c r="X2" s="3">
        <v>5</v>
      </c>
      <c r="Y2" s="13">
        <f>X2*1.05</f>
        <v>5.25</v>
      </c>
      <c r="Z2" s="13" t="s">
        <v>3</v>
      </c>
    </row>
    <row r="3" spans="1:27" x14ac:dyDescent="0.2">
      <c r="A3" s="106"/>
      <c r="B3" s="13" t="s">
        <v>20</v>
      </c>
      <c r="C3" s="13"/>
      <c r="D3" s="13">
        <v>-0.1</v>
      </c>
      <c r="E3" s="3"/>
      <c r="F3" s="13">
        <f>D2+0.1</f>
        <v>4.8499999999999996</v>
      </c>
      <c r="G3" s="13" t="s">
        <v>3</v>
      </c>
      <c r="H3" s="12" t="s">
        <v>21</v>
      </c>
      <c r="T3" s="106"/>
      <c r="U3" s="13" t="s">
        <v>20</v>
      </c>
      <c r="V3" s="13"/>
      <c r="W3" s="13">
        <v>-0.1</v>
      </c>
      <c r="X3" s="3"/>
      <c r="Y3" s="13">
        <f>W2+0.1</f>
        <v>4.8499999999999996</v>
      </c>
      <c r="Z3" s="13" t="s">
        <v>3</v>
      </c>
      <c r="AA3" s="1" t="s">
        <v>19</v>
      </c>
    </row>
    <row r="4" spans="1:27" x14ac:dyDescent="0.2">
      <c r="A4" s="106"/>
      <c r="B4" s="13" t="s">
        <v>22</v>
      </c>
      <c r="C4" s="13"/>
      <c r="D4" s="13">
        <v>-40</v>
      </c>
      <c r="E4" s="13">
        <v>25</v>
      </c>
      <c r="F4" s="13">
        <v>125</v>
      </c>
      <c r="G4" s="13" t="s">
        <v>23</v>
      </c>
      <c r="H4" s="12"/>
      <c r="T4" s="106"/>
      <c r="U4" s="13" t="s">
        <v>22</v>
      </c>
      <c r="V4" s="13"/>
      <c r="W4" s="13">
        <v>-40</v>
      </c>
      <c r="X4" s="13">
        <v>25</v>
      </c>
      <c r="Y4" s="13">
        <v>125</v>
      </c>
      <c r="Z4" s="13" t="s">
        <v>23</v>
      </c>
    </row>
    <row r="5" spans="1:27" x14ac:dyDescent="0.2">
      <c r="A5" s="112"/>
      <c r="B5" s="13" t="s">
        <v>24</v>
      </c>
      <c r="C5" s="13"/>
      <c r="D5" s="13">
        <f>D4-E4</f>
        <v>-65</v>
      </c>
      <c r="E5" s="3"/>
      <c r="F5" s="13">
        <f>F4-E4</f>
        <v>100</v>
      </c>
      <c r="G5" s="13" t="s">
        <v>23</v>
      </c>
      <c r="H5" s="12"/>
      <c r="T5" s="112"/>
      <c r="U5" s="13" t="s">
        <v>24</v>
      </c>
      <c r="V5" s="13"/>
      <c r="W5" s="13">
        <f>W4-X4</f>
        <v>-65</v>
      </c>
      <c r="X5" s="3"/>
      <c r="Y5" s="13">
        <f>Y4-X4</f>
        <v>100</v>
      </c>
      <c r="Z5" s="13" t="s">
        <v>23</v>
      </c>
    </row>
    <row r="6" spans="1:27" x14ac:dyDescent="0.2">
      <c r="A6" s="113"/>
      <c r="B6" s="108"/>
      <c r="C6" s="108"/>
      <c r="D6" s="108"/>
      <c r="E6" s="108"/>
      <c r="F6" s="108"/>
      <c r="G6" s="109"/>
      <c r="H6" s="12"/>
      <c r="T6" s="107"/>
      <c r="U6" s="108"/>
      <c r="V6" s="108"/>
      <c r="W6" s="108"/>
      <c r="X6" s="108"/>
      <c r="Y6" s="108"/>
      <c r="Z6" s="109"/>
    </row>
    <row r="7" spans="1:27" x14ac:dyDescent="0.2">
      <c r="A7" s="111" t="s">
        <v>25</v>
      </c>
      <c r="B7" s="13" t="s">
        <v>26</v>
      </c>
      <c r="C7" s="17" t="s">
        <v>27</v>
      </c>
      <c r="D7" s="17">
        <f>-40+0.05*D5</f>
        <v>-43.25</v>
      </c>
      <c r="E7" s="18"/>
      <c r="F7" s="17">
        <f>40+0.05*F5</f>
        <v>45</v>
      </c>
      <c r="G7" s="13" t="s">
        <v>28</v>
      </c>
      <c r="H7" s="12"/>
      <c r="T7" s="111" t="s">
        <v>25</v>
      </c>
      <c r="U7" s="13" t="s">
        <v>29</v>
      </c>
      <c r="V7" s="13" t="s">
        <v>27</v>
      </c>
      <c r="W7" s="13">
        <f>-40+0.05*W5</f>
        <v>-43.25</v>
      </c>
      <c r="X7" s="3"/>
      <c r="Y7" s="13">
        <f>40+0.05*Y5</f>
        <v>45</v>
      </c>
      <c r="Z7" s="13" t="s">
        <v>28</v>
      </c>
    </row>
    <row r="8" spans="1:27" x14ac:dyDescent="0.2">
      <c r="A8" s="106"/>
      <c r="B8" s="13" t="s">
        <v>30</v>
      </c>
      <c r="C8" s="19"/>
      <c r="D8" s="110">
        <v>24</v>
      </c>
      <c r="E8" s="108"/>
      <c r="F8" s="109"/>
      <c r="G8" s="13" t="s">
        <v>31</v>
      </c>
      <c r="H8" s="12"/>
      <c r="S8" s="20"/>
      <c r="T8" s="120"/>
      <c r="U8" s="13" t="s">
        <v>30</v>
      </c>
      <c r="V8" s="19"/>
      <c r="W8" s="110">
        <v>24</v>
      </c>
      <c r="X8" s="108"/>
      <c r="Y8" s="109"/>
      <c r="Z8" s="13" t="s">
        <v>31</v>
      </c>
    </row>
    <row r="9" spans="1:27" x14ac:dyDescent="0.2">
      <c r="A9" s="106"/>
      <c r="B9" s="13" t="s">
        <v>32</v>
      </c>
      <c r="C9" s="13"/>
      <c r="D9" s="17">
        <f>E9*(1-0.002+D5*10/1000000)</f>
        <v>2.4933749999999999</v>
      </c>
      <c r="E9" s="17">
        <v>2.5</v>
      </c>
      <c r="F9" s="17">
        <f>E9*(1+0.002+F5*10/1000000)</f>
        <v>2.5074999999999998</v>
      </c>
      <c r="G9" s="13" t="s">
        <v>3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0"/>
      <c r="U9" s="13" t="s">
        <v>32</v>
      </c>
      <c r="V9" s="13"/>
      <c r="W9" s="22">
        <f>X9*(1-0.002+W5*10/1000000)</f>
        <v>2.4933749999999999</v>
      </c>
      <c r="X9" s="22">
        <v>2.5</v>
      </c>
      <c r="Y9" s="22">
        <f>X9*(1+0.002+Y5*10/1000000)</f>
        <v>2.5074999999999998</v>
      </c>
      <c r="Z9" s="13" t="s">
        <v>3</v>
      </c>
      <c r="AA9" s="123" t="s">
        <v>33</v>
      </c>
    </row>
    <row r="10" spans="1:27" x14ac:dyDescent="0.2">
      <c r="A10" s="106"/>
      <c r="B10" s="13" t="s">
        <v>34</v>
      </c>
      <c r="C10" s="23"/>
      <c r="D10" s="23">
        <f>D9/E9-1</f>
        <v>-2.6500000000000412E-3</v>
      </c>
      <c r="E10" s="3"/>
      <c r="F10" s="23">
        <f>F9/E9-1</f>
        <v>2.9999999999998916E-3</v>
      </c>
      <c r="G10" s="13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0"/>
      <c r="U10" s="13" t="s">
        <v>34</v>
      </c>
      <c r="V10" s="23"/>
      <c r="W10" s="24">
        <f>W9/X9-1</f>
        <v>-2.6500000000000412E-3</v>
      </c>
      <c r="X10" s="25"/>
      <c r="Y10" s="24">
        <f>Y9/X9-1</f>
        <v>2.9999999999998916E-3</v>
      </c>
      <c r="Z10" s="13"/>
      <c r="AA10" s="123"/>
    </row>
    <row r="11" spans="1:27" x14ac:dyDescent="0.2">
      <c r="A11" s="106"/>
      <c r="B11" s="13" t="s">
        <v>13</v>
      </c>
      <c r="C11" s="3"/>
      <c r="D11" s="3"/>
      <c r="E11" s="26">
        <v>-0.05</v>
      </c>
      <c r="F11" s="26"/>
      <c r="G11" s="3" t="s">
        <v>35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0"/>
      <c r="U11" s="13" t="s">
        <v>13</v>
      </c>
      <c r="V11" s="3"/>
      <c r="W11" s="25"/>
      <c r="X11" s="27">
        <v>-0.05</v>
      </c>
      <c r="Y11" s="27"/>
      <c r="Z11" s="3" t="s">
        <v>35</v>
      </c>
      <c r="AA11" s="123"/>
    </row>
    <row r="12" spans="1:27" x14ac:dyDescent="0.2">
      <c r="A12" s="112"/>
      <c r="B12" s="3" t="s">
        <v>36</v>
      </c>
      <c r="C12" s="3"/>
      <c r="D12" s="3"/>
      <c r="E12" s="3"/>
      <c r="F12" s="26">
        <f>0.0000001*F29</f>
        <v>1.1413043478260871E-7</v>
      </c>
      <c r="G12" s="3" t="s">
        <v>3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0"/>
      <c r="U12" s="3" t="s">
        <v>36</v>
      </c>
      <c r="V12" s="3"/>
      <c r="W12" s="25"/>
      <c r="X12" s="25"/>
      <c r="Y12" s="27">
        <f>0.0000001*Y35</f>
        <v>1.1413043478260871E-7</v>
      </c>
      <c r="Z12" s="3" t="s">
        <v>3</v>
      </c>
      <c r="AA12" s="123"/>
    </row>
    <row r="13" spans="1:27" x14ac:dyDescent="0.2">
      <c r="A13" s="114"/>
      <c r="B13" s="115"/>
      <c r="C13" s="115"/>
      <c r="D13" s="115"/>
      <c r="E13" s="115"/>
      <c r="F13" s="115"/>
      <c r="G13" s="116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0"/>
      <c r="U13" s="3" t="s">
        <v>37</v>
      </c>
      <c r="V13" s="3" t="s">
        <v>38</v>
      </c>
      <c r="W13" s="3">
        <f>X13</f>
        <v>1</v>
      </c>
      <c r="X13" s="3">
        <v>1</v>
      </c>
      <c r="Y13" s="3">
        <f>X13</f>
        <v>1</v>
      </c>
      <c r="Z13" s="3"/>
      <c r="AA13" s="1" t="s">
        <v>39</v>
      </c>
    </row>
    <row r="14" spans="1:27" x14ac:dyDescent="0.2">
      <c r="A14" s="111" t="s">
        <v>40</v>
      </c>
      <c r="B14" s="13" t="s">
        <v>41</v>
      </c>
      <c r="D14" s="13">
        <v>3.1</v>
      </c>
      <c r="E14" s="3">
        <v>3.2</v>
      </c>
      <c r="F14" s="13">
        <v>3.3</v>
      </c>
      <c r="G14" s="13" t="s">
        <v>42</v>
      </c>
      <c r="H14" s="3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20"/>
      <c r="U14" s="3" t="s">
        <v>43</v>
      </c>
      <c r="V14" s="3" t="s">
        <v>44</v>
      </c>
      <c r="W14" s="122">
        <f>1000*W20*W32*(W13-X13)</f>
        <v>0</v>
      </c>
      <c r="X14" s="31"/>
      <c r="Y14" s="122">
        <f>1000*Y20*Y32*(Y13-X13)</f>
        <v>0</v>
      </c>
      <c r="Z14" s="3" t="s">
        <v>3</v>
      </c>
      <c r="AA14" s="1" t="s">
        <v>223</v>
      </c>
    </row>
    <row r="15" spans="1:27" x14ac:dyDescent="0.2">
      <c r="A15" s="106"/>
      <c r="B15" s="13" t="s">
        <v>45</v>
      </c>
      <c r="C15" s="19"/>
      <c r="D15" s="110">
        <v>10</v>
      </c>
      <c r="E15" s="108"/>
      <c r="F15" s="109"/>
      <c r="G15" s="32" t="s">
        <v>46</v>
      </c>
      <c r="H15" s="33"/>
      <c r="T15" s="120"/>
      <c r="U15" s="3" t="s">
        <v>47</v>
      </c>
      <c r="V15" s="3" t="s">
        <v>48</v>
      </c>
      <c r="W15" s="18">
        <f>X13* 350*W5/1000/1000000</f>
        <v>-2.2750000000000001E-5</v>
      </c>
      <c r="X15" s="18"/>
      <c r="Y15" s="18">
        <f>X13* 350*Y5/1000/1000000</f>
        <v>3.4999999999999997E-5</v>
      </c>
      <c r="Z15" s="3" t="s">
        <v>3</v>
      </c>
      <c r="AA15" s="1" t="s">
        <v>224</v>
      </c>
    </row>
    <row r="16" spans="1:27" x14ac:dyDescent="0.2">
      <c r="A16" s="106"/>
      <c r="B16" s="13" t="s">
        <v>49</v>
      </c>
      <c r="C16" s="13" t="s">
        <v>50</v>
      </c>
      <c r="D16" s="34">
        <f>E14+D5*D15/1000</f>
        <v>2.5500000000000003</v>
      </c>
      <c r="E16" s="3"/>
      <c r="F16" s="34">
        <f>E14+F5*D15/1000</f>
        <v>4.2</v>
      </c>
      <c r="G16" s="13" t="s">
        <v>42</v>
      </c>
      <c r="H16" s="33"/>
      <c r="T16" s="121"/>
      <c r="U16" s="3" t="s">
        <v>51</v>
      </c>
      <c r="V16" s="3" t="s">
        <v>52</v>
      </c>
      <c r="W16" s="18">
        <f>-X13* 10*X9/1000000</f>
        <v>-2.5000000000000001E-5</v>
      </c>
      <c r="X16" s="18"/>
      <c r="Y16" s="18">
        <f>X13* 10*X9/1000000</f>
        <v>2.5000000000000001E-5</v>
      </c>
      <c r="Z16" s="3" t="s">
        <v>3</v>
      </c>
      <c r="AA16" s="1" t="s">
        <v>53</v>
      </c>
    </row>
    <row r="17" spans="1:27" x14ac:dyDescent="0.2">
      <c r="A17" s="106"/>
      <c r="B17" s="13"/>
      <c r="C17" s="35"/>
      <c r="D17" s="35">
        <f>D14+D15*D5/1000</f>
        <v>2.4500000000000002</v>
      </c>
      <c r="E17" s="3"/>
      <c r="F17" s="35">
        <f>F14+D15*F5/1000</f>
        <v>4.3</v>
      </c>
      <c r="G17" s="35"/>
      <c r="H17" s="12"/>
      <c r="T17" s="36"/>
      <c r="U17" s="37"/>
      <c r="V17" s="37"/>
      <c r="W17" s="37"/>
      <c r="X17" s="37"/>
      <c r="Y17" s="37"/>
      <c r="Z17" s="38"/>
    </row>
    <row r="18" spans="1:27" x14ac:dyDescent="0.2">
      <c r="A18" s="112"/>
      <c r="B18" s="13" t="s">
        <v>54</v>
      </c>
      <c r="C18" s="39"/>
      <c r="D18" s="39">
        <f>-(D7*D17*0.000001)</f>
        <v>1.0596250000000001E-4</v>
      </c>
      <c r="E18" s="3"/>
      <c r="F18" s="39">
        <f>-F7*F17*0.000001</f>
        <v>-1.9349999999999999E-4</v>
      </c>
      <c r="G18" s="35" t="s">
        <v>3</v>
      </c>
      <c r="H18" s="12"/>
      <c r="T18" s="111" t="s">
        <v>40</v>
      </c>
      <c r="U18" s="13" t="s">
        <v>41</v>
      </c>
      <c r="V18" s="2"/>
      <c r="W18" s="13">
        <v>3.1</v>
      </c>
      <c r="X18" s="3">
        <v>3.2</v>
      </c>
      <c r="Y18" s="13">
        <v>3.3</v>
      </c>
      <c r="Z18" s="13" t="s">
        <v>42</v>
      </c>
      <c r="AA18" s="1" t="s">
        <v>212</v>
      </c>
    </row>
    <row r="19" spans="1:27" x14ac:dyDescent="0.2">
      <c r="A19" s="117"/>
      <c r="B19" s="108"/>
      <c r="C19" s="108"/>
      <c r="D19" s="108"/>
      <c r="E19" s="108"/>
      <c r="F19" s="108"/>
      <c r="G19" s="109"/>
      <c r="H19" s="12"/>
      <c r="T19" s="120"/>
      <c r="U19" s="13" t="s">
        <v>45</v>
      </c>
      <c r="V19" s="19"/>
      <c r="W19" s="110">
        <v>10</v>
      </c>
      <c r="X19" s="108"/>
      <c r="Y19" s="109"/>
      <c r="Z19" s="32" t="s">
        <v>46</v>
      </c>
    </row>
    <row r="20" spans="1:27" x14ac:dyDescent="0.2">
      <c r="A20" s="111" t="s">
        <v>55</v>
      </c>
      <c r="B20" s="13" t="s">
        <v>56</v>
      </c>
      <c r="C20" s="41"/>
      <c r="D20" s="41"/>
      <c r="E20" s="41">
        <v>25</v>
      </c>
      <c r="F20" s="42"/>
      <c r="G20" s="13" t="s">
        <v>57</v>
      </c>
      <c r="H20" s="12"/>
      <c r="T20" s="120"/>
      <c r="U20" s="13" t="s">
        <v>49</v>
      </c>
      <c r="V20" s="13" t="s">
        <v>50</v>
      </c>
      <c r="W20" s="34">
        <f>X18+W5*W19/1000</f>
        <v>2.5500000000000003</v>
      </c>
      <c r="X20" s="3"/>
      <c r="Y20" s="34">
        <f>X18+Y5*W19/1000</f>
        <v>4.2</v>
      </c>
      <c r="Z20" s="13" t="s">
        <v>42</v>
      </c>
      <c r="AA20" s="1" t="s">
        <v>213</v>
      </c>
    </row>
    <row r="21" spans="1:27" x14ac:dyDescent="0.2">
      <c r="A21" s="106"/>
      <c r="B21" s="13" t="s">
        <v>58</v>
      </c>
      <c r="C21" s="41"/>
      <c r="D21" s="41"/>
      <c r="E21" s="43">
        <v>1E-3</v>
      </c>
      <c r="F21" s="42"/>
      <c r="G21" s="13"/>
      <c r="H21" s="12"/>
      <c r="T21" s="120"/>
      <c r="U21" s="13" t="s">
        <v>214</v>
      </c>
      <c r="V21" s="35"/>
      <c r="W21" s="124">
        <f>W18+W19*W5/1000</f>
        <v>2.4500000000000002</v>
      </c>
      <c r="X21" s="125"/>
      <c r="Y21" s="124">
        <f>Y18+W19*Y5/1000</f>
        <v>4.3</v>
      </c>
      <c r="Z21" s="13" t="s">
        <v>42</v>
      </c>
      <c r="AA21" t="s">
        <v>236</v>
      </c>
    </row>
    <row r="22" spans="1:27" x14ac:dyDescent="0.2">
      <c r="A22" s="106"/>
      <c r="B22" s="13" t="s">
        <v>59</v>
      </c>
      <c r="C22" s="42" t="s">
        <v>60</v>
      </c>
      <c r="D22" s="42">
        <f>E22*(1-E21+E20*D5/1000000)</f>
        <v>4.9868750000000004</v>
      </c>
      <c r="E22" s="42">
        <v>5</v>
      </c>
      <c r="F22" s="42">
        <f>E22*(1+E21+E20*F5/1000000)</f>
        <v>5.0174999999999992</v>
      </c>
      <c r="G22" s="13" t="s">
        <v>42</v>
      </c>
      <c r="H22" s="12"/>
      <c r="T22" s="28"/>
      <c r="U22" s="13" t="s">
        <v>215</v>
      </c>
      <c r="V22" s="39"/>
      <c r="W22" s="44">
        <f>-(W7*(W20+2*W30)*0.000001)</f>
        <v>2.3869783124999999E-4</v>
      </c>
      <c r="X22" s="18"/>
      <c r="Y22" s="44">
        <f>-(Y7*(Y20+2*Y30)*0.000001)</f>
        <v>-3.254175E-4</v>
      </c>
      <c r="Z22" s="35" t="s">
        <v>3</v>
      </c>
      <c r="AA22" s="1" t="s">
        <v>240</v>
      </c>
    </row>
    <row r="23" spans="1:27" x14ac:dyDescent="0.2">
      <c r="A23" s="106"/>
      <c r="B23" s="3" t="s">
        <v>61</v>
      </c>
      <c r="C23" s="41"/>
      <c r="D23" s="41"/>
      <c r="E23" s="45">
        <v>0.01</v>
      </c>
      <c r="F23" s="46"/>
      <c r="G23" s="3"/>
      <c r="H23" s="1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47"/>
      <c r="U23" s="48"/>
      <c r="V23" s="48"/>
      <c r="W23" s="48"/>
      <c r="X23" s="48"/>
      <c r="Y23" s="48"/>
      <c r="Z23" s="49"/>
    </row>
    <row r="24" spans="1:27" x14ac:dyDescent="0.2">
      <c r="A24" s="106"/>
      <c r="B24" s="3" t="s">
        <v>62</v>
      </c>
      <c r="C24" s="41" t="s">
        <v>63</v>
      </c>
      <c r="D24" s="41">
        <f>E24*(1-E23+E20*D5/1000000)</f>
        <v>1.4825625</v>
      </c>
      <c r="E24" s="3">
        <v>1.5</v>
      </c>
      <c r="F24" s="46">
        <f>E24*(1+E23+E20*F5/1000000)</f>
        <v>1.5187499999999998</v>
      </c>
      <c r="G24" s="13" t="s">
        <v>42</v>
      </c>
      <c r="H24" s="12"/>
      <c r="T24" s="111" t="s">
        <v>55</v>
      </c>
      <c r="U24" s="13" t="s">
        <v>56</v>
      </c>
      <c r="V24" s="41"/>
      <c r="W24" s="41"/>
      <c r="X24" s="41">
        <v>5</v>
      </c>
      <c r="Y24" s="42"/>
      <c r="Z24" s="13" t="s">
        <v>57</v>
      </c>
    </row>
    <row r="25" spans="1:27" x14ac:dyDescent="0.2">
      <c r="A25" s="106"/>
      <c r="B25" s="3" t="s">
        <v>64</v>
      </c>
      <c r="C25" s="50"/>
      <c r="D25" s="51">
        <f>D24*1000*D7*0.000000001</f>
        <v>-6.4120828125000001E-5</v>
      </c>
      <c r="E25" s="3"/>
      <c r="F25" s="51">
        <f>F24*1000*F7*0.000000001</f>
        <v>6.8343749999999991E-5</v>
      </c>
      <c r="G25" s="13" t="s">
        <v>3</v>
      </c>
      <c r="H25" s="12"/>
      <c r="T25" s="120"/>
      <c r="U25" s="13" t="s">
        <v>58</v>
      </c>
      <c r="V25" s="41"/>
      <c r="W25" s="52"/>
      <c r="X25" s="43">
        <v>1E-4</v>
      </c>
      <c r="Y25" s="42"/>
      <c r="Z25" s="13"/>
    </row>
    <row r="26" spans="1:27" x14ac:dyDescent="0.2">
      <c r="A26" s="106"/>
      <c r="B26" s="3" t="s">
        <v>65</v>
      </c>
      <c r="C26" s="50"/>
      <c r="D26" s="50">
        <f>E9/(1000*(D16+E22))</f>
        <v>3.3112582781456948E-4</v>
      </c>
      <c r="E26" s="3"/>
      <c r="F26" s="50">
        <f>E9/(1000*(F16+E22))</f>
        <v>2.7173913043478261E-4</v>
      </c>
      <c r="G26" s="13" t="s">
        <v>38</v>
      </c>
      <c r="H26" s="12"/>
      <c r="T26" s="120"/>
      <c r="U26" s="13" t="s">
        <v>59</v>
      </c>
      <c r="V26" s="42" t="s">
        <v>60</v>
      </c>
      <c r="W26" s="53">
        <f>X26*(1-X25+X24*W5/1000000)</f>
        <v>4.9978749999999996</v>
      </c>
      <c r="X26" s="42">
        <v>5</v>
      </c>
      <c r="Y26" s="53">
        <f>X26*(1+X25+X24*Y5/1000000)</f>
        <v>5.0030000000000001</v>
      </c>
      <c r="Z26" s="13" t="s">
        <v>42</v>
      </c>
    </row>
    <row r="27" spans="1:27" x14ac:dyDescent="0.2">
      <c r="A27" s="112"/>
      <c r="B27" s="13" t="s">
        <v>66</v>
      </c>
      <c r="C27" s="54" t="s">
        <v>67</v>
      </c>
      <c r="D27" s="54">
        <f>E9/(1000*(D22+D17))+D7*0.000000001</f>
        <v>3.3611945274813007E-4</v>
      </c>
      <c r="E27" s="3"/>
      <c r="F27" s="54">
        <f>E9/(1000*(F22+F17))+F7*0.000000001</f>
        <v>2.6835731553528312E-4</v>
      </c>
      <c r="G27" s="13" t="s">
        <v>38</v>
      </c>
      <c r="H27" s="12"/>
      <c r="T27" s="120"/>
      <c r="U27" s="3" t="s">
        <v>68</v>
      </c>
      <c r="V27" s="3"/>
      <c r="W27" s="51">
        <f>X13*X9*(X26/(X26+W20) - W26/(W26+W20))</f>
        <v>2.377209584775164E-4</v>
      </c>
      <c r="X27" s="18"/>
      <c r="Y27" s="51">
        <f>X13*X9*(X26/(X26+Y20) - Y26/(Y26+Y20))</f>
        <v>-3.7204314283140194E-4</v>
      </c>
      <c r="Z27" s="3" t="s">
        <v>3</v>
      </c>
      <c r="AA27" s="1" t="s">
        <v>216</v>
      </c>
    </row>
    <row r="28" spans="1:27" x14ac:dyDescent="0.2">
      <c r="A28" s="9"/>
      <c r="B28" s="13" t="s">
        <v>70</v>
      </c>
      <c r="C28" s="53"/>
      <c r="D28" s="53">
        <f>D27*5</f>
        <v>1.6805972637406502E-3</v>
      </c>
      <c r="E28" s="3"/>
      <c r="F28" s="53">
        <f>F27*5</f>
        <v>1.3417865776764156E-3</v>
      </c>
      <c r="G28" s="13" t="s">
        <v>38</v>
      </c>
      <c r="H28" s="12"/>
      <c r="T28" s="120"/>
      <c r="U28" s="3"/>
      <c r="V28" s="3"/>
      <c r="W28" s="3"/>
      <c r="X28" s="3"/>
      <c r="Y28" s="3"/>
      <c r="Z28" s="3"/>
    </row>
    <row r="29" spans="1:27" x14ac:dyDescent="0.2">
      <c r="A29" s="9"/>
      <c r="B29" s="13" t="s">
        <v>71</v>
      </c>
      <c r="C29" s="4"/>
      <c r="D29" s="55">
        <f>1000*D16*D26</f>
        <v>0.8443708609271523</v>
      </c>
      <c r="E29" s="56"/>
      <c r="F29" s="55">
        <f>F16*F26*1000</f>
        <v>1.1413043478260871</v>
      </c>
      <c r="G29" s="3" t="s">
        <v>3</v>
      </c>
      <c r="H29" s="12"/>
      <c r="T29" s="120"/>
      <c r="U29" s="3" t="s">
        <v>61</v>
      </c>
      <c r="V29" s="41"/>
      <c r="W29" s="41"/>
      <c r="X29" s="45">
        <v>0.01</v>
      </c>
      <c r="Y29" s="46"/>
      <c r="Z29" s="3"/>
    </row>
    <row r="30" spans="1:27" x14ac:dyDescent="0.2">
      <c r="A30" s="113"/>
      <c r="B30" s="108"/>
      <c r="C30" s="108"/>
      <c r="D30" s="108"/>
      <c r="E30" s="108"/>
      <c r="F30" s="108"/>
      <c r="G30" s="109"/>
      <c r="T30" s="120"/>
      <c r="U30" s="3" t="s">
        <v>62</v>
      </c>
      <c r="V30" s="41" t="s">
        <v>63</v>
      </c>
      <c r="W30" s="41">
        <f>X30*(1-X29+X24*W5/1000000)</f>
        <v>1.4845124999999999</v>
      </c>
      <c r="X30" s="3">
        <v>1.5</v>
      </c>
      <c r="Y30" s="46">
        <f>X30*(1+X29+X24*Y5/1000000)</f>
        <v>1.5157499999999999</v>
      </c>
      <c r="Z30" s="13" t="s">
        <v>42</v>
      </c>
    </row>
    <row r="31" spans="1:27" x14ac:dyDescent="0.2">
      <c r="A31" s="111" t="s">
        <v>72</v>
      </c>
      <c r="B31" s="13" t="s">
        <v>73</v>
      </c>
      <c r="C31" s="57"/>
      <c r="D31" s="57"/>
      <c r="E31" s="5">
        <f>CONVERT(344, "mm", "in")/2</f>
        <v>6.771653543307087</v>
      </c>
      <c r="F31" s="57"/>
      <c r="G31" s="3" t="s">
        <v>74</v>
      </c>
      <c r="T31" s="120"/>
      <c r="U31" s="3" t="s">
        <v>75</v>
      </c>
      <c r="V31" s="50"/>
      <c r="W31" s="51">
        <f>(W30*1.02)*1000*W7*0.000000001</f>
        <v>-6.5489268937500005E-5</v>
      </c>
      <c r="X31" s="18"/>
      <c r="Y31" s="51">
        <f>(Y30*1.02)*1000*Y7*0.000000001</f>
        <v>6.9572925000000008E-5</v>
      </c>
      <c r="Z31" s="13" t="s">
        <v>3</v>
      </c>
      <c r="AA31" s="1" t="s">
        <v>237</v>
      </c>
    </row>
    <row r="32" spans="1:27" x14ac:dyDescent="0.2">
      <c r="A32" s="106"/>
      <c r="B32" s="13" t="s">
        <v>76</v>
      </c>
      <c r="C32" s="58"/>
      <c r="D32" s="58"/>
      <c r="E32" s="59">
        <v>10</v>
      </c>
      <c r="F32" s="58"/>
      <c r="G32" s="3" t="s">
        <v>77</v>
      </c>
      <c r="T32" s="21"/>
      <c r="U32" s="3" t="s">
        <v>65</v>
      </c>
      <c r="V32" s="50"/>
      <c r="W32" s="50">
        <f>X9/(1000*(W20+X26))</f>
        <v>3.3112582781456948E-4</v>
      </c>
      <c r="X32" s="3"/>
      <c r="Y32" s="50">
        <f>X9/(1000*(Y20+X26))</f>
        <v>2.7173913043478261E-4</v>
      </c>
      <c r="Z32" s="13" t="s">
        <v>38</v>
      </c>
    </row>
    <row r="33" spans="1:27" x14ac:dyDescent="0.2">
      <c r="A33" s="106"/>
      <c r="B33" s="13" t="s">
        <v>78</v>
      </c>
      <c r="C33" s="60"/>
      <c r="D33" s="60">
        <f>CONVERT(0.0000017, "cm", "in")*E31*(1+0.0039*(D4-25))/(0.6*E32)/0.000001</f>
        <v>0.56388234443135554</v>
      </c>
      <c r="E33" s="58">
        <f>CONVERT(0.0000017, "cm", "in")*E31*(1+0.0039*(E4-25))/(0.6*E32)/0.000001</f>
        <v>0.75536817740302142</v>
      </c>
      <c r="F33" s="60">
        <f>CONVERT(0.0000017, "cm", "in")*E31*(1+0.0039*(F4-25))/(0.6*E32)/0.000001</f>
        <v>1.0499617665901999</v>
      </c>
      <c r="G33" s="3" t="s">
        <v>79</v>
      </c>
      <c r="T33" s="28"/>
      <c r="U33" s="13" t="s">
        <v>66</v>
      </c>
      <c r="V33" s="54" t="s">
        <v>67</v>
      </c>
      <c r="W33" s="54">
        <f>X9/(1000*(W26+W21))+W7*0.000000001</f>
        <v>3.3562296351727843E-4</v>
      </c>
      <c r="X33" s="3"/>
      <c r="Y33" s="54">
        <f>X9/(1000*(Y26+Y21))+Y7*0.000000001</f>
        <v>2.6877551703751476E-4</v>
      </c>
      <c r="Z33" s="13" t="s">
        <v>38</v>
      </c>
    </row>
    <row r="34" spans="1:27" x14ac:dyDescent="0.2">
      <c r="A34" s="112"/>
      <c r="B34" s="13" t="s">
        <v>80</v>
      </c>
      <c r="C34" s="61" t="s">
        <v>81</v>
      </c>
      <c r="D34" s="61">
        <f>-1000*D33*D27</f>
        <v>-0.18953182502459984</v>
      </c>
      <c r="E34" s="62"/>
      <c r="F34" s="62">
        <f>-1000*F33*F27</f>
        <v>-0.28176492109682955</v>
      </c>
      <c r="G34" s="3" t="s">
        <v>82</v>
      </c>
      <c r="T34" s="13"/>
      <c r="U34" s="13" t="s">
        <v>70</v>
      </c>
      <c r="V34" s="53"/>
      <c r="W34" s="53">
        <f>W33*5</f>
        <v>1.6781148175863921E-3</v>
      </c>
      <c r="X34" s="3"/>
      <c r="Y34" s="53">
        <f>Y33*5</f>
        <v>1.3438775851875738E-3</v>
      </c>
      <c r="Z34" s="13" t="s">
        <v>38</v>
      </c>
      <c r="AA34" t="s">
        <v>217</v>
      </c>
    </row>
    <row r="35" spans="1:27" x14ac:dyDescent="0.2">
      <c r="A35" s="113"/>
      <c r="B35" s="108"/>
      <c r="C35" s="108"/>
      <c r="D35" s="108"/>
      <c r="E35" s="108"/>
      <c r="F35" s="108"/>
      <c r="G35" s="109"/>
      <c r="T35" s="13"/>
      <c r="U35" s="13" t="s">
        <v>71</v>
      </c>
      <c r="V35" s="4"/>
      <c r="W35" s="55">
        <f>1000*W20*W32*X13</f>
        <v>0.8443708609271523</v>
      </c>
      <c r="X35" s="56"/>
      <c r="Y35" s="55">
        <f>Y20*Y32*1000*X13</f>
        <v>1.1413043478260871</v>
      </c>
      <c r="Z35" s="3" t="s">
        <v>3</v>
      </c>
      <c r="AA35" t="s">
        <v>218</v>
      </c>
    </row>
    <row r="36" spans="1:27" x14ac:dyDescent="0.2">
      <c r="A36" s="63"/>
      <c r="B36" s="13" t="s">
        <v>83</v>
      </c>
      <c r="C36" s="7" t="s">
        <v>84</v>
      </c>
      <c r="D36" s="64">
        <f>MIN(D17*D27*1000, E9-D22*D27*1000)+D18+D34/1000+D25</f>
        <v>0.82334496907976906</v>
      </c>
      <c r="E36" s="56"/>
      <c r="F36" s="64">
        <f>MAX(F17*F27*1000, E9-F22*F27*1000)+F18+F34/1000-F25</f>
        <v>1.1533928481306204</v>
      </c>
      <c r="G36" s="3" t="s">
        <v>3</v>
      </c>
      <c r="T36" s="16"/>
      <c r="U36" s="65"/>
      <c r="V36" s="65"/>
      <c r="W36" s="65"/>
      <c r="X36" s="65"/>
      <c r="Y36" s="65"/>
      <c r="Z36" s="66"/>
    </row>
    <row r="37" spans="1:27" x14ac:dyDescent="0.2">
      <c r="A37" s="63"/>
      <c r="B37" s="3" t="s">
        <v>85</v>
      </c>
      <c r="C37" s="6"/>
      <c r="D37" s="6">
        <f>D36/D29-1</f>
        <v>-2.4901252305528421E-2</v>
      </c>
      <c r="E37" s="3"/>
      <c r="F37" s="6">
        <f>F36/F29-1</f>
        <v>1.05918288382576E-2</v>
      </c>
      <c r="G37" s="13"/>
      <c r="T37" s="111" t="s">
        <v>72</v>
      </c>
      <c r="U37" s="13" t="s">
        <v>73</v>
      </c>
      <c r="V37" s="57"/>
      <c r="W37" s="57"/>
      <c r="X37" s="5">
        <f>CONVERT(344, "mm", "in")/2</f>
        <v>6.771653543307087</v>
      </c>
      <c r="Y37" s="57"/>
      <c r="Z37" s="3" t="s">
        <v>74</v>
      </c>
      <c r="AA37" t="s">
        <v>219</v>
      </c>
    </row>
    <row r="38" spans="1:27" x14ac:dyDescent="0.2">
      <c r="E38" s="67">
        <f>F36-D36</f>
        <v>0.33004787905085131</v>
      </c>
      <c r="T38" s="120"/>
      <c r="U38" s="13" t="s">
        <v>76</v>
      </c>
      <c r="V38" s="58"/>
      <c r="W38" s="58"/>
      <c r="X38" s="59">
        <v>10</v>
      </c>
      <c r="Y38" s="58"/>
      <c r="Z38" s="3" t="s">
        <v>77</v>
      </c>
      <c r="AA38" s="1" t="s">
        <v>220</v>
      </c>
    </row>
    <row r="39" spans="1:27" x14ac:dyDescent="0.2">
      <c r="A39" s="12"/>
      <c r="T39" s="120"/>
      <c r="U39" s="3" t="s">
        <v>86</v>
      </c>
      <c r="V39" s="3"/>
      <c r="W39" s="68">
        <f>CONVERT(0.0000017, "cm", "in")*(X37)*(1+0.0039*(W4-25))/(0.6*X38)/0.000001</f>
        <v>0.56388234443135554</v>
      </c>
      <c r="X39" s="68"/>
      <c r="Y39" s="69">
        <f>CONVERT(0.0000017, "cm", "in")*(X37)*(1+0.0039*(Y4-25))/(0.6*X38)/0.000001</f>
        <v>1.0499617665901999</v>
      </c>
      <c r="Z39" s="3" t="s">
        <v>79</v>
      </c>
    </row>
    <row r="40" spans="1:27" x14ac:dyDescent="0.2">
      <c r="A40" s="12"/>
      <c r="T40" s="120"/>
      <c r="U40" s="3" t="s">
        <v>87</v>
      </c>
      <c r="V40" s="3"/>
      <c r="W40" s="3"/>
      <c r="X40" s="3">
        <v>200</v>
      </c>
      <c r="Y40" s="3"/>
      <c r="Z40" s="3" t="s">
        <v>77</v>
      </c>
      <c r="AA40" s="1" t="s">
        <v>222</v>
      </c>
    </row>
    <row r="41" spans="1:27" x14ac:dyDescent="0.2">
      <c r="A41" s="12"/>
      <c r="B41" s="12"/>
      <c r="C41" s="70"/>
      <c r="D41" s="12"/>
      <c r="E41" s="12"/>
      <c r="F41" s="12"/>
      <c r="T41" s="120"/>
      <c r="U41" s="13" t="s">
        <v>88</v>
      </c>
      <c r="V41" s="60"/>
      <c r="W41" s="60">
        <f>CONVERT(0.0000017, "cm", "in")*(X40/1000)*(1+0.0039*(W4-25))/(0.6*X38)/0.000001</f>
        <v>1.6654199475065617E-2</v>
      </c>
      <c r="X41" s="58">
        <f>CONVERT(0.0000017, "cm", "in")*(X40/1000)*(1+0.0039*(X4-25))/(0.6*X38)/0.000001</f>
        <v>2.2309711286089242E-2</v>
      </c>
      <c r="Y41" s="60">
        <f>CONVERT(0.0000017, "cm", "in")*(X40/1000)*(1+0.0039*(Y4-25))/(0.6*X38)/0.000001</f>
        <v>3.1010498687664041E-2</v>
      </c>
      <c r="Z41" s="3" t="s">
        <v>79</v>
      </c>
    </row>
    <row r="42" spans="1:27" x14ac:dyDescent="0.2">
      <c r="A42" s="12"/>
      <c r="B42" s="12"/>
      <c r="C42" s="70"/>
      <c r="D42" s="12"/>
      <c r="E42" s="12"/>
      <c r="F42" s="12"/>
      <c r="T42" s="121"/>
      <c r="U42" s="13" t="s">
        <v>221</v>
      </c>
      <c r="V42" s="61" t="s">
        <v>81</v>
      </c>
      <c r="W42" s="44">
        <f>W7*W41*0.000000001</f>
        <v>-7.2029412729658795E-10</v>
      </c>
      <c r="X42" s="62"/>
      <c r="Y42" s="44">
        <f>Y7*Y41*0.000000001</f>
        <v>1.3954724409448819E-9</v>
      </c>
      <c r="Z42" s="3" t="s">
        <v>3</v>
      </c>
    </row>
    <row r="43" spans="1:27" x14ac:dyDescent="0.2">
      <c r="A43" s="12"/>
      <c r="B43" s="12"/>
      <c r="C43" s="70"/>
      <c r="D43" s="12"/>
      <c r="E43" s="12"/>
      <c r="F43" s="12"/>
      <c r="T43" s="16"/>
      <c r="U43" s="65"/>
      <c r="V43" s="65"/>
      <c r="W43" s="65"/>
      <c r="X43" s="65"/>
      <c r="Y43" s="65"/>
      <c r="Z43" s="66"/>
    </row>
    <row r="44" spans="1:27" x14ac:dyDescent="0.2">
      <c r="A44" s="12"/>
      <c r="B44" s="12"/>
      <c r="C44" s="70"/>
      <c r="D44" s="12"/>
      <c r="E44" s="12"/>
      <c r="F44" s="12"/>
      <c r="T44" s="3"/>
      <c r="U44" s="13" t="s">
        <v>89</v>
      </c>
      <c r="V44" s="7" t="s">
        <v>90</v>
      </c>
      <c r="W44" s="71">
        <f>SQRT(SUMSQ(W14,W15,W16,W22,W27,W31,W42))</f>
        <v>3.4484680017278626E-4</v>
      </c>
      <c r="X44" s="72"/>
      <c r="Y44" s="71">
        <f>SQRT(SUMSQ(Y14,Y15,Y16,Y22,Y27,Y31,Y42))</f>
        <v>5.0100203725046851E-4</v>
      </c>
      <c r="Z44" s="3" t="s">
        <v>3</v>
      </c>
    </row>
    <row r="45" spans="1:27" x14ac:dyDescent="0.2">
      <c r="T45" s="126"/>
      <c r="U45" s="126" t="s">
        <v>91</v>
      </c>
      <c r="V45" s="127"/>
      <c r="W45" s="128">
        <f>W44/W35</f>
        <v>4.0840679863600568E-4</v>
      </c>
      <c r="X45" s="128"/>
      <c r="Y45" s="128">
        <f>Y44/Y35</f>
        <v>4.3897321359088662E-4</v>
      </c>
      <c r="Z45" s="129"/>
    </row>
    <row r="46" spans="1:27" x14ac:dyDescent="0.2">
      <c r="T46" s="130" t="s">
        <v>226</v>
      </c>
      <c r="U46" s="131" t="s">
        <v>92</v>
      </c>
      <c r="V46" s="131"/>
      <c r="W46" s="131">
        <f>$X$9*$X$26*1000/($X$9-W35)^2</f>
        <v>4560.2</v>
      </c>
      <c r="X46" s="131"/>
      <c r="Y46" s="131">
        <f>$X$9*$X$26*1000/($X$9-Y35)^2</f>
        <v>6771.2000000000016</v>
      </c>
      <c r="Z46" s="131" t="s">
        <v>238</v>
      </c>
      <c r="AA46" t="s">
        <v>228</v>
      </c>
    </row>
    <row r="47" spans="1:27" x14ac:dyDescent="0.2">
      <c r="T47" s="130"/>
      <c r="U47" s="131" t="s">
        <v>93</v>
      </c>
      <c r="V47" s="131"/>
      <c r="W47" s="131">
        <f>1/W19</f>
        <v>0.1</v>
      </c>
      <c r="X47" s="132"/>
      <c r="Y47" s="131">
        <f>1/W19</f>
        <v>0.1</v>
      </c>
      <c r="Z47" s="133" t="s">
        <v>225</v>
      </c>
    </row>
    <row r="48" spans="1:27" x14ac:dyDescent="0.2">
      <c r="T48" s="130"/>
      <c r="U48" s="131" t="s">
        <v>94</v>
      </c>
      <c r="V48" s="131"/>
      <c r="W48" s="131">
        <f>W46*W47</f>
        <v>456.02</v>
      </c>
      <c r="X48" s="131"/>
      <c r="Y48" s="131">
        <f>Y46*Y47</f>
        <v>677.12000000000023</v>
      </c>
      <c r="Z48" s="131" t="s">
        <v>10</v>
      </c>
    </row>
    <row r="49" spans="1:27" x14ac:dyDescent="0.2">
      <c r="T49" s="130"/>
      <c r="U49" s="131" t="s">
        <v>95</v>
      </c>
      <c r="V49" s="132"/>
      <c r="W49" s="131">
        <f>W48*W44</f>
        <v>0.157257037814794</v>
      </c>
      <c r="X49" s="131"/>
      <c r="Y49" s="131">
        <f>Y48*Y44</f>
        <v>0.33923849946303736</v>
      </c>
      <c r="Z49" s="131" t="s">
        <v>10</v>
      </c>
      <c r="AA49" t="s">
        <v>227</v>
      </c>
    </row>
    <row r="50" spans="1:27" x14ac:dyDescent="0.2">
      <c r="T50" s="2"/>
      <c r="V50" s="134"/>
      <c r="W50" s="134" t="s">
        <v>229</v>
      </c>
      <c r="X50" s="134"/>
      <c r="Y50" s="134"/>
      <c r="Z50" s="134"/>
    </row>
    <row r="51" spans="1:27" x14ac:dyDescent="0.2">
      <c r="T51" s="2"/>
      <c r="U51" s="2"/>
      <c r="V51" s="2"/>
      <c r="W51" s="2"/>
      <c r="X51" s="2"/>
      <c r="Y51" s="2"/>
      <c r="Z51" s="2"/>
    </row>
    <row r="52" spans="1:27" x14ac:dyDescent="0.2">
      <c r="T52" s="2"/>
      <c r="U52" s="2"/>
      <c r="V52" s="2"/>
      <c r="W52" s="2"/>
      <c r="X52" s="2"/>
      <c r="Y52" s="2"/>
      <c r="Z52" s="2"/>
    </row>
    <row r="53" spans="1:27" x14ac:dyDescent="0.2">
      <c r="T53" s="2"/>
      <c r="U53" s="2"/>
      <c r="V53" s="2"/>
      <c r="W53" s="2"/>
      <c r="X53" s="2"/>
      <c r="Y53" s="2"/>
      <c r="Z53" s="2"/>
    </row>
    <row r="54" spans="1:27" x14ac:dyDescent="0.2">
      <c r="T54" s="2"/>
      <c r="U54" s="2"/>
      <c r="V54" s="2"/>
      <c r="W54" s="2"/>
      <c r="X54" s="2"/>
      <c r="Y54" s="2"/>
      <c r="Z54" s="2"/>
    </row>
    <row r="55" spans="1:27" x14ac:dyDescent="0.2">
      <c r="T55" s="2"/>
      <c r="U55" s="2"/>
      <c r="V55" s="2"/>
      <c r="W55" s="2"/>
      <c r="X55" s="2"/>
      <c r="Y55" s="2"/>
      <c r="Z55" s="2"/>
    </row>
    <row r="56" spans="1:27" x14ac:dyDescent="0.2">
      <c r="T56" s="2"/>
      <c r="U56" s="2"/>
      <c r="V56" s="2"/>
      <c r="W56" s="2"/>
      <c r="X56" s="2"/>
      <c r="Y56" s="2"/>
      <c r="Z56" s="2"/>
    </row>
    <row r="57" spans="1:27" x14ac:dyDescent="0.2">
      <c r="T57" s="2"/>
      <c r="U57" s="2"/>
      <c r="V57" s="2"/>
      <c r="W57" s="2"/>
      <c r="X57" s="2"/>
      <c r="Y57" s="2"/>
      <c r="Z57" s="2"/>
    </row>
    <row r="58" spans="1:27" x14ac:dyDescent="0.2">
      <c r="A58" s="9"/>
      <c r="B58" s="10" t="s">
        <v>2</v>
      </c>
      <c r="C58" s="10" t="s">
        <v>14</v>
      </c>
      <c r="D58" s="10" t="s">
        <v>0</v>
      </c>
      <c r="E58" s="11" t="s">
        <v>15</v>
      </c>
      <c r="F58" s="10" t="s">
        <v>1</v>
      </c>
      <c r="G58" s="10" t="s">
        <v>7</v>
      </c>
      <c r="T58" s="13"/>
      <c r="U58" s="10" t="s">
        <v>2</v>
      </c>
      <c r="V58" s="10" t="s">
        <v>14</v>
      </c>
      <c r="W58" s="10" t="s">
        <v>0</v>
      </c>
      <c r="X58" s="11" t="s">
        <v>15</v>
      </c>
      <c r="Y58" s="10" t="s">
        <v>1</v>
      </c>
      <c r="Z58" s="10" t="s">
        <v>7</v>
      </c>
    </row>
    <row r="59" spans="1:27" x14ac:dyDescent="0.2">
      <c r="A59" s="14" t="s">
        <v>17</v>
      </c>
      <c r="B59" s="13" t="s">
        <v>18</v>
      </c>
      <c r="C59" s="13"/>
      <c r="D59" s="13">
        <v>4.75</v>
      </c>
      <c r="E59" s="3">
        <v>5</v>
      </c>
      <c r="F59" s="13">
        <v>5.25</v>
      </c>
      <c r="G59" s="13" t="s">
        <v>3</v>
      </c>
      <c r="T59" s="111" t="s">
        <v>17</v>
      </c>
      <c r="U59" s="13" t="s">
        <v>18</v>
      </c>
      <c r="V59" s="13"/>
      <c r="W59" s="13">
        <v>4.75</v>
      </c>
      <c r="X59" s="3">
        <v>5</v>
      </c>
      <c r="Y59" s="13">
        <v>5.25</v>
      </c>
      <c r="Z59" s="13" t="s">
        <v>3</v>
      </c>
    </row>
    <row r="60" spans="1:27" x14ac:dyDescent="0.2">
      <c r="A60" s="21"/>
      <c r="B60" s="13" t="s">
        <v>20</v>
      </c>
      <c r="C60" s="13"/>
      <c r="D60" s="13">
        <v>-0.1</v>
      </c>
      <c r="E60" s="3"/>
      <c r="F60" s="13">
        <f>D59+0.1</f>
        <v>4.8499999999999996</v>
      </c>
      <c r="G60" s="13" t="s">
        <v>3</v>
      </c>
      <c r="T60" s="120"/>
      <c r="U60" s="13" t="s">
        <v>20</v>
      </c>
      <c r="V60" s="13"/>
      <c r="W60" s="13">
        <v>-0.1</v>
      </c>
      <c r="X60" s="3"/>
      <c r="Y60" s="13">
        <f>W59+0.1</f>
        <v>4.8499999999999996</v>
      </c>
      <c r="Z60" s="13" t="s">
        <v>3</v>
      </c>
    </row>
    <row r="61" spans="1:27" x14ac:dyDescent="0.2">
      <c r="A61" s="21"/>
      <c r="B61" s="13" t="s">
        <v>22</v>
      </c>
      <c r="C61" s="13"/>
      <c r="D61" s="13">
        <v>-40</v>
      </c>
      <c r="E61" s="13">
        <v>25</v>
      </c>
      <c r="F61" s="13">
        <v>125</v>
      </c>
      <c r="G61" s="13" t="s">
        <v>23</v>
      </c>
      <c r="T61" s="120"/>
      <c r="U61" s="13" t="s">
        <v>22</v>
      </c>
      <c r="V61" s="13"/>
      <c r="W61" s="13">
        <v>-40</v>
      </c>
      <c r="X61" s="13">
        <v>25</v>
      </c>
      <c r="Y61" s="13">
        <v>125</v>
      </c>
      <c r="Z61" s="13" t="s">
        <v>23</v>
      </c>
    </row>
    <row r="62" spans="1:27" x14ac:dyDescent="0.2">
      <c r="A62" s="28"/>
      <c r="B62" s="13" t="s">
        <v>24</v>
      </c>
      <c r="C62" s="13"/>
      <c r="D62" s="13">
        <f>D61-E61</f>
        <v>-65</v>
      </c>
      <c r="E62" s="3"/>
      <c r="F62" s="13">
        <f>F61-E61</f>
        <v>100</v>
      </c>
      <c r="G62" s="13" t="s">
        <v>23</v>
      </c>
      <c r="T62" s="121"/>
      <c r="U62" s="13" t="s">
        <v>24</v>
      </c>
      <c r="V62" s="13"/>
      <c r="W62" s="13">
        <f>W61-X61</f>
        <v>-65</v>
      </c>
      <c r="X62" s="3"/>
      <c r="Y62" s="13">
        <f>Y61-X61</f>
        <v>100</v>
      </c>
      <c r="Z62" s="13" t="s">
        <v>23</v>
      </c>
    </row>
    <row r="63" spans="1:27" x14ac:dyDescent="0.2">
      <c r="A63" s="15"/>
      <c r="B63" s="73"/>
      <c r="C63" s="73"/>
      <c r="D63" s="73"/>
      <c r="E63" s="73"/>
      <c r="F63" s="73"/>
      <c r="G63" s="74"/>
      <c r="T63" s="139"/>
      <c r="U63" s="140"/>
      <c r="V63" s="140"/>
      <c r="W63" s="140"/>
      <c r="X63" s="140"/>
      <c r="Y63" s="140"/>
      <c r="Z63" s="141"/>
    </row>
    <row r="64" spans="1:27" x14ac:dyDescent="0.2">
      <c r="A64" s="75"/>
      <c r="B64" s="76" t="s">
        <v>96</v>
      </c>
      <c r="C64" s="77"/>
      <c r="D64" s="77">
        <v>0</v>
      </c>
      <c r="E64" s="78"/>
      <c r="F64" s="77">
        <f>D59-1.1</f>
        <v>3.65</v>
      </c>
      <c r="G64" s="79" t="s">
        <v>3</v>
      </c>
      <c r="T64" s="142" t="s">
        <v>25</v>
      </c>
      <c r="U64" s="143" t="s">
        <v>96</v>
      </c>
      <c r="V64" s="143"/>
      <c r="W64" s="143">
        <v>0</v>
      </c>
      <c r="X64" s="131"/>
      <c r="Y64" s="143">
        <f>W59-1.1</f>
        <v>3.65</v>
      </c>
      <c r="Z64" s="143" t="s">
        <v>3</v>
      </c>
      <c r="AA64" t="s">
        <v>230</v>
      </c>
    </row>
    <row r="65" spans="1:27" x14ac:dyDescent="0.2">
      <c r="A65" s="75"/>
      <c r="B65" s="76" t="s">
        <v>97</v>
      </c>
      <c r="C65" s="77"/>
      <c r="D65" s="77">
        <f>E65*0.96</f>
        <v>240</v>
      </c>
      <c r="E65" s="78">
        <v>250</v>
      </c>
      <c r="F65" s="77">
        <f>E65*1.04</f>
        <v>260</v>
      </c>
      <c r="G65" s="79" t="s">
        <v>98</v>
      </c>
      <c r="T65" s="142"/>
      <c r="U65" s="143" t="s">
        <v>97</v>
      </c>
      <c r="V65" s="143"/>
      <c r="W65" s="143">
        <f>X65*0.96</f>
        <v>240</v>
      </c>
      <c r="X65" s="131">
        <v>250</v>
      </c>
      <c r="Y65" s="143">
        <f>X65*1.04</f>
        <v>260</v>
      </c>
      <c r="Z65" s="143" t="s">
        <v>98</v>
      </c>
      <c r="AA65" t="s">
        <v>231</v>
      </c>
    </row>
    <row r="66" spans="1:27" x14ac:dyDescent="0.2">
      <c r="A66" s="75"/>
      <c r="B66" s="76" t="s">
        <v>99</v>
      </c>
      <c r="C66" s="77"/>
      <c r="D66" s="77">
        <f>(50/1000000)*F65*D62</f>
        <v>-0.84500000000000008</v>
      </c>
      <c r="E66" s="78"/>
      <c r="F66" s="77">
        <f>(50/1000000)*D65*F62</f>
        <v>1.2</v>
      </c>
      <c r="G66" s="79" t="s">
        <v>98</v>
      </c>
      <c r="T66" s="142"/>
      <c r="U66" s="143" t="s">
        <v>99</v>
      </c>
      <c r="V66" s="143"/>
      <c r="W66" s="143">
        <f>(50/1000000)*Y65*W62</f>
        <v>-0.84500000000000008</v>
      </c>
      <c r="X66" s="131"/>
      <c r="Y66" s="143">
        <f>(50/1000000)*W65*Y62</f>
        <v>1.2</v>
      </c>
      <c r="Z66" s="143" t="s">
        <v>98</v>
      </c>
      <c r="AA66" t="s">
        <v>232</v>
      </c>
    </row>
    <row r="67" spans="1:27" x14ac:dyDescent="0.2">
      <c r="A67" s="75"/>
      <c r="B67" s="76" t="s">
        <v>100</v>
      </c>
      <c r="C67" s="77"/>
      <c r="D67" s="77">
        <f>D65+D66</f>
        <v>239.155</v>
      </c>
      <c r="E67" s="78"/>
      <c r="F67" s="77">
        <f>F65+F66</f>
        <v>261.2</v>
      </c>
      <c r="G67" s="79" t="s">
        <v>98</v>
      </c>
      <c r="T67" s="142"/>
      <c r="U67" s="143" t="s">
        <v>100</v>
      </c>
      <c r="V67" s="143"/>
      <c r="W67" s="144">
        <f>W65+W66</f>
        <v>239.155</v>
      </c>
      <c r="X67" s="145"/>
      <c r="Y67" s="144">
        <f>Y65+Y66</f>
        <v>261.2</v>
      </c>
      <c r="Z67" s="143" t="s">
        <v>98</v>
      </c>
      <c r="AA67" t="s">
        <v>233</v>
      </c>
    </row>
    <row r="68" spans="1:27" x14ac:dyDescent="0.2">
      <c r="A68" s="14" t="s">
        <v>25</v>
      </c>
      <c r="B68" s="13" t="s">
        <v>26</v>
      </c>
      <c r="C68" s="17" t="s">
        <v>27</v>
      </c>
      <c r="D68" s="17">
        <f>D7</f>
        <v>-43.25</v>
      </c>
      <c r="E68" s="18"/>
      <c r="F68" s="17">
        <f>F7</f>
        <v>45</v>
      </c>
      <c r="G68" s="13" t="s">
        <v>28</v>
      </c>
      <c r="T68" s="142"/>
      <c r="U68" s="131" t="s">
        <v>101</v>
      </c>
      <c r="V68" s="131"/>
      <c r="W68" s="131"/>
      <c r="X68" s="131">
        <f>X65*X84*0.001</f>
        <v>1.25</v>
      </c>
      <c r="Y68" s="131"/>
      <c r="Z68" s="131" t="s">
        <v>3</v>
      </c>
      <c r="AA68" t="s">
        <v>235</v>
      </c>
    </row>
    <row r="69" spans="1:27" x14ac:dyDescent="0.2">
      <c r="A69" s="21"/>
      <c r="B69" s="13" t="s">
        <v>30</v>
      </c>
      <c r="C69" s="19"/>
      <c r="D69" s="19">
        <v>24</v>
      </c>
      <c r="E69" s="76"/>
      <c r="F69" s="79"/>
      <c r="G69" s="13" t="s">
        <v>31</v>
      </c>
      <c r="T69" s="142"/>
      <c r="U69" s="143" t="s">
        <v>26</v>
      </c>
      <c r="V69" s="143" t="s">
        <v>27</v>
      </c>
      <c r="W69" s="143">
        <f>-40+0.05*W62</f>
        <v>-43.25</v>
      </c>
      <c r="X69" s="131"/>
      <c r="Y69" s="143">
        <f>40+0.05*Y62</f>
        <v>45</v>
      </c>
      <c r="Z69" s="143" t="s">
        <v>28</v>
      </c>
    </row>
    <row r="70" spans="1:27" x14ac:dyDescent="0.2">
      <c r="A70" s="29"/>
      <c r="B70" s="29"/>
      <c r="C70" s="29"/>
      <c r="D70" s="29"/>
      <c r="E70" s="29"/>
      <c r="F70" s="29"/>
      <c r="G70" s="80"/>
      <c r="T70" s="142"/>
      <c r="U70" s="143" t="s">
        <v>30</v>
      </c>
      <c r="V70" s="143"/>
      <c r="W70" s="148">
        <v>24</v>
      </c>
      <c r="X70" s="149"/>
      <c r="Y70" s="150"/>
      <c r="Z70" s="143" t="s">
        <v>31</v>
      </c>
    </row>
    <row r="71" spans="1:27" x14ac:dyDescent="0.2">
      <c r="A71" s="14" t="s">
        <v>40</v>
      </c>
      <c r="B71" s="13" t="s">
        <v>41</v>
      </c>
      <c r="D71" s="13">
        <v>3.1</v>
      </c>
      <c r="E71" s="3">
        <v>3.2</v>
      </c>
      <c r="F71" s="13">
        <v>3.3</v>
      </c>
      <c r="G71" s="13" t="s">
        <v>42</v>
      </c>
      <c r="T71" s="142"/>
      <c r="U71" s="131" t="s">
        <v>37</v>
      </c>
      <c r="V71" s="131" t="s">
        <v>38</v>
      </c>
      <c r="W71" s="131">
        <f>X71</f>
        <v>1</v>
      </c>
      <c r="X71" s="131">
        <v>1</v>
      </c>
      <c r="Y71" s="131">
        <f>X71</f>
        <v>1</v>
      </c>
      <c r="Z71" s="131"/>
      <c r="AA71" s="1" t="s">
        <v>39</v>
      </c>
    </row>
    <row r="72" spans="1:27" x14ac:dyDescent="0.2">
      <c r="A72" s="21"/>
      <c r="B72" s="13" t="s">
        <v>45</v>
      </c>
      <c r="C72" s="19"/>
      <c r="D72" s="19">
        <v>10</v>
      </c>
      <c r="E72" s="76"/>
      <c r="F72" s="79"/>
      <c r="G72" s="32" t="s">
        <v>46</v>
      </c>
      <c r="T72" s="142"/>
      <c r="U72" s="131" t="s">
        <v>43</v>
      </c>
      <c r="V72" s="131" t="s">
        <v>44</v>
      </c>
      <c r="W72" s="156">
        <f>W78*1000*X65*0.000001*(W71-X71)</f>
        <v>0</v>
      </c>
      <c r="X72" s="146"/>
      <c r="Y72" s="156">
        <f>Y78*1000*X65*0.000001*(X71-Y71)</f>
        <v>0</v>
      </c>
      <c r="Z72" s="131" t="s">
        <v>3</v>
      </c>
      <c r="AA72" s="1" t="s">
        <v>223</v>
      </c>
    </row>
    <row r="73" spans="1:27" x14ac:dyDescent="0.2">
      <c r="A73" s="21"/>
      <c r="B73" s="13" t="s">
        <v>49</v>
      </c>
      <c r="C73" s="13" t="s">
        <v>50</v>
      </c>
      <c r="D73" s="34">
        <f>E71+D62*D72/1000</f>
        <v>2.5500000000000003</v>
      </c>
      <c r="E73" s="3"/>
      <c r="F73" s="34">
        <f>E71+F62*D72/1000</f>
        <v>4.2</v>
      </c>
      <c r="G73" s="13" t="s">
        <v>42</v>
      </c>
      <c r="T73" s="142"/>
      <c r="U73" s="131" t="s">
        <v>47</v>
      </c>
      <c r="V73" s="131" t="s">
        <v>48</v>
      </c>
      <c r="W73" s="147">
        <f>X71* 350*W62/1000/1000000</f>
        <v>-2.2750000000000001E-5</v>
      </c>
      <c r="X73" s="147"/>
      <c r="Y73" s="147">
        <f>X71* 350*Y62/1000/1000000</f>
        <v>3.4999999999999997E-5</v>
      </c>
      <c r="Z73" s="131" t="s">
        <v>3</v>
      </c>
      <c r="AA73" s="1" t="s">
        <v>224</v>
      </c>
    </row>
    <row r="74" spans="1:27" x14ac:dyDescent="0.2">
      <c r="A74" s="21"/>
      <c r="B74" s="13"/>
      <c r="C74" s="35"/>
      <c r="D74" s="35">
        <f>D71+D72*D62/1000</f>
        <v>2.4500000000000002</v>
      </c>
      <c r="E74" s="3"/>
      <c r="F74" s="35">
        <f>F71+D72*F62/1000</f>
        <v>4.3</v>
      </c>
      <c r="G74" s="13" t="s">
        <v>42</v>
      </c>
      <c r="T74" s="142"/>
      <c r="U74" s="131" t="s">
        <v>51</v>
      </c>
      <c r="V74" s="131" t="s">
        <v>52</v>
      </c>
      <c r="W74" s="147">
        <f>-X71* 10*X68/1000000</f>
        <v>-1.2500000000000001E-5</v>
      </c>
      <c r="X74" s="147"/>
      <c r="Y74" s="147">
        <f>X71* 10*X68/1000000</f>
        <v>1.2500000000000001E-5</v>
      </c>
      <c r="Z74" s="131" t="s">
        <v>3</v>
      </c>
      <c r="AA74" s="1" t="s">
        <v>53</v>
      </c>
    </row>
    <row r="75" spans="1:27" x14ac:dyDescent="0.2">
      <c r="A75" s="28"/>
      <c r="B75" s="13" t="s">
        <v>54</v>
      </c>
      <c r="C75" s="39"/>
      <c r="D75" s="39">
        <f>-(D68*D74*0.000001)</f>
        <v>1.0596250000000001E-4</v>
      </c>
      <c r="E75" s="3"/>
      <c r="F75" s="39">
        <f>-F68*F74*0.000001</f>
        <v>-1.9349999999999999E-4</v>
      </c>
      <c r="G75" s="35" t="s">
        <v>3</v>
      </c>
      <c r="T75" s="81"/>
      <c r="U75" s="81"/>
      <c r="V75" s="81"/>
      <c r="W75" s="81"/>
      <c r="X75" s="81"/>
      <c r="Y75" s="81"/>
      <c r="Z75" s="82"/>
    </row>
    <row r="76" spans="1:27" x14ac:dyDescent="0.2">
      <c r="A76" s="40"/>
      <c r="B76" s="83"/>
      <c r="C76" s="83"/>
      <c r="D76" s="83"/>
      <c r="E76" s="83"/>
      <c r="F76" s="83"/>
      <c r="G76" s="84"/>
      <c r="T76" s="111" t="s">
        <v>40</v>
      </c>
      <c r="U76" s="13" t="s">
        <v>41</v>
      </c>
      <c r="V76" s="2"/>
      <c r="W76" s="13">
        <v>3.1</v>
      </c>
      <c r="X76" s="3">
        <v>3.2</v>
      </c>
      <c r="Y76" s="13">
        <v>3.3</v>
      </c>
      <c r="Z76" s="13" t="s">
        <v>42</v>
      </c>
      <c r="AA76" s="1" t="s">
        <v>212</v>
      </c>
    </row>
    <row r="77" spans="1:27" x14ac:dyDescent="0.2">
      <c r="A77" s="14" t="s">
        <v>55</v>
      </c>
      <c r="B77" s="13" t="s">
        <v>56</v>
      </c>
      <c r="C77" s="41"/>
      <c r="D77" s="41"/>
      <c r="E77" s="41">
        <v>25</v>
      </c>
      <c r="F77" s="42"/>
      <c r="G77" s="13" t="s">
        <v>57</v>
      </c>
      <c r="T77" s="120"/>
      <c r="U77" s="13" t="s">
        <v>45</v>
      </c>
      <c r="V77" s="19"/>
      <c r="W77" s="110">
        <v>10</v>
      </c>
      <c r="X77" s="151"/>
      <c r="Y77" s="152"/>
      <c r="Z77" s="32" t="s">
        <v>46</v>
      </c>
    </row>
    <row r="78" spans="1:27" x14ac:dyDescent="0.2">
      <c r="A78" s="21"/>
      <c r="B78" s="13" t="s">
        <v>58</v>
      </c>
      <c r="C78" s="41"/>
      <c r="D78" s="41"/>
      <c r="E78" s="43">
        <v>1E-3</v>
      </c>
      <c r="F78" s="42"/>
      <c r="G78" s="13"/>
      <c r="T78" s="120"/>
      <c r="U78" s="13" t="s">
        <v>49</v>
      </c>
      <c r="V78" s="13" t="s">
        <v>50</v>
      </c>
      <c r="W78" s="34">
        <f>X76+W62*W77/1000</f>
        <v>2.5500000000000003</v>
      </c>
      <c r="X78" s="3"/>
      <c r="Y78" s="34">
        <f>X76+Y62*W77/1000</f>
        <v>4.2</v>
      </c>
      <c r="Z78" s="13" t="s">
        <v>42</v>
      </c>
      <c r="AA78" s="1" t="s">
        <v>213</v>
      </c>
    </row>
    <row r="79" spans="1:27" x14ac:dyDescent="0.2">
      <c r="A79" s="21"/>
      <c r="B79" s="13" t="s">
        <v>59</v>
      </c>
      <c r="C79" s="42" t="s">
        <v>60</v>
      </c>
      <c r="D79" s="42">
        <f>E79*(1-E78+E77*D62/1000000)</f>
        <v>4.9868750000000004</v>
      </c>
      <c r="E79" s="42">
        <v>5</v>
      </c>
      <c r="F79" s="42">
        <f>E79*(1+E78+E77*F62/1000000)</f>
        <v>5.0174999999999992</v>
      </c>
      <c r="G79" s="13" t="s">
        <v>42</v>
      </c>
      <c r="T79" s="120"/>
      <c r="U79" s="13"/>
      <c r="V79" s="35"/>
      <c r="W79" s="124">
        <f>W76+W77*W62/1000</f>
        <v>2.4500000000000002</v>
      </c>
      <c r="X79" s="125"/>
      <c r="Y79" s="124">
        <f>Y76+W77*Y62/1000</f>
        <v>4.3</v>
      </c>
      <c r="Z79" s="13" t="s">
        <v>42</v>
      </c>
      <c r="AA79" t="s">
        <v>236</v>
      </c>
    </row>
    <row r="80" spans="1:27" x14ac:dyDescent="0.2">
      <c r="A80" s="21"/>
      <c r="B80" s="3" t="s">
        <v>102</v>
      </c>
      <c r="C80" s="41"/>
      <c r="D80" s="41">
        <f>D67*0.000001*(D74+D79)*1000</f>
        <v>1.778565840625</v>
      </c>
      <c r="E80" s="41">
        <f>(E65+E66)*0.000001*(E74+E79)*1000</f>
        <v>1.25</v>
      </c>
      <c r="F80" s="41">
        <f>F67*0.000001*(F74+F79)*1000</f>
        <v>2.4337309999999994</v>
      </c>
      <c r="G80" s="3" t="s">
        <v>3</v>
      </c>
      <c r="T80" s="121"/>
      <c r="U80" s="13" t="s">
        <v>215</v>
      </c>
      <c r="V80" s="39"/>
      <c r="W80" s="44">
        <f>-(W69*(W78+2*W90)*0.000001)</f>
        <v>2.3869783124999999E-4</v>
      </c>
      <c r="X80" s="18"/>
      <c r="Y80" s="44">
        <f>-(Y69*(Y78+2*Y90)*0.000001)</f>
        <v>-3.254175E-4</v>
      </c>
      <c r="Z80" s="35" t="s">
        <v>3</v>
      </c>
      <c r="AA80" s="1" t="s">
        <v>240</v>
      </c>
    </row>
    <row r="81" spans="1:27" x14ac:dyDescent="0.2">
      <c r="A81" s="21"/>
      <c r="B81" s="3"/>
      <c r="C81" s="41"/>
      <c r="D81" s="41"/>
      <c r="E81" s="45"/>
      <c r="F81" s="46"/>
      <c r="G81" s="3"/>
      <c r="T81" s="47"/>
      <c r="U81" s="48"/>
      <c r="V81" s="48"/>
      <c r="W81" s="48"/>
      <c r="X81" s="48"/>
      <c r="Y81" s="48"/>
      <c r="Z81" s="49"/>
    </row>
    <row r="82" spans="1:27" x14ac:dyDescent="0.2">
      <c r="A82" s="21"/>
      <c r="B82" s="3" t="s">
        <v>61</v>
      </c>
      <c r="C82" s="41"/>
      <c r="D82" s="41"/>
      <c r="E82" s="45">
        <v>0.01</v>
      </c>
      <c r="F82" s="46"/>
      <c r="G82" s="3"/>
      <c r="T82" s="136" t="s">
        <v>55</v>
      </c>
      <c r="U82" s="13" t="s">
        <v>56</v>
      </c>
      <c r="V82" s="41"/>
      <c r="W82" s="41"/>
      <c r="X82" s="41">
        <v>5</v>
      </c>
      <c r="Y82" s="42"/>
      <c r="Z82" s="13" t="s">
        <v>57</v>
      </c>
    </row>
    <row r="83" spans="1:27" x14ac:dyDescent="0.2">
      <c r="A83" s="21"/>
      <c r="B83" s="3" t="s">
        <v>62</v>
      </c>
      <c r="C83" s="41" t="s">
        <v>63</v>
      </c>
      <c r="D83" s="41">
        <f>E83*(1-E82+E77*D62/1000000)</f>
        <v>1.4825625</v>
      </c>
      <c r="E83" s="3">
        <v>1.5</v>
      </c>
      <c r="F83" s="46">
        <f>E83*(1+E82+E77*F62/1000000)</f>
        <v>1.5187499999999998</v>
      </c>
      <c r="G83" s="13" t="s">
        <v>42</v>
      </c>
      <c r="T83" s="137"/>
      <c r="U83" s="13" t="s">
        <v>58</v>
      </c>
      <c r="V83" s="41"/>
      <c r="W83" s="41"/>
      <c r="X83" s="43">
        <v>1E-4</v>
      </c>
      <c r="Y83" s="42"/>
      <c r="Z83" s="13"/>
    </row>
    <row r="84" spans="1:27" x14ac:dyDescent="0.2">
      <c r="A84" s="21"/>
      <c r="B84" s="3" t="s">
        <v>64</v>
      </c>
      <c r="C84" s="50"/>
      <c r="D84" s="51">
        <f>D83*1000*D68*0.000000001</f>
        <v>-6.4120828125000001E-5</v>
      </c>
      <c r="E84" s="3"/>
      <c r="F84" s="51">
        <f>F83*1000*F68*0.000000001</f>
        <v>6.8343749999999991E-5</v>
      </c>
      <c r="G84" s="13" t="s">
        <v>3</v>
      </c>
      <c r="T84" s="137"/>
      <c r="U84" s="129" t="s">
        <v>59</v>
      </c>
      <c r="V84" s="153" t="s">
        <v>60</v>
      </c>
      <c r="W84" s="154">
        <f>X84*(1-X83+X82*W62/1000000)</f>
        <v>4.9978749999999996</v>
      </c>
      <c r="X84" s="153">
        <v>5</v>
      </c>
      <c r="Y84" s="154">
        <f>X84*(1+X83+X82*Y62/1000000)</f>
        <v>5.0030000000000001</v>
      </c>
      <c r="Z84" s="129" t="s">
        <v>42</v>
      </c>
    </row>
    <row r="85" spans="1:27" x14ac:dyDescent="0.2">
      <c r="A85" s="9"/>
      <c r="B85" s="13" t="s">
        <v>71</v>
      </c>
      <c r="C85" s="4"/>
      <c r="D85" s="55">
        <f>D65* 0.000001*D73*1000</f>
        <v>0.61199999999999999</v>
      </c>
      <c r="E85" s="56"/>
      <c r="F85" s="55">
        <f>F65*0.000001*F73*1000</f>
        <v>1.0919999999999999</v>
      </c>
      <c r="G85" s="3" t="s">
        <v>3</v>
      </c>
      <c r="T85" s="135"/>
      <c r="U85" s="131" t="s">
        <v>68</v>
      </c>
      <c r="V85" s="131"/>
      <c r="W85" s="155">
        <f>X65*0.000001*(X84-W84)*1000</f>
        <v>5.3125000000009415E-4</v>
      </c>
      <c r="X85" s="147"/>
      <c r="Y85" s="155">
        <f>X65*0.000001*(X84-Y84)*1000</f>
        <v>-7.5000000000002842E-4</v>
      </c>
      <c r="Z85" s="131" t="s">
        <v>3</v>
      </c>
      <c r="AA85" s="1" t="s">
        <v>69</v>
      </c>
    </row>
    <row r="86" spans="1:27" x14ac:dyDescent="0.2">
      <c r="A86" s="15"/>
      <c r="B86" s="73"/>
      <c r="C86" s="73"/>
      <c r="D86" s="73"/>
      <c r="E86" s="73"/>
      <c r="F86" s="73"/>
      <c r="G86" s="74"/>
      <c r="T86" s="137"/>
      <c r="U86" s="2"/>
      <c r="V86" s="2"/>
      <c r="W86" s="2"/>
      <c r="X86" s="2"/>
      <c r="Y86" s="2"/>
      <c r="Z86" s="2"/>
    </row>
    <row r="87" spans="1:27" x14ac:dyDescent="0.2">
      <c r="A87" s="14" t="s">
        <v>72</v>
      </c>
      <c r="B87" s="13" t="s">
        <v>73</v>
      </c>
      <c r="C87" s="57"/>
      <c r="D87" s="57"/>
      <c r="E87" s="5">
        <f>CONVERT(344, "mm", "in")/2</f>
        <v>6.771653543307087</v>
      </c>
      <c r="F87" s="57"/>
      <c r="G87" s="3" t="s">
        <v>74</v>
      </c>
      <c r="T87" s="137"/>
      <c r="U87" s="3" t="s">
        <v>102</v>
      </c>
      <c r="V87" s="41" t="s">
        <v>241</v>
      </c>
      <c r="W87" s="41">
        <f>W67*0.000001*(W78+X84)*1000</f>
        <v>1.80562025</v>
      </c>
      <c r="X87" s="41">
        <f>(X65+X66)*0.000001*(X76+X84)*1000</f>
        <v>2.0499999999999998</v>
      </c>
      <c r="Y87" s="41">
        <f>Y67*0.000001*(Y78+X84)*1000</f>
        <v>2.4030399999999994</v>
      </c>
      <c r="Z87" s="3" t="s">
        <v>3</v>
      </c>
      <c r="AA87" t="s">
        <v>234</v>
      </c>
    </row>
    <row r="88" spans="1:27" x14ac:dyDescent="0.2">
      <c r="A88" s="21"/>
      <c r="B88" s="13" t="s">
        <v>76</v>
      </c>
      <c r="C88" s="58"/>
      <c r="D88" s="58"/>
      <c r="E88" s="59">
        <v>10</v>
      </c>
      <c r="F88" s="58"/>
      <c r="G88" s="3" t="s">
        <v>77</v>
      </c>
      <c r="T88" s="137"/>
      <c r="U88" s="3"/>
      <c r="V88" s="41"/>
      <c r="W88" s="41"/>
      <c r="X88" s="45"/>
      <c r="Y88" s="46"/>
      <c r="Z88" s="3"/>
    </row>
    <row r="89" spans="1:27" x14ac:dyDescent="0.2">
      <c r="A89" s="21"/>
      <c r="B89" s="13" t="s">
        <v>78</v>
      </c>
      <c r="C89" s="60"/>
      <c r="D89" s="60">
        <f>CONVERT(0.0000017, "cm", "in")*E87*(1+0.0039*(D61-25))/(0.6*E88)/0.000001</f>
        <v>0.56388234443135554</v>
      </c>
      <c r="E89" s="58">
        <f>CONVERT(0.0000017, "cm", "in")*E87*(1+0.0039*(E61-25))/(0.6*E88)/0.000001</f>
        <v>0.75536817740302142</v>
      </c>
      <c r="F89" s="60">
        <f>CONVERT(0.0000017, "cm", "in")*E87*(1+0.0039*(F61-25))/(0.6*E88)/0.000001</f>
        <v>1.0499617665901999</v>
      </c>
      <c r="G89" s="3" t="s">
        <v>79</v>
      </c>
      <c r="T89" s="137"/>
      <c r="U89" s="3" t="s">
        <v>61</v>
      </c>
      <c r="V89" s="41"/>
      <c r="W89" s="41"/>
      <c r="X89" s="45">
        <v>0.01</v>
      </c>
      <c r="Y89" s="46"/>
      <c r="Z89" s="3"/>
    </row>
    <row r="90" spans="1:27" x14ac:dyDescent="0.2">
      <c r="A90" s="28"/>
      <c r="B90" s="13" t="s">
        <v>80</v>
      </c>
      <c r="C90" s="61" t="s">
        <v>81</v>
      </c>
      <c r="D90" s="61">
        <f>-1000*D89*D67*0.000001</f>
        <v>-0.13485528208248085</v>
      </c>
      <c r="E90" s="62"/>
      <c r="F90" s="62">
        <f>-1000*F89*F67*0.000001</f>
        <v>-0.2742500134333602</v>
      </c>
      <c r="G90" s="3" t="s">
        <v>82</v>
      </c>
      <c r="T90" s="137"/>
      <c r="U90" s="3" t="s">
        <v>62</v>
      </c>
      <c r="V90" s="41" t="s">
        <v>63</v>
      </c>
      <c r="W90" s="41">
        <f>X90*(1-X89+X82*W62/1000000)</f>
        <v>1.4845124999999999</v>
      </c>
      <c r="X90" s="3">
        <v>1.5</v>
      </c>
      <c r="Y90" s="46">
        <f>X90*(1+X89+X82*Y62/1000000)</f>
        <v>1.5157499999999999</v>
      </c>
      <c r="Z90" s="13" t="s">
        <v>42</v>
      </c>
    </row>
    <row r="91" spans="1:27" x14ac:dyDescent="0.2">
      <c r="A91" s="15"/>
      <c r="B91" s="73"/>
      <c r="C91" s="73"/>
      <c r="D91" s="73"/>
      <c r="E91" s="73"/>
      <c r="F91" s="73"/>
      <c r="G91" s="74"/>
      <c r="T91" s="137"/>
      <c r="U91" s="3" t="s">
        <v>75</v>
      </c>
      <c r="V91" s="50"/>
      <c r="W91" s="51">
        <f>(W90*1.02)*1000*W69*0.000000001</f>
        <v>-6.5489268937500005E-5</v>
      </c>
      <c r="X91" s="18"/>
      <c r="Y91" s="51">
        <f>(Y90*1.02)*1000*Y69*0.000000001</f>
        <v>6.9572925000000008E-5</v>
      </c>
      <c r="Z91" s="13" t="s">
        <v>3</v>
      </c>
      <c r="AA91" s="1" t="s">
        <v>237</v>
      </c>
    </row>
    <row r="92" spans="1:27" x14ac:dyDescent="0.2">
      <c r="A92" s="63"/>
      <c r="B92" s="13" t="s">
        <v>83</v>
      </c>
      <c r="C92" s="7" t="s">
        <v>84</v>
      </c>
      <c r="D92" s="64">
        <f>(D67-D68/1000)*0.000001*D74*1000+D75-D84-D90/1000/1000</f>
        <v>0.58620593068340698</v>
      </c>
      <c r="E92" s="56"/>
      <c r="F92" s="64">
        <f>F67*0.000001*F74*1000+F75-F84-F90/1000</f>
        <v>1.1231724062634332</v>
      </c>
      <c r="G92" s="3" t="s">
        <v>3</v>
      </c>
      <c r="T92" s="138"/>
      <c r="U92" s="13" t="s">
        <v>71</v>
      </c>
      <c r="V92" s="4"/>
      <c r="W92" s="55">
        <f>W65* 0.000001*W78*1000</f>
        <v>0.61199999999999999</v>
      </c>
      <c r="X92" s="56"/>
      <c r="Y92" s="55">
        <f>Y65*0.000001*Y78*1000</f>
        <v>1.0919999999999999</v>
      </c>
      <c r="Z92" s="3" t="s">
        <v>3</v>
      </c>
    </row>
    <row r="93" spans="1:27" x14ac:dyDescent="0.2">
      <c r="A93" s="63"/>
      <c r="B93" s="3" t="s">
        <v>85</v>
      </c>
      <c r="C93" s="6"/>
      <c r="D93" s="6">
        <f>D92/D85-1</f>
        <v>-4.2147172085936324E-2</v>
      </c>
      <c r="E93" s="3"/>
      <c r="F93" s="6">
        <f>F92/F85-1</f>
        <v>2.8546159581898545E-2</v>
      </c>
      <c r="G93" s="13"/>
      <c r="T93" s="16"/>
      <c r="U93" s="65"/>
      <c r="V93" s="65"/>
      <c r="W93" s="65"/>
      <c r="X93" s="65"/>
      <c r="Y93" s="65"/>
      <c r="Z93" s="66"/>
    </row>
    <row r="94" spans="1:27" x14ac:dyDescent="0.2">
      <c r="E94" s="67">
        <f>F92-D92</f>
        <v>0.53696647558002619</v>
      </c>
      <c r="T94" s="136" t="s">
        <v>72</v>
      </c>
      <c r="U94" s="13" t="s">
        <v>73</v>
      </c>
      <c r="V94" s="57"/>
      <c r="W94" s="57"/>
      <c r="X94" s="5">
        <f>CONVERT(344, "mm", "in")/2</f>
        <v>6.771653543307087</v>
      </c>
      <c r="Y94" s="57"/>
      <c r="Z94" s="3" t="s">
        <v>74</v>
      </c>
      <c r="AA94" t="s">
        <v>219</v>
      </c>
    </row>
    <row r="95" spans="1:27" x14ac:dyDescent="0.2">
      <c r="T95" s="137"/>
      <c r="U95" s="13" t="s">
        <v>76</v>
      </c>
      <c r="V95" s="58"/>
      <c r="W95" s="58"/>
      <c r="X95" s="59">
        <v>10</v>
      </c>
      <c r="Y95" s="58"/>
      <c r="Z95" s="3" t="s">
        <v>77</v>
      </c>
      <c r="AA95" s="1" t="s">
        <v>220</v>
      </c>
    </row>
    <row r="96" spans="1:27" x14ac:dyDescent="0.2">
      <c r="T96" s="137"/>
      <c r="U96" s="3" t="s">
        <v>86</v>
      </c>
      <c r="V96" s="60"/>
      <c r="W96" s="60">
        <f>CONVERT(0.0000017, "cm", "in")*X94*(1+0.0039*(W61-25))/(0.6*X95)/0.000001</f>
        <v>0.56388234443135554</v>
      </c>
      <c r="X96" s="58">
        <f>CONVERT(0.0000017, "cm", "in")*X94*(1+0.0039*(X61-25))/(0.6*X95)/0.000001</f>
        <v>0.75536817740302142</v>
      </c>
      <c r="Y96" s="60">
        <f>CONVERT(0.0000017, "cm", "in")*X94*(1+0.0039*(Y61-25))/(0.6*X95)/0.000001</f>
        <v>1.0499617665901999</v>
      </c>
      <c r="Z96" s="3" t="s">
        <v>79</v>
      </c>
    </row>
    <row r="97" spans="20:27" x14ac:dyDescent="0.2">
      <c r="T97" s="137"/>
      <c r="U97" s="3" t="s">
        <v>87</v>
      </c>
      <c r="V97" s="3"/>
      <c r="W97" s="3"/>
      <c r="X97" s="3">
        <v>200</v>
      </c>
      <c r="Y97" s="3"/>
      <c r="Z97" s="3" t="s">
        <v>77</v>
      </c>
      <c r="AA97" s="1" t="s">
        <v>222</v>
      </c>
    </row>
    <row r="98" spans="20:27" x14ac:dyDescent="0.2">
      <c r="T98" s="137"/>
      <c r="U98" s="13" t="s">
        <v>88</v>
      </c>
      <c r="V98" s="60"/>
      <c r="W98" s="60">
        <f>CONVERT(0.0000017, "cm", "in")*(X97/1000)*(1+0.0039*(W61-25))/(0.6*X95)/0.000001</f>
        <v>1.6654199475065617E-2</v>
      </c>
      <c r="X98" s="58">
        <f>CONVERT(0.0000017, "cm", "in")*(X97/1000)*(1+0.0039*(X61-25))/(0.6*X95)/0.000001</f>
        <v>2.2309711286089242E-2</v>
      </c>
      <c r="Y98" s="60">
        <f>CONVERT(0.0000017, "cm", "in")*(X97/1000)*(1+0.0039*(Y61-25))/(0.6*X95)/0.000001</f>
        <v>3.1010498687664041E-2</v>
      </c>
      <c r="Z98" s="3" t="s">
        <v>79</v>
      </c>
    </row>
    <row r="99" spans="20:27" x14ac:dyDescent="0.2">
      <c r="T99" s="138"/>
      <c r="U99" s="13" t="s">
        <v>80</v>
      </c>
      <c r="V99" s="61" t="s">
        <v>81</v>
      </c>
      <c r="W99" s="44">
        <f>W69*W98*0.000000001</f>
        <v>-7.2029412729658795E-10</v>
      </c>
      <c r="X99" s="62"/>
      <c r="Y99" s="44">
        <f>Y69*Y98*0.000000001</f>
        <v>1.3954724409448819E-9</v>
      </c>
      <c r="Z99" s="3" t="s">
        <v>82</v>
      </c>
    </row>
    <row r="100" spans="20:27" x14ac:dyDescent="0.2">
      <c r="T100" s="16"/>
      <c r="U100" s="65"/>
      <c r="V100" s="65"/>
      <c r="W100" s="65"/>
      <c r="X100" s="65"/>
      <c r="Y100" s="65"/>
      <c r="Z100" s="66"/>
    </row>
    <row r="101" spans="20:27" x14ac:dyDescent="0.2">
      <c r="T101" s="3"/>
      <c r="U101" s="13" t="s">
        <v>89</v>
      </c>
      <c r="V101" s="7" t="s">
        <v>90</v>
      </c>
      <c r="W101" s="71">
        <f>SQRT(SUMSQ(W72:W74,W80,W85,W91,W99))</f>
        <v>5.866565213053039E-4</v>
      </c>
      <c r="X101" s="72"/>
      <c r="Y101" s="71">
        <f>SQRT(SUMSQ(Y72:Y74,Y80,Y85,Y91,Y99))</f>
        <v>8.2135144195484046E-4</v>
      </c>
      <c r="Z101" s="3" t="s">
        <v>3</v>
      </c>
    </row>
    <row r="102" spans="20:27" x14ac:dyDescent="0.2">
      <c r="T102" s="3"/>
      <c r="U102" s="3" t="s">
        <v>85</v>
      </c>
      <c r="V102" s="6"/>
      <c r="W102" s="6">
        <f>W101/W92</f>
        <v>9.5858908710016978E-4</v>
      </c>
      <c r="X102" s="3"/>
      <c r="Y102" s="6">
        <f>Y101/Y92</f>
        <v>7.5215333512348038E-4</v>
      </c>
      <c r="Z102" s="13"/>
    </row>
    <row r="103" spans="20:27" x14ac:dyDescent="0.2">
      <c r="T103" s="130" t="s">
        <v>226</v>
      </c>
      <c r="U103" s="131" t="s">
        <v>92</v>
      </c>
      <c r="V103" s="131"/>
      <c r="W103" s="131">
        <f>1/(W67*0.000001)</f>
        <v>4181.3886391670676</v>
      </c>
      <c r="X103" s="131"/>
      <c r="Y103" s="131">
        <f>1/(Y67*0.000001)</f>
        <v>3828.4839203675351</v>
      </c>
      <c r="Z103" s="131" t="s">
        <v>238</v>
      </c>
      <c r="AA103" t="s">
        <v>239</v>
      </c>
    </row>
    <row r="104" spans="20:27" x14ac:dyDescent="0.2">
      <c r="T104" s="130"/>
      <c r="U104" s="131" t="s">
        <v>93</v>
      </c>
      <c r="V104" s="131"/>
      <c r="W104" s="131">
        <f>1/W77</f>
        <v>0.1</v>
      </c>
      <c r="X104" s="132"/>
      <c r="Y104" s="131">
        <f>1/W77</f>
        <v>0.1</v>
      </c>
      <c r="Z104" s="133" t="s">
        <v>225</v>
      </c>
    </row>
    <row r="105" spans="20:27" x14ac:dyDescent="0.2">
      <c r="T105" s="130"/>
      <c r="U105" s="131" t="s">
        <v>94</v>
      </c>
      <c r="V105" s="131"/>
      <c r="W105" s="131">
        <f>W103*W104</f>
        <v>418.13886391670678</v>
      </c>
      <c r="X105" s="131"/>
      <c r="Y105" s="131">
        <f>Y103*Y104</f>
        <v>382.84839203675352</v>
      </c>
      <c r="Z105" s="131" t="s">
        <v>10</v>
      </c>
    </row>
    <row r="106" spans="20:27" x14ac:dyDescent="0.2">
      <c r="T106" s="130"/>
      <c r="U106" s="131" t="s">
        <v>95</v>
      </c>
      <c r="V106" s="132"/>
      <c r="W106" s="131">
        <f>W105*W101</f>
        <v>0.24530389132792707</v>
      </c>
      <c r="X106" s="131"/>
      <c r="Y106" s="131">
        <f>Y105*Y101</f>
        <v>0.31445307884947954</v>
      </c>
      <c r="Z106" s="131" t="s">
        <v>10</v>
      </c>
      <c r="AA106" t="s">
        <v>227</v>
      </c>
    </row>
    <row r="107" spans="20:27" x14ac:dyDescent="0.2">
      <c r="T107" s="2"/>
      <c r="V107" s="134"/>
      <c r="W107" s="134" t="s">
        <v>229</v>
      </c>
      <c r="X107" s="134"/>
      <c r="Y107" s="134"/>
      <c r="Z107" s="134"/>
    </row>
    <row r="108" spans="20:27" x14ac:dyDescent="0.2">
      <c r="T108" s="2"/>
      <c r="U108" s="2"/>
      <c r="V108" s="2"/>
      <c r="W108" s="2"/>
      <c r="X108" s="2"/>
      <c r="Y108" s="2"/>
      <c r="Z108" s="2"/>
    </row>
    <row r="109" spans="20:27" x14ac:dyDescent="0.2">
      <c r="T109" s="2"/>
      <c r="U109" s="2"/>
      <c r="V109" s="2"/>
      <c r="W109" s="85"/>
      <c r="X109" s="2"/>
      <c r="Y109" s="85"/>
      <c r="Z109" s="2"/>
    </row>
    <row r="110" spans="20:27" x14ac:dyDescent="0.2">
      <c r="T110" s="2"/>
      <c r="U110" s="2"/>
      <c r="V110" s="2"/>
      <c r="W110" s="85"/>
      <c r="X110" s="2"/>
      <c r="Y110" s="2"/>
      <c r="Z110" s="2"/>
    </row>
    <row r="111" spans="20:27" x14ac:dyDescent="0.2">
      <c r="T111" s="2"/>
      <c r="U111" s="2"/>
      <c r="V111" s="2"/>
      <c r="W111" s="85"/>
      <c r="X111" s="2"/>
      <c r="Y111" s="2"/>
      <c r="Z111" s="2"/>
    </row>
    <row r="112" spans="20:27" x14ac:dyDescent="0.2">
      <c r="T112" s="2"/>
      <c r="U112" s="2"/>
      <c r="V112" s="2"/>
      <c r="W112" s="85"/>
      <c r="X112" s="2"/>
      <c r="Y112" s="2"/>
      <c r="Z112" s="2"/>
    </row>
    <row r="113" spans="20:26" x14ac:dyDescent="0.2">
      <c r="T113" s="2"/>
      <c r="U113" s="2"/>
      <c r="V113" s="2"/>
      <c r="W113" s="85"/>
      <c r="X113" s="2"/>
      <c r="Y113" s="2"/>
      <c r="Z113" s="2"/>
    </row>
    <row r="114" spans="20:26" x14ac:dyDescent="0.2">
      <c r="T114" s="2"/>
      <c r="U114" s="2"/>
      <c r="V114" s="2"/>
      <c r="W114" s="85"/>
      <c r="X114" s="2"/>
      <c r="Y114" s="2"/>
      <c r="Z114" s="2"/>
    </row>
    <row r="115" spans="20:26" x14ac:dyDescent="0.2">
      <c r="T115" s="2"/>
      <c r="U115" s="2"/>
      <c r="V115" s="2"/>
      <c r="W115" s="85"/>
      <c r="X115" s="2"/>
      <c r="Y115" s="2"/>
      <c r="Z115" s="2"/>
    </row>
    <row r="116" spans="20:26" x14ac:dyDescent="0.2">
      <c r="T116" s="2"/>
      <c r="U116" s="2"/>
      <c r="V116" s="2"/>
      <c r="W116" s="85"/>
      <c r="X116" s="2"/>
      <c r="Y116" s="2"/>
      <c r="Z116" s="2"/>
    </row>
    <row r="117" spans="20:26" x14ac:dyDescent="0.2">
      <c r="T117" s="2"/>
      <c r="U117" s="2"/>
      <c r="V117" s="2"/>
      <c r="W117" s="85"/>
      <c r="X117" s="2"/>
      <c r="Y117" s="2"/>
      <c r="Z117" s="2"/>
    </row>
    <row r="118" spans="20:26" x14ac:dyDescent="0.2">
      <c r="T118" s="2"/>
      <c r="U118" s="2"/>
      <c r="V118" s="2"/>
      <c r="W118" s="85"/>
      <c r="X118" s="2"/>
      <c r="Y118" s="2"/>
      <c r="Z118" s="2"/>
    </row>
    <row r="119" spans="20:26" x14ac:dyDescent="0.2">
      <c r="T119" s="2"/>
      <c r="U119" s="2"/>
      <c r="V119" s="2"/>
      <c r="W119" s="85"/>
      <c r="X119" s="2"/>
      <c r="Y119" s="2"/>
      <c r="Z119" s="2"/>
    </row>
    <row r="120" spans="20:26" x14ac:dyDescent="0.2">
      <c r="T120" s="2"/>
      <c r="U120" s="2"/>
      <c r="V120" s="2"/>
      <c r="W120" s="85"/>
      <c r="X120" s="2"/>
      <c r="Y120" s="2"/>
      <c r="Z120" s="2"/>
    </row>
    <row r="121" spans="20:26" x14ac:dyDescent="0.2">
      <c r="T121" s="2"/>
      <c r="U121" s="2"/>
      <c r="V121" s="2"/>
      <c r="W121" s="85"/>
      <c r="X121" s="2"/>
      <c r="Y121" s="2"/>
      <c r="Z121" s="2"/>
    </row>
    <row r="122" spans="20:26" x14ac:dyDescent="0.2">
      <c r="T122" s="2"/>
      <c r="U122" s="2"/>
      <c r="V122" s="2"/>
      <c r="W122" s="85"/>
      <c r="X122" s="2"/>
      <c r="Y122" s="2"/>
      <c r="Z122" s="2"/>
    </row>
    <row r="123" spans="20:26" x14ac:dyDescent="0.2">
      <c r="T123" s="2"/>
      <c r="U123" s="2"/>
      <c r="V123" s="2"/>
      <c r="W123" s="85"/>
      <c r="X123" s="2"/>
      <c r="Y123" s="2"/>
      <c r="Z123" s="2"/>
    </row>
    <row r="124" spans="20:26" x14ac:dyDescent="0.2">
      <c r="T124" s="2"/>
      <c r="U124" s="2"/>
      <c r="V124" s="2"/>
      <c r="W124" s="85"/>
      <c r="X124" s="2"/>
      <c r="Y124" s="2"/>
      <c r="Z124" s="2"/>
    </row>
    <row r="125" spans="20:26" x14ac:dyDescent="0.2">
      <c r="T125" s="2"/>
      <c r="U125" s="2"/>
      <c r="V125" s="2"/>
      <c r="W125" s="85"/>
      <c r="X125" s="2"/>
      <c r="Y125" s="2"/>
      <c r="Z125" s="2"/>
    </row>
    <row r="126" spans="20:26" x14ac:dyDescent="0.2">
      <c r="T126" s="2"/>
      <c r="U126" s="2"/>
      <c r="V126" s="2"/>
      <c r="W126" s="85"/>
      <c r="X126" s="2"/>
      <c r="Y126" s="2"/>
      <c r="Z126" s="2"/>
    </row>
    <row r="127" spans="20:26" x14ac:dyDescent="0.2">
      <c r="T127" s="2"/>
      <c r="U127" s="2"/>
      <c r="V127" s="2"/>
      <c r="W127" s="85"/>
      <c r="X127" s="2"/>
      <c r="Y127" s="2"/>
      <c r="Z127" s="2"/>
    </row>
    <row r="128" spans="20:26" x14ac:dyDescent="0.2">
      <c r="T128" s="2"/>
      <c r="U128" s="2"/>
      <c r="V128" s="2"/>
      <c r="W128" s="85"/>
      <c r="X128" s="2"/>
      <c r="Y128" s="2"/>
      <c r="Z128" s="2"/>
    </row>
    <row r="129" spans="20:26" x14ac:dyDescent="0.2">
      <c r="T129" s="2"/>
      <c r="U129" s="2"/>
      <c r="V129" s="2"/>
      <c r="W129" s="85"/>
      <c r="X129" s="2"/>
      <c r="Y129" s="2"/>
      <c r="Z129" s="2"/>
    </row>
    <row r="130" spans="20:26" x14ac:dyDescent="0.2">
      <c r="T130" s="2"/>
      <c r="U130" s="2"/>
      <c r="V130" s="2"/>
      <c r="W130" s="85"/>
      <c r="X130" s="2"/>
      <c r="Y130" s="2"/>
      <c r="Z130" s="2"/>
    </row>
    <row r="131" spans="20:26" x14ac:dyDescent="0.2">
      <c r="T131" s="2"/>
      <c r="U131" s="2"/>
      <c r="V131" s="2"/>
      <c r="W131" s="85"/>
      <c r="X131" s="2"/>
      <c r="Y131" s="2"/>
      <c r="Z131" s="2"/>
    </row>
    <row r="132" spans="20:26" x14ac:dyDescent="0.2">
      <c r="T132" s="2"/>
      <c r="U132" s="2"/>
      <c r="V132" s="2"/>
      <c r="W132" s="85"/>
      <c r="X132" s="2"/>
      <c r="Y132" s="2"/>
      <c r="Z132" s="2"/>
    </row>
    <row r="133" spans="20:26" x14ac:dyDescent="0.2">
      <c r="T133" s="2"/>
      <c r="U133" s="2"/>
      <c r="V133" s="2"/>
      <c r="W133" s="85"/>
      <c r="X133" s="2"/>
      <c r="Y133" s="2"/>
      <c r="Z133" s="2"/>
    </row>
    <row r="134" spans="20:26" x14ac:dyDescent="0.2">
      <c r="T134" s="2"/>
      <c r="U134" s="2"/>
      <c r="V134" s="2"/>
      <c r="W134" s="85"/>
      <c r="X134" s="2"/>
      <c r="Y134" s="2"/>
      <c r="Z134" s="2"/>
    </row>
    <row r="135" spans="20:26" x14ac:dyDescent="0.2">
      <c r="T135" s="2"/>
      <c r="U135" s="2"/>
      <c r="V135" s="2"/>
      <c r="W135" s="85"/>
      <c r="X135" s="2"/>
      <c r="Y135" s="2"/>
      <c r="Z135" s="2"/>
    </row>
    <row r="136" spans="20:26" x14ac:dyDescent="0.2">
      <c r="T136" s="2"/>
      <c r="U136" s="2"/>
      <c r="V136" s="2"/>
      <c r="W136" s="85"/>
      <c r="X136" s="2"/>
      <c r="Y136" s="2"/>
      <c r="Z136" s="2"/>
    </row>
    <row r="137" spans="20:26" x14ac:dyDescent="0.2">
      <c r="T137" s="2"/>
      <c r="U137" s="2"/>
      <c r="V137" s="2"/>
      <c r="W137" s="85"/>
      <c r="X137" s="2"/>
      <c r="Y137" s="2"/>
      <c r="Z137" s="2"/>
    </row>
    <row r="138" spans="20:26" x14ac:dyDescent="0.2">
      <c r="T138" s="2"/>
      <c r="U138" s="2"/>
      <c r="V138" s="2"/>
      <c r="W138" s="85"/>
      <c r="X138" s="2"/>
      <c r="Y138" s="2"/>
      <c r="Z138" s="2"/>
    </row>
    <row r="139" spans="20:26" x14ac:dyDescent="0.2">
      <c r="T139" s="2"/>
      <c r="U139" s="2"/>
      <c r="V139" s="2"/>
      <c r="W139" s="85"/>
      <c r="X139" s="2"/>
      <c r="Y139" s="2"/>
      <c r="Z139" s="2"/>
    </row>
    <row r="140" spans="20:26" x14ac:dyDescent="0.2">
      <c r="T140" s="2"/>
      <c r="U140" s="2"/>
      <c r="V140" s="2"/>
      <c r="W140" s="85"/>
      <c r="X140" s="2"/>
      <c r="Y140" s="2"/>
      <c r="Z140" s="2"/>
    </row>
    <row r="141" spans="20:26" x14ac:dyDescent="0.2">
      <c r="T141" s="2"/>
      <c r="U141" s="2"/>
      <c r="V141" s="2"/>
      <c r="W141" s="85"/>
      <c r="X141" s="2"/>
      <c r="Y141" s="2"/>
      <c r="Z141" s="2"/>
    </row>
    <row r="142" spans="20:26" x14ac:dyDescent="0.2">
      <c r="T142" s="2"/>
      <c r="U142" s="2"/>
      <c r="V142" s="2"/>
      <c r="W142" s="85"/>
      <c r="X142" s="2"/>
      <c r="Y142" s="2"/>
      <c r="Z142" s="2"/>
    </row>
    <row r="143" spans="20:26" x14ac:dyDescent="0.2">
      <c r="T143" s="2"/>
      <c r="U143" s="2"/>
      <c r="V143" s="2"/>
      <c r="W143" s="85"/>
      <c r="X143" s="2"/>
      <c r="Y143" s="2"/>
      <c r="Z143" s="2"/>
    </row>
    <row r="144" spans="20:26" x14ac:dyDescent="0.2">
      <c r="T144" s="2"/>
      <c r="U144" s="2"/>
      <c r="V144" s="2"/>
      <c r="W144" s="85"/>
      <c r="X144" s="2"/>
      <c r="Y144" s="2"/>
      <c r="Z144" s="2"/>
    </row>
    <row r="145" spans="20:26" x14ac:dyDescent="0.2">
      <c r="T145" s="2"/>
      <c r="U145" s="2"/>
      <c r="V145" s="2"/>
      <c r="W145" s="85"/>
      <c r="X145" s="2"/>
      <c r="Y145" s="2"/>
      <c r="Z145" s="2"/>
    </row>
    <row r="146" spans="20:26" x14ac:dyDescent="0.2">
      <c r="T146" s="2"/>
      <c r="U146" s="2"/>
      <c r="V146" s="2"/>
      <c r="W146" s="85"/>
      <c r="X146" s="2"/>
      <c r="Y146" s="2"/>
      <c r="Z146" s="2"/>
    </row>
    <row r="147" spans="20:26" x14ac:dyDescent="0.2">
      <c r="T147" s="2"/>
      <c r="U147" s="2"/>
      <c r="V147" s="2"/>
      <c r="W147" s="85"/>
      <c r="X147" s="2"/>
      <c r="Y147" s="2"/>
      <c r="Z147" s="2"/>
    </row>
    <row r="148" spans="20:26" x14ac:dyDescent="0.2">
      <c r="T148" s="2"/>
      <c r="U148" s="2"/>
      <c r="V148" s="2"/>
      <c r="W148" s="85"/>
      <c r="X148" s="2"/>
      <c r="Y148" s="2"/>
      <c r="Z148" s="2"/>
    </row>
    <row r="149" spans="20:26" x14ac:dyDescent="0.2">
      <c r="T149" s="2"/>
      <c r="U149" s="2"/>
      <c r="V149" s="2"/>
      <c r="W149" s="85"/>
      <c r="X149" s="2"/>
      <c r="Y149" s="2"/>
      <c r="Z149" s="2"/>
    </row>
    <row r="150" spans="20:26" x14ac:dyDescent="0.2">
      <c r="T150" s="2"/>
      <c r="U150" s="2"/>
      <c r="V150" s="2"/>
      <c r="W150" s="85"/>
      <c r="X150" s="2"/>
      <c r="Y150" s="2"/>
      <c r="Z150" s="2"/>
    </row>
    <row r="151" spans="20:26" x14ac:dyDescent="0.2">
      <c r="T151" s="2"/>
      <c r="U151" s="2"/>
      <c r="V151" s="2"/>
      <c r="W151" s="85"/>
      <c r="X151" s="2"/>
      <c r="Y151" s="2"/>
      <c r="Z151" s="2"/>
    </row>
    <row r="152" spans="20:26" x14ac:dyDescent="0.2">
      <c r="T152" s="2"/>
      <c r="U152" s="2"/>
      <c r="V152" s="2"/>
      <c r="W152" s="85"/>
      <c r="X152" s="2"/>
      <c r="Y152" s="2"/>
      <c r="Z152" s="2"/>
    </row>
    <row r="153" spans="20:26" x14ac:dyDescent="0.2">
      <c r="T153" s="2"/>
      <c r="U153" s="2"/>
      <c r="V153" s="2"/>
      <c r="W153" s="85"/>
      <c r="X153" s="2"/>
      <c r="Y153" s="2"/>
      <c r="Z153" s="2"/>
    </row>
    <row r="154" spans="20:26" x14ac:dyDescent="0.2">
      <c r="T154" s="2"/>
      <c r="U154" s="2"/>
      <c r="V154" s="2"/>
      <c r="W154" s="85"/>
      <c r="X154" s="2"/>
      <c r="Y154" s="2"/>
      <c r="Z154" s="2"/>
    </row>
    <row r="155" spans="20:26" x14ac:dyDescent="0.2">
      <c r="T155" s="2"/>
      <c r="U155" s="2"/>
      <c r="V155" s="2"/>
      <c r="W155" s="85"/>
      <c r="X155" s="2"/>
      <c r="Y155" s="2"/>
      <c r="Z155" s="2"/>
    </row>
    <row r="156" spans="20:26" x14ac:dyDescent="0.2">
      <c r="T156" s="2"/>
      <c r="U156" s="2"/>
      <c r="V156" s="2"/>
      <c r="W156" s="85"/>
      <c r="X156" s="2"/>
      <c r="Y156" s="2"/>
      <c r="Z156" s="2"/>
    </row>
    <row r="157" spans="20:26" x14ac:dyDescent="0.2">
      <c r="T157" s="2"/>
      <c r="U157" s="2"/>
      <c r="V157" s="2"/>
      <c r="W157" s="85"/>
      <c r="X157" s="2"/>
      <c r="Y157" s="2"/>
      <c r="Z157" s="2"/>
    </row>
    <row r="158" spans="20:26" x14ac:dyDescent="0.2">
      <c r="T158" s="2"/>
      <c r="U158" s="2"/>
      <c r="V158" s="2"/>
      <c r="W158" s="85"/>
      <c r="X158" s="2"/>
      <c r="Y158" s="2"/>
      <c r="Z158" s="2"/>
    </row>
    <row r="159" spans="20:26" x14ac:dyDescent="0.2">
      <c r="T159" s="2"/>
      <c r="U159" s="2"/>
      <c r="V159" s="2"/>
      <c r="W159" s="85"/>
      <c r="X159" s="2"/>
      <c r="Y159" s="2"/>
      <c r="Z159" s="2"/>
    </row>
    <row r="160" spans="20:26" x14ac:dyDescent="0.2">
      <c r="T160" s="2"/>
      <c r="U160" s="2"/>
      <c r="V160" s="2"/>
      <c r="W160" s="85"/>
      <c r="X160" s="2"/>
      <c r="Y160" s="2"/>
      <c r="Z160" s="2"/>
    </row>
    <row r="161" spans="20:26" x14ac:dyDescent="0.2">
      <c r="T161" s="2"/>
      <c r="U161" s="2"/>
      <c r="V161" s="2"/>
      <c r="W161" s="85"/>
      <c r="X161" s="2"/>
      <c r="Y161" s="2"/>
      <c r="Z161" s="2"/>
    </row>
    <row r="162" spans="20:26" x14ac:dyDescent="0.2">
      <c r="T162" s="2"/>
      <c r="U162" s="2"/>
      <c r="V162" s="2"/>
      <c r="W162" s="85"/>
      <c r="X162" s="2"/>
      <c r="Y162" s="2"/>
      <c r="Z162" s="2"/>
    </row>
    <row r="163" spans="20:26" x14ac:dyDescent="0.2">
      <c r="T163" s="2"/>
      <c r="U163" s="2"/>
      <c r="V163" s="2"/>
      <c r="W163" s="85"/>
      <c r="X163" s="2"/>
      <c r="Y163" s="2"/>
      <c r="Z163" s="2"/>
    </row>
    <row r="164" spans="20:26" x14ac:dyDescent="0.2">
      <c r="T164" s="2"/>
      <c r="U164" s="2"/>
      <c r="V164" s="2"/>
      <c r="W164" s="85"/>
      <c r="X164" s="2"/>
      <c r="Y164" s="2"/>
      <c r="Z164" s="2"/>
    </row>
    <row r="165" spans="20:26" x14ac:dyDescent="0.2">
      <c r="T165" s="2"/>
      <c r="U165" s="2"/>
      <c r="V165" s="2"/>
      <c r="W165" s="85"/>
      <c r="X165" s="2"/>
      <c r="Y165" s="2"/>
      <c r="Z165" s="2"/>
    </row>
    <row r="166" spans="20:26" x14ac:dyDescent="0.2">
      <c r="T166" s="2"/>
      <c r="U166" s="2"/>
      <c r="V166" s="2"/>
      <c r="W166" s="85"/>
      <c r="X166" s="2"/>
      <c r="Y166" s="2"/>
      <c r="Z166" s="2"/>
    </row>
    <row r="167" spans="20:26" x14ac:dyDescent="0.2">
      <c r="T167" s="2"/>
      <c r="U167" s="2"/>
      <c r="V167" s="2"/>
      <c r="W167" s="85"/>
      <c r="X167" s="2"/>
      <c r="Y167" s="2"/>
      <c r="Z167" s="2"/>
    </row>
    <row r="168" spans="20:26" x14ac:dyDescent="0.2">
      <c r="T168" s="2"/>
      <c r="U168" s="2"/>
      <c r="V168" s="2"/>
      <c r="W168" s="85"/>
      <c r="X168" s="2"/>
      <c r="Y168" s="2"/>
      <c r="Z168" s="2"/>
    </row>
    <row r="169" spans="20:26" x14ac:dyDescent="0.2">
      <c r="T169" s="2"/>
      <c r="U169" s="2"/>
      <c r="V169" s="2"/>
      <c r="W169" s="85"/>
      <c r="X169" s="2"/>
      <c r="Y169" s="2"/>
      <c r="Z169" s="2"/>
    </row>
    <row r="170" spans="20:26" x14ac:dyDescent="0.2">
      <c r="T170" s="2"/>
      <c r="U170" s="2"/>
      <c r="V170" s="2"/>
      <c r="W170" s="85"/>
      <c r="X170" s="2"/>
      <c r="Y170" s="2"/>
      <c r="Z170" s="2"/>
    </row>
    <row r="171" spans="20:26" x14ac:dyDescent="0.2">
      <c r="T171" s="2"/>
      <c r="U171" s="2"/>
      <c r="V171" s="2"/>
      <c r="W171" s="85"/>
      <c r="X171" s="2"/>
      <c r="Y171" s="2"/>
      <c r="Z171" s="2"/>
    </row>
    <row r="172" spans="20:26" x14ac:dyDescent="0.2">
      <c r="T172" s="2"/>
      <c r="U172" s="2"/>
      <c r="V172" s="2"/>
      <c r="W172" s="85"/>
      <c r="X172" s="2"/>
      <c r="Y172" s="2"/>
      <c r="Z172" s="2"/>
    </row>
    <row r="173" spans="20:26" x14ac:dyDescent="0.2">
      <c r="T173" s="2"/>
      <c r="U173" s="2"/>
      <c r="V173" s="2"/>
      <c r="W173" s="85"/>
      <c r="X173" s="2"/>
      <c r="Y173" s="2"/>
      <c r="Z173" s="2"/>
    </row>
    <row r="174" spans="20:26" x14ac:dyDescent="0.2">
      <c r="T174" s="2"/>
      <c r="U174" s="2"/>
      <c r="V174" s="2"/>
      <c r="W174" s="85"/>
      <c r="X174" s="2"/>
      <c r="Y174" s="2"/>
      <c r="Z174" s="2"/>
    </row>
    <row r="175" spans="20:26" x14ac:dyDescent="0.2">
      <c r="T175" s="2"/>
      <c r="U175" s="2"/>
      <c r="V175" s="2"/>
      <c r="W175" s="85"/>
      <c r="X175" s="2"/>
      <c r="Y175" s="2"/>
      <c r="Z175" s="2"/>
    </row>
    <row r="176" spans="20:26" x14ac:dyDescent="0.2">
      <c r="T176" s="2"/>
      <c r="U176" s="2"/>
      <c r="V176" s="2"/>
      <c r="W176" s="85"/>
      <c r="X176" s="2"/>
      <c r="Y176" s="2"/>
      <c r="Z176" s="2"/>
    </row>
    <row r="177" spans="20:26" x14ac:dyDescent="0.2">
      <c r="T177" s="2"/>
      <c r="U177" s="2"/>
      <c r="V177" s="2"/>
      <c r="W177" s="85"/>
      <c r="X177" s="2"/>
      <c r="Y177" s="2"/>
      <c r="Z177" s="2"/>
    </row>
    <row r="178" spans="20:26" x14ac:dyDescent="0.2">
      <c r="T178" s="2"/>
      <c r="U178" s="2"/>
      <c r="V178" s="2"/>
      <c r="W178" s="85"/>
      <c r="X178" s="2"/>
      <c r="Y178" s="2"/>
      <c r="Z178" s="2"/>
    </row>
    <row r="179" spans="20:26" x14ac:dyDescent="0.2">
      <c r="T179" s="2"/>
      <c r="U179" s="2"/>
      <c r="V179" s="2"/>
      <c r="W179" s="85"/>
      <c r="X179" s="2"/>
      <c r="Y179" s="2"/>
      <c r="Z179" s="2"/>
    </row>
    <row r="180" spans="20:26" x14ac:dyDescent="0.2">
      <c r="T180" s="2"/>
      <c r="U180" s="2"/>
      <c r="V180" s="2"/>
      <c r="W180" s="85"/>
      <c r="X180" s="2"/>
      <c r="Y180" s="2"/>
      <c r="Z180" s="2"/>
    </row>
    <row r="181" spans="20:26" x14ac:dyDescent="0.2">
      <c r="T181" s="2"/>
      <c r="U181" s="2"/>
      <c r="V181" s="2"/>
      <c r="W181" s="85"/>
      <c r="X181" s="2"/>
      <c r="Y181" s="2"/>
      <c r="Z181" s="2"/>
    </row>
    <row r="182" spans="20:26" x14ac:dyDescent="0.2">
      <c r="T182" s="2"/>
      <c r="U182" s="2"/>
      <c r="V182" s="2"/>
      <c r="W182" s="85"/>
      <c r="X182" s="2"/>
      <c r="Y182" s="2"/>
      <c r="Z182" s="2"/>
    </row>
    <row r="183" spans="20:26" x14ac:dyDescent="0.2">
      <c r="T183" s="2"/>
      <c r="U183" s="2"/>
      <c r="V183" s="2"/>
      <c r="W183" s="85"/>
      <c r="X183" s="2"/>
      <c r="Y183" s="2"/>
      <c r="Z183" s="2"/>
    </row>
    <row r="184" spans="20:26" x14ac:dyDescent="0.2">
      <c r="T184" s="2"/>
      <c r="U184" s="2"/>
      <c r="V184" s="2"/>
      <c r="W184" s="85"/>
      <c r="X184" s="2"/>
      <c r="Y184" s="2"/>
      <c r="Z184" s="2"/>
    </row>
    <row r="185" spans="20:26" x14ac:dyDescent="0.2">
      <c r="T185" s="2"/>
      <c r="U185" s="2"/>
      <c r="V185" s="2"/>
      <c r="W185" s="85"/>
      <c r="X185" s="2"/>
      <c r="Y185" s="2"/>
      <c r="Z185" s="2"/>
    </row>
    <row r="186" spans="20:26" x14ac:dyDescent="0.2">
      <c r="T186" s="2"/>
      <c r="U186" s="2"/>
      <c r="V186" s="2"/>
      <c r="W186" s="85"/>
      <c r="X186" s="2"/>
      <c r="Y186" s="2"/>
      <c r="Z186" s="2"/>
    </row>
    <row r="187" spans="20:26" x14ac:dyDescent="0.2">
      <c r="T187" s="2"/>
      <c r="U187" s="2"/>
      <c r="V187" s="2"/>
      <c r="W187" s="85"/>
      <c r="X187" s="2"/>
      <c r="Y187" s="2"/>
      <c r="Z187" s="2"/>
    </row>
    <row r="188" spans="20:26" x14ac:dyDescent="0.2">
      <c r="T188" s="2"/>
      <c r="U188" s="2"/>
      <c r="V188" s="2"/>
      <c r="W188" s="85"/>
      <c r="X188" s="2"/>
      <c r="Y188" s="2"/>
      <c r="Z188" s="2"/>
    </row>
    <row r="189" spans="20:26" x14ac:dyDescent="0.2">
      <c r="T189" s="2"/>
      <c r="U189" s="2"/>
      <c r="V189" s="2"/>
      <c r="W189" s="85"/>
      <c r="X189" s="2"/>
      <c r="Y189" s="2"/>
      <c r="Z189" s="2"/>
    </row>
    <row r="190" spans="20:26" x14ac:dyDescent="0.2">
      <c r="T190" s="2"/>
      <c r="U190" s="2"/>
      <c r="V190" s="2"/>
      <c r="W190" s="85"/>
      <c r="X190" s="2"/>
      <c r="Y190" s="2"/>
      <c r="Z190" s="2"/>
    </row>
    <row r="191" spans="20:26" x14ac:dyDescent="0.2">
      <c r="T191" s="2"/>
      <c r="U191" s="2"/>
      <c r="V191" s="2"/>
      <c r="W191" s="85"/>
      <c r="X191" s="2"/>
      <c r="Y191" s="2"/>
      <c r="Z191" s="2"/>
    </row>
    <row r="192" spans="20:26" x14ac:dyDescent="0.2">
      <c r="T192" s="2"/>
      <c r="U192" s="2"/>
      <c r="V192" s="2"/>
      <c r="W192" s="85"/>
      <c r="X192" s="2"/>
      <c r="Y192" s="2"/>
      <c r="Z192" s="2"/>
    </row>
    <row r="193" spans="20:26" x14ac:dyDescent="0.2">
      <c r="T193" s="2"/>
      <c r="U193" s="2"/>
      <c r="V193" s="2"/>
      <c r="W193" s="85"/>
      <c r="X193" s="2"/>
      <c r="Y193" s="2"/>
      <c r="Z193" s="2"/>
    </row>
    <row r="194" spans="20:26" x14ac:dyDescent="0.2">
      <c r="T194" s="2"/>
      <c r="U194" s="2"/>
      <c r="V194" s="2"/>
      <c r="W194" s="85"/>
      <c r="X194" s="2"/>
      <c r="Y194" s="2"/>
      <c r="Z194" s="2"/>
    </row>
    <row r="195" spans="20:26" x14ac:dyDescent="0.2">
      <c r="T195" s="2"/>
      <c r="U195" s="2"/>
      <c r="V195" s="2"/>
      <c r="W195" s="85"/>
      <c r="X195" s="2"/>
      <c r="Y195" s="2"/>
      <c r="Z195" s="2"/>
    </row>
    <row r="196" spans="20:26" x14ac:dyDescent="0.2">
      <c r="T196" s="2"/>
      <c r="U196" s="2"/>
      <c r="V196" s="2"/>
      <c r="W196" s="85"/>
      <c r="X196" s="2"/>
      <c r="Y196" s="2"/>
      <c r="Z196" s="2"/>
    </row>
    <row r="197" spans="20:26" x14ac:dyDescent="0.2">
      <c r="T197" s="2"/>
      <c r="U197" s="2"/>
      <c r="V197" s="2"/>
      <c r="W197" s="85"/>
      <c r="X197" s="2"/>
      <c r="Y197" s="2"/>
      <c r="Z197" s="2"/>
    </row>
    <row r="198" spans="20:26" x14ac:dyDescent="0.2">
      <c r="T198" s="2"/>
      <c r="U198" s="2"/>
      <c r="V198" s="2"/>
      <c r="W198" s="85"/>
      <c r="X198" s="2"/>
      <c r="Y198" s="2"/>
      <c r="Z198" s="2"/>
    </row>
    <row r="199" spans="20:26" x14ac:dyDescent="0.2">
      <c r="T199" s="2"/>
      <c r="U199" s="2"/>
      <c r="V199" s="2"/>
      <c r="W199" s="85"/>
      <c r="X199" s="2"/>
      <c r="Y199" s="2"/>
      <c r="Z199" s="2"/>
    </row>
    <row r="200" spans="20:26" x14ac:dyDescent="0.2">
      <c r="T200" s="2"/>
      <c r="U200" s="2"/>
      <c r="V200" s="2"/>
      <c r="W200" s="85"/>
      <c r="X200" s="2"/>
      <c r="Y200" s="2"/>
      <c r="Z200" s="2"/>
    </row>
    <row r="201" spans="20:26" x14ac:dyDescent="0.2">
      <c r="T201" s="2"/>
      <c r="U201" s="2"/>
      <c r="V201" s="2"/>
      <c r="W201" s="85"/>
      <c r="X201" s="2"/>
      <c r="Y201" s="2"/>
      <c r="Z201" s="2"/>
    </row>
    <row r="202" spans="20:26" x14ac:dyDescent="0.2">
      <c r="T202" s="2"/>
      <c r="U202" s="2"/>
      <c r="V202" s="2"/>
      <c r="W202" s="85"/>
      <c r="X202" s="2"/>
      <c r="Y202" s="2"/>
      <c r="Z202" s="2"/>
    </row>
    <row r="203" spans="20:26" x14ac:dyDescent="0.2">
      <c r="T203" s="2"/>
      <c r="U203" s="2"/>
      <c r="V203" s="2"/>
      <c r="W203" s="85"/>
      <c r="X203" s="2"/>
      <c r="Y203" s="2"/>
      <c r="Z203" s="2"/>
    </row>
    <row r="204" spans="20:26" x14ac:dyDescent="0.2">
      <c r="T204" s="2"/>
      <c r="U204" s="2"/>
      <c r="V204" s="2"/>
      <c r="W204" s="85"/>
      <c r="X204" s="2"/>
      <c r="Y204" s="2"/>
      <c r="Z204" s="2"/>
    </row>
    <row r="205" spans="20:26" x14ac:dyDescent="0.2">
      <c r="T205" s="2"/>
      <c r="U205" s="2"/>
      <c r="V205" s="2"/>
      <c r="W205" s="85"/>
      <c r="X205" s="2"/>
      <c r="Y205" s="2"/>
      <c r="Z205" s="2"/>
    </row>
    <row r="206" spans="20:26" x14ac:dyDescent="0.2">
      <c r="T206" s="2"/>
      <c r="U206" s="2"/>
      <c r="V206" s="2"/>
      <c r="W206" s="85"/>
      <c r="X206" s="2"/>
      <c r="Y206" s="2"/>
      <c r="Z206" s="2"/>
    </row>
    <row r="207" spans="20:26" x14ac:dyDescent="0.2">
      <c r="T207" s="2"/>
      <c r="U207" s="2"/>
      <c r="V207" s="2"/>
      <c r="W207" s="85"/>
      <c r="X207" s="2"/>
      <c r="Y207" s="2"/>
      <c r="Z207" s="2"/>
    </row>
    <row r="208" spans="20:26" x14ac:dyDescent="0.2">
      <c r="T208" s="2"/>
      <c r="U208" s="2"/>
      <c r="V208" s="2"/>
      <c r="W208" s="85"/>
      <c r="X208" s="2"/>
      <c r="Y208" s="2"/>
      <c r="Z208" s="2"/>
    </row>
    <row r="209" spans="20:26" x14ac:dyDescent="0.2">
      <c r="T209" s="2"/>
      <c r="U209" s="2"/>
      <c r="V209" s="2"/>
      <c r="W209" s="85"/>
      <c r="X209" s="2"/>
      <c r="Y209" s="2"/>
      <c r="Z209" s="2"/>
    </row>
    <row r="210" spans="20:26" x14ac:dyDescent="0.2">
      <c r="T210" s="2"/>
      <c r="U210" s="2"/>
      <c r="V210" s="2"/>
      <c r="W210" s="85"/>
      <c r="X210" s="2"/>
      <c r="Y210" s="2"/>
      <c r="Z210" s="2"/>
    </row>
    <row r="211" spans="20:26" x14ac:dyDescent="0.2">
      <c r="T211" s="2"/>
      <c r="U211" s="2"/>
      <c r="V211" s="2"/>
      <c r="W211" s="85"/>
      <c r="X211" s="2"/>
      <c r="Y211" s="2"/>
      <c r="Z211" s="2"/>
    </row>
    <row r="212" spans="20:26" x14ac:dyDescent="0.2">
      <c r="T212" s="2"/>
      <c r="U212" s="2"/>
      <c r="V212" s="2"/>
      <c r="W212" s="85"/>
      <c r="X212" s="2"/>
      <c r="Y212" s="2"/>
      <c r="Z212" s="2"/>
    </row>
    <row r="213" spans="20:26" x14ac:dyDescent="0.2">
      <c r="T213" s="2"/>
      <c r="U213" s="2"/>
      <c r="V213" s="2"/>
      <c r="W213" s="85"/>
      <c r="X213" s="2"/>
      <c r="Y213" s="2"/>
      <c r="Z213" s="2"/>
    </row>
    <row r="214" spans="20:26" x14ac:dyDescent="0.2">
      <c r="T214" s="2"/>
      <c r="U214" s="2"/>
      <c r="V214" s="2"/>
      <c r="W214" s="85"/>
      <c r="X214" s="2"/>
      <c r="Y214" s="2"/>
      <c r="Z214" s="2"/>
    </row>
    <row r="215" spans="20:26" x14ac:dyDescent="0.2">
      <c r="T215" s="2"/>
      <c r="U215" s="2"/>
      <c r="V215" s="2"/>
      <c r="W215" s="85"/>
      <c r="X215" s="2"/>
      <c r="Y215" s="2"/>
      <c r="Z215" s="2"/>
    </row>
    <row r="216" spans="20:26" x14ac:dyDescent="0.2">
      <c r="T216" s="2"/>
      <c r="U216" s="2"/>
      <c r="V216" s="2"/>
      <c r="W216" s="85"/>
      <c r="X216" s="2"/>
      <c r="Y216" s="2"/>
      <c r="Z216" s="2"/>
    </row>
    <row r="217" spans="20:26" x14ac:dyDescent="0.2">
      <c r="T217" s="2"/>
      <c r="U217" s="2"/>
      <c r="V217" s="2"/>
      <c r="W217" s="85"/>
      <c r="X217" s="2"/>
      <c r="Y217" s="2"/>
      <c r="Z217" s="2"/>
    </row>
    <row r="218" spans="20:26" x14ac:dyDescent="0.2">
      <c r="T218" s="2"/>
      <c r="U218" s="2"/>
      <c r="V218" s="2"/>
      <c r="W218" s="85"/>
      <c r="X218" s="2"/>
      <c r="Y218" s="2"/>
      <c r="Z218" s="2"/>
    </row>
    <row r="219" spans="20:26" x14ac:dyDescent="0.2">
      <c r="T219" s="2"/>
      <c r="U219" s="2"/>
      <c r="V219" s="2"/>
      <c r="W219" s="85"/>
      <c r="X219" s="2"/>
      <c r="Y219" s="2"/>
      <c r="Z219" s="2"/>
    </row>
    <row r="220" spans="20:26" x14ac:dyDescent="0.2">
      <c r="T220" s="2"/>
      <c r="U220" s="2"/>
      <c r="V220" s="2"/>
      <c r="W220" s="85"/>
      <c r="X220" s="2"/>
      <c r="Y220" s="2"/>
      <c r="Z220" s="2"/>
    </row>
    <row r="221" spans="20:26" x14ac:dyDescent="0.2">
      <c r="T221" s="2"/>
      <c r="U221" s="2"/>
      <c r="V221" s="2"/>
      <c r="W221" s="85"/>
      <c r="X221" s="2"/>
      <c r="Y221" s="2"/>
      <c r="Z221" s="2"/>
    </row>
    <row r="222" spans="20:26" x14ac:dyDescent="0.2">
      <c r="T222" s="2"/>
      <c r="U222" s="2"/>
      <c r="V222" s="2"/>
      <c r="W222" s="85"/>
      <c r="X222" s="2"/>
      <c r="Y222" s="2"/>
      <c r="Z222" s="2"/>
    </row>
    <row r="223" spans="20:26" x14ac:dyDescent="0.2">
      <c r="T223" s="2"/>
      <c r="U223" s="2"/>
      <c r="V223" s="2"/>
      <c r="W223" s="85"/>
      <c r="X223" s="2"/>
      <c r="Y223" s="2"/>
      <c r="Z223" s="2"/>
    </row>
    <row r="224" spans="20:26" x14ac:dyDescent="0.2">
      <c r="T224" s="2"/>
      <c r="U224" s="2"/>
      <c r="V224" s="2"/>
      <c r="W224" s="85"/>
      <c r="X224" s="2"/>
      <c r="Y224" s="2"/>
      <c r="Z224" s="2"/>
    </row>
    <row r="225" spans="20:26" x14ac:dyDescent="0.2">
      <c r="T225" s="2"/>
      <c r="U225" s="2"/>
      <c r="V225" s="2"/>
      <c r="W225" s="85"/>
      <c r="X225" s="2"/>
      <c r="Y225" s="2"/>
      <c r="Z225" s="2"/>
    </row>
    <row r="226" spans="20:26" x14ac:dyDescent="0.2">
      <c r="T226" s="2"/>
      <c r="U226" s="2"/>
      <c r="V226" s="2"/>
      <c r="W226" s="85"/>
      <c r="X226" s="2"/>
      <c r="Y226" s="2"/>
      <c r="Z226" s="2"/>
    </row>
    <row r="227" spans="20:26" x14ac:dyDescent="0.2">
      <c r="T227" s="2"/>
      <c r="U227" s="2"/>
      <c r="V227" s="2"/>
      <c r="W227" s="85"/>
      <c r="X227" s="2"/>
      <c r="Y227" s="2"/>
      <c r="Z227" s="2"/>
    </row>
    <row r="228" spans="20:26" x14ac:dyDescent="0.2">
      <c r="T228" s="2"/>
      <c r="U228" s="2"/>
      <c r="V228" s="2"/>
      <c r="W228" s="85"/>
      <c r="X228" s="2"/>
      <c r="Y228" s="2"/>
      <c r="Z228" s="2"/>
    </row>
    <row r="229" spans="20:26" x14ac:dyDescent="0.2">
      <c r="T229" s="2"/>
      <c r="U229" s="2"/>
      <c r="V229" s="2"/>
      <c r="W229" s="85"/>
      <c r="X229" s="2"/>
      <c r="Y229" s="2"/>
      <c r="Z229" s="2"/>
    </row>
    <row r="230" spans="20:26" x14ac:dyDescent="0.2">
      <c r="T230" s="2"/>
      <c r="U230" s="2"/>
      <c r="V230" s="2"/>
      <c r="W230" s="85"/>
      <c r="X230" s="2"/>
      <c r="Y230" s="2"/>
      <c r="Z230" s="2"/>
    </row>
    <row r="231" spans="20:26" x14ac:dyDescent="0.2">
      <c r="T231" s="2"/>
      <c r="U231" s="2"/>
      <c r="V231" s="2"/>
      <c r="W231" s="85"/>
      <c r="X231" s="2"/>
      <c r="Y231" s="2"/>
      <c r="Z231" s="2"/>
    </row>
    <row r="232" spans="20:26" x14ac:dyDescent="0.2">
      <c r="T232" s="2"/>
      <c r="U232" s="2"/>
      <c r="V232" s="2"/>
      <c r="W232" s="85"/>
      <c r="X232" s="2"/>
      <c r="Y232" s="2"/>
      <c r="Z232" s="2"/>
    </row>
    <row r="233" spans="20:26" x14ac:dyDescent="0.2">
      <c r="T233" s="2"/>
      <c r="U233" s="2"/>
      <c r="V233" s="2"/>
      <c r="W233" s="85"/>
      <c r="X233" s="2"/>
      <c r="Y233" s="2"/>
      <c r="Z233" s="2"/>
    </row>
    <row r="234" spans="20:26" x14ac:dyDescent="0.2">
      <c r="T234" s="2"/>
      <c r="U234" s="2"/>
      <c r="V234" s="2"/>
      <c r="W234" s="85"/>
      <c r="X234" s="2"/>
      <c r="Y234" s="2"/>
      <c r="Z234" s="2"/>
    </row>
    <row r="235" spans="20:26" x14ac:dyDescent="0.2">
      <c r="T235" s="2"/>
      <c r="U235" s="2"/>
      <c r="V235" s="2"/>
      <c r="W235" s="85"/>
      <c r="X235" s="2"/>
      <c r="Y235" s="2"/>
      <c r="Z235" s="2"/>
    </row>
    <row r="236" spans="20:26" x14ac:dyDescent="0.2">
      <c r="T236" s="2"/>
      <c r="U236" s="2"/>
      <c r="V236" s="2"/>
      <c r="W236" s="85"/>
      <c r="X236" s="2"/>
      <c r="Y236" s="2"/>
      <c r="Z236" s="2"/>
    </row>
    <row r="237" spans="20:26" x14ac:dyDescent="0.2">
      <c r="T237" s="2"/>
      <c r="U237" s="2"/>
      <c r="V237" s="2"/>
      <c r="W237" s="85"/>
      <c r="X237" s="2"/>
      <c r="Y237" s="2"/>
      <c r="Z237" s="2"/>
    </row>
    <row r="238" spans="20:26" x14ac:dyDescent="0.2">
      <c r="T238" s="2"/>
      <c r="U238" s="2"/>
      <c r="V238" s="2"/>
      <c r="W238" s="85"/>
      <c r="X238" s="2"/>
      <c r="Y238" s="2"/>
      <c r="Z238" s="2"/>
    </row>
    <row r="239" spans="20:26" x14ac:dyDescent="0.2">
      <c r="T239" s="2"/>
      <c r="U239" s="2"/>
      <c r="V239" s="2"/>
      <c r="W239" s="85"/>
      <c r="X239" s="2"/>
      <c r="Y239" s="2"/>
      <c r="Z239" s="2"/>
    </row>
    <row r="240" spans="20:26" x14ac:dyDescent="0.2">
      <c r="T240" s="2"/>
      <c r="U240" s="2"/>
      <c r="V240" s="2"/>
      <c r="W240" s="85"/>
      <c r="X240" s="2"/>
      <c r="Y240" s="2"/>
      <c r="Z240" s="2"/>
    </row>
    <row r="241" spans="20:26" x14ac:dyDescent="0.2">
      <c r="T241" s="2"/>
      <c r="U241" s="2"/>
      <c r="V241" s="2"/>
      <c r="W241" s="85"/>
      <c r="X241" s="2"/>
      <c r="Y241" s="2"/>
      <c r="Z241" s="2"/>
    </row>
    <row r="242" spans="20:26" x14ac:dyDescent="0.2">
      <c r="T242" s="2"/>
      <c r="U242" s="2"/>
      <c r="V242" s="2"/>
      <c r="W242" s="85"/>
      <c r="X242" s="2"/>
      <c r="Y242" s="2"/>
      <c r="Z242" s="2"/>
    </row>
    <row r="243" spans="20:26" x14ac:dyDescent="0.2">
      <c r="T243" s="2"/>
      <c r="U243" s="2"/>
      <c r="V243" s="2"/>
      <c r="W243" s="85"/>
      <c r="X243" s="2"/>
      <c r="Y243" s="2"/>
      <c r="Z243" s="2"/>
    </row>
    <row r="244" spans="20:26" x14ac:dyDescent="0.2">
      <c r="T244" s="2"/>
      <c r="U244" s="2"/>
      <c r="V244" s="2"/>
      <c r="W244" s="85"/>
      <c r="X244" s="2"/>
      <c r="Y244" s="2"/>
      <c r="Z244" s="2"/>
    </row>
    <row r="245" spans="20:26" x14ac:dyDescent="0.2">
      <c r="T245" s="2"/>
      <c r="U245" s="2"/>
      <c r="V245" s="2"/>
      <c r="W245" s="85"/>
      <c r="X245" s="2"/>
      <c r="Y245" s="2"/>
      <c r="Z245" s="2"/>
    </row>
    <row r="246" spans="20:26" x14ac:dyDescent="0.2">
      <c r="T246" s="2"/>
      <c r="U246" s="2"/>
      <c r="V246" s="2"/>
      <c r="W246" s="85"/>
      <c r="X246" s="2"/>
      <c r="Y246" s="2"/>
      <c r="Z246" s="2"/>
    </row>
    <row r="247" spans="20:26" x14ac:dyDescent="0.2">
      <c r="T247" s="2"/>
      <c r="U247" s="2"/>
      <c r="V247" s="2"/>
      <c r="W247" s="85"/>
      <c r="X247" s="2"/>
      <c r="Y247" s="2"/>
      <c r="Z247" s="2"/>
    </row>
    <row r="248" spans="20:26" x14ac:dyDescent="0.2">
      <c r="T248" s="2"/>
      <c r="U248" s="2"/>
      <c r="V248" s="2"/>
      <c r="W248" s="85"/>
      <c r="X248" s="2"/>
      <c r="Y248" s="2"/>
      <c r="Z248" s="2"/>
    </row>
    <row r="249" spans="20:26" x14ac:dyDescent="0.2">
      <c r="T249" s="2"/>
      <c r="U249" s="2"/>
      <c r="V249" s="2"/>
      <c r="W249" s="85"/>
      <c r="X249" s="2"/>
      <c r="Y249" s="2"/>
      <c r="Z249" s="2"/>
    </row>
    <row r="250" spans="20:26" x14ac:dyDescent="0.2">
      <c r="T250" s="2"/>
      <c r="U250" s="2"/>
      <c r="V250" s="2"/>
      <c r="W250" s="85"/>
      <c r="X250" s="2"/>
      <c r="Y250" s="2"/>
      <c r="Z250" s="2"/>
    </row>
    <row r="251" spans="20:26" x14ac:dyDescent="0.2">
      <c r="T251" s="2"/>
      <c r="U251" s="2"/>
      <c r="V251" s="2"/>
      <c r="W251" s="85"/>
      <c r="X251" s="2"/>
      <c r="Y251" s="2"/>
      <c r="Z251" s="2"/>
    </row>
    <row r="252" spans="20:26" x14ac:dyDescent="0.2">
      <c r="T252" s="2"/>
      <c r="U252" s="2"/>
      <c r="V252" s="2"/>
      <c r="W252" s="85"/>
      <c r="X252" s="2"/>
      <c r="Y252" s="2"/>
      <c r="Z252" s="2"/>
    </row>
    <row r="253" spans="20:26" x14ac:dyDescent="0.2">
      <c r="T253" s="2"/>
      <c r="U253" s="2"/>
      <c r="V253" s="2"/>
      <c r="W253" s="85"/>
      <c r="X253" s="2"/>
      <c r="Y253" s="2"/>
      <c r="Z253" s="2"/>
    </row>
    <row r="254" spans="20:26" x14ac:dyDescent="0.2">
      <c r="T254" s="2"/>
      <c r="U254" s="2"/>
      <c r="V254" s="2"/>
      <c r="W254" s="85"/>
      <c r="X254" s="2"/>
      <c r="Y254" s="2"/>
      <c r="Z254" s="2"/>
    </row>
    <row r="255" spans="20:26" x14ac:dyDescent="0.2">
      <c r="T255" s="2"/>
      <c r="U255" s="2"/>
      <c r="V255" s="2"/>
      <c r="W255" s="85"/>
      <c r="X255" s="2"/>
      <c r="Y255" s="2"/>
      <c r="Z255" s="2"/>
    </row>
    <row r="256" spans="20:26" x14ac:dyDescent="0.2">
      <c r="T256" s="2"/>
      <c r="U256" s="2"/>
      <c r="V256" s="2"/>
      <c r="W256" s="85"/>
      <c r="X256" s="2"/>
      <c r="Y256" s="2"/>
      <c r="Z256" s="2"/>
    </row>
    <row r="257" spans="20:26" x14ac:dyDescent="0.2">
      <c r="T257" s="2"/>
      <c r="U257" s="2"/>
      <c r="V257" s="2"/>
      <c r="W257" s="85"/>
      <c r="X257" s="2"/>
      <c r="Y257" s="2"/>
      <c r="Z257" s="2"/>
    </row>
    <row r="258" spans="20:26" x14ac:dyDescent="0.2">
      <c r="T258" s="2"/>
      <c r="U258" s="2"/>
      <c r="V258" s="2"/>
      <c r="W258" s="85"/>
      <c r="X258" s="2"/>
      <c r="Y258" s="2"/>
      <c r="Z258" s="2"/>
    </row>
    <row r="259" spans="20:26" x14ac:dyDescent="0.2">
      <c r="T259" s="2"/>
      <c r="U259" s="2"/>
      <c r="V259" s="2"/>
      <c r="W259" s="85"/>
      <c r="X259" s="2"/>
      <c r="Y259" s="2"/>
      <c r="Z259" s="2"/>
    </row>
    <row r="260" spans="20:26" x14ac:dyDescent="0.2">
      <c r="T260" s="2"/>
      <c r="U260" s="2"/>
      <c r="V260" s="2"/>
      <c r="W260" s="85"/>
      <c r="X260" s="2"/>
      <c r="Y260" s="2"/>
      <c r="Z260" s="2"/>
    </row>
    <row r="261" spans="20:26" x14ac:dyDescent="0.2">
      <c r="T261" s="2"/>
      <c r="U261" s="2"/>
      <c r="V261" s="2"/>
      <c r="W261" s="85"/>
      <c r="X261" s="2"/>
      <c r="Y261" s="2"/>
      <c r="Z261" s="2"/>
    </row>
    <row r="262" spans="20:26" x14ac:dyDescent="0.2">
      <c r="T262" s="2"/>
      <c r="U262" s="2"/>
      <c r="V262" s="2"/>
      <c r="W262" s="85"/>
      <c r="X262" s="2"/>
      <c r="Y262" s="2"/>
      <c r="Z262" s="2"/>
    </row>
    <row r="263" spans="20:26" x14ac:dyDescent="0.2">
      <c r="T263" s="2"/>
      <c r="U263" s="2"/>
      <c r="V263" s="2"/>
      <c r="W263" s="85"/>
      <c r="X263" s="2"/>
      <c r="Y263" s="2"/>
      <c r="Z263" s="2"/>
    </row>
    <row r="264" spans="20:26" x14ac:dyDescent="0.2">
      <c r="T264" s="2"/>
      <c r="U264" s="2"/>
      <c r="V264" s="2"/>
      <c r="W264" s="85"/>
      <c r="X264" s="2"/>
      <c r="Y264" s="2"/>
      <c r="Z264" s="2"/>
    </row>
    <row r="265" spans="20:26" x14ac:dyDescent="0.2">
      <c r="T265" s="2"/>
      <c r="U265" s="2"/>
      <c r="V265" s="2"/>
      <c r="W265" s="85"/>
      <c r="X265" s="2"/>
      <c r="Y265" s="2"/>
      <c r="Z265" s="2"/>
    </row>
    <row r="266" spans="20:26" x14ac:dyDescent="0.2">
      <c r="T266" s="2"/>
      <c r="U266" s="2"/>
      <c r="V266" s="2"/>
      <c r="W266" s="85"/>
      <c r="X266" s="2"/>
      <c r="Y266" s="2"/>
      <c r="Z266" s="2"/>
    </row>
    <row r="267" spans="20:26" x14ac:dyDescent="0.2">
      <c r="T267" s="2"/>
      <c r="U267" s="2"/>
      <c r="V267" s="2"/>
      <c r="W267" s="85"/>
      <c r="X267" s="2"/>
      <c r="Y267" s="2"/>
      <c r="Z267" s="2"/>
    </row>
    <row r="268" spans="20:26" x14ac:dyDescent="0.2">
      <c r="T268" s="2"/>
      <c r="U268" s="2"/>
      <c r="V268" s="2"/>
      <c r="W268" s="85"/>
      <c r="X268" s="2"/>
      <c r="Y268" s="2"/>
      <c r="Z268" s="2"/>
    </row>
    <row r="269" spans="20:26" x14ac:dyDescent="0.2">
      <c r="T269" s="2"/>
      <c r="U269" s="2"/>
      <c r="V269" s="2"/>
      <c r="W269" s="85"/>
      <c r="X269" s="2"/>
      <c r="Y269" s="2"/>
      <c r="Z269" s="2"/>
    </row>
    <row r="270" spans="20:26" x14ac:dyDescent="0.2">
      <c r="T270" s="2"/>
      <c r="U270" s="2"/>
      <c r="V270" s="2"/>
      <c r="W270" s="85"/>
      <c r="X270" s="2"/>
      <c r="Y270" s="2"/>
      <c r="Z270" s="2"/>
    </row>
    <row r="271" spans="20:26" x14ac:dyDescent="0.2">
      <c r="T271" s="2"/>
      <c r="U271" s="2"/>
      <c r="V271" s="2"/>
      <c r="W271" s="85"/>
      <c r="X271" s="2"/>
      <c r="Y271" s="2"/>
      <c r="Z271" s="2"/>
    </row>
    <row r="272" spans="20:26" x14ac:dyDescent="0.2">
      <c r="T272" s="2"/>
      <c r="U272" s="2"/>
      <c r="V272" s="2"/>
      <c r="W272" s="85"/>
      <c r="X272" s="2"/>
      <c r="Y272" s="2"/>
      <c r="Z272" s="2"/>
    </row>
    <row r="273" spans="20:26" x14ac:dyDescent="0.2">
      <c r="T273" s="2"/>
      <c r="U273" s="2"/>
      <c r="V273" s="2"/>
      <c r="W273" s="85"/>
      <c r="X273" s="2"/>
      <c r="Y273" s="2"/>
      <c r="Z273" s="2"/>
    </row>
    <row r="274" spans="20:26" x14ac:dyDescent="0.2">
      <c r="T274" s="2"/>
      <c r="U274" s="2"/>
      <c r="V274" s="2"/>
      <c r="W274" s="85"/>
      <c r="X274" s="2"/>
      <c r="Y274" s="2"/>
      <c r="Z274" s="2"/>
    </row>
    <row r="275" spans="20:26" x14ac:dyDescent="0.2">
      <c r="T275" s="2"/>
      <c r="U275" s="2"/>
      <c r="V275" s="2"/>
      <c r="W275" s="85"/>
      <c r="X275" s="2"/>
      <c r="Y275" s="2"/>
      <c r="Z275" s="2"/>
    </row>
    <row r="276" spans="20:26" x14ac:dyDescent="0.2">
      <c r="T276" s="2"/>
      <c r="U276" s="2"/>
      <c r="V276" s="2"/>
      <c r="W276" s="85"/>
      <c r="X276" s="2"/>
      <c r="Y276" s="2"/>
      <c r="Z276" s="2"/>
    </row>
    <row r="277" spans="20:26" x14ac:dyDescent="0.2">
      <c r="T277" s="2"/>
      <c r="U277" s="2"/>
      <c r="V277" s="2"/>
      <c r="W277" s="85"/>
      <c r="X277" s="2"/>
      <c r="Y277" s="2"/>
      <c r="Z277" s="2"/>
    </row>
    <row r="278" spans="20:26" x14ac:dyDescent="0.2">
      <c r="T278" s="2"/>
      <c r="U278" s="2"/>
      <c r="V278" s="2"/>
      <c r="W278" s="85"/>
      <c r="X278" s="2"/>
      <c r="Y278" s="2"/>
      <c r="Z278" s="2"/>
    </row>
    <row r="279" spans="20:26" x14ac:dyDescent="0.2">
      <c r="T279" s="2"/>
      <c r="U279" s="2"/>
      <c r="V279" s="2"/>
      <c r="W279" s="85"/>
      <c r="X279" s="2"/>
      <c r="Y279" s="2"/>
      <c r="Z279" s="2"/>
    </row>
    <row r="280" spans="20:26" x14ac:dyDescent="0.2">
      <c r="T280" s="2"/>
      <c r="U280" s="2"/>
      <c r="V280" s="2"/>
      <c r="W280" s="85"/>
      <c r="X280" s="2"/>
      <c r="Y280" s="2"/>
      <c r="Z280" s="2"/>
    </row>
    <row r="281" spans="20:26" x14ac:dyDescent="0.2">
      <c r="T281" s="2"/>
      <c r="U281" s="2"/>
      <c r="V281" s="2"/>
      <c r="W281" s="85"/>
      <c r="X281" s="2"/>
      <c r="Y281" s="2"/>
      <c r="Z281" s="2"/>
    </row>
    <row r="282" spans="20:26" x14ac:dyDescent="0.2">
      <c r="T282" s="2"/>
      <c r="U282" s="2"/>
      <c r="V282" s="2"/>
      <c r="W282" s="85"/>
      <c r="X282" s="2"/>
      <c r="Y282" s="2"/>
      <c r="Z282" s="2"/>
    </row>
    <row r="283" spans="20:26" x14ac:dyDescent="0.2">
      <c r="T283" s="2"/>
      <c r="U283" s="2"/>
      <c r="V283" s="2"/>
      <c r="W283" s="85"/>
      <c r="X283" s="2"/>
      <c r="Y283" s="2"/>
      <c r="Z283" s="2"/>
    </row>
    <row r="284" spans="20:26" x14ac:dyDescent="0.2">
      <c r="T284" s="2"/>
      <c r="U284" s="2"/>
      <c r="V284" s="2"/>
      <c r="W284" s="85"/>
      <c r="X284" s="2"/>
      <c r="Y284" s="2"/>
      <c r="Z284" s="2"/>
    </row>
    <row r="285" spans="20:26" x14ac:dyDescent="0.2">
      <c r="T285" s="2"/>
      <c r="U285" s="2"/>
      <c r="V285" s="2"/>
      <c r="W285" s="85"/>
      <c r="X285" s="2"/>
      <c r="Y285" s="2"/>
      <c r="Z285" s="2"/>
    </row>
    <row r="286" spans="20:26" x14ac:dyDescent="0.2">
      <c r="T286" s="2"/>
      <c r="U286" s="2"/>
      <c r="V286" s="2"/>
      <c r="W286" s="85"/>
      <c r="X286" s="2"/>
      <c r="Y286" s="2"/>
      <c r="Z286" s="2"/>
    </row>
    <row r="287" spans="20:26" x14ac:dyDescent="0.2">
      <c r="T287" s="2"/>
      <c r="U287" s="2"/>
      <c r="V287" s="2"/>
      <c r="W287" s="85"/>
      <c r="X287" s="2"/>
      <c r="Y287" s="2"/>
      <c r="Z287" s="2"/>
    </row>
    <row r="288" spans="20:26" x14ac:dyDescent="0.2">
      <c r="T288" s="2"/>
      <c r="U288" s="2"/>
      <c r="V288" s="2"/>
      <c r="W288" s="85"/>
      <c r="X288" s="2"/>
      <c r="Y288" s="2"/>
      <c r="Z288" s="2"/>
    </row>
    <row r="289" spans="20:26" x14ac:dyDescent="0.2">
      <c r="T289" s="2"/>
      <c r="U289" s="2"/>
      <c r="V289" s="2"/>
      <c r="W289" s="85"/>
      <c r="X289" s="2"/>
      <c r="Y289" s="2"/>
      <c r="Z289" s="2"/>
    </row>
    <row r="290" spans="20:26" x14ac:dyDescent="0.2">
      <c r="T290" s="2"/>
      <c r="U290" s="2"/>
      <c r="V290" s="2"/>
      <c r="W290" s="85"/>
      <c r="X290" s="2"/>
      <c r="Y290" s="2"/>
      <c r="Z290" s="2"/>
    </row>
    <row r="291" spans="20:26" x14ac:dyDescent="0.2">
      <c r="T291" s="2"/>
      <c r="U291" s="2"/>
      <c r="V291" s="2"/>
      <c r="W291" s="85"/>
      <c r="X291" s="2"/>
      <c r="Y291" s="2"/>
      <c r="Z291" s="2"/>
    </row>
    <row r="292" spans="20:26" x14ac:dyDescent="0.2">
      <c r="T292" s="2"/>
      <c r="U292" s="2"/>
      <c r="V292" s="2"/>
      <c r="W292" s="85"/>
      <c r="X292" s="2"/>
      <c r="Y292" s="2"/>
      <c r="Z292" s="2"/>
    </row>
    <row r="293" spans="20:26" x14ac:dyDescent="0.2">
      <c r="T293" s="2"/>
      <c r="U293" s="2"/>
      <c r="V293" s="2"/>
      <c r="W293" s="85"/>
      <c r="X293" s="2"/>
      <c r="Y293" s="2"/>
      <c r="Z293" s="2"/>
    </row>
    <row r="294" spans="20:26" x14ac:dyDescent="0.2">
      <c r="T294" s="2"/>
      <c r="U294" s="2"/>
      <c r="V294" s="2"/>
      <c r="W294" s="85"/>
      <c r="X294" s="2"/>
      <c r="Y294" s="2"/>
      <c r="Z294" s="2"/>
    </row>
    <row r="295" spans="20:26" x14ac:dyDescent="0.2">
      <c r="T295" s="2"/>
      <c r="U295" s="2"/>
      <c r="V295" s="2"/>
      <c r="W295" s="85"/>
      <c r="X295" s="2"/>
      <c r="Y295" s="2"/>
      <c r="Z295" s="2"/>
    </row>
    <row r="296" spans="20:26" x14ac:dyDescent="0.2">
      <c r="T296" s="2"/>
      <c r="U296" s="2"/>
      <c r="V296" s="2"/>
      <c r="W296" s="85"/>
      <c r="X296" s="2"/>
      <c r="Y296" s="2"/>
      <c r="Z296" s="2"/>
    </row>
    <row r="297" spans="20:26" x14ac:dyDescent="0.2">
      <c r="T297" s="2"/>
      <c r="U297" s="2"/>
      <c r="V297" s="2"/>
      <c r="W297" s="85"/>
      <c r="X297" s="2"/>
      <c r="Y297" s="2"/>
      <c r="Z297" s="2"/>
    </row>
    <row r="298" spans="20:26" x14ac:dyDescent="0.2">
      <c r="T298" s="2"/>
      <c r="U298" s="2"/>
      <c r="V298" s="2"/>
      <c r="W298" s="85"/>
      <c r="X298" s="2"/>
      <c r="Y298" s="2"/>
      <c r="Z298" s="2"/>
    </row>
    <row r="299" spans="20:26" x14ac:dyDescent="0.2">
      <c r="T299" s="2"/>
      <c r="U299" s="2"/>
      <c r="V299" s="2"/>
      <c r="W299" s="85"/>
      <c r="X299" s="2"/>
      <c r="Y299" s="2"/>
      <c r="Z299" s="2"/>
    </row>
    <row r="300" spans="20:26" x14ac:dyDescent="0.2">
      <c r="T300" s="2"/>
      <c r="U300" s="2"/>
      <c r="V300" s="2"/>
      <c r="W300" s="85"/>
      <c r="X300" s="2"/>
      <c r="Y300" s="2"/>
      <c r="Z300" s="2"/>
    </row>
    <row r="301" spans="20:26" x14ac:dyDescent="0.2">
      <c r="T301" s="2"/>
      <c r="U301" s="2"/>
      <c r="V301" s="2"/>
      <c r="W301" s="85"/>
      <c r="X301" s="2"/>
      <c r="Y301" s="2"/>
      <c r="Z301" s="2"/>
    </row>
    <row r="302" spans="20:26" x14ac:dyDescent="0.2">
      <c r="T302" s="2"/>
      <c r="U302" s="2"/>
      <c r="V302" s="2"/>
      <c r="W302" s="85"/>
      <c r="X302" s="2"/>
      <c r="Y302" s="2"/>
      <c r="Z302" s="2"/>
    </row>
    <row r="303" spans="20:26" x14ac:dyDescent="0.2">
      <c r="T303" s="2"/>
      <c r="U303" s="2"/>
      <c r="V303" s="2"/>
      <c r="W303" s="85"/>
      <c r="X303" s="2"/>
      <c r="Y303" s="2"/>
      <c r="Z303" s="2"/>
    </row>
    <row r="304" spans="20:26" x14ac:dyDescent="0.2">
      <c r="T304" s="2"/>
      <c r="U304" s="2"/>
      <c r="V304" s="2"/>
      <c r="W304" s="85"/>
      <c r="X304" s="2"/>
      <c r="Y304" s="2"/>
      <c r="Z304" s="2"/>
    </row>
    <row r="305" spans="20:26" x14ac:dyDescent="0.2">
      <c r="T305" s="2"/>
      <c r="U305" s="2"/>
      <c r="V305" s="2"/>
      <c r="W305" s="85"/>
      <c r="X305" s="2"/>
      <c r="Y305" s="2"/>
      <c r="Z305" s="2"/>
    </row>
    <row r="306" spans="20:26" x14ac:dyDescent="0.2">
      <c r="T306" s="2"/>
      <c r="U306" s="2"/>
      <c r="V306" s="2"/>
      <c r="W306" s="85"/>
      <c r="X306" s="2"/>
      <c r="Y306" s="2"/>
      <c r="Z306" s="2"/>
    </row>
    <row r="307" spans="20:26" x14ac:dyDescent="0.2">
      <c r="T307" s="2"/>
      <c r="U307" s="2"/>
      <c r="V307" s="2"/>
      <c r="W307" s="85"/>
      <c r="X307" s="2"/>
      <c r="Y307" s="2"/>
      <c r="Z307" s="2"/>
    </row>
    <row r="308" spans="20:26" x14ac:dyDescent="0.2">
      <c r="T308" s="2"/>
      <c r="U308" s="2"/>
      <c r="V308" s="2"/>
      <c r="W308" s="85"/>
      <c r="X308" s="2"/>
      <c r="Y308" s="2"/>
      <c r="Z308" s="2"/>
    </row>
    <row r="309" spans="20:26" x14ac:dyDescent="0.2">
      <c r="T309" s="2"/>
      <c r="U309" s="2"/>
      <c r="V309" s="2"/>
      <c r="W309" s="85"/>
      <c r="X309" s="2"/>
      <c r="Y309" s="2"/>
      <c r="Z309" s="2"/>
    </row>
    <row r="310" spans="20:26" x14ac:dyDescent="0.2">
      <c r="T310" s="2"/>
      <c r="U310" s="2"/>
      <c r="V310" s="2"/>
      <c r="W310" s="85"/>
      <c r="X310" s="2"/>
      <c r="Y310" s="2"/>
      <c r="Z310" s="2"/>
    </row>
    <row r="311" spans="20:26" x14ac:dyDescent="0.2">
      <c r="T311" s="2"/>
      <c r="U311" s="2"/>
      <c r="V311" s="2"/>
      <c r="W311" s="85"/>
      <c r="X311" s="2"/>
      <c r="Y311" s="2"/>
      <c r="Z311" s="2"/>
    </row>
    <row r="312" spans="20:26" x14ac:dyDescent="0.2">
      <c r="T312" s="2"/>
      <c r="U312" s="2"/>
      <c r="V312" s="2"/>
      <c r="W312" s="85"/>
      <c r="X312" s="2"/>
      <c r="Y312" s="2"/>
      <c r="Z312" s="2"/>
    </row>
    <row r="313" spans="20:26" x14ac:dyDescent="0.2">
      <c r="T313" s="2"/>
      <c r="U313" s="2"/>
      <c r="V313" s="2"/>
      <c r="W313" s="85"/>
      <c r="X313" s="2"/>
      <c r="Y313" s="2"/>
      <c r="Z313" s="2"/>
    </row>
    <row r="314" spans="20:26" x14ac:dyDescent="0.2">
      <c r="T314" s="2"/>
      <c r="U314" s="2"/>
      <c r="V314" s="2"/>
      <c r="W314" s="85"/>
      <c r="X314" s="2"/>
      <c r="Y314" s="2"/>
      <c r="Z314" s="2"/>
    </row>
    <row r="315" spans="20:26" x14ac:dyDescent="0.2">
      <c r="T315" s="2"/>
      <c r="U315" s="2"/>
      <c r="V315" s="2"/>
      <c r="W315" s="85"/>
      <c r="X315" s="2"/>
      <c r="Y315" s="2"/>
      <c r="Z315" s="2"/>
    </row>
    <row r="316" spans="20:26" x14ac:dyDescent="0.2">
      <c r="T316" s="2"/>
      <c r="U316" s="2"/>
      <c r="V316" s="2"/>
      <c r="W316" s="85"/>
      <c r="X316" s="2"/>
      <c r="Y316" s="2"/>
      <c r="Z316" s="2"/>
    </row>
    <row r="317" spans="20:26" x14ac:dyDescent="0.2">
      <c r="T317" s="2"/>
      <c r="U317" s="2"/>
      <c r="V317" s="2"/>
      <c r="W317" s="85"/>
      <c r="X317" s="2"/>
      <c r="Y317" s="2"/>
      <c r="Z317" s="2"/>
    </row>
    <row r="318" spans="20:26" x14ac:dyDescent="0.2">
      <c r="T318" s="2"/>
      <c r="U318" s="2"/>
      <c r="V318" s="2"/>
      <c r="W318" s="85"/>
      <c r="X318" s="2"/>
      <c r="Y318" s="2"/>
      <c r="Z318" s="2"/>
    </row>
    <row r="319" spans="20:26" x14ac:dyDescent="0.2">
      <c r="T319" s="2"/>
      <c r="U319" s="2"/>
      <c r="V319" s="2"/>
      <c r="W319" s="85"/>
      <c r="X319" s="2"/>
      <c r="Y319" s="2"/>
      <c r="Z319" s="2"/>
    </row>
    <row r="320" spans="20:26" x14ac:dyDescent="0.2">
      <c r="T320" s="2"/>
      <c r="U320" s="2"/>
      <c r="V320" s="2"/>
      <c r="W320" s="85"/>
      <c r="X320" s="2"/>
      <c r="Y320" s="2"/>
      <c r="Z320" s="2"/>
    </row>
    <row r="321" spans="20:26" x14ac:dyDescent="0.2">
      <c r="T321" s="2"/>
      <c r="U321" s="2"/>
      <c r="V321" s="2"/>
      <c r="W321" s="85"/>
      <c r="X321" s="2"/>
      <c r="Y321" s="2"/>
      <c r="Z321" s="2"/>
    </row>
    <row r="322" spans="20:26" x14ac:dyDescent="0.2">
      <c r="T322" s="2"/>
      <c r="U322" s="2"/>
      <c r="V322" s="2"/>
      <c r="W322" s="85"/>
      <c r="X322" s="2"/>
      <c r="Y322" s="2"/>
      <c r="Z322" s="2"/>
    </row>
    <row r="323" spans="20:26" x14ac:dyDescent="0.2">
      <c r="T323" s="2"/>
      <c r="U323" s="2"/>
      <c r="V323" s="2"/>
      <c r="W323" s="85"/>
      <c r="X323" s="2"/>
      <c r="Y323" s="2"/>
      <c r="Z323" s="2"/>
    </row>
    <row r="324" spans="20:26" x14ac:dyDescent="0.2">
      <c r="T324" s="2"/>
      <c r="U324" s="2"/>
      <c r="V324" s="2"/>
      <c r="W324" s="85"/>
      <c r="X324" s="2"/>
      <c r="Y324" s="2"/>
      <c r="Z324" s="2"/>
    </row>
    <row r="325" spans="20:26" x14ac:dyDescent="0.2">
      <c r="T325" s="2"/>
      <c r="U325" s="2"/>
      <c r="V325" s="2"/>
      <c r="W325" s="85"/>
      <c r="X325" s="2"/>
      <c r="Y325" s="2"/>
      <c r="Z325" s="2"/>
    </row>
    <row r="326" spans="20:26" x14ac:dyDescent="0.2">
      <c r="T326" s="2"/>
      <c r="U326" s="2"/>
      <c r="V326" s="2"/>
      <c r="W326" s="85"/>
      <c r="X326" s="2"/>
      <c r="Y326" s="2"/>
      <c r="Z326" s="2"/>
    </row>
    <row r="327" spans="20:26" x14ac:dyDescent="0.2">
      <c r="T327" s="2"/>
      <c r="U327" s="2"/>
      <c r="V327" s="2"/>
      <c r="W327" s="85"/>
      <c r="X327" s="2"/>
      <c r="Y327" s="2"/>
      <c r="Z327" s="2"/>
    </row>
    <row r="328" spans="20:26" x14ac:dyDescent="0.2">
      <c r="T328" s="2"/>
      <c r="U328" s="2"/>
      <c r="V328" s="2"/>
      <c r="W328" s="85"/>
      <c r="X328" s="2"/>
      <c r="Y328" s="2"/>
      <c r="Z328" s="2"/>
    </row>
    <row r="329" spans="20:26" x14ac:dyDescent="0.2">
      <c r="T329" s="2"/>
      <c r="U329" s="2"/>
      <c r="V329" s="2"/>
      <c r="W329" s="85"/>
      <c r="X329" s="2"/>
      <c r="Y329" s="2"/>
      <c r="Z329" s="2"/>
    </row>
    <row r="330" spans="20:26" x14ac:dyDescent="0.2">
      <c r="T330" s="2"/>
      <c r="U330" s="2"/>
      <c r="V330" s="2"/>
      <c r="W330" s="85"/>
      <c r="X330" s="2"/>
      <c r="Y330" s="2"/>
      <c r="Z330" s="2"/>
    </row>
    <row r="331" spans="20:26" x14ac:dyDescent="0.2">
      <c r="T331" s="2"/>
      <c r="U331" s="2"/>
      <c r="V331" s="2"/>
      <c r="W331" s="85"/>
      <c r="X331" s="2"/>
      <c r="Y331" s="2"/>
      <c r="Z331" s="2"/>
    </row>
    <row r="332" spans="20:26" x14ac:dyDescent="0.2">
      <c r="T332" s="2"/>
      <c r="U332" s="2"/>
      <c r="V332" s="2"/>
      <c r="W332" s="85"/>
      <c r="X332" s="2"/>
      <c r="Y332" s="2"/>
      <c r="Z332" s="2"/>
    </row>
    <row r="333" spans="20:26" x14ac:dyDescent="0.2">
      <c r="T333" s="2"/>
      <c r="U333" s="2"/>
      <c r="V333" s="2"/>
      <c r="W333" s="85"/>
      <c r="X333" s="2"/>
      <c r="Y333" s="2"/>
      <c r="Z333" s="2"/>
    </row>
    <row r="334" spans="20:26" x14ac:dyDescent="0.2">
      <c r="T334" s="2"/>
      <c r="U334" s="2"/>
      <c r="V334" s="2"/>
      <c r="W334" s="85"/>
      <c r="X334" s="2"/>
      <c r="Y334" s="2"/>
      <c r="Z334" s="2"/>
    </row>
    <row r="335" spans="20:26" x14ac:dyDescent="0.2">
      <c r="T335" s="2"/>
      <c r="U335" s="2"/>
      <c r="V335" s="2"/>
      <c r="W335" s="85"/>
      <c r="X335" s="2"/>
      <c r="Y335" s="2"/>
      <c r="Z335" s="2"/>
    </row>
    <row r="336" spans="20:26" x14ac:dyDescent="0.2">
      <c r="T336" s="2"/>
      <c r="U336" s="2"/>
      <c r="V336" s="2"/>
      <c r="W336" s="85"/>
      <c r="X336" s="2"/>
      <c r="Y336" s="2"/>
      <c r="Z336" s="2"/>
    </row>
    <row r="337" spans="20:26" x14ac:dyDescent="0.2">
      <c r="T337" s="2"/>
      <c r="U337" s="2"/>
      <c r="V337" s="2"/>
      <c r="W337" s="85"/>
      <c r="X337" s="2"/>
      <c r="Y337" s="2"/>
      <c r="Z337" s="2"/>
    </row>
    <row r="338" spans="20:26" x14ac:dyDescent="0.2">
      <c r="T338" s="2"/>
      <c r="U338" s="2"/>
      <c r="V338" s="2"/>
      <c r="W338" s="85"/>
      <c r="X338" s="2"/>
      <c r="Y338" s="2"/>
      <c r="Z338" s="2"/>
    </row>
    <row r="339" spans="20:26" x14ac:dyDescent="0.2">
      <c r="T339" s="2"/>
      <c r="U339" s="2"/>
      <c r="V339" s="2"/>
      <c r="W339" s="85"/>
      <c r="X339" s="2"/>
      <c r="Y339" s="2"/>
      <c r="Z339" s="2"/>
    </row>
    <row r="340" spans="20:26" x14ac:dyDescent="0.2">
      <c r="T340" s="2"/>
      <c r="U340" s="2"/>
      <c r="V340" s="2"/>
      <c r="W340" s="85"/>
      <c r="X340" s="2"/>
      <c r="Y340" s="2"/>
      <c r="Z340" s="2"/>
    </row>
    <row r="341" spans="20:26" x14ac:dyDescent="0.2">
      <c r="T341" s="2"/>
      <c r="U341" s="2"/>
      <c r="V341" s="2"/>
      <c r="W341" s="85"/>
      <c r="X341" s="2"/>
      <c r="Y341" s="2"/>
      <c r="Z341" s="2"/>
    </row>
    <row r="342" spans="20:26" x14ac:dyDescent="0.2">
      <c r="T342" s="2"/>
      <c r="U342" s="2"/>
      <c r="V342" s="2"/>
      <c r="W342" s="85"/>
      <c r="X342" s="2"/>
      <c r="Y342" s="2"/>
      <c r="Z342" s="2"/>
    </row>
    <row r="343" spans="20:26" x14ac:dyDescent="0.2">
      <c r="T343" s="2"/>
      <c r="U343" s="2"/>
      <c r="V343" s="2"/>
      <c r="W343" s="85"/>
      <c r="X343" s="2"/>
      <c r="Y343" s="2"/>
      <c r="Z343" s="2"/>
    </row>
    <row r="344" spans="20:26" x14ac:dyDescent="0.2">
      <c r="T344" s="2"/>
      <c r="U344" s="2"/>
      <c r="V344" s="2"/>
      <c r="W344" s="85"/>
      <c r="X344" s="2"/>
      <c r="Y344" s="2"/>
      <c r="Z344" s="2"/>
    </row>
    <row r="345" spans="20:26" x14ac:dyDescent="0.2">
      <c r="T345" s="2"/>
      <c r="U345" s="2"/>
      <c r="V345" s="2"/>
      <c r="W345" s="85"/>
      <c r="X345" s="2"/>
      <c r="Y345" s="2"/>
      <c r="Z345" s="2"/>
    </row>
    <row r="346" spans="20:26" x14ac:dyDescent="0.2">
      <c r="T346" s="2"/>
      <c r="U346" s="2"/>
      <c r="V346" s="2"/>
      <c r="W346" s="85"/>
      <c r="X346" s="2"/>
      <c r="Y346" s="2"/>
      <c r="Z346" s="2"/>
    </row>
    <row r="347" spans="20:26" x14ac:dyDescent="0.2">
      <c r="T347" s="2"/>
      <c r="U347" s="2"/>
      <c r="V347" s="2"/>
      <c r="W347" s="85"/>
      <c r="X347" s="2"/>
      <c r="Y347" s="2"/>
      <c r="Z347" s="2"/>
    </row>
    <row r="348" spans="20:26" x14ac:dyDescent="0.2">
      <c r="T348" s="2"/>
      <c r="U348" s="2"/>
      <c r="V348" s="2"/>
      <c r="W348" s="85"/>
      <c r="X348" s="2"/>
      <c r="Y348" s="2"/>
      <c r="Z348" s="2"/>
    </row>
    <row r="349" spans="20:26" x14ac:dyDescent="0.2">
      <c r="T349" s="2"/>
      <c r="U349" s="2"/>
      <c r="V349" s="2"/>
      <c r="W349" s="85"/>
      <c r="X349" s="2"/>
      <c r="Y349" s="2"/>
      <c r="Z349" s="2"/>
    </row>
    <row r="350" spans="20:26" x14ac:dyDescent="0.2">
      <c r="T350" s="2"/>
      <c r="U350" s="2"/>
      <c r="V350" s="2"/>
      <c r="W350" s="85"/>
      <c r="X350" s="2"/>
      <c r="Y350" s="2"/>
      <c r="Z350" s="2"/>
    </row>
    <row r="351" spans="20:26" x14ac:dyDescent="0.2">
      <c r="T351" s="2"/>
      <c r="U351" s="2"/>
      <c r="V351" s="2"/>
      <c r="W351" s="85"/>
      <c r="X351" s="2"/>
      <c r="Y351" s="2"/>
      <c r="Z351" s="2"/>
    </row>
    <row r="352" spans="20:26" x14ac:dyDescent="0.2">
      <c r="T352" s="2"/>
      <c r="U352" s="2"/>
      <c r="V352" s="2"/>
      <c r="W352" s="85"/>
      <c r="X352" s="2"/>
      <c r="Y352" s="2"/>
      <c r="Z352" s="2"/>
    </row>
    <row r="353" spans="20:26" x14ac:dyDescent="0.2">
      <c r="T353" s="2"/>
      <c r="U353" s="2"/>
      <c r="V353" s="2"/>
      <c r="W353" s="85"/>
      <c r="X353" s="2"/>
      <c r="Y353" s="2"/>
      <c r="Z353" s="2"/>
    </row>
    <row r="354" spans="20:26" x14ac:dyDescent="0.2">
      <c r="T354" s="2"/>
      <c r="U354" s="2"/>
      <c r="V354" s="2"/>
      <c r="W354" s="85"/>
      <c r="X354" s="2"/>
      <c r="Y354" s="2"/>
      <c r="Z354" s="2"/>
    </row>
    <row r="355" spans="20:26" x14ac:dyDescent="0.2">
      <c r="T355" s="2"/>
      <c r="U355" s="2"/>
      <c r="V355" s="2"/>
      <c r="W355" s="85"/>
      <c r="X355" s="2"/>
      <c r="Y355" s="2"/>
      <c r="Z355" s="2"/>
    </row>
    <row r="356" spans="20:26" x14ac:dyDescent="0.2">
      <c r="T356" s="2"/>
      <c r="U356" s="2"/>
      <c r="V356" s="2"/>
      <c r="W356" s="85"/>
      <c r="X356" s="2"/>
      <c r="Y356" s="2"/>
      <c r="Z356" s="2"/>
    </row>
    <row r="357" spans="20:26" x14ac:dyDescent="0.2">
      <c r="T357" s="2"/>
      <c r="U357" s="2"/>
      <c r="V357" s="2"/>
      <c r="W357" s="85"/>
      <c r="X357" s="2"/>
      <c r="Y357" s="2"/>
      <c r="Z357" s="2"/>
    </row>
    <row r="358" spans="20:26" x14ac:dyDescent="0.2">
      <c r="T358" s="2"/>
      <c r="U358" s="2"/>
      <c r="V358" s="2"/>
      <c r="W358" s="85"/>
      <c r="X358" s="2"/>
      <c r="Y358" s="2"/>
      <c r="Z358" s="2"/>
    </row>
    <row r="359" spans="20:26" x14ac:dyDescent="0.2">
      <c r="T359" s="2"/>
      <c r="U359" s="2"/>
      <c r="V359" s="2"/>
      <c r="W359" s="85"/>
      <c r="X359" s="2"/>
      <c r="Y359" s="2"/>
      <c r="Z359" s="2"/>
    </row>
    <row r="360" spans="20:26" x14ac:dyDescent="0.2">
      <c r="T360" s="2"/>
      <c r="U360" s="2"/>
      <c r="V360" s="2"/>
      <c r="W360" s="85"/>
      <c r="X360" s="2"/>
      <c r="Y360" s="2"/>
      <c r="Z360" s="2"/>
    </row>
    <row r="361" spans="20:26" x14ac:dyDescent="0.2">
      <c r="T361" s="2"/>
      <c r="U361" s="2"/>
      <c r="V361" s="2"/>
      <c r="W361" s="85"/>
      <c r="X361" s="2"/>
      <c r="Y361" s="2"/>
      <c r="Z361" s="2"/>
    </row>
    <row r="362" spans="20:26" x14ac:dyDescent="0.2">
      <c r="T362" s="2"/>
      <c r="U362" s="2"/>
      <c r="V362" s="2"/>
      <c r="W362" s="85"/>
      <c r="X362" s="2"/>
      <c r="Y362" s="2"/>
      <c r="Z362" s="2"/>
    </row>
    <row r="363" spans="20:26" x14ac:dyDescent="0.2">
      <c r="T363" s="2"/>
      <c r="U363" s="2"/>
      <c r="V363" s="2"/>
      <c r="W363" s="85"/>
      <c r="X363" s="2"/>
      <c r="Y363" s="2"/>
      <c r="Z363" s="2"/>
    </row>
    <row r="364" spans="20:26" x14ac:dyDescent="0.2">
      <c r="T364" s="2"/>
      <c r="U364" s="2"/>
      <c r="V364" s="2"/>
      <c r="W364" s="85"/>
      <c r="X364" s="2"/>
      <c r="Y364" s="2"/>
      <c r="Z364" s="2"/>
    </row>
    <row r="365" spans="20:26" x14ac:dyDescent="0.2">
      <c r="T365" s="2"/>
      <c r="U365" s="2"/>
      <c r="V365" s="2"/>
      <c r="W365" s="85"/>
      <c r="X365" s="2"/>
      <c r="Y365" s="2"/>
      <c r="Z365" s="2"/>
    </row>
    <row r="366" spans="20:26" x14ac:dyDescent="0.2">
      <c r="T366" s="2"/>
      <c r="U366" s="2"/>
      <c r="V366" s="2"/>
      <c r="W366" s="85"/>
      <c r="X366" s="2"/>
      <c r="Y366" s="2"/>
      <c r="Z366" s="2"/>
    </row>
    <row r="367" spans="20:26" x14ac:dyDescent="0.2">
      <c r="T367" s="2"/>
      <c r="U367" s="2"/>
      <c r="V367" s="2"/>
      <c r="W367" s="85"/>
      <c r="X367" s="2"/>
      <c r="Y367" s="2"/>
      <c r="Z367" s="2"/>
    </row>
    <row r="368" spans="20:26" x14ac:dyDescent="0.2">
      <c r="T368" s="2"/>
      <c r="U368" s="2"/>
      <c r="V368" s="2"/>
      <c r="W368" s="85"/>
      <c r="X368" s="2"/>
      <c r="Y368" s="2"/>
      <c r="Z368" s="2"/>
    </row>
    <row r="369" spans="20:26" x14ac:dyDescent="0.2">
      <c r="T369" s="2"/>
      <c r="U369" s="2"/>
      <c r="V369" s="2"/>
      <c r="W369" s="85"/>
      <c r="X369" s="2"/>
      <c r="Y369" s="2"/>
      <c r="Z369" s="2"/>
    </row>
    <row r="370" spans="20:26" x14ac:dyDescent="0.2">
      <c r="T370" s="2"/>
      <c r="U370" s="2"/>
      <c r="V370" s="2"/>
      <c r="W370" s="85"/>
      <c r="X370" s="2"/>
      <c r="Y370" s="2"/>
      <c r="Z370" s="2"/>
    </row>
    <row r="371" spans="20:26" x14ac:dyDescent="0.2">
      <c r="T371" s="2"/>
      <c r="U371" s="2"/>
      <c r="V371" s="2"/>
      <c r="W371" s="85"/>
      <c r="X371" s="2"/>
      <c r="Y371" s="2"/>
      <c r="Z371" s="2"/>
    </row>
    <row r="372" spans="20:26" x14ac:dyDescent="0.2">
      <c r="T372" s="2"/>
      <c r="U372" s="2"/>
      <c r="V372" s="2"/>
      <c r="W372" s="85"/>
      <c r="X372" s="2"/>
      <c r="Y372" s="2"/>
      <c r="Z372" s="2"/>
    </row>
    <row r="373" spans="20:26" x14ac:dyDescent="0.2">
      <c r="T373" s="2"/>
      <c r="U373" s="2"/>
      <c r="V373" s="2"/>
      <c r="W373" s="85"/>
      <c r="X373" s="2"/>
      <c r="Y373" s="2"/>
      <c r="Z373" s="2"/>
    </row>
    <row r="374" spans="20:26" x14ac:dyDescent="0.2">
      <c r="T374" s="2"/>
      <c r="U374" s="2"/>
      <c r="V374" s="2"/>
      <c r="W374" s="85"/>
      <c r="X374" s="2"/>
      <c r="Y374" s="2"/>
      <c r="Z374" s="2"/>
    </row>
    <row r="375" spans="20:26" x14ac:dyDescent="0.2">
      <c r="T375" s="2"/>
      <c r="U375" s="2"/>
      <c r="V375" s="2"/>
      <c r="W375" s="85"/>
      <c r="X375" s="2"/>
      <c r="Y375" s="2"/>
      <c r="Z375" s="2"/>
    </row>
    <row r="376" spans="20:26" x14ac:dyDescent="0.2">
      <c r="T376" s="2"/>
      <c r="U376" s="2"/>
      <c r="V376" s="2"/>
      <c r="W376" s="85"/>
      <c r="X376" s="2"/>
      <c r="Y376" s="2"/>
      <c r="Z376" s="2"/>
    </row>
    <row r="377" spans="20:26" x14ac:dyDescent="0.2">
      <c r="T377" s="2"/>
      <c r="U377" s="2"/>
      <c r="V377" s="2"/>
      <c r="W377" s="85"/>
      <c r="X377" s="2"/>
      <c r="Y377" s="2"/>
      <c r="Z377" s="2"/>
    </row>
    <row r="378" spans="20:26" x14ac:dyDescent="0.2">
      <c r="T378" s="2"/>
      <c r="U378" s="2"/>
      <c r="V378" s="2"/>
      <c r="W378" s="85"/>
      <c r="X378" s="2"/>
      <c r="Y378" s="2"/>
      <c r="Z378" s="2"/>
    </row>
    <row r="379" spans="20:26" x14ac:dyDescent="0.2">
      <c r="T379" s="2"/>
      <c r="U379" s="2"/>
      <c r="V379" s="2"/>
      <c r="W379" s="85"/>
      <c r="X379" s="2"/>
      <c r="Y379" s="2"/>
      <c r="Z379" s="2"/>
    </row>
    <row r="380" spans="20:26" x14ac:dyDescent="0.2">
      <c r="T380" s="2"/>
      <c r="U380" s="2"/>
      <c r="V380" s="2"/>
      <c r="W380" s="85"/>
      <c r="X380" s="2"/>
      <c r="Y380" s="2"/>
      <c r="Z380" s="2"/>
    </row>
    <row r="381" spans="20:26" x14ac:dyDescent="0.2">
      <c r="T381" s="2"/>
      <c r="U381" s="2"/>
      <c r="V381" s="2"/>
      <c r="W381" s="85"/>
      <c r="X381" s="2"/>
      <c r="Y381" s="2"/>
      <c r="Z381" s="2"/>
    </row>
    <row r="382" spans="20:26" x14ac:dyDescent="0.2">
      <c r="T382" s="2"/>
      <c r="U382" s="2"/>
      <c r="V382" s="2"/>
      <c r="W382" s="85"/>
      <c r="X382" s="2"/>
      <c r="Y382" s="2"/>
      <c r="Z382" s="2"/>
    </row>
    <row r="383" spans="20:26" x14ac:dyDescent="0.2">
      <c r="T383" s="2"/>
      <c r="U383" s="2"/>
      <c r="V383" s="2"/>
      <c r="W383" s="85"/>
      <c r="X383" s="2"/>
      <c r="Y383" s="2"/>
      <c r="Z383" s="2"/>
    </row>
    <row r="384" spans="20:26" x14ac:dyDescent="0.2">
      <c r="T384" s="2"/>
      <c r="U384" s="2"/>
      <c r="V384" s="2"/>
      <c r="W384" s="85"/>
      <c r="X384" s="2"/>
      <c r="Y384" s="2"/>
      <c r="Z384" s="2"/>
    </row>
    <row r="385" spans="20:26" x14ac:dyDescent="0.2">
      <c r="T385" s="2"/>
      <c r="U385" s="2"/>
      <c r="V385" s="2"/>
      <c r="W385" s="85"/>
      <c r="X385" s="2"/>
      <c r="Y385" s="2"/>
      <c r="Z385" s="2"/>
    </row>
    <row r="386" spans="20:26" x14ac:dyDescent="0.2">
      <c r="T386" s="2"/>
      <c r="U386" s="2"/>
      <c r="V386" s="2"/>
      <c r="W386" s="85"/>
      <c r="X386" s="2"/>
      <c r="Y386" s="2"/>
      <c r="Z386" s="2"/>
    </row>
    <row r="387" spans="20:26" x14ac:dyDescent="0.2">
      <c r="T387" s="2"/>
      <c r="U387" s="2"/>
      <c r="V387" s="2"/>
      <c r="W387" s="85"/>
      <c r="X387" s="2"/>
      <c r="Y387" s="2"/>
      <c r="Z387" s="2"/>
    </row>
    <row r="388" spans="20:26" x14ac:dyDescent="0.2">
      <c r="T388" s="2"/>
      <c r="U388" s="2"/>
      <c r="V388" s="2"/>
      <c r="W388" s="85"/>
      <c r="X388" s="2"/>
      <c r="Y388" s="2"/>
      <c r="Z388" s="2"/>
    </row>
    <row r="389" spans="20:26" x14ac:dyDescent="0.2">
      <c r="T389" s="2"/>
      <c r="U389" s="2"/>
      <c r="V389" s="2"/>
      <c r="W389" s="85"/>
      <c r="X389" s="2"/>
      <c r="Y389" s="2"/>
      <c r="Z389" s="2"/>
    </row>
    <row r="390" spans="20:26" x14ac:dyDescent="0.2">
      <c r="T390" s="2"/>
      <c r="U390" s="2"/>
      <c r="V390" s="2"/>
      <c r="W390" s="85"/>
      <c r="X390" s="2"/>
      <c r="Y390" s="2"/>
      <c r="Z390" s="2"/>
    </row>
    <row r="391" spans="20:26" x14ac:dyDescent="0.2">
      <c r="T391" s="2"/>
      <c r="U391" s="2"/>
      <c r="V391" s="2"/>
      <c r="W391" s="85"/>
      <c r="X391" s="2"/>
      <c r="Y391" s="2"/>
      <c r="Z391" s="2"/>
    </row>
    <row r="392" spans="20:26" x14ac:dyDescent="0.2">
      <c r="T392" s="2"/>
      <c r="U392" s="2"/>
      <c r="V392" s="2"/>
      <c r="W392" s="85"/>
      <c r="X392" s="2"/>
      <c r="Y392" s="2"/>
      <c r="Z392" s="2"/>
    </row>
    <row r="393" spans="20:26" x14ac:dyDescent="0.2">
      <c r="T393" s="2"/>
      <c r="U393" s="2"/>
      <c r="V393" s="2"/>
      <c r="W393" s="85"/>
      <c r="X393" s="2"/>
      <c r="Y393" s="2"/>
      <c r="Z393" s="2"/>
    </row>
    <row r="394" spans="20:26" x14ac:dyDescent="0.2">
      <c r="T394" s="2"/>
      <c r="U394" s="2"/>
      <c r="V394" s="2"/>
      <c r="W394" s="85"/>
      <c r="X394" s="2"/>
      <c r="Y394" s="2"/>
      <c r="Z394" s="2"/>
    </row>
    <row r="395" spans="20:26" x14ac:dyDescent="0.2">
      <c r="T395" s="2"/>
      <c r="U395" s="2"/>
      <c r="V395" s="2"/>
      <c r="W395" s="85"/>
      <c r="X395" s="2"/>
      <c r="Y395" s="2"/>
      <c r="Z395" s="2"/>
    </row>
    <row r="396" spans="20:26" x14ac:dyDescent="0.2">
      <c r="T396" s="2"/>
      <c r="U396" s="2"/>
      <c r="V396" s="2"/>
      <c r="W396" s="85"/>
      <c r="X396" s="2"/>
      <c r="Y396" s="2"/>
      <c r="Z396" s="2"/>
    </row>
    <row r="397" spans="20:26" x14ac:dyDescent="0.2">
      <c r="T397" s="2"/>
      <c r="U397" s="2"/>
      <c r="V397" s="2"/>
      <c r="W397" s="85"/>
      <c r="X397" s="2"/>
      <c r="Y397" s="2"/>
      <c r="Z397" s="2"/>
    </row>
    <row r="398" spans="20:26" x14ac:dyDescent="0.2">
      <c r="T398" s="2"/>
      <c r="U398" s="2"/>
      <c r="V398" s="2"/>
      <c r="W398" s="85"/>
      <c r="X398" s="2"/>
      <c r="Y398" s="2"/>
      <c r="Z398" s="2"/>
    </row>
    <row r="399" spans="20:26" x14ac:dyDescent="0.2">
      <c r="T399" s="2"/>
      <c r="U399" s="2"/>
      <c r="V399" s="2"/>
      <c r="W399" s="85"/>
      <c r="X399" s="2"/>
      <c r="Y399" s="2"/>
      <c r="Z399" s="2"/>
    </row>
    <row r="400" spans="20:26" x14ac:dyDescent="0.2">
      <c r="T400" s="2"/>
      <c r="U400" s="2"/>
      <c r="V400" s="2"/>
      <c r="W400" s="85"/>
      <c r="X400" s="2"/>
      <c r="Y400" s="2"/>
      <c r="Z400" s="2"/>
    </row>
    <row r="401" spans="20:26" x14ac:dyDescent="0.2">
      <c r="T401" s="2"/>
      <c r="U401" s="2"/>
      <c r="V401" s="2"/>
      <c r="W401" s="85"/>
      <c r="X401" s="2"/>
      <c r="Y401" s="2"/>
      <c r="Z401" s="2"/>
    </row>
    <row r="402" spans="20:26" x14ac:dyDescent="0.2">
      <c r="T402" s="2"/>
      <c r="U402" s="2"/>
      <c r="V402" s="2"/>
      <c r="W402" s="85"/>
      <c r="X402" s="2"/>
      <c r="Y402" s="2"/>
      <c r="Z402" s="2"/>
    </row>
    <row r="403" spans="20:26" x14ac:dyDescent="0.2">
      <c r="T403" s="2"/>
      <c r="U403" s="2"/>
      <c r="V403" s="2"/>
      <c r="W403" s="85"/>
      <c r="X403" s="2"/>
      <c r="Y403" s="2"/>
      <c r="Z403" s="2"/>
    </row>
    <row r="404" spans="20:26" x14ac:dyDescent="0.2">
      <c r="T404" s="2"/>
      <c r="U404" s="2"/>
      <c r="V404" s="2"/>
      <c r="W404" s="85"/>
      <c r="X404" s="2"/>
      <c r="Y404" s="2"/>
      <c r="Z404" s="2"/>
    </row>
    <row r="405" spans="20:26" x14ac:dyDescent="0.2">
      <c r="T405" s="2"/>
      <c r="U405" s="2"/>
      <c r="V405" s="2"/>
      <c r="W405" s="85"/>
      <c r="X405" s="2"/>
      <c r="Y405" s="2"/>
      <c r="Z405" s="2"/>
    </row>
    <row r="406" spans="20:26" x14ac:dyDescent="0.2">
      <c r="T406" s="2"/>
      <c r="U406" s="2"/>
      <c r="V406" s="2"/>
      <c r="W406" s="85"/>
      <c r="X406" s="2"/>
      <c r="Y406" s="2"/>
      <c r="Z406" s="2"/>
    </row>
    <row r="407" spans="20:26" x14ac:dyDescent="0.2">
      <c r="T407" s="2"/>
      <c r="U407" s="2"/>
      <c r="V407" s="2"/>
      <c r="W407" s="85"/>
      <c r="X407" s="2"/>
      <c r="Y407" s="2"/>
      <c r="Z407" s="2"/>
    </row>
    <row r="408" spans="20:26" x14ac:dyDescent="0.2">
      <c r="T408" s="2"/>
      <c r="U408" s="2"/>
      <c r="V408" s="2"/>
      <c r="W408" s="85"/>
      <c r="X408" s="2"/>
      <c r="Y408" s="2"/>
      <c r="Z408" s="2"/>
    </row>
    <row r="409" spans="20:26" x14ac:dyDescent="0.2">
      <c r="T409" s="2"/>
      <c r="U409" s="2"/>
      <c r="V409" s="2"/>
      <c r="W409" s="85"/>
      <c r="X409" s="2"/>
      <c r="Y409" s="2"/>
      <c r="Z409" s="2"/>
    </row>
    <row r="410" spans="20:26" x14ac:dyDescent="0.2">
      <c r="T410" s="2"/>
      <c r="U410" s="2"/>
      <c r="V410" s="2"/>
      <c r="W410" s="85"/>
      <c r="X410" s="2"/>
      <c r="Y410" s="2"/>
      <c r="Z410" s="2"/>
    </row>
    <row r="411" spans="20:26" x14ac:dyDescent="0.2">
      <c r="T411" s="2"/>
      <c r="U411" s="2"/>
      <c r="V411" s="2"/>
      <c r="W411" s="85"/>
      <c r="X411" s="2"/>
      <c r="Y411" s="2"/>
      <c r="Z411" s="2"/>
    </row>
    <row r="412" spans="20:26" x14ac:dyDescent="0.2">
      <c r="T412" s="2"/>
      <c r="U412" s="2"/>
      <c r="V412" s="2"/>
      <c r="W412" s="85"/>
      <c r="X412" s="2"/>
      <c r="Y412" s="2"/>
      <c r="Z412" s="2"/>
    </row>
    <row r="413" spans="20:26" x14ac:dyDescent="0.2">
      <c r="T413" s="2"/>
      <c r="U413" s="2"/>
      <c r="V413" s="2"/>
      <c r="W413" s="85"/>
      <c r="X413" s="2"/>
      <c r="Y413" s="2"/>
      <c r="Z413" s="2"/>
    </row>
    <row r="414" spans="20:26" x14ac:dyDescent="0.2">
      <c r="T414" s="2"/>
      <c r="U414" s="2"/>
      <c r="V414" s="2"/>
      <c r="W414" s="85"/>
      <c r="X414" s="2"/>
      <c r="Y414" s="2"/>
      <c r="Z414" s="2"/>
    </row>
    <row r="415" spans="20:26" x14ac:dyDescent="0.2">
      <c r="T415" s="2"/>
      <c r="U415" s="2"/>
      <c r="V415" s="2"/>
      <c r="W415" s="85"/>
      <c r="X415" s="2"/>
      <c r="Y415" s="2"/>
      <c r="Z415" s="2"/>
    </row>
    <row r="416" spans="20:26" x14ac:dyDescent="0.2">
      <c r="T416" s="2"/>
      <c r="U416" s="2"/>
      <c r="V416" s="2"/>
      <c r="W416" s="85"/>
      <c r="X416" s="2"/>
      <c r="Y416" s="2"/>
      <c r="Z416" s="2"/>
    </row>
    <row r="417" spans="20:26" x14ac:dyDescent="0.2">
      <c r="T417" s="2"/>
      <c r="U417" s="2"/>
      <c r="V417" s="2"/>
      <c r="W417" s="85"/>
      <c r="X417" s="2"/>
      <c r="Y417" s="2"/>
      <c r="Z417" s="2"/>
    </row>
    <row r="418" spans="20:26" x14ac:dyDescent="0.2">
      <c r="T418" s="2"/>
      <c r="U418" s="2"/>
      <c r="V418" s="2"/>
      <c r="W418" s="85"/>
      <c r="X418" s="2"/>
      <c r="Y418" s="2"/>
      <c r="Z418" s="2"/>
    </row>
    <row r="419" spans="20:26" x14ac:dyDescent="0.2">
      <c r="T419" s="2"/>
      <c r="U419" s="2"/>
      <c r="V419" s="2"/>
      <c r="W419" s="85"/>
      <c r="X419" s="2"/>
      <c r="Y419" s="2"/>
      <c r="Z419" s="2"/>
    </row>
    <row r="420" spans="20:26" x14ac:dyDescent="0.2">
      <c r="T420" s="2"/>
      <c r="U420" s="2"/>
      <c r="V420" s="2"/>
      <c r="W420" s="85"/>
      <c r="X420" s="2"/>
      <c r="Y420" s="2"/>
      <c r="Z420" s="2"/>
    </row>
    <row r="421" spans="20:26" x14ac:dyDescent="0.2">
      <c r="T421" s="2"/>
      <c r="U421" s="2"/>
      <c r="V421" s="2"/>
      <c r="W421" s="85"/>
      <c r="X421" s="2"/>
      <c r="Y421" s="2"/>
      <c r="Z421" s="2"/>
    </row>
    <row r="422" spans="20:26" x14ac:dyDescent="0.2">
      <c r="T422" s="2"/>
      <c r="U422" s="2"/>
      <c r="V422" s="2"/>
      <c r="W422" s="85"/>
      <c r="X422" s="2"/>
      <c r="Y422" s="2"/>
      <c r="Z422" s="2"/>
    </row>
    <row r="423" spans="20:26" x14ac:dyDescent="0.2">
      <c r="T423" s="2"/>
      <c r="U423" s="2"/>
      <c r="V423" s="2"/>
      <c r="W423" s="85"/>
      <c r="X423" s="2"/>
      <c r="Y423" s="2"/>
      <c r="Z423" s="2"/>
    </row>
    <row r="424" spans="20:26" x14ac:dyDescent="0.2">
      <c r="T424" s="2"/>
      <c r="U424" s="2"/>
      <c r="V424" s="2"/>
      <c r="W424" s="85"/>
      <c r="X424" s="2"/>
      <c r="Y424" s="2"/>
      <c r="Z424" s="2"/>
    </row>
    <row r="425" spans="20:26" x14ac:dyDescent="0.2">
      <c r="T425" s="2"/>
      <c r="U425" s="2"/>
      <c r="V425" s="2"/>
      <c r="W425" s="85"/>
      <c r="X425" s="2"/>
      <c r="Y425" s="2"/>
      <c r="Z425" s="2"/>
    </row>
    <row r="426" spans="20:26" x14ac:dyDescent="0.2">
      <c r="T426" s="2"/>
      <c r="U426" s="2"/>
      <c r="V426" s="2"/>
      <c r="W426" s="85"/>
      <c r="X426" s="2"/>
      <c r="Y426" s="2"/>
      <c r="Z426" s="2"/>
    </row>
    <row r="427" spans="20:26" x14ac:dyDescent="0.2">
      <c r="T427" s="2"/>
      <c r="U427" s="2"/>
      <c r="V427" s="2"/>
      <c r="W427" s="85"/>
      <c r="X427" s="2"/>
      <c r="Y427" s="2"/>
      <c r="Z427" s="2"/>
    </row>
    <row r="428" spans="20:26" x14ac:dyDescent="0.2">
      <c r="T428" s="2"/>
      <c r="U428" s="2"/>
      <c r="V428" s="2"/>
      <c r="W428" s="85"/>
      <c r="X428" s="2"/>
      <c r="Y428" s="2"/>
      <c r="Z428" s="2"/>
    </row>
    <row r="429" spans="20:26" x14ac:dyDescent="0.2">
      <c r="T429" s="2"/>
      <c r="U429" s="2"/>
      <c r="V429" s="2"/>
      <c r="W429" s="85"/>
      <c r="X429" s="2"/>
      <c r="Y429" s="2"/>
      <c r="Z429" s="2"/>
    </row>
    <row r="430" spans="20:26" x14ac:dyDescent="0.2">
      <c r="T430" s="2"/>
      <c r="U430" s="2"/>
      <c r="V430" s="2"/>
      <c r="W430" s="85"/>
      <c r="X430" s="2"/>
      <c r="Y430" s="2"/>
      <c r="Z430" s="2"/>
    </row>
    <row r="431" spans="20:26" x14ac:dyDescent="0.2">
      <c r="T431" s="2"/>
      <c r="U431" s="2"/>
      <c r="V431" s="2"/>
      <c r="W431" s="85"/>
      <c r="X431" s="2"/>
      <c r="Y431" s="2"/>
      <c r="Z431" s="2"/>
    </row>
    <row r="432" spans="20:26" x14ac:dyDescent="0.2">
      <c r="T432" s="2"/>
      <c r="U432" s="2"/>
      <c r="V432" s="2"/>
      <c r="W432" s="85"/>
      <c r="X432" s="2"/>
      <c r="Y432" s="2"/>
      <c r="Z432" s="2"/>
    </row>
    <row r="433" spans="20:26" x14ac:dyDescent="0.2">
      <c r="T433" s="2"/>
      <c r="U433" s="2"/>
      <c r="V433" s="2"/>
      <c r="W433" s="85"/>
      <c r="X433" s="2"/>
      <c r="Y433" s="2"/>
      <c r="Z433" s="2"/>
    </row>
    <row r="434" spans="20:26" x14ac:dyDescent="0.2">
      <c r="T434" s="2"/>
      <c r="U434" s="2"/>
      <c r="V434" s="2"/>
      <c r="W434" s="85"/>
      <c r="X434" s="2"/>
      <c r="Y434" s="2"/>
      <c r="Z434" s="2"/>
    </row>
    <row r="435" spans="20:26" x14ac:dyDescent="0.2">
      <c r="T435" s="2"/>
      <c r="U435" s="2"/>
      <c r="V435" s="2"/>
      <c r="W435" s="85"/>
      <c r="X435" s="2"/>
      <c r="Y435" s="2"/>
      <c r="Z435" s="2"/>
    </row>
    <row r="436" spans="20:26" x14ac:dyDescent="0.2">
      <c r="T436" s="2"/>
      <c r="U436" s="2"/>
      <c r="V436" s="2"/>
      <c r="W436" s="85"/>
      <c r="X436" s="2"/>
      <c r="Y436" s="2"/>
      <c r="Z436" s="2"/>
    </row>
    <row r="437" spans="20:26" x14ac:dyDescent="0.2">
      <c r="T437" s="2"/>
      <c r="U437" s="2"/>
      <c r="V437" s="2"/>
      <c r="W437" s="85"/>
      <c r="X437" s="2"/>
      <c r="Y437" s="2"/>
      <c r="Z437" s="2"/>
    </row>
    <row r="438" spans="20:26" x14ac:dyDescent="0.2">
      <c r="T438" s="2"/>
      <c r="U438" s="2"/>
      <c r="V438" s="2"/>
      <c r="W438" s="85"/>
      <c r="X438" s="2"/>
      <c r="Y438" s="2"/>
      <c r="Z438" s="2"/>
    </row>
    <row r="439" spans="20:26" x14ac:dyDescent="0.2">
      <c r="T439" s="2"/>
      <c r="U439" s="2"/>
      <c r="V439" s="2"/>
      <c r="W439" s="85"/>
      <c r="X439" s="2"/>
      <c r="Y439" s="2"/>
      <c r="Z439" s="2"/>
    </row>
    <row r="440" spans="20:26" x14ac:dyDescent="0.2">
      <c r="T440" s="2"/>
      <c r="U440" s="2"/>
      <c r="V440" s="2"/>
      <c r="W440" s="85"/>
      <c r="X440" s="2"/>
      <c r="Y440" s="2"/>
      <c r="Z440" s="2"/>
    </row>
    <row r="441" spans="20:26" x14ac:dyDescent="0.2">
      <c r="T441" s="2"/>
      <c r="U441" s="2"/>
      <c r="V441" s="2"/>
      <c r="W441" s="85"/>
      <c r="X441" s="2"/>
      <c r="Y441" s="2"/>
      <c r="Z441" s="2"/>
    </row>
    <row r="442" spans="20:26" x14ac:dyDescent="0.2">
      <c r="T442" s="2"/>
      <c r="U442" s="2"/>
      <c r="V442" s="2"/>
      <c r="W442" s="85"/>
      <c r="X442" s="2"/>
      <c r="Y442" s="2"/>
      <c r="Z442" s="2"/>
    </row>
    <row r="443" spans="20:26" x14ac:dyDescent="0.2">
      <c r="T443" s="2"/>
      <c r="U443" s="2"/>
      <c r="V443" s="2"/>
      <c r="W443" s="85"/>
      <c r="X443" s="2"/>
      <c r="Y443" s="2"/>
      <c r="Z443" s="2"/>
    </row>
    <row r="444" spans="20:26" x14ac:dyDescent="0.2">
      <c r="T444" s="2"/>
      <c r="U444" s="2"/>
      <c r="V444" s="2"/>
      <c r="W444" s="85"/>
      <c r="X444" s="2"/>
      <c r="Y444" s="2"/>
      <c r="Z444" s="2"/>
    </row>
    <row r="445" spans="20:26" x14ac:dyDescent="0.2">
      <c r="T445" s="2"/>
      <c r="U445" s="2"/>
      <c r="V445" s="2"/>
      <c r="W445" s="85"/>
      <c r="X445" s="2"/>
      <c r="Y445" s="2"/>
      <c r="Z445" s="2"/>
    </row>
    <row r="446" spans="20:26" x14ac:dyDescent="0.2">
      <c r="T446" s="2"/>
      <c r="U446" s="2"/>
      <c r="V446" s="2"/>
      <c r="W446" s="85"/>
      <c r="X446" s="2"/>
      <c r="Y446" s="2"/>
      <c r="Z446" s="2"/>
    </row>
    <row r="447" spans="20:26" x14ac:dyDescent="0.2">
      <c r="T447" s="2"/>
      <c r="U447" s="2"/>
      <c r="V447" s="2"/>
      <c r="W447" s="85"/>
      <c r="X447" s="2"/>
      <c r="Y447" s="2"/>
      <c r="Z447" s="2"/>
    </row>
    <row r="448" spans="20:26" x14ac:dyDescent="0.2">
      <c r="T448" s="2"/>
      <c r="U448" s="2"/>
      <c r="V448" s="2"/>
      <c r="W448" s="85"/>
      <c r="X448" s="2"/>
      <c r="Y448" s="2"/>
      <c r="Z448" s="2"/>
    </row>
    <row r="449" spans="20:26" x14ac:dyDescent="0.2">
      <c r="T449" s="2"/>
      <c r="U449" s="2"/>
      <c r="V449" s="2"/>
      <c r="W449" s="85"/>
      <c r="X449" s="2"/>
      <c r="Y449" s="2"/>
      <c r="Z449" s="2"/>
    </row>
    <row r="450" spans="20:26" x14ac:dyDescent="0.2">
      <c r="T450" s="2"/>
      <c r="U450" s="2"/>
      <c r="V450" s="2"/>
      <c r="W450" s="85"/>
      <c r="X450" s="2"/>
      <c r="Y450" s="2"/>
      <c r="Z450" s="2"/>
    </row>
    <row r="451" spans="20:26" x14ac:dyDescent="0.2">
      <c r="T451" s="2"/>
      <c r="U451" s="2"/>
      <c r="V451" s="2"/>
      <c r="W451" s="85"/>
      <c r="X451" s="2"/>
      <c r="Y451" s="2"/>
      <c r="Z451" s="2"/>
    </row>
    <row r="452" spans="20:26" x14ac:dyDescent="0.2">
      <c r="T452" s="2"/>
      <c r="U452" s="2"/>
      <c r="V452" s="2"/>
      <c r="W452" s="85"/>
      <c r="X452" s="2"/>
      <c r="Y452" s="2"/>
      <c r="Z452" s="2"/>
    </row>
    <row r="453" spans="20:26" x14ac:dyDescent="0.2">
      <c r="T453" s="2"/>
      <c r="U453" s="2"/>
      <c r="V453" s="2"/>
      <c r="W453" s="85"/>
      <c r="X453" s="2"/>
      <c r="Y453" s="2"/>
      <c r="Z453" s="2"/>
    </row>
    <row r="454" spans="20:26" x14ac:dyDescent="0.2">
      <c r="T454" s="2"/>
      <c r="U454" s="2"/>
      <c r="V454" s="2"/>
      <c r="W454" s="85"/>
      <c r="X454" s="2"/>
      <c r="Y454" s="2"/>
      <c r="Z454" s="2"/>
    </row>
    <row r="455" spans="20:26" x14ac:dyDescent="0.2">
      <c r="T455" s="2"/>
      <c r="U455" s="2"/>
      <c r="V455" s="2"/>
      <c r="W455" s="85"/>
      <c r="X455" s="2"/>
      <c r="Y455" s="2"/>
      <c r="Z455" s="2"/>
    </row>
    <row r="456" spans="20:26" x14ac:dyDescent="0.2">
      <c r="T456" s="2"/>
      <c r="U456" s="2"/>
      <c r="V456" s="2"/>
      <c r="W456" s="85"/>
      <c r="X456" s="2"/>
      <c r="Y456" s="2"/>
      <c r="Z456" s="2"/>
    </row>
    <row r="457" spans="20:26" x14ac:dyDescent="0.2">
      <c r="T457" s="2"/>
      <c r="U457" s="2"/>
      <c r="V457" s="2"/>
      <c r="W457" s="85"/>
      <c r="X457" s="2"/>
      <c r="Y457" s="2"/>
      <c r="Z457" s="2"/>
    </row>
    <row r="458" spans="20:26" x14ac:dyDescent="0.2">
      <c r="T458" s="2"/>
      <c r="U458" s="2"/>
      <c r="V458" s="2"/>
      <c r="W458" s="85"/>
      <c r="X458" s="2"/>
      <c r="Y458" s="2"/>
      <c r="Z458" s="2"/>
    </row>
    <row r="459" spans="20:26" x14ac:dyDescent="0.2">
      <c r="T459" s="2"/>
      <c r="U459" s="2"/>
      <c r="V459" s="2"/>
      <c r="W459" s="85"/>
      <c r="X459" s="2"/>
      <c r="Y459" s="2"/>
      <c r="Z459" s="2"/>
    </row>
    <row r="460" spans="20:26" x14ac:dyDescent="0.2">
      <c r="T460" s="2"/>
      <c r="U460" s="2"/>
      <c r="V460" s="2"/>
      <c r="W460" s="85"/>
      <c r="X460" s="2"/>
      <c r="Y460" s="2"/>
      <c r="Z460" s="2"/>
    </row>
    <row r="461" spans="20:26" x14ac:dyDescent="0.2">
      <c r="T461" s="2"/>
      <c r="U461" s="2"/>
      <c r="V461" s="2"/>
      <c r="W461" s="85"/>
      <c r="X461" s="2"/>
      <c r="Y461" s="2"/>
      <c r="Z461" s="2"/>
    </row>
    <row r="462" spans="20:26" x14ac:dyDescent="0.2">
      <c r="T462" s="2"/>
      <c r="U462" s="2"/>
      <c r="V462" s="2"/>
      <c r="W462" s="85"/>
      <c r="X462" s="2"/>
      <c r="Y462" s="2"/>
      <c r="Z462" s="2"/>
    </row>
    <row r="463" spans="20:26" x14ac:dyDescent="0.2">
      <c r="T463" s="2"/>
      <c r="U463" s="2"/>
      <c r="V463" s="2"/>
      <c r="W463" s="85"/>
      <c r="X463" s="2"/>
      <c r="Y463" s="2"/>
      <c r="Z463" s="2"/>
    </row>
    <row r="464" spans="20:26" x14ac:dyDescent="0.2">
      <c r="T464" s="2"/>
      <c r="U464" s="2"/>
      <c r="V464" s="2"/>
      <c r="W464" s="85"/>
      <c r="X464" s="2"/>
      <c r="Y464" s="2"/>
      <c r="Z464" s="2"/>
    </row>
    <row r="465" spans="20:26" x14ac:dyDescent="0.2">
      <c r="T465" s="2"/>
      <c r="U465" s="2"/>
      <c r="V465" s="2"/>
      <c r="W465" s="85"/>
      <c r="X465" s="2"/>
      <c r="Y465" s="2"/>
      <c r="Z465" s="2"/>
    </row>
    <row r="466" spans="20:26" x14ac:dyDescent="0.2">
      <c r="T466" s="2"/>
      <c r="U466" s="2"/>
      <c r="V466" s="2"/>
      <c r="W466" s="85"/>
      <c r="X466" s="2"/>
      <c r="Y466" s="2"/>
      <c r="Z466" s="2"/>
    </row>
    <row r="467" spans="20:26" x14ac:dyDescent="0.2">
      <c r="T467" s="2"/>
      <c r="U467" s="2"/>
      <c r="V467" s="2"/>
      <c r="W467" s="85"/>
      <c r="X467" s="2"/>
      <c r="Y467" s="2"/>
      <c r="Z467" s="2"/>
    </row>
    <row r="468" spans="20:26" x14ac:dyDescent="0.2">
      <c r="T468" s="2"/>
      <c r="U468" s="2"/>
      <c r="V468" s="2"/>
      <c r="W468" s="85"/>
      <c r="X468" s="2"/>
      <c r="Y468" s="2"/>
      <c r="Z468" s="2"/>
    </row>
    <row r="469" spans="20:26" x14ac:dyDescent="0.2">
      <c r="T469" s="2"/>
      <c r="U469" s="2"/>
      <c r="V469" s="2"/>
      <c r="W469" s="85"/>
      <c r="X469" s="2"/>
      <c r="Y469" s="2"/>
      <c r="Z469" s="2"/>
    </row>
    <row r="470" spans="20:26" x14ac:dyDescent="0.2">
      <c r="T470" s="2"/>
      <c r="U470" s="2"/>
      <c r="V470" s="2"/>
      <c r="W470" s="85"/>
      <c r="X470" s="2"/>
      <c r="Y470" s="2"/>
      <c r="Z470" s="2"/>
    </row>
    <row r="471" spans="20:26" x14ac:dyDescent="0.2">
      <c r="T471" s="2"/>
      <c r="U471" s="2"/>
      <c r="V471" s="2"/>
      <c r="W471" s="85"/>
      <c r="X471" s="2"/>
      <c r="Y471" s="2"/>
      <c r="Z471" s="2"/>
    </row>
    <row r="472" spans="20:26" x14ac:dyDescent="0.2">
      <c r="T472" s="2"/>
      <c r="U472" s="2"/>
      <c r="V472" s="2"/>
      <c r="W472" s="85"/>
      <c r="X472" s="2"/>
      <c r="Y472" s="2"/>
      <c r="Z472" s="2"/>
    </row>
    <row r="473" spans="20:26" x14ac:dyDescent="0.2">
      <c r="T473" s="2"/>
      <c r="U473" s="2"/>
      <c r="V473" s="2"/>
      <c r="W473" s="85"/>
      <c r="X473" s="2"/>
      <c r="Y473" s="2"/>
      <c r="Z473" s="2"/>
    </row>
    <row r="474" spans="20:26" x14ac:dyDescent="0.2">
      <c r="T474" s="2"/>
      <c r="U474" s="2"/>
      <c r="V474" s="2"/>
      <c r="W474" s="85"/>
      <c r="X474" s="2"/>
      <c r="Y474" s="2"/>
      <c r="Z474" s="2"/>
    </row>
    <row r="475" spans="20:26" x14ac:dyDescent="0.2">
      <c r="T475" s="2"/>
      <c r="U475" s="2"/>
      <c r="V475" s="2"/>
      <c r="W475" s="85"/>
      <c r="X475" s="2"/>
      <c r="Y475" s="2"/>
      <c r="Z475" s="2"/>
    </row>
    <row r="476" spans="20:26" x14ac:dyDescent="0.2">
      <c r="T476" s="2"/>
      <c r="U476" s="2"/>
      <c r="V476" s="2"/>
      <c r="W476" s="85"/>
      <c r="X476" s="2"/>
      <c r="Y476" s="2"/>
      <c r="Z476" s="2"/>
    </row>
    <row r="477" spans="20:26" x14ac:dyDescent="0.2">
      <c r="T477" s="2"/>
      <c r="U477" s="2"/>
      <c r="V477" s="2"/>
      <c r="W477" s="85"/>
      <c r="X477" s="2"/>
      <c r="Y477" s="2"/>
      <c r="Z477" s="2"/>
    </row>
    <row r="478" spans="20:26" x14ac:dyDescent="0.2">
      <c r="T478" s="2"/>
      <c r="U478" s="2"/>
      <c r="V478" s="2"/>
      <c r="W478" s="85"/>
      <c r="X478" s="2"/>
      <c r="Y478" s="2"/>
      <c r="Z478" s="2"/>
    </row>
    <row r="479" spans="20:26" x14ac:dyDescent="0.2">
      <c r="T479" s="2"/>
      <c r="U479" s="2"/>
      <c r="V479" s="2"/>
      <c r="W479" s="85"/>
      <c r="X479" s="2"/>
      <c r="Y479" s="2"/>
      <c r="Z479" s="2"/>
    </row>
    <row r="480" spans="20:26" x14ac:dyDescent="0.2">
      <c r="T480" s="2"/>
      <c r="U480" s="2"/>
      <c r="V480" s="2"/>
      <c r="W480" s="85"/>
      <c r="X480" s="2"/>
      <c r="Y480" s="2"/>
      <c r="Z480" s="2"/>
    </row>
    <row r="481" spans="20:26" x14ac:dyDescent="0.2">
      <c r="T481" s="2"/>
      <c r="U481" s="2"/>
      <c r="V481" s="2"/>
      <c r="W481" s="85"/>
      <c r="X481" s="2"/>
      <c r="Y481" s="2"/>
      <c r="Z481" s="2"/>
    </row>
    <row r="482" spans="20:26" x14ac:dyDescent="0.2">
      <c r="T482" s="2"/>
      <c r="U482" s="2"/>
      <c r="V482" s="2"/>
      <c r="W482" s="85"/>
      <c r="X482" s="2"/>
      <c r="Y482" s="2"/>
      <c r="Z482" s="2"/>
    </row>
    <row r="483" spans="20:26" x14ac:dyDescent="0.2">
      <c r="T483" s="2"/>
      <c r="U483" s="2"/>
      <c r="V483" s="2"/>
      <c r="W483" s="85"/>
      <c r="X483" s="2"/>
      <c r="Y483" s="2"/>
      <c r="Z483" s="2"/>
    </row>
    <row r="484" spans="20:26" x14ac:dyDescent="0.2">
      <c r="T484" s="2"/>
      <c r="U484" s="2"/>
      <c r="V484" s="2"/>
      <c r="W484" s="85"/>
      <c r="X484" s="2"/>
      <c r="Y484" s="2"/>
      <c r="Z484" s="2"/>
    </row>
    <row r="485" spans="20:26" x14ac:dyDescent="0.2">
      <c r="T485" s="2"/>
      <c r="U485" s="2"/>
      <c r="V485" s="2"/>
      <c r="W485" s="85"/>
      <c r="X485" s="2"/>
      <c r="Y485" s="2"/>
      <c r="Z485" s="2"/>
    </row>
    <row r="486" spans="20:26" x14ac:dyDescent="0.2">
      <c r="T486" s="2"/>
      <c r="U486" s="2"/>
      <c r="V486" s="2"/>
      <c r="W486" s="85"/>
      <c r="X486" s="2"/>
      <c r="Y486" s="2"/>
      <c r="Z486" s="2"/>
    </row>
    <row r="487" spans="20:26" x14ac:dyDescent="0.2">
      <c r="T487" s="2"/>
      <c r="U487" s="2"/>
      <c r="V487" s="2"/>
      <c r="W487" s="85"/>
      <c r="X487" s="2"/>
      <c r="Y487" s="2"/>
      <c r="Z487" s="2"/>
    </row>
    <row r="488" spans="20:26" x14ac:dyDescent="0.2">
      <c r="T488" s="2"/>
      <c r="U488" s="2"/>
      <c r="V488" s="2"/>
      <c r="W488" s="85"/>
      <c r="X488" s="2"/>
      <c r="Y488" s="2"/>
      <c r="Z488" s="2"/>
    </row>
    <row r="489" spans="20:26" x14ac:dyDescent="0.2">
      <c r="T489" s="2"/>
      <c r="U489" s="2"/>
      <c r="V489" s="2"/>
      <c r="W489" s="85"/>
      <c r="X489" s="2"/>
      <c r="Y489" s="2"/>
      <c r="Z489" s="2"/>
    </row>
    <row r="490" spans="20:26" x14ac:dyDescent="0.2">
      <c r="T490" s="2"/>
      <c r="U490" s="2"/>
      <c r="V490" s="2"/>
      <c r="W490" s="85"/>
      <c r="X490" s="2"/>
      <c r="Y490" s="2"/>
      <c r="Z490" s="2"/>
    </row>
    <row r="491" spans="20:26" x14ac:dyDescent="0.2">
      <c r="T491" s="2"/>
      <c r="U491" s="2"/>
      <c r="V491" s="2"/>
      <c r="W491" s="85"/>
      <c r="X491" s="2"/>
      <c r="Y491" s="2"/>
      <c r="Z491" s="2"/>
    </row>
    <row r="492" spans="20:26" x14ac:dyDescent="0.2">
      <c r="T492" s="2"/>
      <c r="U492" s="2"/>
      <c r="V492" s="2"/>
      <c r="W492" s="85"/>
      <c r="X492" s="2"/>
      <c r="Y492" s="2"/>
      <c r="Z492" s="2"/>
    </row>
    <row r="493" spans="20:26" x14ac:dyDescent="0.2">
      <c r="T493" s="2"/>
      <c r="U493" s="2"/>
      <c r="V493" s="2"/>
      <c r="W493" s="85"/>
      <c r="X493" s="2"/>
      <c r="Y493" s="2"/>
      <c r="Z493" s="2"/>
    </row>
    <row r="494" spans="20:26" x14ac:dyDescent="0.2">
      <c r="T494" s="2"/>
      <c r="U494" s="2"/>
      <c r="V494" s="2"/>
      <c r="W494" s="85"/>
      <c r="X494" s="2"/>
      <c r="Y494" s="2"/>
      <c r="Z494" s="2"/>
    </row>
    <row r="495" spans="20:26" x14ac:dyDescent="0.2">
      <c r="T495" s="2"/>
      <c r="U495" s="2"/>
      <c r="V495" s="2"/>
      <c r="W495" s="85"/>
      <c r="X495" s="2"/>
      <c r="Y495" s="2"/>
      <c r="Z495" s="2"/>
    </row>
    <row r="496" spans="20:26" x14ac:dyDescent="0.2">
      <c r="T496" s="2"/>
      <c r="U496" s="2"/>
      <c r="V496" s="2"/>
      <c r="W496" s="85"/>
      <c r="X496" s="2"/>
      <c r="Y496" s="2"/>
      <c r="Z496" s="2"/>
    </row>
    <row r="497" spans="20:26" x14ac:dyDescent="0.2">
      <c r="T497" s="2"/>
      <c r="U497" s="2"/>
      <c r="V497" s="2"/>
      <c r="W497" s="85"/>
      <c r="X497" s="2"/>
      <c r="Y497" s="2"/>
      <c r="Z497" s="2"/>
    </row>
    <row r="498" spans="20:26" x14ac:dyDescent="0.2">
      <c r="T498" s="2"/>
      <c r="U498" s="2"/>
      <c r="V498" s="2"/>
      <c r="W498" s="85"/>
      <c r="X498" s="2"/>
      <c r="Y498" s="2"/>
      <c r="Z498" s="2"/>
    </row>
    <row r="499" spans="20:26" x14ac:dyDescent="0.2">
      <c r="T499" s="2"/>
      <c r="U499" s="2"/>
      <c r="V499" s="2"/>
      <c r="W499" s="85"/>
      <c r="X499" s="2"/>
      <c r="Y499" s="2"/>
      <c r="Z499" s="2"/>
    </row>
    <row r="500" spans="20:26" x14ac:dyDescent="0.2">
      <c r="T500" s="2"/>
      <c r="U500" s="2"/>
      <c r="V500" s="2"/>
      <c r="W500" s="85"/>
      <c r="X500" s="2"/>
      <c r="Y500" s="2"/>
      <c r="Z500" s="2"/>
    </row>
    <row r="501" spans="20:26" x14ac:dyDescent="0.2">
      <c r="T501" s="2"/>
      <c r="U501" s="2"/>
      <c r="V501" s="2"/>
      <c r="W501" s="85"/>
      <c r="X501" s="2"/>
      <c r="Y501" s="2"/>
      <c r="Z501" s="2"/>
    </row>
    <row r="502" spans="20:26" x14ac:dyDescent="0.2">
      <c r="T502" s="2"/>
      <c r="U502" s="2"/>
      <c r="V502" s="2"/>
      <c r="W502" s="85"/>
      <c r="X502" s="2"/>
      <c r="Y502" s="2"/>
      <c r="Z502" s="2"/>
    </row>
    <row r="503" spans="20:26" x14ac:dyDescent="0.2">
      <c r="T503" s="2"/>
      <c r="U503" s="2"/>
      <c r="V503" s="2"/>
      <c r="W503" s="85"/>
      <c r="X503" s="2"/>
      <c r="Y503" s="2"/>
      <c r="Z503" s="2"/>
    </row>
    <row r="504" spans="20:26" x14ac:dyDescent="0.2">
      <c r="T504" s="2"/>
      <c r="U504" s="2"/>
      <c r="V504" s="2"/>
      <c r="W504" s="85"/>
      <c r="X504" s="2"/>
      <c r="Y504" s="2"/>
      <c r="Z504" s="2"/>
    </row>
    <row r="505" spans="20:26" x14ac:dyDescent="0.2">
      <c r="T505" s="2"/>
      <c r="U505" s="2"/>
      <c r="V505" s="2"/>
      <c r="W505" s="85"/>
      <c r="X505" s="2"/>
      <c r="Y505" s="2"/>
      <c r="Z505" s="2"/>
    </row>
    <row r="506" spans="20:26" x14ac:dyDescent="0.2">
      <c r="T506" s="2"/>
      <c r="U506" s="2"/>
      <c r="V506" s="2"/>
      <c r="W506" s="85"/>
      <c r="X506" s="2"/>
      <c r="Y506" s="2"/>
      <c r="Z506" s="2"/>
    </row>
    <row r="507" spans="20:26" x14ac:dyDescent="0.2">
      <c r="T507" s="2"/>
      <c r="U507" s="2"/>
      <c r="V507" s="2"/>
      <c r="W507" s="85"/>
      <c r="X507" s="2"/>
      <c r="Y507" s="2"/>
      <c r="Z507" s="2"/>
    </row>
    <row r="508" spans="20:26" x14ac:dyDescent="0.2">
      <c r="T508" s="2"/>
      <c r="U508" s="2"/>
      <c r="V508" s="2"/>
      <c r="W508" s="85"/>
      <c r="X508" s="2"/>
      <c r="Y508" s="2"/>
      <c r="Z508" s="2"/>
    </row>
    <row r="509" spans="20:26" x14ac:dyDescent="0.2">
      <c r="T509" s="2"/>
      <c r="U509" s="2"/>
      <c r="V509" s="2"/>
      <c r="W509" s="85"/>
      <c r="X509" s="2"/>
      <c r="Y509" s="2"/>
      <c r="Z509" s="2"/>
    </row>
    <row r="510" spans="20:26" x14ac:dyDescent="0.2">
      <c r="T510" s="2"/>
      <c r="U510" s="2"/>
      <c r="V510" s="2"/>
      <c r="W510" s="85"/>
      <c r="X510" s="2"/>
      <c r="Y510" s="2"/>
      <c r="Z510" s="2"/>
    </row>
    <row r="511" spans="20:26" x14ac:dyDescent="0.2">
      <c r="T511" s="2"/>
      <c r="U511" s="2"/>
      <c r="V511" s="2"/>
      <c r="W511" s="85"/>
      <c r="X511" s="2"/>
      <c r="Y511" s="2"/>
      <c r="Z511" s="2"/>
    </row>
    <row r="512" spans="20:26" x14ac:dyDescent="0.2">
      <c r="T512" s="2"/>
      <c r="U512" s="2"/>
      <c r="V512" s="2"/>
      <c r="W512" s="85"/>
      <c r="X512" s="2"/>
      <c r="Y512" s="2"/>
      <c r="Z512" s="2"/>
    </row>
    <row r="513" spans="20:26" x14ac:dyDescent="0.2">
      <c r="T513" s="2"/>
      <c r="U513" s="2"/>
      <c r="V513" s="2"/>
      <c r="W513" s="85"/>
      <c r="X513" s="2"/>
      <c r="Y513" s="2"/>
      <c r="Z513" s="2"/>
    </row>
    <row r="514" spans="20:26" x14ac:dyDescent="0.2">
      <c r="T514" s="2"/>
      <c r="U514" s="2"/>
      <c r="V514" s="2"/>
      <c r="W514" s="85"/>
      <c r="X514" s="2"/>
      <c r="Y514" s="2"/>
      <c r="Z514" s="2"/>
    </row>
    <row r="515" spans="20:26" x14ac:dyDescent="0.2">
      <c r="T515" s="2"/>
      <c r="U515" s="2"/>
      <c r="V515" s="2"/>
      <c r="W515" s="85"/>
      <c r="X515" s="2"/>
      <c r="Y515" s="2"/>
      <c r="Z515" s="2"/>
    </row>
    <row r="516" spans="20:26" x14ac:dyDescent="0.2">
      <c r="T516" s="2"/>
      <c r="U516" s="2"/>
      <c r="V516" s="2"/>
      <c r="W516" s="85"/>
      <c r="X516" s="2"/>
      <c r="Y516" s="2"/>
      <c r="Z516" s="2"/>
    </row>
    <row r="517" spans="20:26" x14ac:dyDescent="0.2">
      <c r="T517" s="2"/>
      <c r="U517" s="2"/>
      <c r="V517" s="2"/>
      <c r="W517" s="85"/>
      <c r="X517" s="2"/>
      <c r="Y517" s="2"/>
      <c r="Z517" s="2"/>
    </row>
    <row r="518" spans="20:26" x14ac:dyDescent="0.2">
      <c r="T518" s="2"/>
      <c r="U518" s="2"/>
      <c r="V518" s="2"/>
      <c r="W518" s="85"/>
      <c r="X518" s="2"/>
      <c r="Y518" s="2"/>
      <c r="Z518" s="2"/>
    </row>
    <row r="519" spans="20:26" x14ac:dyDescent="0.2">
      <c r="T519" s="2"/>
      <c r="U519" s="2"/>
      <c r="V519" s="2"/>
      <c r="W519" s="85"/>
      <c r="X519" s="2"/>
      <c r="Y519" s="2"/>
      <c r="Z519" s="2"/>
    </row>
    <row r="520" spans="20:26" x14ac:dyDescent="0.2">
      <c r="T520" s="2"/>
      <c r="U520" s="2"/>
      <c r="V520" s="2"/>
      <c r="W520" s="85"/>
      <c r="X520" s="2"/>
      <c r="Y520" s="2"/>
      <c r="Z520" s="2"/>
    </row>
    <row r="521" spans="20:26" x14ac:dyDescent="0.2">
      <c r="T521" s="2"/>
      <c r="U521" s="2"/>
      <c r="V521" s="2"/>
      <c r="W521" s="85"/>
      <c r="X521" s="2"/>
      <c r="Y521" s="2"/>
      <c r="Z521" s="2"/>
    </row>
    <row r="522" spans="20:26" x14ac:dyDescent="0.2">
      <c r="T522" s="2"/>
      <c r="U522" s="2"/>
      <c r="V522" s="2"/>
      <c r="W522" s="85"/>
      <c r="X522" s="2"/>
      <c r="Y522" s="2"/>
      <c r="Z522" s="2"/>
    </row>
    <row r="523" spans="20:26" x14ac:dyDescent="0.2">
      <c r="T523" s="2"/>
      <c r="U523" s="2"/>
      <c r="V523" s="2"/>
      <c r="W523" s="85"/>
      <c r="X523" s="2"/>
      <c r="Y523" s="2"/>
      <c r="Z523" s="2"/>
    </row>
    <row r="524" spans="20:26" x14ac:dyDescent="0.2">
      <c r="T524" s="2"/>
      <c r="U524" s="2"/>
      <c r="V524" s="2"/>
      <c r="W524" s="85"/>
      <c r="X524" s="2"/>
      <c r="Y524" s="2"/>
      <c r="Z524" s="2"/>
    </row>
    <row r="525" spans="20:26" x14ac:dyDescent="0.2">
      <c r="T525" s="2"/>
      <c r="U525" s="2"/>
      <c r="V525" s="2"/>
      <c r="W525" s="85"/>
      <c r="X525" s="2"/>
      <c r="Y525" s="2"/>
      <c r="Z525" s="2"/>
    </row>
    <row r="526" spans="20:26" x14ac:dyDescent="0.2">
      <c r="T526" s="2"/>
      <c r="U526" s="2"/>
      <c r="V526" s="2"/>
      <c r="W526" s="85"/>
      <c r="X526" s="2"/>
      <c r="Y526" s="2"/>
      <c r="Z526" s="2"/>
    </row>
    <row r="527" spans="20:26" x14ac:dyDescent="0.2">
      <c r="T527" s="2"/>
      <c r="U527" s="2"/>
      <c r="V527" s="2"/>
      <c r="W527" s="85"/>
      <c r="X527" s="2"/>
      <c r="Y527" s="2"/>
      <c r="Z527" s="2"/>
    </row>
    <row r="528" spans="20:26" x14ac:dyDescent="0.2">
      <c r="T528" s="2"/>
      <c r="U528" s="2"/>
      <c r="V528" s="2"/>
      <c r="W528" s="85"/>
      <c r="X528" s="2"/>
      <c r="Y528" s="2"/>
      <c r="Z528" s="2"/>
    </row>
    <row r="529" spans="20:26" x14ac:dyDescent="0.2">
      <c r="T529" s="2"/>
      <c r="U529" s="2"/>
      <c r="V529" s="2"/>
      <c r="W529" s="85"/>
      <c r="X529" s="2"/>
      <c r="Y529" s="2"/>
      <c r="Z529" s="2"/>
    </row>
    <row r="530" spans="20:26" x14ac:dyDescent="0.2">
      <c r="T530" s="2"/>
      <c r="U530" s="2"/>
      <c r="V530" s="2"/>
      <c r="W530" s="85"/>
      <c r="X530" s="2"/>
      <c r="Y530" s="2"/>
      <c r="Z530" s="2"/>
    </row>
    <row r="531" spans="20:26" x14ac:dyDescent="0.2">
      <c r="T531" s="2"/>
      <c r="U531" s="2"/>
      <c r="V531" s="2"/>
      <c r="W531" s="85"/>
      <c r="X531" s="2"/>
      <c r="Y531" s="2"/>
      <c r="Z531" s="2"/>
    </row>
    <row r="532" spans="20:26" x14ac:dyDescent="0.2">
      <c r="T532" s="2"/>
      <c r="U532" s="2"/>
      <c r="V532" s="2"/>
      <c r="W532" s="85"/>
      <c r="X532" s="2"/>
      <c r="Y532" s="2"/>
      <c r="Z532" s="2"/>
    </row>
    <row r="533" spans="20:26" x14ac:dyDescent="0.2">
      <c r="T533" s="2"/>
      <c r="U533" s="2"/>
      <c r="V533" s="2"/>
      <c r="W533" s="85"/>
      <c r="X533" s="2"/>
      <c r="Y533" s="2"/>
      <c r="Z533" s="2"/>
    </row>
    <row r="534" spans="20:26" x14ac:dyDescent="0.2">
      <c r="T534" s="2"/>
      <c r="U534" s="2"/>
      <c r="V534" s="2"/>
      <c r="W534" s="85"/>
      <c r="X534" s="2"/>
      <c r="Y534" s="2"/>
      <c r="Z534" s="2"/>
    </row>
    <row r="535" spans="20:26" x14ac:dyDescent="0.2">
      <c r="T535" s="2"/>
      <c r="U535" s="2"/>
      <c r="V535" s="2"/>
      <c r="W535" s="85"/>
      <c r="X535" s="2"/>
      <c r="Y535" s="2"/>
      <c r="Z535" s="2"/>
    </row>
    <row r="536" spans="20:26" x14ac:dyDescent="0.2">
      <c r="T536" s="2"/>
      <c r="U536" s="2"/>
      <c r="V536" s="2"/>
      <c r="W536" s="85"/>
      <c r="X536" s="2"/>
      <c r="Y536" s="2"/>
      <c r="Z536" s="2"/>
    </row>
    <row r="537" spans="20:26" x14ac:dyDescent="0.2">
      <c r="T537" s="2"/>
      <c r="U537" s="2"/>
      <c r="V537" s="2"/>
      <c r="W537" s="85"/>
      <c r="X537" s="2"/>
      <c r="Y537" s="2"/>
      <c r="Z537" s="2"/>
    </row>
    <row r="538" spans="20:26" x14ac:dyDescent="0.2">
      <c r="T538" s="2"/>
      <c r="U538" s="2"/>
      <c r="V538" s="2"/>
      <c r="W538" s="85"/>
      <c r="X538" s="2"/>
      <c r="Y538" s="2"/>
      <c r="Z538" s="2"/>
    </row>
    <row r="539" spans="20:26" x14ac:dyDescent="0.2">
      <c r="T539" s="2"/>
      <c r="U539" s="2"/>
      <c r="V539" s="2"/>
      <c r="W539" s="85"/>
      <c r="X539" s="2"/>
      <c r="Y539" s="2"/>
      <c r="Z539" s="2"/>
    </row>
    <row r="540" spans="20:26" x14ac:dyDescent="0.2">
      <c r="T540" s="2"/>
      <c r="U540" s="2"/>
      <c r="V540" s="2"/>
      <c r="W540" s="85"/>
      <c r="X540" s="2"/>
      <c r="Y540" s="2"/>
      <c r="Z540" s="2"/>
    </row>
    <row r="541" spans="20:26" x14ac:dyDescent="0.2">
      <c r="T541" s="2"/>
      <c r="U541" s="2"/>
      <c r="V541" s="2"/>
      <c r="W541" s="85"/>
      <c r="X541" s="2"/>
      <c r="Y541" s="2"/>
      <c r="Z541" s="2"/>
    </row>
    <row r="542" spans="20:26" x14ac:dyDescent="0.2">
      <c r="T542" s="2"/>
      <c r="U542" s="2"/>
      <c r="V542" s="2"/>
      <c r="W542" s="85"/>
      <c r="X542" s="2"/>
      <c r="Y542" s="2"/>
      <c r="Z542" s="2"/>
    </row>
    <row r="543" spans="20:26" x14ac:dyDescent="0.2">
      <c r="T543" s="2"/>
      <c r="U543" s="2"/>
      <c r="V543" s="2"/>
      <c r="W543" s="85"/>
      <c r="X543" s="2"/>
      <c r="Y543" s="2"/>
      <c r="Z543" s="2"/>
    </row>
    <row r="544" spans="20:26" x14ac:dyDescent="0.2">
      <c r="T544" s="2"/>
      <c r="U544" s="2"/>
      <c r="V544" s="2"/>
      <c r="W544" s="85"/>
      <c r="X544" s="2"/>
      <c r="Y544" s="2"/>
      <c r="Z544" s="2"/>
    </row>
    <row r="545" spans="20:26" x14ac:dyDescent="0.2">
      <c r="T545" s="2"/>
      <c r="U545" s="2"/>
      <c r="V545" s="2"/>
      <c r="W545" s="85"/>
      <c r="X545" s="2"/>
      <c r="Y545" s="2"/>
      <c r="Z545" s="2"/>
    </row>
    <row r="546" spans="20:26" x14ac:dyDescent="0.2">
      <c r="T546" s="2"/>
      <c r="U546" s="2"/>
      <c r="V546" s="2"/>
      <c r="W546" s="85"/>
      <c r="X546" s="2"/>
      <c r="Y546" s="2"/>
      <c r="Z546" s="2"/>
    </row>
    <row r="547" spans="20:26" x14ac:dyDescent="0.2">
      <c r="T547" s="2"/>
      <c r="U547" s="2"/>
      <c r="V547" s="2"/>
      <c r="W547" s="85"/>
      <c r="X547" s="2"/>
      <c r="Y547" s="2"/>
      <c r="Z547" s="2"/>
    </row>
    <row r="548" spans="20:26" x14ac:dyDescent="0.2">
      <c r="T548" s="2"/>
      <c r="U548" s="2"/>
      <c r="V548" s="2"/>
      <c r="W548" s="85"/>
      <c r="X548" s="2"/>
      <c r="Y548" s="2"/>
      <c r="Z548" s="2"/>
    </row>
    <row r="549" spans="20:26" x14ac:dyDescent="0.2">
      <c r="T549" s="2"/>
      <c r="U549" s="2"/>
      <c r="V549" s="2"/>
      <c r="W549" s="85"/>
      <c r="X549" s="2"/>
      <c r="Y549" s="2"/>
      <c r="Z549" s="2"/>
    </row>
    <row r="550" spans="20:26" x14ac:dyDescent="0.2">
      <c r="T550" s="2"/>
      <c r="U550" s="2"/>
      <c r="V550" s="2"/>
      <c r="W550" s="85"/>
      <c r="X550" s="2"/>
      <c r="Y550" s="2"/>
      <c r="Z550" s="2"/>
    </row>
    <row r="551" spans="20:26" x14ac:dyDescent="0.2">
      <c r="T551" s="2"/>
      <c r="U551" s="2"/>
      <c r="V551" s="2"/>
      <c r="W551" s="85"/>
      <c r="X551" s="2"/>
      <c r="Y551" s="2"/>
      <c r="Z551" s="2"/>
    </row>
    <row r="552" spans="20:26" x14ac:dyDescent="0.2">
      <c r="T552" s="2"/>
      <c r="U552" s="2"/>
      <c r="V552" s="2"/>
      <c r="W552" s="85"/>
      <c r="X552" s="2"/>
      <c r="Y552" s="2"/>
      <c r="Z552" s="2"/>
    </row>
    <row r="553" spans="20:26" x14ac:dyDescent="0.2">
      <c r="T553" s="2"/>
      <c r="U553" s="2"/>
      <c r="V553" s="2"/>
      <c r="W553" s="85"/>
      <c r="X553" s="2"/>
      <c r="Y553" s="2"/>
      <c r="Z553" s="2"/>
    </row>
    <row r="554" spans="20:26" x14ac:dyDescent="0.2">
      <c r="T554" s="2"/>
      <c r="U554" s="2"/>
      <c r="V554" s="2"/>
      <c r="W554" s="85"/>
      <c r="X554" s="2"/>
      <c r="Y554" s="2"/>
      <c r="Z554" s="2"/>
    </row>
    <row r="555" spans="20:26" x14ac:dyDescent="0.2">
      <c r="T555" s="2"/>
      <c r="U555" s="2"/>
      <c r="V555" s="2"/>
      <c r="W555" s="85"/>
      <c r="X555" s="2"/>
      <c r="Y555" s="2"/>
      <c r="Z555" s="2"/>
    </row>
    <row r="556" spans="20:26" x14ac:dyDescent="0.2">
      <c r="T556" s="2"/>
      <c r="U556" s="2"/>
      <c r="V556" s="2"/>
      <c r="W556" s="85"/>
      <c r="X556" s="2"/>
      <c r="Y556" s="2"/>
      <c r="Z556" s="2"/>
    </row>
    <row r="557" spans="20:26" x14ac:dyDescent="0.2">
      <c r="T557" s="2"/>
      <c r="U557" s="2"/>
      <c r="V557" s="2"/>
      <c r="W557" s="85"/>
      <c r="X557" s="2"/>
      <c r="Y557" s="2"/>
      <c r="Z557" s="2"/>
    </row>
    <row r="558" spans="20:26" x14ac:dyDescent="0.2">
      <c r="T558" s="2"/>
      <c r="U558" s="2"/>
      <c r="V558" s="2"/>
      <c r="W558" s="85"/>
      <c r="X558" s="2"/>
      <c r="Y558" s="2"/>
      <c r="Z558" s="2"/>
    </row>
    <row r="559" spans="20:26" x14ac:dyDescent="0.2">
      <c r="T559" s="2"/>
      <c r="U559" s="2"/>
      <c r="V559" s="2"/>
      <c r="W559" s="85"/>
      <c r="X559" s="2"/>
      <c r="Y559" s="2"/>
      <c r="Z559" s="2"/>
    </row>
    <row r="560" spans="20:26" x14ac:dyDescent="0.2">
      <c r="T560" s="2"/>
      <c r="U560" s="2"/>
      <c r="V560" s="2"/>
      <c r="W560" s="85"/>
      <c r="X560" s="2"/>
      <c r="Y560" s="2"/>
      <c r="Z560" s="2"/>
    </row>
    <row r="561" spans="20:26" x14ac:dyDescent="0.2">
      <c r="T561" s="2"/>
      <c r="U561" s="2"/>
      <c r="V561" s="2"/>
      <c r="W561" s="85"/>
      <c r="X561" s="2"/>
      <c r="Y561" s="2"/>
      <c r="Z561" s="2"/>
    </row>
    <row r="562" spans="20:26" x14ac:dyDescent="0.2">
      <c r="T562" s="2"/>
      <c r="U562" s="2"/>
      <c r="V562" s="2"/>
      <c r="W562" s="85"/>
      <c r="X562" s="2"/>
      <c r="Y562" s="2"/>
      <c r="Z562" s="2"/>
    </row>
    <row r="563" spans="20:26" x14ac:dyDescent="0.2">
      <c r="T563" s="2"/>
      <c r="U563" s="2"/>
      <c r="V563" s="2"/>
      <c r="W563" s="85"/>
      <c r="X563" s="2"/>
      <c r="Y563" s="2"/>
      <c r="Z563" s="2"/>
    </row>
    <row r="564" spans="20:26" x14ac:dyDescent="0.2">
      <c r="T564" s="2"/>
      <c r="U564" s="2"/>
      <c r="V564" s="2"/>
      <c r="W564" s="85"/>
      <c r="X564" s="2"/>
      <c r="Y564" s="2"/>
      <c r="Z564" s="2"/>
    </row>
    <row r="565" spans="20:26" x14ac:dyDescent="0.2">
      <c r="T565" s="2"/>
      <c r="U565" s="2"/>
      <c r="V565" s="2"/>
      <c r="W565" s="85"/>
      <c r="X565" s="2"/>
      <c r="Y565" s="2"/>
      <c r="Z565" s="2"/>
    </row>
    <row r="566" spans="20:26" x14ac:dyDescent="0.2">
      <c r="T566" s="2"/>
      <c r="U566" s="2"/>
      <c r="V566" s="2"/>
      <c r="W566" s="85"/>
      <c r="X566" s="2"/>
      <c r="Y566" s="2"/>
      <c r="Z566" s="2"/>
    </row>
    <row r="567" spans="20:26" x14ac:dyDescent="0.2">
      <c r="T567" s="2"/>
      <c r="U567" s="2"/>
      <c r="V567" s="2"/>
      <c r="W567" s="85"/>
      <c r="X567" s="2"/>
      <c r="Y567" s="2"/>
      <c r="Z567" s="2"/>
    </row>
    <row r="568" spans="20:26" x14ac:dyDescent="0.2">
      <c r="T568" s="2"/>
      <c r="U568" s="2"/>
      <c r="V568" s="2"/>
      <c r="W568" s="85"/>
      <c r="X568" s="2"/>
      <c r="Y568" s="2"/>
      <c r="Z568" s="2"/>
    </row>
    <row r="569" spans="20:26" x14ac:dyDescent="0.2">
      <c r="T569" s="2"/>
      <c r="U569" s="2"/>
      <c r="V569" s="2"/>
      <c r="W569" s="85"/>
      <c r="X569" s="2"/>
      <c r="Y569" s="2"/>
      <c r="Z569" s="2"/>
    </row>
    <row r="570" spans="20:26" x14ac:dyDescent="0.2">
      <c r="T570" s="2"/>
      <c r="U570" s="2"/>
      <c r="V570" s="2"/>
      <c r="W570" s="85"/>
      <c r="X570" s="2"/>
      <c r="Y570" s="2"/>
      <c r="Z570" s="2"/>
    </row>
    <row r="571" spans="20:26" x14ac:dyDescent="0.2">
      <c r="T571" s="2"/>
      <c r="U571" s="2"/>
      <c r="V571" s="2"/>
      <c r="W571" s="85"/>
      <c r="X571" s="2"/>
      <c r="Y571" s="2"/>
      <c r="Z571" s="2"/>
    </row>
    <row r="572" spans="20:26" x14ac:dyDescent="0.2">
      <c r="T572" s="2"/>
      <c r="U572" s="2"/>
      <c r="V572" s="2"/>
      <c r="W572" s="85"/>
      <c r="X572" s="2"/>
      <c r="Y572" s="2"/>
      <c r="Z572" s="2"/>
    </row>
    <row r="573" spans="20:26" x14ac:dyDescent="0.2">
      <c r="T573" s="2"/>
      <c r="U573" s="2"/>
      <c r="V573" s="2"/>
      <c r="W573" s="85"/>
      <c r="X573" s="2"/>
      <c r="Y573" s="2"/>
      <c r="Z573" s="2"/>
    </row>
    <row r="574" spans="20:26" x14ac:dyDescent="0.2">
      <c r="T574" s="2"/>
      <c r="U574" s="2"/>
      <c r="V574" s="2"/>
      <c r="W574" s="85"/>
      <c r="X574" s="2"/>
      <c r="Y574" s="2"/>
      <c r="Z574" s="2"/>
    </row>
    <row r="575" spans="20:26" x14ac:dyDescent="0.2">
      <c r="T575" s="2"/>
      <c r="U575" s="2"/>
      <c r="V575" s="2"/>
      <c r="W575" s="85"/>
      <c r="X575" s="2"/>
      <c r="Y575" s="2"/>
      <c r="Z575" s="2"/>
    </row>
    <row r="576" spans="20:26" x14ac:dyDescent="0.2">
      <c r="T576" s="2"/>
      <c r="U576" s="2"/>
      <c r="V576" s="2"/>
      <c r="W576" s="85"/>
      <c r="X576" s="2"/>
      <c r="Y576" s="2"/>
      <c r="Z576" s="2"/>
    </row>
    <row r="577" spans="20:26" x14ac:dyDescent="0.2">
      <c r="T577" s="2"/>
      <c r="U577" s="2"/>
      <c r="V577" s="2"/>
      <c r="W577" s="85"/>
      <c r="X577" s="2"/>
      <c r="Y577" s="2"/>
      <c r="Z577" s="2"/>
    </row>
    <row r="578" spans="20:26" x14ac:dyDescent="0.2">
      <c r="T578" s="2"/>
      <c r="U578" s="2"/>
      <c r="V578" s="2"/>
      <c r="W578" s="85"/>
      <c r="X578" s="2"/>
      <c r="Y578" s="2"/>
      <c r="Z578" s="2"/>
    </row>
    <row r="579" spans="20:26" x14ac:dyDescent="0.2">
      <c r="T579" s="2"/>
      <c r="U579" s="2"/>
      <c r="V579" s="2"/>
      <c r="W579" s="85"/>
      <c r="X579" s="2"/>
      <c r="Y579" s="2"/>
      <c r="Z579" s="2"/>
    </row>
    <row r="580" spans="20:26" x14ac:dyDescent="0.2">
      <c r="T580" s="2"/>
      <c r="U580" s="2"/>
      <c r="V580" s="2"/>
      <c r="W580" s="85"/>
      <c r="X580" s="2"/>
      <c r="Y580" s="2"/>
      <c r="Z580" s="2"/>
    </row>
    <row r="581" spans="20:26" x14ac:dyDescent="0.2">
      <c r="T581" s="2"/>
      <c r="U581" s="2"/>
      <c r="V581" s="2"/>
      <c r="W581" s="85"/>
      <c r="X581" s="2"/>
      <c r="Y581" s="2"/>
      <c r="Z581" s="2"/>
    </row>
    <row r="582" spans="20:26" x14ac:dyDescent="0.2">
      <c r="T582" s="2"/>
      <c r="U582" s="2"/>
      <c r="V582" s="2"/>
      <c r="W582" s="85"/>
      <c r="X582" s="2"/>
      <c r="Y582" s="2"/>
      <c r="Z582" s="2"/>
    </row>
    <row r="583" spans="20:26" x14ac:dyDescent="0.2">
      <c r="T583" s="2"/>
      <c r="U583" s="2"/>
      <c r="V583" s="2"/>
      <c r="W583" s="85"/>
      <c r="X583" s="2"/>
      <c r="Y583" s="2"/>
      <c r="Z583" s="2"/>
    </row>
    <row r="584" spans="20:26" x14ac:dyDescent="0.2">
      <c r="T584" s="2"/>
      <c r="U584" s="2"/>
      <c r="V584" s="2"/>
      <c r="W584" s="85"/>
      <c r="X584" s="2"/>
      <c r="Y584" s="2"/>
      <c r="Z584" s="2"/>
    </row>
    <row r="585" spans="20:26" x14ac:dyDescent="0.2">
      <c r="T585" s="2"/>
      <c r="U585" s="2"/>
      <c r="V585" s="2"/>
      <c r="W585" s="85"/>
      <c r="X585" s="2"/>
      <c r="Y585" s="2"/>
      <c r="Z585" s="2"/>
    </row>
    <row r="586" spans="20:26" x14ac:dyDescent="0.2">
      <c r="T586" s="2"/>
      <c r="U586" s="2"/>
      <c r="V586" s="2"/>
      <c r="W586" s="85"/>
      <c r="X586" s="2"/>
      <c r="Y586" s="2"/>
      <c r="Z586" s="2"/>
    </row>
    <row r="587" spans="20:26" x14ac:dyDescent="0.2">
      <c r="T587" s="2"/>
      <c r="U587" s="2"/>
      <c r="V587" s="2"/>
      <c r="W587" s="85"/>
      <c r="X587" s="2"/>
      <c r="Y587" s="2"/>
      <c r="Z587" s="2"/>
    </row>
    <row r="588" spans="20:26" x14ac:dyDescent="0.2">
      <c r="T588" s="2"/>
      <c r="U588" s="2"/>
      <c r="V588" s="2"/>
      <c r="W588" s="85"/>
      <c r="X588" s="2"/>
      <c r="Y588" s="2"/>
      <c r="Z588" s="2"/>
    </row>
    <row r="589" spans="20:26" x14ac:dyDescent="0.2">
      <c r="T589" s="2"/>
      <c r="U589" s="2"/>
      <c r="V589" s="2"/>
      <c r="W589" s="85"/>
      <c r="X589" s="2"/>
      <c r="Y589" s="2"/>
      <c r="Z589" s="2"/>
    </row>
    <row r="590" spans="20:26" x14ac:dyDescent="0.2">
      <c r="T590" s="2"/>
      <c r="U590" s="2"/>
      <c r="V590" s="2"/>
      <c r="W590" s="85"/>
      <c r="X590" s="2"/>
      <c r="Y590" s="2"/>
      <c r="Z590" s="2"/>
    </row>
    <row r="591" spans="20:26" x14ac:dyDescent="0.2">
      <c r="T591" s="2"/>
      <c r="U591" s="2"/>
      <c r="V591" s="2"/>
      <c r="W591" s="85"/>
      <c r="X591" s="2"/>
      <c r="Y591" s="2"/>
      <c r="Z591" s="2"/>
    </row>
    <row r="592" spans="20:26" x14ac:dyDescent="0.2">
      <c r="T592" s="2"/>
      <c r="U592" s="2"/>
      <c r="V592" s="2"/>
      <c r="W592" s="85"/>
      <c r="X592" s="2"/>
      <c r="Y592" s="2"/>
      <c r="Z592" s="2"/>
    </row>
    <row r="593" spans="20:26" x14ac:dyDescent="0.2">
      <c r="T593" s="2"/>
      <c r="U593" s="2"/>
      <c r="V593" s="2"/>
      <c r="W593" s="85"/>
      <c r="X593" s="2"/>
      <c r="Y593" s="2"/>
      <c r="Z593" s="2"/>
    </row>
    <row r="594" spans="20:26" x14ac:dyDescent="0.2">
      <c r="T594" s="2"/>
      <c r="U594" s="2"/>
      <c r="V594" s="2"/>
      <c r="W594" s="85"/>
      <c r="X594" s="2"/>
      <c r="Y594" s="2"/>
      <c r="Z594" s="2"/>
    </row>
    <row r="595" spans="20:26" x14ac:dyDescent="0.2">
      <c r="T595" s="2"/>
      <c r="U595" s="2"/>
      <c r="V595" s="2"/>
      <c r="W595" s="85"/>
      <c r="X595" s="2"/>
      <c r="Y595" s="2"/>
      <c r="Z595" s="2"/>
    </row>
    <row r="596" spans="20:26" x14ac:dyDescent="0.2">
      <c r="T596" s="2"/>
      <c r="U596" s="2"/>
      <c r="V596" s="2"/>
      <c r="W596" s="85"/>
      <c r="X596" s="2"/>
      <c r="Y596" s="2"/>
      <c r="Z596" s="2"/>
    </row>
    <row r="597" spans="20:26" x14ac:dyDescent="0.2">
      <c r="T597" s="2"/>
      <c r="U597" s="2"/>
      <c r="V597" s="2"/>
      <c r="W597" s="85"/>
      <c r="X597" s="2"/>
      <c r="Y597" s="2"/>
      <c r="Z597" s="2"/>
    </row>
    <row r="598" spans="20:26" x14ac:dyDescent="0.2">
      <c r="T598" s="2"/>
      <c r="U598" s="2"/>
      <c r="V598" s="2"/>
      <c r="W598" s="85"/>
      <c r="X598" s="2"/>
      <c r="Y598" s="2"/>
      <c r="Z598" s="2"/>
    </row>
    <row r="599" spans="20:26" x14ac:dyDescent="0.2">
      <c r="T599" s="2"/>
      <c r="U599" s="2"/>
      <c r="V599" s="2"/>
      <c r="W599" s="85"/>
      <c r="X599" s="2"/>
      <c r="Y599" s="2"/>
      <c r="Z599" s="2"/>
    </row>
    <row r="600" spans="20:26" x14ac:dyDescent="0.2">
      <c r="T600" s="2"/>
      <c r="U600" s="2"/>
      <c r="V600" s="2"/>
      <c r="W600" s="85"/>
      <c r="X600" s="2"/>
      <c r="Y600" s="2"/>
      <c r="Z600" s="2"/>
    </row>
    <row r="601" spans="20:26" x14ac:dyDescent="0.2">
      <c r="T601" s="2"/>
      <c r="U601" s="2"/>
      <c r="V601" s="2"/>
      <c r="W601" s="85"/>
      <c r="X601" s="2"/>
      <c r="Y601" s="2"/>
      <c r="Z601" s="2"/>
    </row>
    <row r="602" spans="20:26" x14ac:dyDescent="0.2">
      <c r="T602" s="2"/>
      <c r="U602" s="2"/>
      <c r="V602" s="2"/>
      <c r="W602" s="85"/>
      <c r="X602" s="2"/>
      <c r="Y602" s="2"/>
      <c r="Z602" s="2"/>
    </row>
    <row r="603" spans="20:26" x14ac:dyDescent="0.2">
      <c r="T603" s="2"/>
      <c r="U603" s="2"/>
      <c r="V603" s="2"/>
      <c r="W603" s="85"/>
      <c r="X603" s="2"/>
      <c r="Y603" s="2"/>
      <c r="Z603" s="2"/>
    </row>
    <row r="604" spans="20:26" x14ac:dyDescent="0.2">
      <c r="T604" s="2"/>
      <c r="U604" s="2"/>
      <c r="V604" s="2"/>
      <c r="W604" s="85"/>
      <c r="X604" s="2"/>
      <c r="Y604" s="2"/>
      <c r="Z604" s="2"/>
    </row>
    <row r="605" spans="20:26" x14ac:dyDescent="0.2">
      <c r="T605" s="2"/>
      <c r="U605" s="2"/>
      <c r="V605" s="2"/>
      <c r="W605" s="85"/>
      <c r="X605" s="2"/>
      <c r="Y605" s="2"/>
      <c r="Z605" s="2"/>
    </row>
    <row r="606" spans="20:26" x14ac:dyDescent="0.2">
      <c r="T606" s="2"/>
      <c r="U606" s="2"/>
      <c r="V606" s="2"/>
      <c r="W606" s="85"/>
      <c r="X606" s="2"/>
      <c r="Y606" s="2"/>
      <c r="Z606" s="2"/>
    </row>
    <row r="607" spans="20:26" x14ac:dyDescent="0.2">
      <c r="T607" s="2"/>
      <c r="U607" s="2"/>
      <c r="V607" s="2"/>
      <c r="W607" s="85"/>
      <c r="X607" s="2"/>
      <c r="Y607" s="2"/>
      <c r="Z607" s="2"/>
    </row>
    <row r="608" spans="20:26" x14ac:dyDescent="0.2">
      <c r="T608" s="2"/>
      <c r="U608" s="2"/>
      <c r="V608" s="2"/>
      <c r="W608" s="85"/>
      <c r="X608" s="2"/>
      <c r="Y608" s="2"/>
      <c r="Z608" s="2"/>
    </row>
    <row r="609" spans="20:26" x14ac:dyDescent="0.2">
      <c r="T609" s="2"/>
      <c r="U609" s="2"/>
      <c r="V609" s="2"/>
      <c r="W609" s="85"/>
      <c r="X609" s="2"/>
      <c r="Y609" s="2"/>
      <c r="Z609" s="2"/>
    </row>
    <row r="610" spans="20:26" x14ac:dyDescent="0.2">
      <c r="T610" s="2"/>
      <c r="U610" s="2"/>
      <c r="V610" s="2"/>
      <c r="W610" s="85"/>
      <c r="X610" s="2"/>
      <c r="Y610" s="2"/>
      <c r="Z610" s="2"/>
    </row>
    <row r="611" spans="20:26" x14ac:dyDescent="0.2">
      <c r="T611" s="2"/>
      <c r="U611" s="2"/>
      <c r="V611" s="2"/>
      <c r="W611" s="85"/>
      <c r="X611" s="2"/>
      <c r="Y611" s="2"/>
      <c r="Z611" s="2"/>
    </row>
    <row r="612" spans="20:26" x14ac:dyDescent="0.2">
      <c r="T612" s="2"/>
      <c r="U612" s="2"/>
      <c r="V612" s="2"/>
      <c r="W612" s="85"/>
      <c r="X612" s="2"/>
      <c r="Y612" s="2"/>
      <c r="Z612" s="2"/>
    </row>
    <row r="613" spans="20:26" x14ac:dyDescent="0.2">
      <c r="T613" s="2"/>
      <c r="U613" s="2"/>
      <c r="V613" s="2"/>
      <c r="W613" s="85"/>
      <c r="X613" s="2"/>
      <c r="Y613" s="2"/>
      <c r="Z613" s="2"/>
    </row>
    <row r="614" spans="20:26" x14ac:dyDescent="0.2">
      <c r="T614" s="2"/>
      <c r="U614" s="2"/>
      <c r="V614" s="2"/>
      <c r="W614" s="85"/>
      <c r="X614" s="2"/>
      <c r="Y614" s="2"/>
      <c r="Z614" s="2"/>
    </row>
    <row r="615" spans="20:26" x14ac:dyDescent="0.2">
      <c r="T615" s="2"/>
      <c r="U615" s="2"/>
      <c r="V615" s="2"/>
      <c r="W615" s="85"/>
      <c r="X615" s="2"/>
      <c r="Y615" s="2"/>
      <c r="Z615" s="2"/>
    </row>
    <row r="616" spans="20:26" x14ac:dyDescent="0.2">
      <c r="T616" s="2"/>
      <c r="U616" s="2"/>
      <c r="V616" s="2"/>
      <c r="W616" s="85"/>
      <c r="X616" s="2"/>
      <c r="Y616" s="2"/>
      <c r="Z616" s="2"/>
    </row>
    <row r="617" spans="20:26" x14ac:dyDescent="0.2">
      <c r="T617" s="2"/>
      <c r="U617" s="2"/>
      <c r="V617" s="2"/>
      <c r="W617" s="85"/>
      <c r="X617" s="2"/>
      <c r="Y617" s="2"/>
      <c r="Z617" s="2"/>
    </row>
    <row r="618" spans="20:26" x14ac:dyDescent="0.2">
      <c r="T618" s="2"/>
      <c r="U618" s="2"/>
      <c r="V618" s="2"/>
      <c r="W618" s="85"/>
      <c r="X618" s="2"/>
      <c r="Y618" s="2"/>
      <c r="Z618" s="2"/>
    </row>
    <row r="619" spans="20:26" x14ac:dyDescent="0.2">
      <c r="T619" s="2"/>
      <c r="U619" s="2"/>
      <c r="V619" s="2"/>
      <c r="W619" s="85"/>
      <c r="X619" s="2"/>
      <c r="Y619" s="2"/>
      <c r="Z619" s="2"/>
    </row>
    <row r="620" spans="20:26" x14ac:dyDescent="0.2">
      <c r="T620" s="2"/>
      <c r="U620" s="2"/>
      <c r="V620" s="2"/>
      <c r="W620" s="85"/>
      <c r="X620" s="2"/>
      <c r="Y620" s="2"/>
      <c r="Z620" s="2"/>
    </row>
    <row r="621" spans="20:26" x14ac:dyDescent="0.2">
      <c r="T621" s="2"/>
      <c r="U621" s="2"/>
      <c r="V621" s="2"/>
      <c r="W621" s="85"/>
      <c r="X621" s="2"/>
      <c r="Y621" s="2"/>
      <c r="Z621" s="2"/>
    </row>
    <row r="622" spans="20:26" x14ac:dyDescent="0.2">
      <c r="T622" s="2"/>
      <c r="U622" s="2"/>
      <c r="V622" s="2"/>
      <c r="W622" s="85"/>
      <c r="X622" s="2"/>
      <c r="Y622" s="2"/>
      <c r="Z622" s="2"/>
    </row>
    <row r="623" spans="20:26" x14ac:dyDescent="0.2">
      <c r="T623" s="2"/>
      <c r="U623" s="2"/>
      <c r="V623" s="2"/>
      <c r="W623" s="85"/>
      <c r="X623" s="2"/>
      <c r="Y623" s="2"/>
      <c r="Z623" s="2"/>
    </row>
    <row r="624" spans="20:26" x14ac:dyDescent="0.2">
      <c r="T624" s="2"/>
      <c r="U624" s="2"/>
      <c r="V624" s="2"/>
      <c r="W624" s="85"/>
      <c r="X624" s="2"/>
      <c r="Y624" s="2"/>
      <c r="Z624" s="2"/>
    </row>
    <row r="625" spans="20:26" x14ac:dyDescent="0.2">
      <c r="T625" s="2"/>
      <c r="U625" s="2"/>
      <c r="V625" s="2"/>
      <c r="W625" s="85"/>
      <c r="X625" s="2"/>
      <c r="Y625" s="2"/>
      <c r="Z625" s="2"/>
    </row>
    <row r="626" spans="20:26" x14ac:dyDescent="0.2">
      <c r="T626" s="2"/>
      <c r="U626" s="2"/>
      <c r="V626" s="2"/>
      <c r="W626" s="85"/>
      <c r="X626" s="2"/>
      <c r="Y626" s="2"/>
      <c r="Z626" s="2"/>
    </row>
    <row r="627" spans="20:26" x14ac:dyDescent="0.2">
      <c r="T627" s="2"/>
      <c r="U627" s="2"/>
      <c r="V627" s="2"/>
      <c r="W627" s="85"/>
      <c r="X627" s="2"/>
      <c r="Y627" s="2"/>
      <c r="Z627" s="2"/>
    </row>
    <row r="628" spans="20:26" x14ac:dyDescent="0.2">
      <c r="T628" s="2"/>
      <c r="U628" s="2"/>
      <c r="V628" s="2"/>
      <c r="W628" s="85"/>
      <c r="X628" s="2"/>
      <c r="Y628" s="2"/>
      <c r="Z628" s="2"/>
    </row>
    <row r="629" spans="20:26" x14ac:dyDescent="0.2">
      <c r="T629" s="2"/>
      <c r="U629" s="2"/>
      <c r="V629" s="2"/>
      <c r="W629" s="85"/>
      <c r="X629" s="2"/>
      <c r="Y629" s="2"/>
      <c r="Z629" s="2"/>
    </row>
    <row r="630" spans="20:26" x14ac:dyDescent="0.2">
      <c r="T630" s="2"/>
      <c r="U630" s="2"/>
      <c r="V630" s="2"/>
      <c r="W630" s="85"/>
      <c r="X630" s="2"/>
      <c r="Y630" s="2"/>
      <c r="Z630" s="2"/>
    </row>
    <row r="631" spans="20:26" x14ac:dyDescent="0.2">
      <c r="T631" s="2"/>
      <c r="U631" s="2"/>
      <c r="V631" s="2"/>
      <c r="W631" s="85"/>
      <c r="X631" s="2"/>
      <c r="Y631" s="2"/>
      <c r="Z631" s="2"/>
    </row>
    <row r="632" spans="20:26" x14ac:dyDescent="0.2">
      <c r="T632" s="2"/>
      <c r="U632" s="2"/>
      <c r="V632" s="2"/>
      <c r="W632" s="85"/>
      <c r="X632" s="2"/>
      <c r="Y632" s="2"/>
      <c r="Z632" s="2"/>
    </row>
    <row r="633" spans="20:26" x14ac:dyDescent="0.2">
      <c r="T633" s="2"/>
      <c r="U633" s="2"/>
      <c r="V633" s="2"/>
      <c r="W633" s="85"/>
      <c r="X633" s="2"/>
      <c r="Y633" s="2"/>
      <c r="Z633" s="2"/>
    </row>
    <row r="634" spans="20:26" x14ac:dyDescent="0.2">
      <c r="T634" s="2"/>
      <c r="U634" s="2"/>
      <c r="V634" s="2"/>
      <c r="W634" s="85"/>
      <c r="X634" s="2"/>
      <c r="Y634" s="2"/>
      <c r="Z634" s="2"/>
    </row>
    <row r="635" spans="20:26" x14ac:dyDescent="0.2">
      <c r="T635" s="2"/>
      <c r="U635" s="2"/>
      <c r="V635" s="2"/>
      <c r="W635" s="85"/>
      <c r="X635" s="2"/>
      <c r="Y635" s="2"/>
      <c r="Z635" s="2"/>
    </row>
    <row r="636" spans="20:26" x14ac:dyDescent="0.2">
      <c r="T636" s="2"/>
      <c r="U636" s="2"/>
      <c r="V636" s="2"/>
      <c r="W636" s="85"/>
      <c r="X636" s="2"/>
      <c r="Y636" s="2"/>
      <c r="Z636" s="2"/>
    </row>
    <row r="637" spans="20:26" x14ac:dyDescent="0.2">
      <c r="T637" s="2"/>
      <c r="U637" s="2"/>
      <c r="V637" s="2"/>
      <c r="W637" s="85"/>
      <c r="X637" s="2"/>
      <c r="Y637" s="2"/>
      <c r="Z637" s="2"/>
    </row>
    <row r="638" spans="20:26" x14ac:dyDescent="0.2">
      <c r="T638" s="2"/>
      <c r="U638" s="2"/>
      <c r="V638" s="2"/>
      <c r="W638" s="85"/>
      <c r="X638" s="2"/>
      <c r="Y638" s="2"/>
      <c r="Z638" s="2"/>
    </row>
    <row r="639" spans="20:26" x14ac:dyDescent="0.2">
      <c r="T639" s="2"/>
      <c r="U639" s="2"/>
      <c r="V639" s="2"/>
      <c r="W639" s="85"/>
      <c r="X639" s="2"/>
      <c r="Y639" s="2"/>
      <c r="Z639" s="2"/>
    </row>
    <row r="640" spans="20:26" x14ac:dyDescent="0.2">
      <c r="T640" s="2"/>
      <c r="U640" s="2"/>
      <c r="V640" s="2"/>
      <c r="W640" s="85"/>
      <c r="X640" s="2"/>
      <c r="Y640" s="2"/>
      <c r="Z640" s="2"/>
    </row>
    <row r="641" spans="20:26" x14ac:dyDescent="0.2">
      <c r="T641" s="2"/>
      <c r="U641" s="2"/>
      <c r="V641" s="2"/>
      <c r="W641" s="85"/>
      <c r="X641" s="2"/>
      <c r="Y641" s="2"/>
      <c r="Z641" s="2"/>
    </row>
    <row r="642" spans="20:26" x14ac:dyDescent="0.2">
      <c r="T642" s="2"/>
      <c r="U642" s="2"/>
      <c r="V642" s="2"/>
      <c r="W642" s="85"/>
      <c r="X642" s="2"/>
      <c r="Y642" s="2"/>
      <c r="Z642" s="2"/>
    </row>
    <row r="643" spans="20:26" x14ac:dyDescent="0.2">
      <c r="T643" s="2"/>
      <c r="U643" s="2"/>
      <c r="V643" s="2"/>
      <c r="W643" s="85"/>
      <c r="X643" s="2"/>
      <c r="Y643" s="2"/>
      <c r="Z643" s="2"/>
    </row>
    <row r="644" spans="20:26" x14ac:dyDescent="0.2">
      <c r="T644" s="2"/>
      <c r="U644" s="2"/>
      <c r="V644" s="2"/>
      <c r="W644" s="85"/>
      <c r="X644" s="2"/>
      <c r="Y644" s="2"/>
      <c r="Z644" s="2"/>
    </row>
    <row r="645" spans="20:26" x14ac:dyDescent="0.2">
      <c r="T645" s="2"/>
      <c r="U645" s="2"/>
      <c r="V645" s="2"/>
      <c r="W645" s="85"/>
      <c r="X645" s="2"/>
      <c r="Y645" s="2"/>
      <c r="Z645" s="2"/>
    </row>
    <row r="646" spans="20:26" x14ac:dyDescent="0.2">
      <c r="T646" s="2"/>
      <c r="U646" s="2"/>
      <c r="V646" s="2"/>
      <c r="W646" s="85"/>
      <c r="X646" s="2"/>
      <c r="Y646" s="2"/>
      <c r="Z646" s="2"/>
    </row>
    <row r="647" spans="20:26" x14ac:dyDescent="0.2">
      <c r="T647" s="2"/>
      <c r="U647" s="2"/>
      <c r="V647" s="2"/>
      <c r="W647" s="85"/>
      <c r="X647" s="2"/>
      <c r="Y647" s="2"/>
      <c r="Z647" s="2"/>
    </row>
    <row r="648" spans="20:26" x14ac:dyDescent="0.2">
      <c r="T648" s="2"/>
      <c r="U648" s="2"/>
      <c r="V648" s="2"/>
      <c r="W648" s="85"/>
      <c r="X648" s="2"/>
      <c r="Y648" s="2"/>
      <c r="Z648" s="2"/>
    </row>
    <row r="649" spans="20:26" x14ac:dyDescent="0.2">
      <c r="T649" s="2"/>
      <c r="U649" s="2"/>
      <c r="V649" s="2"/>
      <c r="W649" s="85"/>
      <c r="X649" s="2"/>
      <c r="Y649" s="2"/>
      <c r="Z649" s="2"/>
    </row>
    <row r="650" spans="20:26" x14ac:dyDescent="0.2">
      <c r="T650" s="2"/>
      <c r="U650" s="2"/>
      <c r="V650" s="2"/>
      <c r="W650" s="85"/>
      <c r="X650" s="2"/>
      <c r="Y650" s="2"/>
      <c r="Z650" s="2"/>
    </row>
    <row r="651" spans="20:26" x14ac:dyDescent="0.2">
      <c r="T651" s="2"/>
      <c r="U651" s="2"/>
      <c r="V651" s="2"/>
      <c r="W651" s="85"/>
      <c r="X651" s="2"/>
      <c r="Y651" s="2"/>
      <c r="Z651" s="2"/>
    </row>
    <row r="652" spans="20:26" x14ac:dyDescent="0.2">
      <c r="T652" s="2"/>
      <c r="U652" s="2"/>
      <c r="V652" s="2"/>
      <c r="W652" s="85"/>
      <c r="X652" s="2"/>
      <c r="Y652" s="2"/>
      <c r="Z652" s="2"/>
    </row>
    <row r="653" spans="20:26" x14ac:dyDescent="0.2">
      <c r="T653" s="2"/>
      <c r="U653" s="2"/>
      <c r="V653" s="2"/>
      <c r="W653" s="85"/>
      <c r="X653" s="2"/>
      <c r="Y653" s="2"/>
      <c r="Z653" s="2"/>
    </row>
    <row r="654" spans="20:26" x14ac:dyDescent="0.2">
      <c r="T654" s="2"/>
      <c r="U654" s="2"/>
      <c r="V654" s="2"/>
      <c r="W654" s="85"/>
      <c r="X654" s="2"/>
      <c r="Y654" s="2"/>
      <c r="Z654" s="2"/>
    </row>
    <row r="655" spans="20:26" x14ac:dyDescent="0.2">
      <c r="T655" s="2"/>
      <c r="U655" s="2"/>
      <c r="V655" s="2"/>
      <c r="W655" s="85"/>
      <c r="X655" s="2"/>
      <c r="Y655" s="2"/>
      <c r="Z655" s="2"/>
    </row>
    <row r="656" spans="20:26" x14ac:dyDescent="0.2">
      <c r="T656" s="2"/>
      <c r="U656" s="2"/>
      <c r="V656" s="2"/>
      <c r="W656" s="85"/>
      <c r="X656" s="2"/>
      <c r="Y656" s="2"/>
      <c r="Z656" s="2"/>
    </row>
    <row r="657" spans="20:26" x14ac:dyDescent="0.2">
      <c r="T657" s="2"/>
      <c r="U657" s="2"/>
      <c r="V657" s="2"/>
      <c r="W657" s="85"/>
      <c r="X657" s="2"/>
      <c r="Y657" s="2"/>
      <c r="Z657" s="2"/>
    </row>
    <row r="658" spans="20:26" x14ac:dyDescent="0.2">
      <c r="T658" s="2"/>
      <c r="U658" s="2"/>
      <c r="V658" s="2"/>
      <c r="W658" s="85"/>
      <c r="X658" s="2"/>
      <c r="Y658" s="2"/>
      <c r="Z658" s="2"/>
    </row>
    <row r="659" spans="20:26" x14ac:dyDescent="0.2">
      <c r="T659" s="2"/>
      <c r="U659" s="2"/>
      <c r="V659" s="2"/>
      <c r="W659" s="85"/>
      <c r="X659" s="2"/>
      <c r="Y659" s="2"/>
      <c r="Z659" s="2"/>
    </row>
    <row r="660" spans="20:26" x14ac:dyDescent="0.2">
      <c r="T660" s="2"/>
      <c r="U660" s="2"/>
      <c r="V660" s="2"/>
      <c r="W660" s="85"/>
      <c r="X660" s="2"/>
      <c r="Y660" s="2"/>
      <c r="Z660" s="2"/>
    </row>
    <row r="661" spans="20:26" x14ac:dyDescent="0.2">
      <c r="T661" s="2"/>
      <c r="U661" s="2"/>
      <c r="V661" s="2"/>
      <c r="W661" s="85"/>
      <c r="X661" s="2"/>
      <c r="Y661" s="2"/>
      <c r="Z661" s="2"/>
    </row>
    <row r="662" spans="20:26" x14ac:dyDescent="0.2">
      <c r="T662" s="2"/>
      <c r="U662" s="2"/>
      <c r="V662" s="2"/>
      <c r="W662" s="85"/>
      <c r="X662" s="2"/>
      <c r="Y662" s="2"/>
      <c r="Z662" s="2"/>
    </row>
    <row r="663" spans="20:26" x14ac:dyDescent="0.2">
      <c r="T663" s="2"/>
      <c r="U663" s="2"/>
      <c r="V663" s="2"/>
      <c r="W663" s="85"/>
      <c r="X663" s="2"/>
      <c r="Y663" s="2"/>
      <c r="Z663" s="2"/>
    </row>
    <row r="664" spans="20:26" x14ac:dyDescent="0.2">
      <c r="T664" s="2"/>
      <c r="U664" s="2"/>
      <c r="V664" s="2"/>
      <c r="W664" s="85"/>
      <c r="X664" s="2"/>
      <c r="Y664" s="2"/>
      <c r="Z664" s="2"/>
    </row>
    <row r="665" spans="20:26" x14ac:dyDescent="0.2">
      <c r="T665" s="2"/>
      <c r="U665" s="2"/>
      <c r="V665" s="2"/>
      <c r="W665" s="85"/>
      <c r="X665" s="2"/>
      <c r="Y665" s="2"/>
      <c r="Z665" s="2"/>
    </row>
    <row r="666" spans="20:26" x14ac:dyDescent="0.2">
      <c r="T666" s="2"/>
      <c r="U666" s="2"/>
      <c r="V666" s="2"/>
      <c r="W666" s="85"/>
      <c r="X666" s="2"/>
      <c r="Y666" s="2"/>
      <c r="Z666" s="2"/>
    </row>
    <row r="667" spans="20:26" x14ac:dyDescent="0.2">
      <c r="T667" s="2"/>
      <c r="U667" s="2"/>
      <c r="V667" s="2"/>
      <c r="W667" s="85"/>
      <c r="X667" s="2"/>
      <c r="Y667" s="2"/>
      <c r="Z667" s="2"/>
    </row>
    <row r="668" spans="20:26" x14ac:dyDescent="0.2">
      <c r="T668" s="2"/>
      <c r="U668" s="2"/>
      <c r="V668" s="2"/>
      <c r="W668" s="85"/>
      <c r="X668" s="2"/>
      <c r="Y668" s="2"/>
      <c r="Z668" s="2"/>
    </row>
    <row r="669" spans="20:26" x14ac:dyDescent="0.2">
      <c r="T669" s="2"/>
      <c r="U669" s="2"/>
      <c r="V669" s="2"/>
      <c r="W669" s="85"/>
      <c r="X669" s="2"/>
      <c r="Y669" s="2"/>
      <c r="Z669" s="2"/>
    </row>
    <row r="670" spans="20:26" x14ac:dyDescent="0.2">
      <c r="T670" s="2"/>
      <c r="U670" s="2"/>
      <c r="V670" s="2"/>
      <c r="W670" s="85"/>
      <c r="X670" s="2"/>
      <c r="Y670" s="2"/>
      <c r="Z670" s="2"/>
    </row>
    <row r="671" spans="20:26" x14ac:dyDescent="0.2">
      <c r="T671" s="2"/>
      <c r="U671" s="2"/>
      <c r="V671" s="2"/>
      <c r="W671" s="85"/>
      <c r="X671" s="2"/>
      <c r="Y671" s="2"/>
      <c r="Z671" s="2"/>
    </row>
    <row r="672" spans="20:26" x14ac:dyDescent="0.2">
      <c r="T672" s="2"/>
      <c r="U672" s="2"/>
      <c r="V672" s="2"/>
      <c r="W672" s="85"/>
      <c r="X672" s="2"/>
      <c r="Y672" s="2"/>
      <c r="Z672" s="2"/>
    </row>
    <row r="673" spans="20:26" x14ac:dyDescent="0.2">
      <c r="T673" s="2"/>
      <c r="U673" s="2"/>
      <c r="V673" s="2"/>
      <c r="W673" s="85"/>
      <c r="X673" s="2"/>
      <c r="Y673" s="2"/>
      <c r="Z673" s="2"/>
    </row>
    <row r="674" spans="20:26" x14ac:dyDescent="0.2">
      <c r="T674" s="2"/>
      <c r="U674" s="2"/>
      <c r="V674" s="2"/>
      <c r="W674" s="85"/>
      <c r="X674" s="2"/>
      <c r="Y674" s="2"/>
      <c r="Z674" s="2"/>
    </row>
    <row r="675" spans="20:26" x14ac:dyDescent="0.2">
      <c r="T675" s="2"/>
      <c r="U675" s="2"/>
      <c r="V675" s="2"/>
      <c r="W675" s="85"/>
      <c r="X675" s="2"/>
      <c r="Y675" s="2"/>
      <c r="Z675" s="2"/>
    </row>
    <row r="676" spans="20:26" x14ac:dyDescent="0.2">
      <c r="T676" s="2"/>
      <c r="U676" s="2"/>
      <c r="V676" s="2"/>
      <c r="W676" s="85"/>
      <c r="X676" s="2"/>
      <c r="Y676" s="2"/>
      <c r="Z676" s="2"/>
    </row>
    <row r="677" spans="20:26" x14ac:dyDescent="0.2">
      <c r="T677" s="2"/>
      <c r="U677" s="2"/>
      <c r="V677" s="2"/>
      <c r="W677" s="85"/>
      <c r="X677" s="2"/>
      <c r="Y677" s="2"/>
      <c r="Z677" s="2"/>
    </row>
    <row r="678" spans="20:26" x14ac:dyDescent="0.2">
      <c r="T678" s="2"/>
      <c r="U678" s="2"/>
      <c r="V678" s="2"/>
      <c r="W678" s="85"/>
      <c r="X678" s="2"/>
      <c r="Y678" s="2"/>
      <c r="Z678" s="2"/>
    </row>
    <row r="679" spans="20:26" x14ac:dyDescent="0.2">
      <c r="T679" s="2"/>
      <c r="U679" s="2"/>
      <c r="V679" s="2"/>
      <c r="W679" s="85"/>
      <c r="X679" s="2"/>
      <c r="Y679" s="2"/>
      <c r="Z679" s="2"/>
    </row>
    <row r="680" spans="20:26" x14ac:dyDescent="0.2">
      <c r="T680" s="2"/>
      <c r="U680" s="2"/>
      <c r="V680" s="2"/>
      <c r="W680" s="85"/>
      <c r="X680" s="2"/>
      <c r="Y680" s="2"/>
      <c r="Z680" s="2"/>
    </row>
    <row r="681" spans="20:26" x14ac:dyDescent="0.2">
      <c r="T681" s="2"/>
      <c r="U681" s="2"/>
      <c r="V681" s="2"/>
      <c r="W681" s="85"/>
      <c r="X681" s="2"/>
      <c r="Y681" s="2"/>
      <c r="Z681" s="2"/>
    </row>
    <row r="682" spans="20:26" x14ac:dyDescent="0.2">
      <c r="T682" s="2"/>
      <c r="U682" s="2"/>
      <c r="V682" s="2"/>
      <c r="W682" s="85"/>
      <c r="X682" s="2"/>
      <c r="Y682" s="2"/>
      <c r="Z682" s="2"/>
    </row>
    <row r="683" spans="20:26" x14ac:dyDescent="0.2">
      <c r="T683" s="2"/>
      <c r="U683" s="2"/>
      <c r="V683" s="2"/>
      <c r="W683" s="85"/>
      <c r="X683" s="2"/>
      <c r="Y683" s="2"/>
      <c r="Z683" s="2"/>
    </row>
    <row r="684" spans="20:26" x14ac:dyDescent="0.2">
      <c r="T684" s="2"/>
      <c r="U684" s="2"/>
      <c r="V684" s="2"/>
      <c r="W684" s="85"/>
      <c r="X684" s="2"/>
      <c r="Y684" s="2"/>
      <c r="Z684" s="2"/>
    </row>
    <row r="685" spans="20:26" x14ac:dyDescent="0.2">
      <c r="T685" s="2"/>
      <c r="U685" s="2"/>
      <c r="V685" s="2"/>
      <c r="W685" s="85"/>
      <c r="X685" s="2"/>
      <c r="Y685" s="2"/>
      <c r="Z685" s="2"/>
    </row>
    <row r="686" spans="20:26" x14ac:dyDescent="0.2">
      <c r="T686" s="2"/>
      <c r="U686" s="2"/>
      <c r="V686" s="2"/>
      <c r="W686" s="85"/>
      <c r="X686" s="2"/>
      <c r="Y686" s="2"/>
      <c r="Z686" s="2"/>
    </row>
    <row r="687" spans="20:26" x14ac:dyDescent="0.2">
      <c r="T687" s="2"/>
      <c r="U687" s="2"/>
      <c r="V687" s="2"/>
      <c r="W687" s="85"/>
      <c r="X687" s="2"/>
      <c r="Y687" s="2"/>
      <c r="Z687" s="2"/>
    </row>
    <row r="688" spans="20:26" x14ac:dyDescent="0.2">
      <c r="T688" s="2"/>
      <c r="U688" s="2"/>
      <c r="V688" s="2"/>
      <c r="W688" s="85"/>
      <c r="X688" s="2"/>
      <c r="Y688" s="2"/>
      <c r="Z688" s="2"/>
    </row>
    <row r="689" spans="20:26" x14ac:dyDescent="0.2">
      <c r="T689" s="2"/>
      <c r="U689" s="2"/>
      <c r="V689" s="2"/>
      <c r="W689" s="85"/>
      <c r="X689" s="2"/>
      <c r="Y689" s="2"/>
      <c r="Z689" s="2"/>
    </row>
    <row r="690" spans="20:26" x14ac:dyDescent="0.2">
      <c r="T690" s="2"/>
      <c r="U690" s="2"/>
      <c r="V690" s="2"/>
      <c r="W690" s="85"/>
      <c r="X690" s="2"/>
      <c r="Y690" s="2"/>
      <c r="Z690" s="2"/>
    </row>
    <row r="691" spans="20:26" x14ac:dyDescent="0.2">
      <c r="T691" s="2"/>
      <c r="U691" s="2"/>
      <c r="V691" s="2"/>
      <c r="W691" s="85"/>
      <c r="X691" s="2"/>
      <c r="Y691" s="2"/>
      <c r="Z691" s="2"/>
    </row>
    <row r="692" spans="20:26" x14ac:dyDescent="0.2">
      <c r="T692" s="2"/>
      <c r="U692" s="2"/>
      <c r="V692" s="2"/>
      <c r="W692" s="85"/>
      <c r="X692" s="2"/>
      <c r="Y692" s="2"/>
      <c r="Z692" s="2"/>
    </row>
    <row r="693" spans="20:26" x14ac:dyDescent="0.2">
      <c r="T693" s="2"/>
      <c r="U693" s="2"/>
      <c r="V693" s="2"/>
      <c r="W693" s="85"/>
      <c r="X693" s="2"/>
      <c r="Y693" s="2"/>
      <c r="Z693" s="2"/>
    </row>
    <row r="694" spans="20:26" x14ac:dyDescent="0.2">
      <c r="T694" s="2"/>
      <c r="U694" s="2"/>
      <c r="V694" s="2"/>
      <c r="W694" s="85"/>
      <c r="X694" s="2"/>
      <c r="Y694" s="2"/>
      <c r="Z694" s="2"/>
    </row>
    <row r="695" spans="20:26" x14ac:dyDescent="0.2">
      <c r="T695" s="2"/>
      <c r="U695" s="2"/>
      <c r="V695" s="2"/>
      <c r="W695" s="85"/>
      <c r="X695" s="2"/>
      <c r="Y695" s="2"/>
      <c r="Z695" s="2"/>
    </row>
    <row r="696" spans="20:26" x14ac:dyDescent="0.2">
      <c r="T696" s="2"/>
      <c r="U696" s="2"/>
      <c r="V696" s="2"/>
      <c r="W696" s="85"/>
      <c r="X696" s="2"/>
      <c r="Y696" s="2"/>
      <c r="Z696" s="2"/>
    </row>
    <row r="697" spans="20:26" x14ac:dyDescent="0.2">
      <c r="T697" s="2"/>
      <c r="U697" s="2"/>
      <c r="V697" s="2"/>
      <c r="W697" s="85"/>
      <c r="X697" s="2"/>
      <c r="Y697" s="2"/>
      <c r="Z697" s="2"/>
    </row>
    <row r="698" spans="20:26" x14ac:dyDescent="0.2">
      <c r="T698" s="2"/>
      <c r="U698" s="2"/>
      <c r="V698" s="2"/>
      <c r="W698" s="85"/>
      <c r="X698" s="2"/>
      <c r="Y698" s="2"/>
      <c r="Z698" s="2"/>
    </row>
    <row r="699" spans="20:26" x14ac:dyDescent="0.2">
      <c r="T699" s="2"/>
      <c r="U699" s="2"/>
      <c r="V699" s="2"/>
      <c r="W699" s="85"/>
      <c r="X699" s="2"/>
      <c r="Y699" s="2"/>
      <c r="Z699" s="2"/>
    </row>
    <row r="700" spans="20:26" x14ac:dyDescent="0.2">
      <c r="T700" s="2"/>
      <c r="U700" s="2"/>
      <c r="V700" s="2"/>
      <c r="W700" s="85"/>
      <c r="X700" s="2"/>
      <c r="Y700" s="2"/>
      <c r="Z700" s="2"/>
    </row>
    <row r="701" spans="20:26" x14ac:dyDescent="0.2">
      <c r="T701" s="2"/>
      <c r="U701" s="2"/>
      <c r="V701" s="2"/>
      <c r="W701" s="85"/>
      <c r="X701" s="2"/>
      <c r="Y701" s="2"/>
      <c r="Z701" s="2"/>
    </row>
    <row r="702" spans="20:26" x14ac:dyDescent="0.2">
      <c r="T702" s="2"/>
      <c r="U702" s="2"/>
      <c r="V702" s="2"/>
      <c r="W702" s="85"/>
      <c r="X702" s="2"/>
      <c r="Y702" s="2"/>
      <c r="Z702" s="2"/>
    </row>
    <row r="703" spans="20:26" x14ac:dyDescent="0.2">
      <c r="T703" s="2"/>
      <c r="U703" s="2"/>
      <c r="V703" s="2"/>
      <c r="W703" s="85"/>
      <c r="X703" s="2"/>
      <c r="Y703" s="2"/>
      <c r="Z703" s="2"/>
    </row>
    <row r="704" spans="20:26" x14ac:dyDescent="0.2">
      <c r="T704" s="2"/>
      <c r="U704" s="2"/>
      <c r="V704" s="2"/>
      <c r="W704" s="85"/>
      <c r="X704" s="2"/>
      <c r="Y704" s="2"/>
      <c r="Z704" s="2"/>
    </row>
    <row r="705" spans="20:26" x14ac:dyDescent="0.2">
      <c r="T705" s="2"/>
      <c r="U705" s="2"/>
      <c r="V705" s="2"/>
      <c r="W705" s="85"/>
      <c r="X705" s="2"/>
      <c r="Y705" s="2"/>
      <c r="Z705" s="2"/>
    </row>
    <row r="706" spans="20:26" x14ac:dyDescent="0.2">
      <c r="T706" s="2"/>
      <c r="U706" s="2"/>
      <c r="V706" s="2"/>
      <c r="W706" s="85"/>
      <c r="X706" s="2"/>
      <c r="Y706" s="2"/>
      <c r="Z706" s="2"/>
    </row>
    <row r="707" spans="20:26" x14ac:dyDescent="0.2">
      <c r="T707" s="2"/>
      <c r="U707" s="2"/>
      <c r="V707" s="2"/>
      <c r="W707" s="85"/>
      <c r="X707" s="2"/>
      <c r="Y707" s="2"/>
      <c r="Z707" s="2"/>
    </row>
    <row r="708" spans="20:26" x14ac:dyDescent="0.2">
      <c r="T708" s="2"/>
      <c r="U708" s="2"/>
      <c r="V708" s="2"/>
      <c r="W708" s="85"/>
      <c r="X708" s="2"/>
      <c r="Y708" s="2"/>
      <c r="Z708" s="2"/>
    </row>
    <row r="709" spans="20:26" x14ac:dyDescent="0.2">
      <c r="T709" s="2"/>
      <c r="U709" s="2"/>
      <c r="V709" s="2"/>
      <c r="W709" s="85"/>
      <c r="X709" s="2"/>
      <c r="Y709" s="2"/>
      <c r="Z709" s="2"/>
    </row>
    <row r="710" spans="20:26" x14ac:dyDescent="0.2">
      <c r="T710" s="2"/>
      <c r="U710" s="2"/>
      <c r="V710" s="2"/>
      <c r="W710" s="85"/>
      <c r="X710" s="2"/>
      <c r="Y710" s="2"/>
      <c r="Z710" s="2"/>
    </row>
    <row r="711" spans="20:26" x14ac:dyDescent="0.2">
      <c r="T711" s="2"/>
      <c r="U711" s="2"/>
      <c r="V711" s="2"/>
      <c r="W711" s="85"/>
      <c r="X711" s="2"/>
      <c r="Y711" s="2"/>
      <c r="Z711" s="2"/>
    </row>
    <row r="712" spans="20:26" x14ac:dyDescent="0.2">
      <c r="T712" s="2"/>
      <c r="U712" s="2"/>
      <c r="V712" s="2"/>
      <c r="W712" s="85"/>
      <c r="X712" s="2"/>
      <c r="Y712" s="2"/>
      <c r="Z712" s="2"/>
    </row>
    <row r="713" spans="20:26" x14ac:dyDescent="0.2">
      <c r="T713" s="2"/>
      <c r="U713" s="2"/>
      <c r="V713" s="2"/>
      <c r="W713" s="85"/>
      <c r="X713" s="2"/>
      <c r="Y713" s="2"/>
      <c r="Z713" s="2"/>
    </row>
    <row r="714" spans="20:26" x14ac:dyDescent="0.2">
      <c r="T714" s="2"/>
      <c r="U714" s="2"/>
      <c r="V714" s="2"/>
      <c r="W714" s="85"/>
      <c r="X714" s="2"/>
      <c r="Y714" s="2"/>
      <c r="Z714" s="2"/>
    </row>
    <row r="715" spans="20:26" x14ac:dyDescent="0.2">
      <c r="T715" s="2"/>
      <c r="U715" s="2"/>
      <c r="V715" s="2"/>
      <c r="W715" s="85"/>
      <c r="X715" s="2"/>
      <c r="Y715" s="2"/>
      <c r="Z715" s="2"/>
    </row>
    <row r="716" spans="20:26" x14ac:dyDescent="0.2">
      <c r="T716" s="2"/>
      <c r="U716" s="2"/>
      <c r="V716" s="2"/>
      <c r="W716" s="85"/>
      <c r="X716" s="2"/>
      <c r="Y716" s="2"/>
      <c r="Z716" s="2"/>
    </row>
    <row r="717" spans="20:26" x14ac:dyDescent="0.2">
      <c r="T717" s="2"/>
      <c r="U717" s="2"/>
      <c r="V717" s="2"/>
      <c r="W717" s="85"/>
      <c r="X717" s="2"/>
      <c r="Y717" s="2"/>
      <c r="Z717" s="2"/>
    </row>
    <row r="718" spans="20:26" x14ac:dyDescent="0.2">
      <c r="T718" s="2"/>
      <c r="U718" s="2"/>
      <c r="V718" s="2"/>
      <c r="W718" s="85"/>
      <c r="X718" s="2"/>
      <c r="Y718" s="2"/>
      <c r="Z718" s="2"/>
    </row>
    <row r="719" spans="20:26" x14ac:dyDescent="0.2">
      <c r="T719" s="2"/>
      <c r="U719" s="2"/>
      <c r="V719" s="2"/>
      <c r="W719" s="85"/>
      <c r="X719" s="2"/>
      <c r="Y719" s="2"/>
      <c r="Z719" s="2"/>
    </row>
    <row r="720" spans="20:26" x14ac:dyDescent="0.2">
      <c r="T720" s="2"/>
      <c r="U720" s="2"/>
      <c r="V720" s="2"/>
      <c r="W720" s="85"/>
      <c r="X720" s="2"/>
      <c r="Y720" s="2"/>
      <c r="Z720" s="2"/>
    </row>
    <row r="721" spans="20:26" x14ac:dyDescent="0.2">
      <c r="T721" s="2"/>
      <c r="U721" s="2"/>
      <c r="V721" s="2"/>
      <c r="W721" s="85"/>
      <c r="X721" s="2"/>
      <c r="Y721" s="2"/>
      <c r="Z721" s="2"/>
    </row>
    <row r="722" spans="20:26" x14ac:dyDescent="0.2">
      <c r="T722" s="2"/>
      <c r="U722" s="2"/>
      <c r="V722" s="2"/>
      <c r="W722" s="85"/>
      <c r="X722" s="2"/>
      <c r="Y722" s="2"/>
      <c r="Z722" s="2"/>
    </row>
    <row r="723" spans="20:26" x14ac:dyDescent="0.2">
      <c r="T723" s="2"/>
      <c r="U723" s="2"/>
      <c r="V723" s="2"/>
      <c r="W723" s="85"/>
      <c r="X723" s="2"/>
      <c r="Y723" s="2"/>
      <c r="Z723" s="2"/>
    </row>
    <row r="724" spans="20:26" x14ac:dyDescent="0.2">
      <c r="T724" s="2"/>
      <c r="U724" s="2"/>
      <c r="V724" s="2"/>
      <c r="W724" s="85"/>
      <c r="X724" s="2"/>
      <c r="Y724" s="2"/>
      <c r="Z724" s="2"/>
    </row>
    <row r="725" spans="20:26" x14ac:dyDescent="0.2">
      <c r="T725" s="2"/>
      <c r="U725" s="2"/>
      <c r="V725" s="2"/>
      <c r="W725" s="85"/>
      <c r="X725" s="2"/>
      <c r="Y725" s="2"/>
      <c r="Z725" s="2"/>
    </row>
    <row r="726" spans="20:26" x14ac:dyDescent="0.2">
      <c r="T726" s="2"/>
      <c r="U726" s="2"/>
      <c r="V726" s="2"/>
      <c r="W726" s="85"/>
      <c r="X726" s="2"/>
      <c r="Y726" s="2"/>
      <c r="Z726" s="2"/>
    </row>
    <row r="727" spans="20:26" x14ac:dyDescent="0.2">
      <c r="T727" s="2"/>
      <c r="U727" s="2"/>
      <c r="V727" s="2"/>
      <c r="W727" s="85"/>
      <c r="X727" s="2"/>
      <c r="Y727" s="2"/>
      <c r="Z727" s="2"/>
    </row>
    <row r="728" spans="20:26" x14ac:dyDescent="0.2">
      <c r="T728" s="2"/>
      <c r="U728" s="2"/>
      <c r="V728" s="2"/>
      <c r="W728" s="85"/>
      <c r="X728" s="2"/>
      <c r="Y728" s="2"/>
      <c r="Z728" s="2"/>
    </row>
    <row r="729" spans="20:26" x14ac:dyDescent="0.2">
      <c r="T729" s="2"/>
      <c r="U729" s="2"/>
      <c r="V729" s="2"/>
      <c r="W729" s="85"/>
      <c r="X729" s="2"/>
      <c r="Y729" s="2"/>
      <c r="Z729" s="2"/>
    </row>
    <row r="730" spans="20:26" x14ac:dyDescent="0.2">
      <c r="T730" s="2"/>
      <c r="U730" s="2"/>
      <c r="V730" s="2"/>
      <c r="W730" s="85"/>
      <c r="X730" s="2"/>
      <c r="Y730" s="2"/>
      <c r="Z730" s="2"/>
    </row>
    <row r="731" spans="20:26" x14ac:dyDescent="0.2">
      <c r="T731" s="2"/>
      <c r="U731" s="2"/>
      <c r="V731" s="2"/>
      <c r="W731" s="85"/>
      <c r="X731" s="2"/>
      <c r="Y731" s="2"/>
      <c r="Z731" s="2"/>
    </row>
    <row r="732" spans="20:26" x14ac:dyDescent="0.2">
      <c r="T732" s="2"/>
      <c r="U732" s="2"/>
      <c r="V732" s="2"/>
      <c r="W732" s="85"/>
      <c r="X732" s="2"/>
      <c r="Y732" s="2"/>
      <c r="Z732" s="2"/>
    </row>
    <row r="733" spans="20:26" x14ac:dyDescent="0.2">
      <c r="T733" s="2"/>
      <c r="U733" s="2"/>
      <c r="V733" s="2"/>
      <c r="W733" s="85"/>
      <c r="X733" s="2"/>
      <c r="Y733" s="2"/>
      <c r="Z733" s="2"/>
    </row>
    <row r="734" spans="20:26" x14ac:dyDescent="0.2">
      <c r="T734" s="2"/>
      <c r="U734" s="2"/>
      <c r="V734" s="2"/>
      <c r="W734" s="85"/>
      <c r="X734" s="2"/>
      <c r="Y734" s="2"/>
      <c r="Z734" s="2"/>
    </row>
    <row r="735" spans="20:26" x14ac:dyDescent="0.2">
      <c r="T735" s="2"/>
      <c r="U735" s="2"/>
      <c r="V735" s="2"/>
      <c r="W735" s="85"/>
      <c r="X735" s="2"/>
      <c r="Y735" s="2"/>
      <c r="Z735" s="2"/>
    </row>
    <row r="736" spans="20:26" x14ac:dyDescent="0.2">
      <c r="T736" s="2"/>
      <c r="U736" s="2"/>
      <c r="V736" s="2"/>
      <c r="W736" s="85"/>
      <c r="X736" s="2"/>
      <c r="Y736" s="2"/>
      <c r="Z736" s="2"/>
    </row>
    <row r="737" spans="20:26" x14ac:dyDescent="0.2">
      <c r="T737" s="2"/>
      <c r="U737" s="2"/>
      <c r="V737" s="2"/>
      <c r="W737" s="85"/>
      <c r="X737" s="2"/>
      <c r="Y737" s="2"/>
      <c r="Z737" s="2"/>
    </row>
    <row r="738" spans="20:26" x14ac:dyDescent="0.2">
      <c r="T738" s="2"/>
      <c r="U738" s="2"/>
      <c r="V738" s="2"/>
      <c r="W738" s="85"/>
      <c r="X738" s="2"/>
      <c r="Y738" s="2"/>
      <c r="Z738" s="2"/>
    </row>
    <row r="739" spans="20:26" x14ac:dyDescent="0.2">
      <c r="T739" s="2"/>
      <c r="U739" s="2"/>
      <c r="V739" s="2"/>
      <c r="W739" s="85"/>
      <c r="X739" s="2"/>
      <c r="Y739" s="2"/>
      <c r="Z739" s="2"/>
    </row>
    <row r="740" spans="20:26" x14ac:dyDescent="0.2">
      <c r="T740" s="2"/>
      <c r="U740" s="2"/>
      <c r="V740" s="2"/>
      <c r="W740" s="85"/>
      <c r="X740" s="2"/>
      <c r="Y740" s="2"/>
      <c r="Z740" s="2"/>
    </row>
    <row r="741" spans="20:26" x14ac:dyDescent="0.2">
      <c r="T741" s="2"/>
      <c r="U741" s="2"/>
      <c r="V741" s="2"/>
      <c r="W741" s="85"/>
      <c r="X741" s="2"/>
      <c r="Y741" s="2"/>
      <c r="Z741" s="2"/>
    </row>
    <row r="742" spans="20:26" x14ac:dyDescent="0.2">
      <c r="T742" s="2"/>
      <c r="U742" s="2"/>
      <c r="V742" s="2"/>
      <c r="W742" s="85"/>
      <c r="X742" s="2"/>
      <c r="Y742" s="2"/>
      <c r="Z742" s="2"/>
    </row>
    <row r="743" spans="20:26" x14ac:dyDescent="0.2">
      <c r="T743" s="2"/>
      <c r="U743" s="2"/>
      <c r="V743" s="2"/>
      <c r="W743" s="85"/>
      <c r="X743" s="2"/>
      <c r="Y743" s="2"/>
      <c r="Z743" s="2"/>
    </row>
    <row r="744" spans="20:26" x14ac:dyDescent="0.2">
      <c r="T744" s="2"/>
      <c r="U744" s="2"/>
      <c r="V744" s="2"/>
      <c r="W744" s="85"/>
      <c r="X744" s="2"/>
      <c r="Y744" s="2"/>
      <c r="Z744" s="2"/>
    </row>
    <row r="745" spans="20:26" x14ac:dyDescent="0.2">
      <c r="T745" s="2"/>
      <c r="U745" s="2"/>
      <c r="V745" s="2"/>
      <c r="W745" s="85"/>
      <c r="X745" s="2"/>
      <c r="Y745" s="2"/>
      <c r="Z745" s="2"/>
    </row>
    <row r="746" spans="20:26" x14ac:dyDescent="0.2">
      <c r="T746" s="2"/>
      <c r="U746" s="2"/>
      <c r="V746" s="2"/>
      <c r="W746" s="85"/>
      <c r="X746" s="2"/>
      <c r="Y746" s="2"/>
      <c r="Z746" s="2"/>
    </row>
    <row r="747" spans="20:26" x14ac:dyDescent="0.2">
      <c r="T747" s="2"/>
      <c r="U747" s="2"/>
      <c r="V747" s="2"/>
      <c r="W747" s="85"/>
      <c r="X747" s="2"/>
      <c r="Y747" s="2"/>
      <c r="Z747" s="2"/>
    </row>
    <row r="748" spans="20:26" x14ac:dyDescent="0.2">
      <c r="T748" s="2"/>
      <c r="U748" s="2"/>
      <c r="V748" s="2"/>
      <c r="W748" s="85"/>
      <c r="X748" s="2"/>
      <c r="Y748" s="2"/>
      <c r="Z748" s="2"/>
    </row>
    <row r="749" spans="20:26" x14ac:dyDescent="0.2">
      <c r="T749" s="2"/>
      <c r="U749" s="2"/>
      <c r="V749" s="2"/>
      <c r="W749" s="85"/>
      <c r="X749" s="2"/>
      <c r="Y749" s="2"/>
      <c r="Z749" s="2"/>
    </row>
    <row r="750" spans="20:26" x14ac:dyDescent="0.2">
      <c r="T750" s="2"/>
      <c r="U750" s="2"/>
      <c r="V750" s="2"/>
      <c r="W750" s="85"/>
      <c r="X750" s="2"/>
      <c r="Y750" s="2"/>
      <c r="Z750" s="2"/>
    </row>
    <row r="751" spans="20:26" x14ac:dyDescent="0.2">
      <c r="T751" s="2"/>
      <c r="U751" s="2"/>
      <c r="V751" s="2"/>
      <c r="W751" s="85"/>
      <c r="X751" s="2"/>
      <c r="Y751" s="2"/>
      <c r="Z751" s="2"/>
    </row>
    <row r="752" spans="20:26" x14ac:dyDescent="0.2">
      <c r="T752" s="2"/>
      <c r="U752" s="2"/>
      <c r="V752" s="2"/>
      <c r="W752" s="85"/>
      <c r="X752" s="2"/>
      <c r="Y752" s="2"/>
      <c r="Z752" s="2"/>
    </row>
    <row r="753" spans="20:26" x14ac:dyDescent="0.2">
      <c r="T753" s="2"/>
      <c r="U753" s="2"/>
      <c r="V753" s="2"/>
      <c r="W753" s="85"/>
      <c r="X753" s="2"/>
      <c r="Y753" s="2"/>
      <c r="Z753" s="2"/>
    </row>
    <row r="754" spans="20:26" x14ac:dyDescent="0.2">
      <c r="T754" s="2"/>
      <c r="U754" s="2"/>
      <c r="V754" s="2"/>
      <c r="W754" s="85"/>
      <c r="X754" s="2"/>
      <c r="Y754" s="2"/>
      <c r="Z754" s="2"/>
    </row>
    <row r="755" spans="20:26" x14ac:dyDescent="0.2">
      <c r="T755" s="2"/>
      <c r="U755" s="2"/>
      <c r="V755" s="2"/>
      <c r="W755" s="85"/>
      <c r="X755" s="2"/>
      <c r="Y755" s="2"/>
      <c r="Z755" s="2"/>
    </row>
    <row r="756" spans="20:26" x14ac:dyDescent="0.2">
      <c r="T756" s="2"/>
      <c r="U756" s="2"/>
      <c r="V756" s="2"/>
      <c r="W756" s="85"/>
      <c r="X756" s="2"/>
      <c r="Y756" s="2"/>
      <c r="Z756" s="2"/>
    </row>
    <row r="757" spans="20:26" x14ac:dyDescent="0.2">
      <c r="T757" s="2"/>
      <c r="U757" s="2"/>
      <c r="V757" s="2"/>
      <c r="W757" s="85"/>
      <c r="X757" s="2"/>
      <c r="Y757" s="2"/>
      <c r="Z757" s="2"/>
    </row>
    <row r="758" spans="20:26" x14ac:dyDescent="0.2">
      <c r="T758" s="2"/>
      <c r="U758" s="2"/>
      <c r="V758" s="2"/>
      <c r="W758" s="85"/>
      <c r="X758" s="2"/>
      <c r="Y758" s="2"/>
      <c r="Z758" s="2"/>
    </row>
    <row r="759" spans="20:26" x14ac:dyDescent="0.2">
      <c r="T759" s="2"/>
      <c r="U759" s="2"/>
      <c r="V759" s="2"/>
      <c r="W759" s="85"/>
      <c r="X759" s="2"/>
      <c r="Y759" s="2"/>
      <c r="Z759" s="2"/>
    </row>
    <row r="760" spans="20:26" x14ac:dyDescent="0.2">
      <c r="T760" s="2"/>
      <c r="U760" s="2"/>
      <c r="V760" s="2"/>
      <c r="W760" s="85"/>
      <c r="X760" s="2"/>
      <c r="Y760" s="2"/>
      <c r="Z760" s="2"/>
    </row>
    <row r="761" spans="20:26" x14ac:dyDescent="0.2">
      <c r="T761" s="2"/>
      <c r="U761" s="2"/>
      <c r="V761" s="2"/>
      <c r="W761" s="85"/>
      <c r="X761" s="2"/>
      <c r="Y761" s="2"/>
      <c r="Z761" s="2"/>
    </row>
    <row r="762" spans="20:26" x14ac:dyDescent="0.2">
      <c r="T762" s="2"/>
      <c r="U762" s="2"/>
      <c r="V762" s="2"/>
      <c r="W762" s="85"/>
      <c r="X762" s="2"/>
      <c r="Y762" s="2"/>
      <c r="Z762" s="2"/>
    </row>
    <row r="763" spans="20:26" x14ac:dyDescent="0.2">
      <c r="T763" s="2"/>
      <c r="U763" s="2"/>
      <c r="V763" s="2"/>
      <c r="W763" s="85"/>
      <c r="X763" s="2"/>
      <c r="Y763" s="2"/>
      <c r="Z763" s="2"/>
    </row>
    <row r="764" spans="20:26" x14ac:dyDescent="0.2">
      <c r="T764" s="2"/>
      <c r="U764" s="2"/>
      <c r="V764" s="2"/>
      <c r="W764" s="85"/>
      <c r="X764" s="2"/>
      <c r="Y764" s="2"/>
      <c r="Z764" s="2"/>
    </row>
    <row r="765" spans="20:26" x14ac:dyDescent="0.2">
      <c r="T765" s="2"/>
      <c r="U765" s="2"/>
      <c r="V765" s="2"/>
      <c r="W765" s="85"/>
      <c r="X765" s="2"/>
      <c r="Y765" s="2"/>
      <c r="Z765" s="2"/>
    </row>
    <row r="766" spans="20:26" x14ac:dyDescent="0.2">
      <c r="T766" s="2"/>
      <c r="U766" s="2"/>
      <c r="V766" s="2"/>
      <c r="W766" s="85"/>
      <c r="X766" s="2"/>
      <c r="Y766" s="2"/>
      <c r="Z766" s="2"/>
    </row>
    <row r="767" spans="20:26" x14ac:dyDescent="0.2">
      <c r="T767" s="2"/>
      <c r="U767" s="2"/>
      <c r="V767" s="2"/>
      <c r="W767" s="85"/>
      <c r="X767" s="2"/>
      <c r="Y767" s="2"/>
      <c r="Z767" s="2"/>
    </row>
    <row r="768" spans="20:26" x14ac:dyDescent="0.2">
      <c r="T768" s="2"/>
      <c r="U768" s="2"/>
      <c r="V768" s="2"/>
      <c r="W768" s="85"/>
      <c r="X768" s="2"/>
      <c r="Y768" s="2"/>
      <c r="Z768" s="2"/>
    </row>
    <row r="769" spans="20:26" x14ac:dyDescent="0.2">
      <c r="T769" s="2"/>
      <c r="U769" s="2"/>
      <c r="V769" s="2"/>
      <c r="W769" s="85"/>
      <c r="X769" s="2"/>
      <c r="Y769" s="2"/>
      <c r="Z769" s="2"/>
    </row>
    <row r="770" spans="20:26" x14ac:dyDescent="0.2">
      <c r="T770" s="2"/>
      <c r="U770" s="2"/>
      <c r="V770" s="2"/>
      <c r="W770" s="85"/>
      <c r="X770" s="2"/>
      <c r="Y770" s="2"/>
      <c r="Z770" s="2"/>
    </row>
    <row r="771" spans="20:26" x14ac:dyDescent="0.2">
      <c r="T771" s="2"/>
      <c r="U771" s="2"/>
      <c r="V771" s="2"/>
      <c r="W771" s="85"/>
      <c r="X771" s="2"/>
      <c r="Y771" s="2"/>
      <c r="Z771" s="2"/>
    </row>
    <row r="772" spans="20:26" x14ac:dyDescent="0.2">
      <c r="T772" s="2"/>
      <c r="U772" s="2"/>
      <c r="V772" s="2"/>
      <c r="W772" s="85"/>
      <c r="X772" s="2"/>
      <c r="Y772" s="2"/>
      <c r="Z772" s="2"/>
    </row>
    <row r="773" spans="20:26" x14ac:dyDescent="0.2">
      <c r="T773" s="2"/>
      <c r="U773" s="2"/>
      <c r="V773" s="2"/>
      <c r="W773" s="85"/>
      <c r="X773" s="2"/>
      <c r="Y773" s="2"/>
      <c r="Z773" s="2"/>
    </row>
    <row r="774" spans="20:26" x14ac:dyDescent="0.2">
      <c r="T774" s="2"/>
      <c r="U774" s="2"/>
      <c r="V774" s="2"/>
      <c r="W774" s="85"/>
      <c r="X774" s="2"/>
      <c r="Y774" s="2"/>
      <c r="Z774" s="2"/>
    </row>
    <row r="775" spans="20:26" x14ac:dyDescent="0.2">
      <c r="T775" s="2"/>
      <c r="U775" s="2"/>
      <c r="V775" s="2"/>
      <c r="W775" s="85"/>
      <c r="X775" s="2"/>
      <c r="Y775" s="2"/>
      <c r="Z775" s="2"/>
    </row>
    <row r="776" spans="20:26" x14ac:dyDescent="0.2">
      <c r="T776" s="2"/>
      <c r="U776" s="2"/>
      <c r="V776" s="2"/>
      <c r="W776" s="85"/>
      <c r="X776" s="2"/>
      <c r="Y776" s="2"/>
      <c r="Z776" s="2"/>
    </row>
    <row r="777" spans="20:26" x14ac:dyDescent="0.2">
      <c r="T777" s="2"/>
      <c r="U777" s="2"/>
      <c r="V777" s="2"/>
      <c r="W777" s="85"/>
      <c r="X777" s="2"/>
      <c r="Y777" s="2"/>
      <c r="Z777" s="2"/>
    </row>
    <row r="778" spans="20:26" x14ac:dyDescent="0.2">
      <c r="T778" s="2"/>
      <c r="U778" s="2"/>
      <c r="V778" s="2"/>
      <c r="W778" s="85"/>
      <c r="X778" s="2"/>
      <c r="Y778" s="2"/>
      <c r="Z778" s="2"/>
    </row>
    <row r="779" spans="20:26" x14ac:dyDescent="0.2">
      <c r="T779" s="2"/>
      <c r="U779" s="2"/>
      <c r="V779" s="2"/>
      <c r="W779" s="85"/>
      <c r="X779" s="2"/>
      <c r="Y779" s="2"/>
      <c r="Z779" s="2"/>
    </row>
    <row r="780" spans="20:26" x14ac:dyDescent="0.2">
      <c r="T780" s="2"/>
      <c r="U780" s="2"/>
      <c r="V780" s="2"/>
      <c r="W780" s="85"/>
      <c r="X780" s="2"/>
      <c r="Y780" s="2"/>
      <c r="Z780" s="2"/>
    </row>
    <row r="781" spans="20:26" x14ac:dyDescent="0.2">
      <c r="T781" s="2"/>
      <c r="U781" s="2"/>
      <c r="V781" s="2"/>
      <c r="W781" s="85"/>
      <c r="X781" s="2"/>
      <c r="Y781" s="2"/>
      <c r="Z781" s="2"/>
    </row>
    <row r="782" spans="20:26" x14ac:dyDescent="0.2">
      <c r="T782" s="2"/>
      <c r="U782" s="2"/>
      <c r="V782" s="2"/>
      <c r="W782" s="85"/>
      <c r="X782" s="2"/>
      <c r="Y782" s="2"/>
      <c r="Z782" s="2"/>
    </row>
    <row r="783" spans="20:26" x14ac:dyDescent="0.2">
      <c r="T783" s="2"/>
      <c r="U783" s="2"/>
      <c r="V783" s="2"/>
      <c r="W783" s="85"/>
      <c r="X783" s="2"/>
      <c r="Y783" s="2"/>
      <c r="Z783" s="2"/>
    </row>
    <row r="784" spans="20:26" x14ac:dyDescent="0.2">
      <c r="T784" s="2"/>
      <c r="U784" s="2"/>
      <c r="V784" s="2"/>
      <c r="W784" s="85"/>
      <c r="X784" s="2"/>
      <c r="Y784" s="2"/>
      <c r="Z784" s="2"/>
    </row>
    <row r="785" spans="20:26" x14ac:dyDescent="0.2">
      <c r="T785" s="2"/>
      <c r="U785" s="2"/>
      <c r="V785" s="2"/>
      <c r="W785" s="85"/>
      <c r="X785" s="2"/>
      <c r="Y785" s="2"/>
      <c r="Z785" s="2"/>
    </row>
    <row r="786" spans="20:26" x14ac:dyDescent="0.2">
      <c r="T786" s="2"/>
      <c r="U786" s="2"/>
      <c r="V786" s="2"/>
      <c r="W786" s="85"/>
      <c r="X786" s="2"/>
      <c r="Y786" s="2"/>
      <c r="Z786" s="2"/>
    </row>
    <row r="787" spans="20:26" x14ac:dyDescent="0.2">
      <c r="T787" s="2"/>
      <c r="U787" s="2"/>
      <c r="V787" s="2"/>
      <c r="W787" s="85"/>
      <c r="X787" s="2"/>
      <c r="Y787" s="2"/>
      <c r="Z787" s="2"/>
    </row>
    <row r="788" spans="20:26" x14ac:dyDescent="0.2">
      <c r="T788" s="2"/>
      <c r="U788" s="2"/>
      <c r="V788" s="2"/>
      <c r="W788" s="85"/>
      <c r="X788" s="2"/>
      <c r="Y788" s="2"/>
      <c r="Z788" s="2"/>
    </row>
    <row r="789" spans="20:26" x14ac:dyDescent="0.2">
      <c r="T789" s="2"/>
      <c r="U789" s="2"/>
      <c r="V789" s="2"/>
      <c r="W789" s="85"/>
      <c r="X789" s="2"/>
      <c r="Y789" s="2"/>
      <c r="Z789" s="2"/>
    </row>
    <row r="790" spans="20:26" x14ac:dyDescent="0.2">
      <c r="T790" s="2"/>
      <c r="U790" s="2"/>
      <c r="V790" s="2"/>
      <c r="W790" s="85"/>
      <c r="X790" s="2"/>
      <c r="Y790" s="2"/>
      <c r="Z790" s="2"/>
    </row>
    <row r="791" spans="20:26" x14ac:dyDescent="0.2">
      <c r="T791" s="2"/>
      <c r="U791" s="2"/>
      <c r="V791" s="2"/>
      <c r="W791" s="85"/>
      <c r="X791" s="2"/>
      <c r="Y791" s="2"/>
      <c r="Z791" s="2"/>
    </row>
    <row r="792" spans="20:26" x14ac:dyDescent="0.2">
      <c r="T792" s="2"/>
      <c r="U792" s="2"/>
      <c r="V792" s="2"/>
      <c r="W792" s="85"/>
      <c r="X792" s="2"/>
      <c r="Y792" s="2"/>
      <c r="Z792" s="2"/>
    </row>
    <row r="793" spans="20:26" x14ac:dyDescent="0.2">
      <c r="T793" s="2"/>
      <c r="U793" s="2"/>
      <c r="V793" s="2"/>
      <c r="W793" s="85"/>
      <c r="X793" s="2"/>
      <c r="Y793" s="2"/>
      <c r="Z793" s="2"/>
    </row>
    <row r="794" spans="20:26" x14ac:dyDescent="0.2">
      <c r="T794" s="2"/>
      <c r="U794" s="2"/>
      <c r="V794" s="2"/>
      <c r="W794" s="85"/>
      <c r="X794" s="2"/>
      <c r="Y794" s="2"/>
      <c r="Z794" s="2"/>
    </row>
    <row r="795" spans="20:26" x14ac:dyDescent="0.2">
      <c r="T795" s="2"/>
      <c r="U795" s="2"/>
      <c r="V795" s="2"/>
      <c r="W795" s="85"/>
      <c r="X795" s="2"/>
      <c r="Y795" s="2"/>
      <c r="Z795" s="2"/>
    </row>
    <row r="796" spans="20:26" x14ac:dyDescent="0.2">
      <c r="T796" s="2"/>
      <c r="U796" s="2"/>
      <c r="V796" s="2"/>
      <c r="W796" s="85"/>
      <c r="X796" s="2"/>
      <c r="Y796" s="2"/>
      <c r="Z796" s="2"/>
    </row>
    <row r="797" spans="20:26" x14ac:dyDescent="0.2">
      <c r="T797" s="2"/>
      <c r="U797" s="2"/>
      <c r="V797" s="2"/>
      <c r="W797" s="85"/>
      <c r="X797" s="2"/>
      <c r="Y797" s="2"/>
      <c r="Z797" s="2"/>
    </row>
    <row r="798" spans="20:26" x14ac:dyDescent="0.2">
      <c r="T798" s="2"/>
      <c r="U798" s="2"/>
      <c r="V798" s="2"/>
      <c r="W798" s="85"/>
      <c r="X798" s="2"/>
      <c r="Y798" s="2"/>
      <c r="Z798" s="2"/>
    </row>
    <row r="799" spans="20:26" x14ac:dyDescent="0.2">
      <c r="T799" s="2"/>
      <c r="U799" s="2"/>
      <c r="V799" s="2"/>
      <c r="W799" s="85"/>
      <c r="X799" s="2"/>
      <c r="Y799" s="2"/>
      <c r="Z799" s="2"/>
    </row>
    <row r="800" spans="20:26" x14ac:dyDescent="0.2">
      <c r="T800" s="2"/>
      <c r="U800" s="2"/>
      <c r="V800" s="2"/>
      <c r="W800" s="85"/>
      <c r="X800" s="2"/>
      <c r="Y800" s="2"/>
      <c r="Z800" s="2"/>
    </row>
    <row r="801" spans="20:26" x14ac:dyDescent="0.2">
      <c r="T801" s="2"/>
      <c r="U801" s="2"/>
      <c r="V801" s="2"/>
      <c r="W801" s="85"/>
      <c r="X801" s="2"/>
      <c r="Y801" s="2"/>
      <c r="Z801" s="2"/>
    </row>
    <row r="802" spans="20:26" x14ac:dyDescent="0.2">
      <c r="T802" s="2"/>
      <c r="U802" s="2"/>
      <c r="V802" s="2"/>
      <c r="W802" s="85"/>
      <c r="X802" s="2"/>
      <c r="Y802" s="2"/>
      <c r="Z802" s="2"/>
    </row>
    <row r="803" spans="20:26" x14ac:dyDescent="0.2">
      <c r="T803" s="2"/>
      <c r="U803" s="2"/>
      <c r="V803" s="2"/>
      <c r="W803" s="85"/>
      <c r="X803" s="2"/>
      <c r="Y803" s="2"/>
      <c r="Z803" s="2"/>
    </row>
    <row r="804" spans="20:26" x14ac:dyDescent="0.2">
      <c r="T804" s="2"/>
      <c r="U804" s="2"/>
      <c r="V804" s="2"/>
      <c r="W804" s="85"/>
      <c r="X804" s="2"/>
      <c r="Y804" s="2"/>
      <c r="Z804" s="2"/>
    </row>
    <row r="805" spans="20:26" x14ac:dyDescent="0.2">
      <c r="T805" s="2"/>
      <c r="U805" s="2"/>
      <c r="V805" s="2"/>
      <c r="W805" s="85"/>
      <c r="X805" s="2"/>
      <c r="Y805" s="2"/>
      <c r="Z805" s="2"/>
    </row>
    <row r="806" spans="20:26" x14ac:dyDescent="0.2">
      <c r="T806" s="2"/>
      <c r="U806" s="2"/>
      <c r="V806" s="2"/>
      <c r="W806" s="85"/>
      <c r="X806" s="2"/>
      <c r="Y806" s="2"/>
      <c r="Z806" s="2"/>
    </row>
    <row r="807" spans="20:26" x14ac:dyDescent="0.2">
      <c r="T807" s="2"/>
      <c r="U807" s="2"/>
      <c r="V807" s="2"/>
      <c r="W807" s="85"/>
      <c r="X807" s="2"/>
      <c r="Y807" s="2"/>
      <c r="Z807" s="2"/>
    </row>
    <row r="808" spans="20:26" x14ac:dyDescent="0.2">
      <c r="T808" s="2"/>
      <c r="U808" s="2"/>
      <c r="V808" s="2"/>
      <c r="W808" s="85"/>
      <c r="X808" s="2"/>
      <c r="Y808" s="2"/>
      <c r="Z808" s="2"/>
    </row>
    <row r="809" spans="20:26" x14ac:dyDescent="0.2">
      <c r="T809" s="2"/>
      <c r="U809" s="2"/>
      <c r="V809" s="2"/>
      <c r="W809" s="85"/>
      <c r="X809" s="2"/>
      <c r="Y809" s="2"/>
      <c r="Z809" s="2"/>
    </row>
    <row r="810" spans="20:26" x14ac:dyDescent="0.2">
      <c r="T810" s="2"/>
      <c r="U810" s="2"/>
      <c r="V810" s="2"/>
      <c r="W810" s="85"/>
      <c r="X810" s="2"/>
      <c r="Y810" s="2"/>
      <c r="Z810" s="2"/>
    </row>
    <row r="811" spans="20:26" x14ac:dyDescent="0.2">
      <c r="T811" s="2"/>
      <c r="U811" s="2"/>
      <c r="V811" s="2"/>
      <c r="W811" s="85"/>
      <c r="X811" s="2"/>
      <c r="Y811" s="2"/>
      <c r="Z811" s="2"/>
    </row>
    <row r="812" spans="20:26" x14ac:dyDescent="0.2">
      <c r="T812" s="2"/>
      <c r="U812" s="2"/>
      <c r="V812" s="2"/>
      <c r="W812" s="85"/>
      <c r="X812" s="2"/>
      <c r="Y812" s="2"/>
      <c r="Z812" s="2"/>
    </row>
    <row r="813" spans="20:26" x14ac:dyDescent="0.2">
      <c r="T813" s="2"/>
      <c r="U813" s="2"/>
      <c r="V813" s="2"/>
      <c r="W813" s="85"/>
      <c r="X813" s="2"/>
      <c r="Y813" s="2"/>
      <c r="Z813" s="2"/>
    </row>
    <row r="814" spans="20:26" x14ac:dyDescent="0.2">
      <c r="T814" s="2"/>
      <c r="U814" s="2"/>
      <c r="V814" s="2"/>
      <c r="W814" s="85"/>
      <c r="X814" s="2"/>
      <c r="Y814" s="2"/>
      <c r="Z814" s="2"/>
    </row>
    <row r="815" spans="20:26" x14ac:dyDescent="0.2">
      <c r="T815" s="2"/>
      <c r="U815" s="2"/>
      <c r="V815" s="2"/>
      <c r="W815" s="85"/>
      <c r="X815" s="2"/>
      <c r="Y815" s="2"/>
      <c r="Z815" s="2"/>
    </row>
    <row r="816" spans="20:26" x14ac:dyDescent="0.2">
      <c r="T816" s="2"/>
      <c r="U816" s="2"/>
      <c r="V816" s="2"/>
      <c r="W816" s="85"/>
      <c r="X816" s="2"/>
      <c r="Y816" s="2"/>
      <c r="Z816" s="2"/>
    </row>
    <row r="817" spans="20:26" x14ac:dyDescent="0.2">
      <c r="T817" s="2"/>
      <c r="U817" s="2"/>
      <c r="V817" s="2"/>
      <c r="W817" s="85"/>
      <c r="X817" s="2"/>
      <c r="Y817" s="2"/>
      <c r="Z817" s="2"/>
    </row>
    <row r="818" spans="20:26" x14ac:dyDescent="0.2">
      <c r="T818" s="2"/>
      <c r="U818" s="2"/>
      <c r="V818" s="2"/>
      <c r="W818" s="85"/>
      <c r="X818" s="2"/>
      <c r="Y818" s="2"/>
      <c r="Z818" s="2"/>
    </row>
    <row r="819" spans="20:26" x14ac:dyDescent="0.2">
      <c r="T819" s="2"/>
      <c r="U819" s="2"/>
      <c r="V819" s="2"/>
      <c r="W819" s="85"/>
      <c r="X819" s="2"/>
      <c r="Y819" s="2"/>
      <c r="Z819" s="2"/>
    </row>
    <row r="820" spans="20:26" x14ac:dyDescent="0.2">
      <c r="T820" s="2"/>
      <c r="U820" s="2"/>
      <c r="V820" s="2"/>
      <c r="W820" s="85"/>
      <c r="X820" s="2"/>
      <c r="Y820" s="2"/>
      <c r="Z820" s="2"/>
    </row>
    <row r="821" spans="20:26" x14ac:dyDescent="0.2">
      <c r="T821" s="2"/>
      <c r="U821" s="2"/>
      <c r="V821" s="2"/>
      <c r="W821" s="85"/>
      <c r="X821" s="2"/>
      <c r="Y821" s="2"/>
      <c r="Z821" s="2"/>
    </row>
    <row r="822" spans="20:26" x14ac:dyDescent="0.2">
      <c r="T822" s="2"/>
      <c r="U822" s="2"/>
      <c r="V822" s="2"/>
      <c r="W822" s="85"/>
      <c r="X822" s="2"/>
      <c r="Y822" s="2"/>
      <c r="Z822" s="2"/>
    </row>
    <row r="823" spans="20:26" x14ac:dyDescent="0.2">
      <c r="T823" s="2"/>
      <c r="U823" s="2"/>
      <c r="V823" s="2"/>
      <c r="W823" s="85"/>
      <c r="X823" s="2"/>
      <c r="Y823" s="2"/>
      <c r="Z823" s="2"/>
    </row>
    <row r="824" spans="20:26" x14ac:dyDescent="0.2">
      <c r="T824" s="2"/>
      <c r="U824" s="2"/>
      <c r="V824" s="2"/>
      <c r="W824" s="85"/>
      <c r="X824" s="2"/>
      <c r="Y824" s="2"/>
      <c r="Z824" s="2"/>
    </row>
    <row r="825" spans="20:26" x14ac:dyDescent="0.2">
      <c r="T825" s="2"/>
      <c r="U825" s="2"/>
      <c r="V825" s="2"/>
      <c r="W825" s="85"/>
      <c r="X825" s="2"/>
      <c r="Y825" s="2"/>
      <c r="Z825" s="2"/>
    </row>
    <row r="826" spans="20:26" x14ac:dyDescent="0.2">
      <c r="T826" s="2"/>
      <c r="U826" s="2"/>
      <c r="V826" s="2"/>
      <c r="W826" s="85"/>
      <c r="X826" s="2"/>
      <c r="Y826" s="2"/>
      <c r="Z826" s="2"/>
    </row>
    <row r="827" spans="20:26" x14ac:dyDescent="0.2">
      <c r="T827" s="2"/>
      <c r="U827" s="2"/>
      <c r="V827" s="2"/>
      <c r="W827" s="85"/>
      <c r="X827" s="2"/>
      <c r="Y827" s="2"/>
      <c r="Z827" s="2"/>
    </row>
    <row r="828" spans="20:26" x14ac:dyDescent="0.2">
      <c r="T828" s="2"/>
      <c r="U828" s="2"/>
      <c r="V828" s="2"/>
      <c r="W828" s="85"/>
      <c r="X828" s="2"/>
      <c r="Y828" s="2"/>
      <c r="Z828" s="2"/>
    </row>
    <row r="829" spans="20:26" x14ac:dyDescent="0.2">
      <c r="T829" s="2"/>
      <c r="U829" s="2"/>
      <c r="V829" s="2"/>
      <c r="W829" s="85"/>
      <c r="X829" s="2"/>
      <c r="Y829" s="2"/>
      <c r="Z829" s="2"/>
    </row>
    <row r="830" spans="20:26" x14ac:dyDescent="0.2">
      <c r="T830" s="2"/>
      <c r="U830" s="2"/>
      <c r="V830" s="2"/>
      <c r="W830" s="85"/>
      <c r="X830" s="2"/>
      <c r="Y830" s="2"/>
      <c r="Z830" s="2"/>
    </row>
    <row r="831" spans="20:26" x14ac:dyDescent="0.2">
      <c r="T831" s="2"/>
      <c r="U831" s="2"/>
      <c r="V831" s="2"/>
      <c r="W831" s="85"/>
      <c r="X831" s="2"/>
      <c r="Y831" s="2"/>
      <c r="Z831" s="2"/>
    </row>
    <row r="832" spans="20:26" x14ac:dyDescent="0.2">
      <c r="T832" s="2"/>
      <c r="U832" s="2"/>
      <c r="V832" s="2"/>
      <c r="W832" s="85"/>
      <c r="X832" s="2"/>
      <c r="Y832" s="2"/>
      <c r="Z832" s="2"/>
    </row>
    <row r="833" spans="20:26" x14ac:dyDescent="0.2">
      <c r="T833" s="2"/>
      <c r="U833" s="2"/>
      <c r="V833" s="2"/>
      <c r="W833" s="85"/>
      <c r="X833" s="2"/>
      <c r="Y833" s="2"/>
      <c r="Z833" s="2"/>
    </row>
    <row r="834" spans="20:26" x14ac:dyDescent="0.2">
      <c r="T834" s="2"/>
      <c r="U834" s="2"/>
      <c r="V834" s="2"/>
      <c r="W834" s="85"/>
      <c r="X834" s="2"/>
      <c r="Y834" s="2"/>
      <c r="Z834" s="2"/>
    </row>
    <row r="835" spans="20:26" x14ac:dyDescent="0.2">
      <c r="T835" s="2"/>
      <c r="U835" s="2"/>
      <c r="V835" s="2"/>
      <c r="W835" s="85"/>
      <c r="X835" s="2"/>
      <c r="Y835" s="2"/>
      <c r="Z835" s="2"/>
    </row>
    <row r="836" spans="20:26" x14ac:dyDescent="0.2">
      <c r="T836" s="2"/>
      <c r="U836" s="2"/>
      <c r="V836" s="2"/>
      <c r="W836" s="85"/>
      <c r="X836" s="2"/>
      <c r="Y836" s="2"/>
      <c r="Z836" s="2"/>
    </row>
    <row r="837" spans="20:26" x14ac:dyDescent="0.2">
      <c r="T837" s="2"/>
      <c r="U837" s="2"/>
      <c r="V837" s="2"/>
      <c r="W837" s="85"/>
      <c r="X837" s="2"/>
      <c r="Y837" s="2"/>
      <c r="Z837" s="2"/>
    </row>
    <row r="838" spans="20:26" x14ac:dyDescent="0.2">
      <c r="T838" s="2"/>
      <c r="U838" s="2"/>
      <c r="V838" s="2"/>
      <c r="W838" s="85"/>
      <c r="X838" s="2"/>
      <c r="Y838" s="2"/>
      <c r="Z838" s="2"/>
    </row>
    <row r="839" spans="20:26" x14ac:dyDescent="0.2">
      <c r="T839" s="2"/>
      <c r="U839" s="2"/>
      <c r="V839" s="2"/>
      <c r="W839" s="85"/>
      <c r="X839" s="2"/>
      <c r="Y839" s="2"/>
      <c r="Z839" s="2"/>
    </row>
    <row r="840" spans="20:26" x14ac:dyDescent="0.2">
      <c r="T840" s="2"/>
      <c r="U840" s="2"/>
      <c r="V840" s="2"/>
      <c r="W840" s="85"/>
      <c r="X840" s="2"/>
      <c r="Y840" s="2"/>
      <c r="Z840" s="2"/>
    </row>
    <row r="841" spans="20:26" x14ac:dyDescent="0.2">
      <c r="T841" s="2"/>
      <c r="U841" s="2"/>
      <c r="V841" s="2"/>
      <c r="W841" s="85"/>
      <c r="X841" s="2"/>
      <c r="Y841" s="2"/>
      <c r="Z841" s="2"/>
    </row>
    <row r="842" spans="20:26" x14ac:dyDescent="0.2">
      <c r="T842" s="2"/>
      <c r="U842" s="2"/>
      <c r="V842" s="2"/>
      <c r="W842" s="85"/>
      <c r="X842" s="2"/>
      <c r="Y842" s="2"/>
      <c r="Z842" s="2"/>
    </row>
    <row r="843" spans="20:26" x14ac:dyDescent="0.2">
      <c r="T843" s="2"/>
      <c r="U843" s="2"/>
      <c r="V843" s="2"/>
      <c r="W843" s="85"/>
      <c r="X843" s="2"/>
      <c r="Y843" s="2"/>
      <c r="Z843" s="2"/>
    </row>
    <row r="844" spans="20:26" x14ac:dyDescent="0.2">
      <c r="T844" s="2"/>
      <c r="U844" s="2"/>
      <c r="V844" s="2"/>
      <c r="W844" s="85"/>
      <c r="X844" s="2"/>
      <c r="Y844" s="2"/>
      <c r="Z844" s="2"/>
    </row>
    <row r="845" spans="20:26" x14ac:dyDescent="0.2">
      <c r="T845" s="2"/>
      <c r="U845" s="2"/>
      <c r="V845" s="2"/>
      <c r="W845" s="85"/>
      <c r="X845" s="2"/>
      <c r="Y845" s="2"/>
      <c r="Z845" s="2"/>
    </row>
    <row r="846" spans="20:26" x14ac:dyDescent="0.2">
      <c r="T846" s="2"/>
      <c r="U846" s="2"/>
      <c r="V846" s="2"/>
      <c r="W846" s="85"/>
      <c r="X846" s="2"/>
      <c r="Y846" s="2"/>
      <c r="Z846" s="2"/>
    </row>
    <row r="847" spans="20:26" x14ac:dyDescent="0.2">
      <c r="T847" s="2"/>
      <c r="U847" s="2"/>
      <c r="V847" s="2"/>
      <c r="W847" s="85"/>
      <c r="X847" s="2"/>
      <c r="Y847" s="2"/>
      <c r="Z847" s="2"/>
    </row>
    <row r="848" spans="20:26" x14ac:dyDescent="0.2">
      <c r="T848" s="2"/>
      <c r="U848" s="2"/>
      <c r="V848" s="2"/>
      <c r="W848" s="85"/>
      <c r="X848" s="2"/>
      <c r="Y848" s="2"/>
      <c r="Z848" s="2"/>
    </row>
    <row r="849" spans="20:26" x14ac:dyDescent="0.2">
      <c r="T849" s="2"/>
      <c r="U849" s="2"/>
      <c r="V849" s="2"/>
      <c r="W849" s="85"/>
      <c r="X849" s="2"/>
      <c r="Y849" s="2"/>
      <c r="Z849" s="2"/>
    </row>
    <row r="850" spans="20:26" x14ac:dyDescent="0.2">
      <c r="T850" s="2"/>
      <c r="U850" s="2"/>
      <c r="V850" s="2"/>
      <c r="W850" s="85"/>
      <c r="X850" s="2"/>
      <c r="Y850" s="2"/>
      <c r="Z850" s="2"/>
    </row>
    <row r="851" spans="20:26" x14ac:dyDescent="0.2">
      <c r="T851" s="2"/>
      <c r="U851" s="2"/>
      <c r="V851" s="2"/>
      <c r="W851" s="85"/>
      <c r="X851" s="2"/>
      <c r="Y851" s="2"/>
      <c r="Z851" s="2"/>
    </row>
    <row r="852" spans="20:26" x14ac:dyDescent="0.2">
      <c r="T852" s="2"/>
      <c r="U852" s="2"/>
      <c r="V852" s="2"/>
      <c r="W852" s="85"/>
      <c r="X852" s="2"/>
      <c r="Y852" s="2"/>
      <c r="Z852" s="2"/>
    </row>
    <row r="853" spans="20:26" x14ac:dyDescent="0.2">
      <c r="T853" s="2"/>
      <c r="U853" s="2"/>
      <c r="V853" s="2"/>
      <c r="W853" s="85"/>
      <c r="X853" s="2"/>
      <c r="Y853" s="2"/>
      <c r="Z853" s="2"/>
    </row>
    <row r="854" spans="20:26" x14ac:dyDescent="0.2">
      <c r="T854" s="2"/>
      <c r="U854" s="2"/>
      <c r="V854" s="2"/>
      <c r="W854" s="85"/>
      <c r="X854" s="2"/>
      <c r="Y854" s="2"/>
      <c r="Z854" s="2"/>
    </row>
    <row r="855" spans="20:26" x14ac:dyDescent="0.2">
      <c r="T855" s="2"/>
      <c r="U855" s="2"/>
      <c r="V855" s="2"/>
      <c r="W855" s="85"/>
      <c r="X855" s="2"/>
      <c r="Y855" s="2"/>
      <c r="Z855" s="2"/>
    </row>
    <row r="856" spans="20:26" x14ac:dyDescent="0.2">
      <c r="T856" s="2"/>
      <c r="U856" s="2"/>
      <c r="V856" s="2"/>
      <c r="W856" s="85"/>
      <c r="X856" s="2"/>
      <c r="Y856" s="2"/>
      <c r="Z856" s="2"/>
    </row>
    <row r="857" spans="20:26" x14ac:dyDescent="0.2">
      <c r="T857" s="2"/>
      <c r="U857" s="2"/>
      <c r="V857" s="2"/>
      <c r="W857" s="85"/>
      <c r="X857" s="2"/>
      <c r="Y857" s="2"/>
      <c r="Z857" s="2"/>
    </row>
    <row r="858" spans="20:26" x14ac:dyDescent="0.2">
      <c r="T858" s="2"/>
      <c r="U858" s="2"/>
      <c r="V858" s="2"/>
      <c r="W858" s="85"/>
      <c r="X858" s="2"/>
      <c r="Y858" s="2"/>
      <c r="Z858" s="2"/>
    </row>
    <row r="859" spans="20:26" x14ac:dyDescent="0.2">
      <c r="T859" s="2"/>
      <c r="U859" s="2"/>
      <c r="V859" s="2"/>
      <c r="W859" s="85"/>
      <c r="X859" s="2"/>
      <c r="Y859" s="2"/>
      <c r="Z859" s="2"/>
    </row>
    <row r="860" spans="20:26" x14ac:dyDescent="0.2">
      <c r="T860" s="2"/>
      <c r="U860" s="2"/>
      <c r="V860" s="2"/>
      <c r="W860" s="85"/>
      <c r="X860" s="2"/>
      <c r="Y860" s="2"/>
      <c r="Z860" s="2"/>
    </row>
    <row r="861" spans="20:26" x14ac:dyDescent="0.2">
      <c r="T861" s="2"/>
      <c r="U861" s="2"/>
      <c r="V861" s="2"/>
      <c r="W861" s="85"/>
      <c r="X861" s="2"/>
      <c r="Y861" s="2"/>
      <c r="Z861" s="2"/>
    </row>
    <row r="862" spans="20:26" x14ac:dyDescent="0.2">
      <c r="T862" s="2"/>
      <c r="U862" s="2"/>
      <c r="V862" s="2"/>
      <c r="W862" s="85"/>
      <c r="X862" s="2"/>
      <c r="Y862" s="2"/>
      <c r="Z862" s="2"/>
    </row>
    <row r="863" spans="20:26" x14ac:dyDescent="0.2">
      <c r="T863" s="2"/>
      <c r="U863" s="2"/>
      <c r="V863" s="2"/>
      <c r="W863" s="85"/>
      <c r="X863" s="2"/>
      <c r="Y863" s="2"/>
      <c r="Z863" s="2"/>
    </row>
    <row r="864" spans="20:26" x14ac:dyDescent="0.2">
      <c r="T864" s="2"/>
      <c r="U864" s="2"/>
      <c r="V864" s="2"/>
      <c r="W864" s="85"/>
      <c r="X864" s="2"/>
      <c r="Y864" s="2"/>
      <c r="Z864" s="2"/>
    </row>
    <row r="865" spans="20:26" x14ac:dyDescent="0.2">
      <c r="T865" s="2"/>
      <c r="U865" s="2"/>
      <c r="V865" s="2"/>
      <c r="W865" s="85"/>
      <c r="X865" s="2"/>
      <c r="Y865" s="2"/>
      <c r="Z865" s="2"/>
    </row>
    <row r="866" spans="20:26" x14ac:dyDescent="0.2">
      <c r="T866" s="2"/>
      <c r="U866" s="2"/>
      <c r="V866" s="2"/>
      <c r="W866" s="85"/>
      <c r="X866" s="2"/>
      <c r="Y866" s="2"/>
      <c r="Z866" s="2"/>
    </row>
    <row r="867" spans="20:26" x14ac:dyDescent="0.2">
      <c r="T867" s="2"/>
      <c r="U867" s="2"/>
      <c r="V867" s="2"/>
      <c r="W867" s="85"/>
      <c r="X867" s="2"/>
      <c r="Y867" s="2"/>
      <c r="Z867" s="2"/>
    </row>
    <row r="868" spans="20:26" x14ac:dyDescent="0.2">
      <c r="T868" s="2"/>
      <c r="U868" s="2"/>
      <c r="V868" s="2"/>
      <c r="W868" s="85"/>
      <c r="X868" s="2"/>
      <c r="Y868" s="2"/>
      <c r="Z868" s="2"/>
    </row>
    <row r="869" spans="20:26" x14ac:dyDescent="0.2">
      <c r="T869" s="2"/>
      <c r="U869" s="2"/>
      <c r="V869" s="2"/>
      <c r="W869" s="85"/>
      <c r="X869" s="2"/>
      <c r="Y869" s="2"/>
      <c r="Z869" s="2"/>
    </row>
    <row r="870" spans="20:26" x14ac:dyDescent="0.2">
      <c r="T870" s="2"/>
      <c r="U870" s="2"/>
      <c r="V870" s="2"/>
      <c r="W870" s="85"/>
      <c r="X870" s="2"/>
      <c r="Y870" s="2"/>
      <c r="Z870" s="2"/>
    </row>
    <row r="871" spans="20:26" x14ac:dyDescent="0.2">
      <c r="T871" s="2"/>
      <c r="U871" s="2"/>
      <c r="V871" s="2"/>
      <c r="W871" s="85"/>
      <c r="X871" s="2"/>
      <c r="Y871" s="2"/>
      <c r="Z871" s="2"/>
    </row>
    <row r="872" spans="20:26" x14ac:dyDescent="0.2">
      <c r="T872" s="2"/>
      <c r="U872" s="2"/>
      <c r="V872" s="2"/>
      <c r="W872" s="85"/>
      <c r="X872" s="2"/>
      <c r="Y872" s="2"/>
      <c r="Z872" s="2"/>
    </row>
    <row r="873" spans="20:26" x14ac:dyDescent="0.2">
      <c r="T873" s="2"/>
      <c r="U873" s="2"/>
      <c r="V873" s="2"/>
      <c r="W873" s="85"/>
      <c r="X873" s="2"/>
      <c r="Y873" s="2"/>
      <c r="Z873" s="2"/>
    </row>
    <row r="874" spans="20:26" x14ac:dyDescent="0.2">
      <c r="T874" s="2"/>
      <c r="U874" s="2"/>
      <c r="V874" s="2"/>
      <c r="W874" s="85"/>
      <c r="X874" s="2"/>
      <c r="Y874" s="2"/>
      <c r="Z874" s="2"/>
    </row>
    <row r="875" spans="20:26" x14ac:dyDescent="0.2">
      <c r="T875" s="2"/>
      <c r="U875" s="2"/>
      <c r="V875" s="2"/>
      <c r="W875" s="85"/>
      <c r="X875" s="2"/>
      <c r="Y875" s="2"/>
      <c r="Z875" s="2"/>
    </row>
    <row r="876" spans="20:26" x14ac:dyDescent="0.2">
      <c r="T876" s="2"/>
      <c r="U876" s="2"/>
      <c r="V876" s="2"/>
      <c r="W876" s="85"/>
      <c r="X876" s="2"/>
      <c r="Y876" s="2"/>
      <c r="Z876" s="2"/>
    </row>
    <row r="877" spans="20:26" x14ac:dyDescent="0.2">
      <c r="T877" s="2"/>
      <c r="U877" s="2"/>
      <c r="V877" s="2"/>
      <c r="W877" s="85"/>
      <c r="X877" s="2"/>
      <c r="Y877" s="2"/>
      <c r="Z877" s="2"/>
    </row>
    <row r="878" spans="20:26" x14ac:dyDescent="0.2">
      <c r="T878" s="2"/>
      <c r="U878" s="2"/>
      <c r="V878" s="2"/>
      <c r="W878" s="85"/>
      <c r="X878" s="2"/>
      <c r="Y878" s="2"/>
      <c r="Z878" s="2"/>
    </row>
    <row r="879" spans="20:26" x14ac:dyDescent="0.2">
      <c r="T879" s="2"/>
      <c r="U879" s="2"/>
      <c r="V879" s="2"/>
      <c r="W879" s="85"/>
      <c r="X879" s="2"/>
      <c r="Y879" s="2"/>
      <c r="Z879" s="2"/>
    </row>
    <row r="880" spans="20:26" x14ac:dyDescent="0.2">
      <c r="T880" s="2"/>
      <c r="U880" s="2"/>
      <c r="V880" s="2"/>
      <c r="W880" s="85"/>
      <c r="X880" s="2"/>
      <c r="Y880" s="2"/>
      <c r="Z880" s="2"/>
    </row>
    <row r="881" spans="20:26" x14ac:dyDescent="0.2">
      <c r="T881" s="2"/>
      <c r="U881" s="2"/>
      <c r="V881" s="2"/>
      <c r="W881" s="85"/>
      <c r="X881" s="2"/>
      <c r="Y881" s="2"/>
      <c r="Z881" s="2"/>
    </row>
    <row r="882" spans="20:26" x14ac:dyDescent="0.2">
      <c r="T882" s="2"/>
      <c r="U882" s="2"/>
      <c r="V882" s="2"/>
      <c r="W882" s="85"/>
      <c r="X882" s="2"/>
      <c r="Y882" s="2"/>
      <c r="Z882" s="2"/>
    </row>
    <row r="883" spans="20:26" x14ac:dyDescent="0.2">
      <c r="T883" s="2"/>
      <c r="U883" s="2"/>
      <c r="V883" s="2"/>
      <c r="W883" s="85"/>
      <c r="X883" s="2"/>
      <c r="Y883" s="2"/>
      <c r="Z883" s="2"/>
    </row>
    <row r="884" spans="20:26" x14ac:dyDescent="0.2">
      <c r="T884" s="2"/>
      <c r="U884" s="2"/>
      <c r="V884" s="2"/>
      <c r="W884" s="85"/>
      <c r="X884" s="2"/>
      <c r="Y884" s="2"/>
      <c r="Z884" s="2"/>
    </row>
    <row r="885" spans="20:26" x14ac:dyDescent="0.2">
      <c r="T885" s="2"/>
      <c r="U885" s="2"/>
      <c r="V885" s="2"/>
      <c r="W885" s="85"/>
      <c r="X885" s="2"/>
      <c r="Y885" s="2"/>
      <c r="Z885" s="2"/>
    </row>
    <row r="886" spans="20:26" x14ac:dyDescent="0.2">
      <c r="T886" s="2"/>
      <c r="U886" s="2"/>
      <c r="V886" s="2"/>
      <c r="W886" s="85"/>
      <c r="X886" s="2"/>
      <c r="Y886" s="2"/>
      <c r="Z886" s="2"/>
    </row>
    <row r="887" spans="20:26" x14ac:dyDescent="0.2">
      <c r="T887" s="2"/>
      <c r="U887" s="2"/>
      <c r="V887" s="2"/>
      <c r="W887" s="85"/>
      <c r="X887" s="2"/>
      <c r="Y887" s="2"/>
      <c r="Z887" s="2"/>
    </row>
    <row r="888" spans="20:26" x14ac:dyDescent="0.2">
      <c r="T888" s="2"/>
      <c r="U888" s="2"/>
      <c r="V888" s="2"/>
      <c r="W888" s="85"/>
      <c r="X888" s="2"/>
      <c r="Y888" s="2"/>
      <c r="Z888" s="2"/>
    </row>
    <row r="889" spans="20:26" x14ac:dyDescent="0.2">
      <c r="T889" s="2"/>
      <c r="U889" s="2"/>
      <c r="V889" s="2"/>
      <c r="W889" s="85"/>
      <c r="X889" s="2"/>
      <c r="Y889" s="2"/>
      <c r="Z889" s="2"/>
    </row>
    <row r="890" spans="20:26" x14ac:dyDescent="0.2">
      <c r="T890" s="2"/>
      <c r="U890" s="2"/>
      <c r="V890" s="2"/>
      <c r="W890" s="85"/>
      <c r="X890" s="2"/>
      <c r="Y890" s="2"/>
      <c r="Z890" s="2"/>
    </row>
    <row r="891" spans="20:26" x14ac:dyDescent="0.2">
      <c r="T891" s="2"/>
      <c r="U891" s="2"/>
      <c r="V891" s="2"/>
      <c r="W891" s="85"/>
      <c r="X891" s="2"/>
      <c r="Y891" s="2"/>
      <c r="Z891" s="2"/>
    </row>
    <row r="892" spans="20:26" x14ac:dyDescent="0.2">
      <c r="T892" s="2"/>
      <c r="U892" s="2"/>
      <c r="V892" s="2"/>
      <c r="W892" s="85"/>
      <c r="X892" s="2"/>
      <c r="Y892" s="2"/>
      <c r="Z892" s="2"/>
    </row>
    <row r="893" spans="20:26" x14ac:dyDescent="0.2">
      <c r="T893" s="2"/>
      <c r="U893" s="2"/>
      <c r="V893" s="2"/>
      <c r="W893" s="85"/>
      <c r="X893" s="2"/>
      <c r="Y893" s="2"/>
      <c r="Z893" s="2"/>
    </row>
    <row r="894" spans="20:26" x14ac:dyDescent="0.2">
      <c r="T894" s="2"/>
      <c r="U894" s="2"/>
      <c r="V894" s="2"/>
      <c r="W894" s="85"/>
      <c r="X894" s="2"/>
      <c r="Y894" s="2"/>
      <c r="Z894" s="2"/>
    </row>
    <row r="895" spans="20:26" x14ac:dyDescent="0.2">
      <c r="T895" s="2"/>
      <c r="U895" s="2"/>
      <c r="V895" s="2"/>
      <c r="W895" s="85"/>
      <c r="X895" s="2"/>
      <c r="Y895" s="2"/>
      <c r="Z895" s="2"/>
    </row>
    <row r="896" spans="20:26" x14ac:dyDescent="0.2">
      <c r="T896" s="2"/>
      <c r="U896" s="2"/>
      <c r="V896" s="2"/>
      <c r="W896" s="85"/>
      <c r="X896" s="2"/>
      <c r="Y896" s="2"/>
      <c r="Z896" s="2"/>
    </row>
    <row r="897" spans="20:26" x14ac:dyDescent="0.2">
      <c r="T897" s="2"/>
      <c r="U897" s="2"/>
      <c r="V897" s="2"/>
      <c r="W897" s="85"/>
      <c r="X897" s="2"/>
      <c r="Y897" s="2"/>
      <c r="Z897" s="2"/>
    </row>
    <row r="898" spans="20:26" x14ac:dyDescent="0.2">
      <c r="T898" s="2"/>
      <c r="U898" s="2"/>
      <c r="V898" s="2"/>
      <c r="W898" s="85"/>
      <c r="X898" s="2"/>
      <c r="Y898" s="2"/>
      <c r="Z898" s="2"/>
    </row>
    <row r="899" spans="20:26" x14ac:dyDescent="0.2">
      <c r="T899" s="2"/>
      <c r="U899" s="2"/>
      <c r="V899" s="2"/>
      <c r="W899" s="85"/>
      <c r="X899" s="2"/>
      <c r="Y899" s="2"/>
      <c r="Z899" s="2"/>
    </row>
    <row r="900" spans="20:26" x14ac:dyDescent="0.2">
      <c r="T900" s="2"/>
      <c r="U900" s="2"/>
      <c r="V900" s="2"/>
      <c r="W900" s="85"/>
      <c r="X900" s="2"/>
      <c r="Y900" s="2"/>
      <c r="Z900" s="2"/>
    </row>
    <row r="901" spans="20:26" x14ac:dyDescent="0.2">
      <c r="T901" s="2"/>
      <c r="U901" s="2"/>
      <c r="V901" s="2"/>
      <c r="W901" s="85"/>
      <c r="X901" s="2"/>
      <c r="Y901" s="2"/>
      <c r="Z901" s="2"/>
    </row>
    <row r="902" spans="20:26" x14ac:dyDescent="0.2">
      <c r="T902" s="2"/>
      <c r="U902" s="2"/>
      <c r="V902" s="2"/>
      <c r="W902" s="85"/>
      <c r="X902" s="2"/>
      <c r="Y902" s="2"/>
      <c r="Z902" s="2"/>
    </row>
    <row r="903" spans="20:26" x14ac:dyDescent="0.2">
      <c r="T903" s="2"/>
      <c r="U903" s="2"/>
      <c r="V903" s="2"/>
      <c r="W903" s="85"/>
      <c r="X903" s="2"/>
      <c r="Y903" s="2"/>
      <c r="Z903" s="2"/>
    </row>
    <row r="904" spans="20:26" x14ac:dyDescent="0.2">
      <c r="T904" s="2"/>
      <c r="U904" s="2"/>
      <c r="V904" s="2"/>
      <c r="W904" s="85"/>
      <c r="X904" s="2"/>
      <c r="Y904" s="2"/>
      <c r="Z904" s="2"/>
    </row>
    <row r="905" spans="20:26" x14ac:dyDescent="0.2">
      <c r="T905" s="2"/>
      <c r="U905" s="2"/>
      <c r="V905" s="2"/>
      <c r="W905" s="85"/>
      <c r="X905" s="2"/>
      <c r="Y905" s="2"/>
      <c r="Z905" s="2"/>
    </row>
    <row r="906" spans="20:26" x14ac:dyDescent="0.2">
      <c r="T906" s="2"/>
      <c r="U906" s="2"/>
      <c r="V906" s="2"/>
      <c r="W906" s="85"/>
      <c r="X906" s="2"/>
      <c r="Y906" s="2"/>
      <c r="Z906" s="2"/>
    </row>
    <row r="907" spans="20:26" x14ac:dyDescent="0.2">
      <c r="T907" s="2"/>
      <c r="U907" s="2"/>
      <c r="V907" s="2"/>
      <c r="W907" s="85"/>
      <c r="X907" s="2"/>
      <c r="Y907" s="2"/>
      <c r="Z907" s="2"/>
    </row>
    <row r="908" spans="20:26" x14ac:dyDescent="0.2">
      <c r="T908" s="2"/>
      <c r="U908" s="2"/>
      <c r="V908" s="2"/>
      <c r="W908" s="85"/>
      <c r="X908" s="2"/>
      <c r="Y908" s="2"/>
      <c r="Z908" s="2"/>
    </row>
    <row r="909" spans="20:26" x14ac:dyDescent="0.2">
      <c r="T909" s="2"/>
      <c r="U909" s="2"/>
      <c r="V909" s="2"/>
      <c r="W909" s="85"/>
      <c r="X909" s="2"/>
      <c r="Y909" s="2"/>
      <c r="Z909" s="2"/>
    </row>
    <row r="910" spans="20:26" x14ac:dyDescent="0.2">
      <c r="T910" s="2"/>
      <c r="U910" s="2"/>
      <c r="V910" s="2"/>
      <c r="W910" s="85"/>
      <c r="X910" s="2"/>
      <c r="Y910" s="2"/>
      <c r="Z910" s="2"/>
    </row>
    <row r="911" spans="20:26" x14ac:dyDescent="0.2">
      <c r="T911" s="2"/>
      <c r="U911" s="2"/>
      <c r="V911" s="2"/>
      <c r="W911" s="85"/>
      <c r="X911" s="2"/>
      <c r="Y911" s="2"/>
      <c r="Z911" s="2"/>
    </row>
    <row r="912" spans="20:26" x14ac:dyDescent="0.2">
      <c r="T912" s="2"/>
      <c r="U912" s="2"/>
      <c r="V912" s="2"/>
      <c r="W912" s="85"/>
      <c r="X912" s="2"/>
      <c r="Y912" s="2"/>
      <c r="Z912" s="2"/>
    </row>
    <row r="913" spans="20:26" x14ac:dyDescent="0.2">
      <c r="T913" s="2"/>
      <c r="U913" s="2"/>
      <c r="V913" s="2"/>
      <c r="W913" s="85"/>
      <c r="X913" s="2"/>
      <c r="Y913" s="2"/>
      <c r="Z913" s="2"/>
    </row>
    <row r="914" spans="20:26" x14ac:dyDescent="0.2">
      <c r="T914" s="2"/>
      <c r="U914" s="2"/>
      <c r="V914" s="2"/>
      <c r="W914" s="85"/>
      <c r="X914" s="2"/>
      <c r="Y914" s="2"/>
      <c r="Z914" s="2"/>
    </row>
    <row r="915" spans="20:26" x14ac:dyDescent="0.2">
      <c r="T915" s="2"/>
      <c r="U915" s="2"/>
      <c r="V915" s="2"/>
      <c r="W915" s="85"/>
      <c r="X915" s="2"/>
      <c r="Y915" s="2"/>
      <c r="Z915" s="2"/>
    </row>
    <row r="916" spans="20:26" x14ac:dyDescent="0.2">
      <c r="T916" s="2"/>
      <c r="U916" s="2"/>
      <c r="V916" s="2"/>
      <c r="W916" s="85"/>
      <c r="X916" s="2"/>
      <c r="Y916" s="2"/>
      <c r="Z916" s="2"/>
    </row>
    <row r="917" spans="20:26" x14ac:dyDescent="0.2">
      <c r="T917" s="2"/>
      <c r="U917" s="2"/>
      <c r="V917" s="2"/>
      <c r="W917" s="85"/>
      <c r="X917" s="2"/>
      <c r="Y917" s="2"/>
      <c r="Z917" s="2"/>
    </row>
    <row r="918" spans="20:26" x14ac:dyDescent="0.2">
      <c r="T918" s="2"/>
      <c r="U918" s="2"/>
      <c r="V918" s="2"/>
      <c r="W918" s="85"/>
      <c r="X918" s="2"/>
      <c r="Y918" s="2"/>
      <c r="Z918" s="2"/>
    </row>
    <row r="919" spans="20:26" x14ac:dyDescent="0.2">
      <c r="T919" s="2"/>
      <c r="U919" s="2"/>
      <c r="V919" s="2"/>
      <c r="W919" s="85"/>
      <c r="X919" s="2"/>
      <c r="Y919" s="2"/>
      <c r="Z919" s="2"/>
    </row>
    <row r="920" spans="20:26" x14ac:dyDescent="0.2">
      <c r="T920" s="2"/>
      <c r="U920" s="2"/>
      <c r="V920" s="2"/>
      <c r="W920" s="85"/>
      <c r="X920" s="2"/>
      <c r="Y920" s="2"/>
      <c r="Z920" s="2"/>
    </row>
    <row r="921" spans="20:26" x14ac:dyDescent="0.2">
      <c r="T921" s="2"/>
      <c r="U921" s="2"/>
      <c r="V921" s="2"/>
      <c r="W921" s="85"/>
      <c r="X921" s="2"/>
      <c r="Y921" s="2"/>
      <c r="Z921" s="2"/>
    </row>
    <row r="922" spans="20:26" x14ac:dyDescent="0.2">
      <c r="T922" s="2"/>
      <c r="U922" s="2"/>
      <c r="V922" s="2"/>
      <c r="W922" s="85"/>
      <c r="X922" s="2"/>
      <c r="Y922" s="2"/>
      <c r="Z922" s="2"/>
    </row>
    <row r="923" spans="20:26" x14ac:dyDescent="0.2">
      <c r="T923" s="2"/>
      <c r="U923" s="2"/>
      <c r="V923" s="2"/>
      <c r="W923" s="85"/>
      <c r="X923" s="2"/>
      <c r="Y923" s="2"/>
      <c r="Z923" s="2"/>
    </row>
    <row r="924" spans="20:26" x14ac:dyDescent="0.2">
      <c r="T924" s="2"/>
      <c r="U924" s="2"/>
      <c r="V924" s="2"/>
      <c r="W924" s="85"/>
      <c r="X924" s="2"/>
      <c r="Y924" s="2"/>
      <c r="Z924" s="2"/>
    </row>
    <row r="925" spans="20:26" x14ac:dyDescent="0.2">
      <c r="T925" s="2"/>
      <c r="U925" s="2"/>
      <c r="V925" s="2"/>
      <c r="W925" s="85"/>
      <c r="X925" s="2"/>
      <c r="Y925" s="2"/>
      <c r="Z925" s="2"/>
    </row>
    <row r="926" spans="20:26" x14ac:dyDescent="0.2">
      <c r="T926" s="2"/>
      <c r="U926" s="2"/>
      <c r="V926" s="2"/>
      <c r="W926" s="85"/>
      <c r="X926" s="2"/>
      <c r="Y926" s="2"/>
      <c r="Z926" s="2"/>
    </row>
    <row r="927" spans="20:26" x14ac:dyDescent="0.2">
      <c r="T927" s="2"/>
      <c r="U927" s="2"/>
      <c r="V927" s="2"/>
      <c r="W927" s="85"/>
      <c r="X927" s="2"/>
      <c r="Y927" s="2"/>
      <c r="Z927" s="2"/>
    </row>
    <row r="928" spans="20:26" x14ac:dyDescent="0.2">
      <c r="T928" s="2"/>
      <c r="U928" s="2"/>
      <c r="V928" s="2"/>
      <c r="W928" s="85"/>
      <c r="X928" s="2"/>
      <c r="Y928" s="2"/>
      <c r="Z928" s="2"/>
    </row>
    <row r="929" spans="20:26" x14ac:dyDescent="0.2">
      <c r="T929" s="2"/>
      <c r="U929" s="2"/>
      <c r="V929" s="2"/>
      <c r="W929" s="85"/>
      <c r="X929" s="2"/>
      <c r="Y929" s="2"/>
      <c r="Z929" s="2"/>
    </row>
    <row r="930" spans="20:26" x14ac:dyDescent="0.2">
      <c r="T930" s="2"/>
      <c r="U930" s="2"/>
      <c r="V930" s="2"/>
      <c r="W930" s="85"/>
      <c r="X930" s="2"/>
      <c r="Y930" s="2"/>
      <c r="Z930" s="2"/>
    </row>
    <row r="931" spans="20:26" x14ac:dyDescent="0.2">
      <c r="T931" s="2"/>
      <c r="U931" s="2"/>
      <c r="V931" s="2"/>
      <c r="W931" s="85"/>
      <c r="X931" s="2"/>
      <c r="Y931" s="2"/>
      <c r="Z931" s="2"/>
    </row>
    <row r="932" spans="20:26" x14ac:dyDescent="0.2">
      <c r="T932" s="2"/>
      <c r="U932" s="2"/>
      <c r="V932" s="2"/>
      <c r="W932" s="85"/>
      <c r="X932" s="2"/>
      <c r="Y932" s="2"/>
      <c r="Z932" s="2"/>
    </row>
    <row r="933" spans="20:26" x14ac:dyDescent="0.2">
      <c r="T933" s="2"/>
      <c r="U933" s="2"/>
      <c r="V933" s="2"/>
      <c r="W933" s="85"/>
      <c r="X933" s="2"/>
      <c r="Y933" s="2"/>
      <c r="Z933" s="2"/>
    </row>
    <row r="934" spans="20:26" x14ac:dyDescent="0.2">
      <c r="T934" s="2"/>
      <c r="U934" s="2"/>
      <c r="V934" s="2"/>
      <c r="W934" s="85"/>
      <c r="X934" s="2"/>
      <c r="Y934" s="2"/>
      <c r="Z934" s="2"/>
    </row>
    <row r="935" spans="20:26" x14ac:dyDescent="0.2">
      <c r="T935" s="2"/>
      <c r="U935" s="2"/>
      <c r="V935" s="2"/>
      <c r="W935" s="85"/>
      <c r="X935" s="2"/>
      <c r="Y935" s="2"/>
      <c r="Z935" s="2"/>
    </row>
    <row r="936" spans="20:26" x14ac:dyDescent="0.2">
      <c r="T936" s="2"/>
      <c r="U936" s="2"/>
      <c r="V936" s="2"/>
      <c r="W936" s="85"/>
      <c r="X936" s="2"/>
      <c r="Y936" s="2"/>
      <c r="Z936" s="2"/>
    </row>
    <row r="937" spans="20:26" x14ac:dyDescent="0.2">
      <c r="T937" s="2"/>
      <c r="U937" s="2"/>
      <c r="V937" s="2"/>
      <c r="W937" s="85"/>
      <c r="X937" s="2"/>
      <c r="Y937" s="2"/>
      <c r="Z937" s="2"/>
    </row>
    <row r="938" spans="20:26" x14ac:dyDescent="0.2">
      <c r="T938" s="2"/>
      <c r="U938" s="2"/>
      <c r="V938" s="2"/>
      <c r="W938" s="85"/>
      <c r="X938" s="2"/>
      <c r="Y938" s="2"/>
      <c r="Z938" s="2"/>
    </row>
    <row r="939" spans="20:26" x14ac:dyDescent="0.2">
      <c r="T939" s="2"/>
      <c r="U939" s="2"/>
      <c r="V939" s="2"/>
      <c r="W939" s="85"/>
      <c r="X939" s="2"/>
      <c r="Y939" s="2"/>
      <c r="Z939" s="2"/>
    </row>
    <row r="940" spans="20:26" x14ac:dyDescent="0.2">
      <c r="T940" s="2"/>
      <c r="U940" s="2"/>
      <c r="V940" s="2"/>
      <c r="W940" s="85"/>
      <c r="X940" s="2"/>
      <c r="Y940" s="2"/>
      <c r="Z940" s="2"/>
    </row>
    <row r="941" spans="20:26" x14ac:dyDescent="0.2">
      <c r="T941" s="2"/>
      <c r="U941" s="2"/>
      <c r="V941" s="2"/>
      <c r="W941" s="85"/>
      <c r="X941" s="2"/>
      <c r="Y941" s="2"/>
      <c r="Z941" s="2"/>
    </row>
    <row r="942" spans="20:26" x14ac:dyDescent="0.2">
      <c r="T942" s="2"/>
      <c r="U942" s="2"/>
      <c r="V942" s="2"/>
      <c r="W942" s="85"/>
      <c r="X942" s="2"/>
      <c r="Y942" s="2"/>
      <c r="Z942" s="2"/>
    </row>
    <row r="943" spans="20:26" x14ac:dyDescent="0.2">
      <c r="T943" s="2"/>
      <c r="U943" s="2"/>
      <c r="V943" s="2"/>
      <c r="W943" s="85"/>
      <c r="X943" s="2"/>
      <c r="Y943" s="2"/>
      <c r="Z943" s="2"/>
    </row>
    <row r="944" spans="20:26" x14ac:dyDescent="0.2">
      <c r="T944" s="2"/>
      <c r="U944" s="2"/>
      <c r="V944" s="2"/>
      <c r="W944" s="85"/>
      <c r="X944" s="2"/>
      <c r="Y944" s="2"/>
      <c r="Z944" s="2"/>
    </row>
    <row r="945" spans="20:26" x14ac:dyDescent="0.2">
      <c r="T945" s="2"/>
      <c r="U945" s="2"/>
      <c r="V945" s="2"/>
      <c r="W945" s="85"/>
      <c r="X945" s="2"/>
      <c r="Y945" s="2"/>
      <c r="Z945" s="2"/>
    </row>
    <row r="946" spans="20:26" x14ac:dyDescent="0.2">
      <c r="T946" s="2"/>
      <c r="U946" s="2"/>
      <c r="V946" s="2"/>
      <c r="W946" s="85"/>
      <c r="X946" s="2"/>
      <c r="Y946" s="2"/>
      <c r="Z946" s="2"/>
    </row>
    <row r="947" spans="20:26" x14ac:dyDescent="0.2">
      <c r="T947" s="2"/>
      <c r="U947" s="2"/>
      <c r="V947" s="2"/>
      <c r="W947" s="85"/>
      <c r="X947" s="2"/>
      <c r="Y947" s="2"/>
      <c r="Z947" s="2"/>
    </row>
    <row r="948" spans="20:26" x14ac:dyDescent="0.2">
      <c r="T948" s="2"/>
      <c r="U948" s="2"/>
      <c r="V948" s="2"/>
      <c r="W948" s="85"/>
      <c r="X948" s="2"/>
      <c r="Y948" s="2"/>
      <c r="Z948" s="2"/>
    </row>
    <row r="949" spans="20:26" x14ac:dyDescent="0.2">
      <c r="T949" s="2"/>
      <c r="U949" s="2"/>
      <c r="V949" s="2"/>
      <c r="W949" s="85"/>
      <c r="X949" s="2"/>
      <c r="Y949" s="2"/>
      <c r="Z949" s="2"/>
    </row>
    <row r="950" spans="20:26" x14ac:dyDescent="0.2">
      <c r="T950" s="2"/>
      <c r="U950" s="2"/>
      <c r="V950" s="2"/>
      <c r="W950" s="85"/>
      <c r="X950" s="2"/>
      <c r="Y950" s="2"/>
      <c r="Z950" s="2"/>
    </row>
    <row r="951" spans="20:26" x14ac:dyDescent="0.2">
      <c r="T951" s="2"/>
      <c r="U951" s="2"/>
      <c r="V951" s="2"/>
      <c r="W951" s="85"/>
      <c r="X951" s="2"/>
      <c r="Y951" s="2"/>
      <c r="Z951" s="2"/>
    </row>
    <row r="952" spans="20:26" x14ac:dyDescent="0.2">
      <c r="T952" s="2"/>
      <c r="U952" s="2"/>
      <c r="V952" s="2"/>
      <c r="W952" s="85"/>
      <c r="X952" s="2"/>
      <c r="Y952" s="2"/>
      <c r="Z952" s="2"/>
    </row>
    <row r="953" spans="20:26" x14ac:dyDescent="0.2">
      <c r="T953" s="2"/>
      <c r="U953" s="2"/>
      <c r="V953" s="2"/>
      <c r="W953" s="85"/>
      <c r="X953" s="2"/>
      <c r="Y953" s="2"/>
      <c r="Z953" s="2"/>
    </row>
    <row r="954" spans="20:26" x14ac:dyDescent="0.2">
      <c r="T954" s="2"/>
      <c r="U954" s="2"/>
      <c r="V954" s="2"/>
      <c r="W954" s="85"/>
      <c r="X954" s="2"/>
      <c r="Y954" s="2"/>
      <c r="Z954" s="2"/>
    </row>
    <row r="955" spans="20:26" x14ac:dyDescent="0.2">
      <c r="T955" s="2"/>
      <c r="U955" s="2"/>
      <c r="V955" s="2"/>
      <c r="W955" s="85"/>
      <c r="X955" s="2"/>
      <c r="Y955" s="2"/>
      <c r="Z955" s="2"/>
    </row>
    <row r="956" spans="20:26" x14ac:dyDescent="0.2">
      <c r="T956" s="2"/>
      <c r="U956" s="2"/>
      <c r="V956" s="2"/>
      <c r="W956" s="85"/>
      <c r="X956" s="2"/>
      <c r="Y956" s="2"/>
      <c r="Z956" s="2"/>
    </row>
    <row r="957" spans="20:26" x14ac:dyDescent="0.2">
      <c r="T957" s="2"/>
      <c r="U957" s="2"/>
      <c r="V957" s="2"/>
      <c r="W957" s="85"/>
      <c r="X957" s="2"/>
      <c r="Y957" s="2"/>
      <c r="Z957" s="2"/>
    </row>
    <row r="958" spans="20:26" x14ac:dyDescent="0.2">
      <c r="T958" s="2"/>
      <c r="U958" s="2"/>
      <c r="V958" s="2"/>
      <c r="W958" s="85"/>
      <c r="X958" s="2"/>
      <c r="Y958" s="2"/>
      <c r="Z958" s="2"/>
    </row>
    <row r="959" spans="20:26" x14ac:dyDescent="0.2">
      <c r="T959" s="2"/>
      <c r="U959" s="2"/>
      <c r="V959" s="2"/>
      <c r="W959" s="85"/>
      <c r="X959" s="2"/>
      <c r="Y959" s="2"/>
      <c r="Z959" s="2"/>
    </row>
    <row r="960" spans="20:26" x14ac:dyDescent="0.2">
      <c r="T960" s="2"/>
      <c r="U960" s="2"/>
      <c r="V960" s="2"/>
      <c r="W960" s="85"/>
      <c r="X960" s="2"/>
      <c r="Y960" s="2"/>
      <c r="Z960" s="2"/>
    </row>
    <row r="961" spans="20:26" x14ac:dyDescent="0.2">
      <c r="T961" s="2"/>
      <c r="U961" s="2"/>
      <c r="V961" s="2"/>
      <c r="W961" s="85"/>
      <c r="X961" s="2"/>
      <c r="Y961" s="2"/>
      <c r="Z961" s="2"/>
    </row>
    <row r="962" spans="20:26" x14ac:dyDescent="0.2">
      <c r="T962" s="2"/>
      <c r="U962" s="2"/>
      <c r="V962" s="2"/>
      <c r="W962" s="85"/>
      <c r="X962" s="2"/>
      <c r="Y962" s="2"/>
      <c r="Z962" s="2"/>
    </row>
    <row r="963" spans="20:26" x14ac:dyDescent="0.2">
      <c r="T963" s="2"/>
      <c r="U963" s="2"/>
      <c r="V963" s="2"/>
      <c r="W963" s="85"/>
      <c r="X963" s="2"/>
      <c r="Y963" s="2"/>
      <c r="Z963" s="2"/>
    </row>
    <row r="964" spans="20:26" x14ac:dyDescent="0.2">
      <c r="T964" s="2"/>
      <c r="U964" s="2"/>
      <c r="V964" s="2"/>
      <c r="W964" s="85"/>
      <c r="X964" s="2"/>
      <c r="Y964" s="2"/>
      <c r="Z964" s="2"/>
    </row>
    <row r="965" spans="20:26" x14ac:dyDescent="0.2">
      <c r="T965" s="2"/>
      <c r="U965" s="2"/>
      <c r="V965" s="2"/>
      <c r="W965" s="85"/>
      <c r="X965" s="2"/>
      <c r="Y965" s="2"/>
      <c r="Z965" s="2"/>
    </row>
    <row r="966" spans="20:26" x14ac:dyDescent="0.2">
      <c r="T966" s="2"/>
      <c r="U966" s="2"/>
      <c r="V966" s="2"/>
      <c r="W966" s="85"/>
      <c r="X966" s="2"/>
      <c r="Y966" s="2"/>
      <c r="Z966" s="2"/>
    </row>
    <row r="967" spans="20:26" x14ac:dyDescent="0.2">
      <c r="T967" s="2"/>
      <c r="U967" s="2"/>
      <c r="V967" s="2"/>
      <c r="W967" s="85"/>
      <c r="X967" s="2"/>
      <c r="Y967" s="2"/>
      <c r="Z967" s="2"/>
    </row>
    <row r="968" spans="20:26" x14ac:dyDescent="0.2">
      <c r="T968" s="2"/>
      <c r="U968" s="2"/>
      <c r="V968" s="2"/>
      <c r="W968" s="85"/>
      <c r="X968" s="2"/>
      <c r="Y968" s="2"/>
      <c r="Z968" s="2"/>
    </row>
    <row r="969" spans="20:26" x14ac:dyDescent="0.2">
      <c r="T969" s="2"/>
      <c r="U969" s="2"/>
      <c r="V969" s="2"/>
      <c r="W969" s="85"/>
      <c r="X969" s="2"/>
      <c r="Y969" s="2"/>
      <c r="Z969" s="2"/>
    </row>
    <row r="970" spans="20:26" x14ac:dyDescent="0.2">
      <c r="T970" s="2"/>
      <c r="U970" s="2"/>
      <c r="V970" s="2"/>
      <c r="W970" s="85"/>
      <c r="X970" s="2"/>
      <c r="Y970" s="2"/>
      <c r="Z970" s="2"/>
    </row>
    <row r="971" spans="20:26" x14ac:dyDescent="0.2">
      <c r="T971" s="2"/>
      <c r="U971" s="2"/>
      <c r="V971" s="2"/>
      <c r="W971" s="85"/>
      <c r="X971" s="2"/>
      <c r="Y971" s="2"/>
      <c r="Z971" s="2"/>
    </row>
    <row r="972" spans="20:26" x14ac:dyDescent="0.2">
      <c r="T972" s="2"/>
      <c r="U972" s="2"/>
      <c r="V972" s="2"/>
      <c r="W972" s="85"/>
      <c r="X972" s="2"/>
      <c r="Y972" s="2"/>
      <c r="Z972" s="2"/>
    </row>
    <row r="973" spans="20:26" x14ac:dyDescent="0.2">
      <c r="T973" s="2"/>
      <c r="U973" s="2"/>
      <c r="V973" s="2"/>
      <c r="W973" s="85"/>
      <c r="X973" s="2"/>
      <c r="Y973" s="2"/>
      <c r="Z973" s="2"/>
    </row>
    <row r="974" spans="20:26" x14ac:dyDescent="0.2">
      <c r="T974" s="2"/>
      <c r="U974" s="2"/>
      <c r="V974" s="2"/>
      <c r="W974" s="85"/>
      <c r="X974" s="2"/>
      <c r="Y974" s="2"/>
      <c r="Z974" s="2"/>
    </row>
    <row r="975" spans="20:26" x14ac:dyDescent="0.2">
      <c r="T975" s="2"/>
      <c r="U975" s="2"/>
      <c r="V975" s="2"/>
      <c r="W975" s="85"/>
      <c r="X975" s="2"/>
      <c r="Y975" s="2"/>
      <c r="Z975" s="2"/>
    </row>
    <row r="976" spans="20:26" x14ac:dyDescent="0.2">
      <c r="T976" s="2"/>
      <c r="U976" s="2"/>
      <c r="V976" s="2"/>
      <c r="W976" s="85"/>
      <c r="X976" s="2"/>
      <c r="Y976" s="2"/>
      <c r="Z976" s="2"/>
    </row>
    <row r="977" spans="20:26" x14ac:dyDescent="0.2">
      <c r="T977" s="2"/>
      <c r="U977" s="2"/>
      <c r="V977" s="2"/>
      <c r="W977" s="85"/>
      <c r="X977" s="2"/>
      <c r="Y977" s="2"/>
      <c r="Z977" s="2"/>
    </row>
    <row r="978" spans="20:26" x14ac:dyDescent="0.2">
      <c r="T978" s="2"/>
      <c r="U978" s="2"/>
      <c r="V978" s="2"/>
      <c r="W978" s="85"/>
      <c r="X978" s="2"/>
      <c r="Y978" s="2"/>
      <c r="Z978" s="2"/>
    </row>
    <row r="979" spans="20:26" x14ac:dyDescent="0.2">
      <c r="T979" s="2"/>
      <c r="U979" s="2"/>
      <c r="V979" s="2"/>
      <c r="W979" s="85"/>
      <c r="X979" s="2"/>
      <c r="Y979" s="2"/>
      <c r="Z979" s="2"/>
    </row>
    <row r="980" spans="20:26" x14ac:dyDescent="0.2">
      <c r="T980" s="2"/>
      <c r="U980" s="2"/>
      <c r="V980" s="2"/>
      <c r="W980" s="85"/>
      <c r="X980" s="2"/>
      <c r="Y980" s="2"/>
      <c r="Z980" s="2"/>
    </row>
    <row r="981" spans="20:26" x14ac:dyDescent="0.2">
      <c r="T981" s="2"/>
      <c r="U981" s="2"/>
      <c r="V981" s="2"/>
      <c r="W981" s="85"/>
      <c r="X981" s="2"/>
      <c r="Y981" s="2"/>
      <c r="Z981" s="2"/>
    </row>
    <row r="982" spans="20:26" x14ac:dyDescent="0.2">
      <c r="T982" s="2"/>
      <c r="U982" s="2"/>
      <c r="V982" s="2"/>
      <c r="W982" s="85"/>
      <c r="X982" s="2"/>
      <c r="Y982" s="2"/>
      <c r="Z982" s="2"/>
    </row>
    <row r="983" spans="20:26" x14ac:dyDescent="0.2">
      <c r="T983" s="2"/>
      <c r="U983" s="2"/>
      <c r="V983" s="2"/>
      <c r="W983" s="85"/>
      <c r="X983" s="2"/>
      <c r="Y983" s="2"/>
      <c r="Z983" s="2"/>
    </row>
    <row r="984" spans="20:26" x14ac:dyDescent="0.2">
      <c r="T984" s="2"/>
      <c r="U984" s="2"/>
      <c r="V984" s="2"/>
      <c r="W984" s="85"/>
      <c r="X984" s="2"/>
      <c r="Y984" s="2"/>
      <c r="Z984" s="2"/>
    </row>
    <row r="985" spans="20:26" x14ac:dyDescent="0.2">
      <c r="T985" s="2"/>
      <c r="U985" s="2"/>
      <c r="V985" s="2"/>
      <c r="W985" s="85"/>
      <c r="X985" s="2"/>
      <c r="Y985" s="2"/>
      <c r="Z985" s="2"/>
    </row>
    <row r="986" spans="20:26" x14ac:dyDescent="0.2">
      <c r="T986" s="2"/>
      <c r="U986" s="2"/>
      <c r="V986" s="2"/>
      <c r="W986" s="85"/>
      <c r="X986" s="2"/>
      <c r="Y986" s="2"/>
      <c r="Z986" s="2"/>
    </row>
    <row r="987" spans="20:26" x14ac:dyDescent="0.2">
      <c r="T987" s="2"/>
      <c r="U987" s="2"/>
      <c r="V987" s="2"/>
      <c r="W987" s="85"/>
      <c r="X987" s="2"/>
      <c r="Y987" s="2"/>
      <c r="Z987" s="2"/>
    </row>
    <row r="988" spans="20:26" x14ac:dyDescent="0.2">
      <c r="T988" s="2"/>
      <c r="U988" s="2"/>
      <c r="V988" s="2"/>
      <c r="W988" s="85"/>
      <c r="X988" s="2"/>
      <c r="Y988" s="2"/>
      <c r="Z988" s="2"/>
    </row>
    <row r="989" spans="20:26" x14ac:dyDescent="0.2">
      <c r="T989" s="2"/>
      <c r="U989" s="2"/>
      <c r="V989" s="2"/>
      <c r="W989" s="85"/>
      <c r="X989" s="2"/>
      <c r="Y989" s="2"/>
      <c r="Z989" s="2"/>
    </row>
    <row r="990" spans="20:26" x14ac:dyDescent="0.2">
      <c r="T990" s="2"/>
      <c r="U990" s="2"/>
      <c r="V990" s="2"/>
      <c r="W990" s="85"/>
      <c r="X990" s="2"/>
      <c r="Y990" s="2"/>
      <c r="Z990" s="2"/>
    </row>
    <row r="991" spans="20:26" x14ac:dyDescent="0.2">
      <c r="T991" s="2"/>
      <c r="U991" s="2"/>
      <c r="V991" s="2"/>
      <c r="W991" s="85"/>
      <c r="X991" s="2"/>
      <c r="Y991" s="2"/>
      <c r="Z991" s="2"/>
    </row>
    <row r="992" spans="20:26" x14ac:dyDescent="0.2">
      <c r="T992" s="2"/>
      <c r="U992" s="2"/>
      <c r="V992" s="2"/>
      <c r="W992" s="85"/>
      <c r="X992" s="2"/>
      <c r="Y992" s="2"/>
      <c r="Z992" s="2"/>
    </row>
    <row r="993" spans="20:26" x14ac:dyDescent="0.2">
      <c r="T993" s="2"/>
      <c r="U993" s="2"/>
      <c r="V993" s="2"/>
      <c r="W993" s="85"/>
      <c r="X993" s="2"/>
      <c r="Y993" s="2"/>
      <c r="Z993" s="2"/>
    </row>
    <row r="994" spans="20:26" x14ac:dyDescent="0.2">
      <c r="T994" s="2"/>
      <c r="U994" s="2"/>
      <c r="V994" s="2"/>
      <c r="W994" s="85"/>
      <c r="X994" s="2"/>
      <c r="Y994" s="2"/>
      <c r="Z994" s="2"/>
    </row>
    <row r="995" spans="20:26" x14ac:dyDescent="0.2">
      <c r="T995" s="2"/>
      <c r="U995" s="2"/>
      <c r="V995" s="2"/>
      <c r="W995" s="85"/>
      <c r="X995" s="2"/>
      <c r="Y995" s="2"/>
      <c r="Z995" s="2"/>
    </row>
    <row r="996" spans="20:26" x14ac:dyDescent="0.2">
      <c r="T996" s="2"/>
      <c r="U996" s="2"/>
      <c r="V996" s="2"/>
      <c r="W996" s="85"/>
      <c r="X996" s="2"/>
      <c r="Y996" s="2"/>
      <c r="Z996" s="2"/>
    </row>
    <row r="997" spans="20:26" x14ac:dyDescent="0.2">
      <c r="T997" s="2"/>
      <c r="U997" s="2"/>
      <c r="V997" s="2"/>
      <c r="W997" s="85"/>
      <c r="X997" s="2"/>
      <c r="Y997" s="2"/>
      <c r="Z997" s="2"/>
    </row>
    <row r="998" spans="20:26" x14ac:dyDescent="0.2">
      <c r="T998" s="2"/>
      <c r="U998" s="2"/>
      <c r="V998" s="2"/>
      <c r="W998" s="85"/>
      <c r="X998" s="2"/>
      <c r="Y998" s="2"/>
      <c r="Z998" s="2"/>
    </row>
    <row r="999" spans="20:26" x14ac:dyDescent="0.2">
      <c r="T999" s="2"/>
      <c r="U999" s="2"/>
      <c r="V999" s="2"/>
      <c r="W999" s="85"/>
      <c r="X999" s="2"/>
      <c r="Y999" s="2"/>
      <c r="Z999" s="2"/>
    </row>
    <row r="1000" spans="20:26" x14ac:dyDescent="0.2">
      <c r="T1000" s="2"/>
      <c r="U1000" s="2"/>
      <c r="V1000" s="2"/>
      <c r="W1000" s="85"/>
      <c r="X1000" s="2"/>
      <c r="Y1000" s="2"/>
      <c r="Z1000" s="2"/>
    </row>
    <row r="1001" spans="20:26" x14ac:dyDescent="0.2">
      <c r="T1001" s="2"/>
      <c r="U1001" s="2"/>
      <c r="V1001" s="2"/>
      <c r="W1001" s="85"/>
      <c r="X1001" s="2"/>
      <c r="Y1001" s="2"/>
      <c r="Z1001" s="2"/>
    </row>
    <row r="1002" spans="20:26" x14ac:dyDescent="0.2">
      <c r="T1002" s="2"/>
      <c r="U1002" s="2"/>
      <c r="V1002" s="2"/>
      <c r="W1002" s="85"/>
      <c r="X1002" s="2"/>
      <c r="Y1002" s="2"/>
      <c r="Z1002" s="2"/>
    </row>
    <row r="1003" spans="20:26" x14ac:dyDescent="0.2">
      <c r="T1003" s="2"/>
      <c r="U1003" s="2"/>
      <c r="V1003" s="2"/>
      <c r="W1003" s="85"/>
      <c r="X1003" s="2"/>
      <c r="Y1003" s="2"/>
      <c r="Z1003" s="2"/>
    </row>
    <row r="1004" spans="20:26" x14ac:dyDescent="0.2">
      <c r="T1004" s="2"/>
      <c r="U1004" s="2"/>
      <c r="V1004" s="2"/>
      <c r="W1004" s="85"/>
      <c r="X1004" s="2"/>
      <c r="Y1004" s="2"/>
      <c r="Z1004" s="2"/>
    </row>
    <row r="1005" spans="20:26" x14ac:dyDescent="0.2">
      <c r="T1005" s="2"/>
      <c r="U1005" s="2"/>
      <c r="V1005" s="2"/>
      <c r="W1005" s="85"/>
      <c r="X1005" s="2"/>
      <c r="Y1005" s="2"/>
      <c r="Z1005" s="2"/>
    </row>
    <row r="1006" spans="20:26" x14ac:dyDescent="0.2">
      <c r="T1006" s="2"/>
      <c r="U1006" s="2"/>
      <c r="V1006" s="2"/>
      <c r="W1006" s="85"/>
      <c r="X1006" s="2"/>
      <c r="Y1006" s="2"/>
      <c r="Z1006" s="2"/>
    </row>
    <row r="1007" spans="20:26" x14ac:dyDescent="0.2">
      <c r="T1007" s="2"/>
      <c r="U1007" s="2"/>
      <c r="V1007" s="2"/>
      <c r="W1007" s="85"/>
      <c r="X1007" s="2"/>
      <c r="Y1007" s="2"/>
      <c r="Z1007" s="2"/>
    </row>
    <row r="1008" spans="20:26" x14ac:dyDescent="0.2">
      <c r="T1008" s="2"/>
      <c r="U1008" s="2"/>
      <c r="V1008" s="2"/>
      <c r="W1008" s="85"/>
      <c r="X1008" s="2"/>
      <c r="Y1008" s="2"/>
      <c r="Z1008" s="2"/>
    </row>
    <row r="1009" spans="20:26" x14ac:dyDescent="0.2">
      <c r="T1009" s="2"/>
      <c r="U1009" s="2"/>
      <c r="V1009" s="2"/>
      <c r="W1009" s="85"/>
      <c r="X1009" s="2"/>
      <c r="Y1009" s="2"/>
      <c r="Z1009" s="2"/>
    </row>
    <row r="1010" spans="20:26" x14ac:dyDescent="0.2">
      <c r="T1010" s="2"/>
      <c r="U1010" s="2"/>
      <c r="V1010" s="2"/>
      <c r="W1010" s="85"/>
      <c r="X1010" s="2"/>
      <c r="Y1010" s="2"/>
      <c r="Z1010" s="2"/>
    </row>
    <row r="1011" spans="20:26" x14ac:dyDescent="0.2">
      <c r="T1011" s="2"/>
      <c r="U1011" s="2"/>
      <c r="V1011" s="2"/>
      <c r="W1011" s="85"/>
      <c r="X1011" s="2"/>
      <c r="Y1011" s="2"/>
      <c r="Z1011" s="2"/>
    </row>
    <row r="1012" spans="20:26" x14ac:dyDescent="0.2">
      <c r="T1012" s="2"/>
      <c r="U1012" s="2"/>
      <c r="V1012" s="2"/>
      <c r="W1012" s="85"/>
      <c r="X1012" s="2"/>
      <c r="Y1012" s="2"/>
      <c r="Z1012" s="2"/>
    </row>
    <row r="1013" spans="20:26" x14ac:dyDescent="0.2">
      <c r="T1013" s="2"/>
      <c r="U1013" s="2"/>
      <c r="V1013" s="2"/>
      <c r="W1013" s="85"/>
      <c r="X1013" s="2"/>
      <c r="Y1013" s="2"/>
      <c r="Z1013" s="2"/>
    </row>
    <row r="1014" spans="20:26" x14ac:dyDescent="0.2">
      <c r="T1014" s="2"/>
      <c r="U1014" s="2"/>
      <c r="V1014" s="2"/>
      <c r="W1014" s="85"/>
      <c r="X1014" s="2"/>
      <c r="Y1014" s="2"/>
      <c r="Z1014" s="2"/>
    </row>
    <row r="1015" spans="20:26" x14ac:dyDescent="0.2">
      <c r="T1015" s="2"/>
      <c r="U1015" s="2"/>
      <c r="V1015" s="2"/>
      <c r="W1015" s="85"/>
      <c r="X1015" s="2"/>
      <c r="Y1015" s="2"/>
      <c r="Z1015" s="2"/>
    </row>
    <row r="1016" spans="20:26" x14ac:dyDescent="0.2">
      <c r="T1016" s="2"/>
      <c r="U1016" s="2"/>
      <c r="V1016" s="2"/>
      <c r="W1016" s="85"/>
      <c r="X1016" s="2"/>
      <c r="Y1016" s="2"/>
      <c r="Z1016" s="2"/>
    </row>
    <row r="1017" spans="20:26" x14ac:dyDescent="0.2">
      <c r="T1017" s="2"/>
      <c r="U1017" s="2"/>
      <c r="V1017" s="2"/>
      <c r="W1017" s="85"/>
      <c r="X1017" s="2"/>
      <c r="Y1017" s="2"/>
      <c r="Z1017" s="2"/>
    </row>
    <row r="1018" spans="20:26" x14ac:dyDescent="0.2">
      <c r="T1018" s="2"/>
      <c r="U1018" s="2"/>
      <c r="V1018" s="2"/>
      <c r="W1018" s="85"/>
      <c r="X1018" s="2"/>
      <c r="Y1018" s="2"/>
      <c r="Z1018" s="2"/>
    </row>
    <row r="1019" spans="20:26" x14ac:dyDescent="0.2">
      <c r="T1019" s="2"/>
      <c r="U1019" s="2"/>
      <c r="V1019" s="2"/>
      <c r="W1019" s="85"/>
      <c r="X1019" s="2"/>
      <c r="Y1019" s="2"/>
      <c r="Z1019" s="2"/>
    </row>
    <row r="1020" spans="20:26" x14ac:dyDescent="0.2">
      <c r="T1020" s="2"/>
      <c r="U1020" s="2"/>
      <c r="V1020" s="2"/>
      <c r="W1020" s="85"/>
      <c r="X1020" s="2"/>
      <c r="Y1020" s="2"/>
      <c r="Z1020" s="2"/>
    </row>
    <row r="1021" spans="20:26" x14ac:dyDescent="0.2">
      <c r="T1021" s="2"/>
      <c r="U1021" s="2"/>
      <c r="V1021" s="2"/>
      <c r="W1021" s="85"/>
      <c r="X1021" s="2"/>
      <c r="Y1021" s="2"/>
      <c r="Z1021" s="2"/>
    </row>
    <row r="1022" spans="20:26" x14ac:dyDescent="0.2">
      <c r="T1022" s="2"/>
      <c r="U1022" s="2"/>
      <c r="V1022" s="2"/>
      <c r="W1022" s="85"/>
      <c r="X1022" s="2"/>
      <c r="Y1022" s="2"/>
      <c r="Z1022" s="2"/>
    </row>
    <row r="1023" spans="20:26" x14ac:dyDescent="0.2">
      <c r="T1023" s="2"/>
      <c r="U1023" s="2"/>
      <c r="V1023" s="2"/>
      <c r="W1023" s="85"/>
      <c r="X1023" s="2"/>
      <c r="Y1023" s="2"/>
      <c r="Z1023" s="2"/>
    </row>
    <row r="1024" spans="20:26" x14ac:dyDescent="0.2">
      <c r="T1024" s="2"/>
      <c r="U1024" s="2"/>
      <c r="V1024" s="2"/>
      <c r="W1024" s="85"/>
      <c r="X1024" s="2"/>
      <c r="Y1024" s="2"/>
      <c r="Z1024" s="2"/>
    </row>
    <row r="1025" spans="20:26" x14ac:dyDescent="0.2">
      <c r="T1025" s="2"/>
      <c r="U1025" s="2"/>
      <c r="V1025" s="2"/>
      <c r="W1025" s="85"/>
      <c r="X1025" s="2"/>
      <c r="Y1025" s="2"/>
      <c r="Z1025" s="2"/>
    </row>
    <row r="1026" spans="20:26" x14ac:dyDescent="0.2">
      <c r="T1026" s="2"/>
      <c r="U1026" s="2"/>
      <c r="V1026" s="2"/>
      <c r="W1026" s="85"/>
      <c r="X1026" s="2"/>
      <c r="Y1026" s="2"/>
      <c r="Z1026" s="2"/>
    </row>
    <row r="1027" spans="20:26" x14ac:dyDescent="0.2">
      <c r="T1027" s="2"/>
      <c r="U1027" s="2"/>
      <c r="V1027" s="2"/>
      <c r="W1027" s="85"/>
      <c r="X1027" s="2"/>
      <c r="Y1027" s="2"/>
      <c r="Z1027" s="2"/>
    </row>
    <row r="1028" spans="20:26" x14ac:dyDescent="0.2">
      <c r="T1028" s="2"/>
      <c r="U1028" s="2"/>
      <c r="V1028" s="2"/>
      <c r="W1028" s="85"/>
      <c r="X1028" s="2"/>
      <c r="Y1028" s="2"/>
      <c r="Z1028" s="2"/>
    </row>
    <row r="1029" spans="20:26" x14ac:dyDescent="0.2">
      <c r="T1029" s="2"/>
      <c r="U1029" s="2"/>
      <c r="V1029" s="2"/>
      <c r="W1029" s="85"/>
      <c r="X1029" s="2"/>
      <c r="Y1029" s="2"/>
      <c r="Z1029" s="2"/>
    </row>
    <row r="1030" spans="20:26" x14ac:dyDescent="0.2">
      <c r="T1030" s="2"/>
      <c r="U1030" s="2"/>
      <c r="V1030" s="2"/>
      <c r="W1030" s="85"/>
      <c r="X1030" s="2"/>
      <c r="Y1030" s="2"/>
      <c r="Z1030" s="2"/>
    </row>
    <row r="1031" spans="20:26" x14ac:dyDescent="0.2">
      <c r="T1031" s="2"/>
      <c r="U1031" s="2"/>
      <c r="V1031" s="2"/>
      <c r="W1031" s="85"/>
      <c r="X1031" s="2"/>
      <c r="Y1031" s="2"/>
      <c r="Z1031" s="2"/>
    </row>
    <row r="1032" spans="20:26" x14ac:dyDescent="0.2">
      <c r="T1032" s="2"/>
      <c r="U1032" s="2"/>
      <c r="V1032" s="2"/>
      <c r="W1032" s="85"/>
      <c r="X1032" s="2"/>
      <c r="Y1032" s="2"/>
      <c r="Z1032" s="2"/>
    </row>
    <row r="1033" spans="20:26" x14ac:dyDescent="0.2">
      <c r="T1033" s="2"/>
      <c r="U1033" s="2"/>
      <c r="V1033" s="2"/>
      <c r="W1033" s="85"/>
      <c r="X1033" s="2"/>
      <c r="Y1033" s="2"/>
      <c r="Z1033" s="2"/>
    </row>
    <row r="1034" spans="20:26" x14ac:dyDescent="0.2">
      <c r="T1034" s="2"/>
      <c r="U1034" s="2"/>
      <c r="V1034" s="2"/>
      <c r="W1034" s="85"/>
      <c r="X1034" s="2"/>
      <c r="Y1034" s="2"/>
      <c r="Z1034" s="2"/>
    </row>
    <row r="1035" spans="20:26" x14ac:dyDescent="0.2">
      <c r="T1035" s="2"/>
      <c r="U1035" s="2"/>
      <c r="V1035" s="2"/>
      <c r="W1035" s="85"/>
      <c r="X1035" s="2"/>
      <c r="Y1035" s="2"/>
      <c r="Z1035" s="2"/>
    </row>
    <row r="1036" spans="20:26" x14ac:dyDescent="0.2">
      <c r="T1036" s="2"/>
      <c r="U1036" s="2"/>
      <c r="V1036" s="2"/>
      <c r="W1036" s="85"/>
      <c r="X1036" s="2"/>
      <c r="Y1036" s="2"/>
      <c r="Z1036" s="2"/>
    </row>
    <row r="1037" spans="20:26" x14ac:dyDescent="0.2">
      <c r="T1037" s="2"/>
      <c r="U1037" s="2"/>
      <c r="V1037" s="2"/>
      <c r="W1037" s="85"/>
      <c r="X1037" s="2"/>
      <c r="Y1037" s="2"/>
      <c r="Z1037" s="2"/>
    </row>
    <row r="1038" spans="20:26" x14ac:dyDescent="0.2">
      <c r="T1038" s="2"/>
      <c r="U1038" s="2"/>
      <c r="V1038" s="2"/>
      <c r="W1038" s="85"/>
      <c r="X1038" s="2"/>
      <c r="Y1038" s="2"/>
      <c r="Z1038" s="2"/>
    </row>
    <row r="1039" spans="20:26" x14ac:dyDescent="0.2">
      <c r="T1039" s="2"/>
      <c r="U1039" s="2"/>
      <c r="V1039" s="2"/>
      <c r="W1039" s="85"/>
      <c r="X1039" s="2"/>
      <c r="Y1039" s="2"/>
      <c r="Z1039" s="2"/>
    </row>
    <row r="1040" spans="20:26" x14ac:dyDescent="0.2">
      <c r="T1040" s="2"/>
      <c r="U1040" s="2"/>
      <c r="V1040" s="2"/>
      <c r="W1040" s="85"/>
      <c r="X1040" s="2"/>
      <c r="Y1040" s="2"/>
      <c r="Z1040" s="2"/>
    </row>
    <row r="1041" spans="20:26" x14ac:dyDescent="0.2">
      <c r="T1041" s="2"/>
      <c r="U1041" s="2"/>
      <c r="V1041" s="2"/>
      <c r="W1041" s="85"/>
      <c r="X1041" s="2"/>
      <c r="Y1041" s="2"/>
      <c r="Z1041" s="2"/>
    </row>
    <row r="1042" spans="20:26" x14ac:dyDescent="0.2">
      <c r="T1042" s="2"/>
      <c r="U1042" s="2"/>
      <c r="V1042" s="2"/>
      <c r="W1042" s="85"/>
      <c r="X1042" s="2"/>
      <c r="Y1042" s="2"/>
      <c r="Z1042" s="2"/>
    </row>
    <row r="1043" spans="20:26" x14ac:dyDescent="0.2">
      <c r="T1043" s="2"/>
      <c r="U1043" s="2"/>
      <c r="V1043" s="2"/>
      <c r="W1043" s="85"/>
      <c r="X1043" s="2"/>
      <c r="Y1043" s="2"/>
      <c r="Z1043" s="2"/>
    </row>
    <row r="1044" spans="20:26" x14ac:dyDescent="0.2">
      <c r="T1044" s="2"/>
      <c r="U1044" s="2"/>
      <c r="V1044" s="2"/>
      <c r="W1044" s="85"/>
      <c r="X1044" s="2"/>
      <c r="Y1044" s="2"/>
      <c r="Z1044" s="2"/>
    </row>
    <row r="1045" spans="20:26" x14ac:dyDescent="0.2">
      <c r="T1045" s="2"/>
      <c r="U1045" s="2"/>
      <c r="V1045" s="2"/>
      <c r="W1045" s="85"/>
      <c r="X1045" s="2"/>
      <c r="Y1045" s="2"/>
      <c r="Z1045" s="2"/>
    </row>
    <row r="1046" spans="20:26" x14ac:dyDescent="0.2">
      <c r="T1046" s="2"/>
      <c r="U1046" s="2"/>
      <c r="V1046" s="2"/>
      <c r="W1046" s="85"/>
      <c r="X1046" s="2"/>
      <c r="Y1046" s="2"/>
      <c r="Z1046" s="2"/>
    </row>
    <row r="1047" spans="20:26" x14ac:dyDescent="0.2">
      <c r="T1047" s="2"/>
      <c r="U1047" s="2"/>
      <c r="V1047" s="2"/>
      <c r="W1047" s="85"/>
      <c r="X1047" s="2"/>
      <c r="Y1047" s="2"/>
      <c r="Z1047" s="2"/>
    </row>
    <row r="1048" spans="20:26" x14ac:dyDescent="0.2">
      <c r="T1048" s="2"/>
      <c r="U1048" s="2"/>
      <c r="V1048" s="2"/>
      <c r="W1048" s="85"/>
      <c r="X1048" s="2"/>
      <c r="Y1048" s="2"/>
      <c r="Z1048" s="2"/>
    </row>
    <row r="1049" spans="20:26" x14ac:dyDescent="0.2">
      <c r="T1049" s="2"/>
      <c r="U1049" s="2"/>
      <c r="V1049" s="2"/>
      <c r="W1049" s="85"/>
      <c r="X1049" s="2"/>
      <c r="Y1049" s="2"/>
      <c r="Z1049" s="2"/>
    </row>
    <row r="1050" spans="20:26" x14ac:dyDescent="0.2">
      <c r="T1050" s="2"/>
      <c r="U1050" s="2"/>
      <c r="V1050" s="2"/>
      <c r="W1050" s="85"/>
      <c r="X1050" s="2"/>
      <c r="Y1050" s="2"/>
      <c r="Z1050" s="2"/>
    </row>
    <row r="1051" spans="20:26" x14ac:dyDescent="0.2">
      <c r="T1051" s="2"/>
      <c r="U1051" s="2"/>
      <c r="V1051" s="2"/>
      <c r="W1051" s="85"/>
      <c r="X1051" s="2"/>
      <c r="Y1051" s="2"/>
      <c r="Z1051" s="2"/>
    </row>
    <row r="1052" spans="20:26" x14ac:dyDescent="0.2">
      <c r="T1052" s="2"/>
      <c r="U1052" s="2"/>
      <c r="V1052" s="2"/>
      <c r="W1052" s="85"/>
      <c r="X1052" s="2"/>
      <c r="Y1052" s="2"/>
      <c r="Z1052" s="2"/>
    </row>
    <row r="1053" spans="20:26" x14ac:dyDescent="0.2">
      <c r="T1053" s="2"/>
      <c r="U1053" s="2"/>
      <c r="V1053" s="2"/>
      <c r="W1053" s="85"/>
      <c r="X1053" s="2"/>
      <c r="Y1053" s="2"/>
      <c r="Z1053" s="2"/>
    </row>
    <row r="1054" spans="20:26" x14ac:dyDescent="0.2">
      <c r="T1054" s="2"/>
      <c r="U1054" s="2"/>
      <c r="V1054" s="2"/>
      <c r="W1054" s="85"/>
      <c r="X1054" s="2"/>
      <c r="Y1054" s="2"/>
      <c r="Z1054" s="2"/>
    </row>
    <row r="1055" spans="20:26" x14ac:dyDescent="0.2">
      <c r="T1055" s="2"/>
      <c r="U1055" s="2"/>
      <c r="V1055" s="2"/>
      <c r="W1055" s="85"/>
      <c r="X1055" s="2"/>
      <c r="Y1055" s="2"/>
      <c r="Z1055" s="2"/>
    </row>
    <row r="1056" spans="20:26" x14ac:dyDescent="0.2">
      <c r="T1056" s="2"/>
      <c r="U1056" s="2"/>
      <c r="V1056" s="2"/>
      <c r="W1056" s="85"/>
      <c r="X1056" s="2"/>
      <c r="Y1056" s="2"/>
      <c r="Z1056" s="2"/>
    </row>
    <row r="1057" spans="20:26" x14ac:dyDescent="0.2">
      <c r="T1057" s="2"/>
      <c r="U1057" s="2"/>
      <c r="V1057" s="2"/>
      <c r="W1057" s="85"/>
      <c r="X1057" s="2"/>
      <c r="Y1057" s="2"/>
      <c r="Z1057" s="2"/>
    </row>
    <row r="1058" spans="20:26" x14ac:dyDescent="0.2">
      <c r="T1058" s="2"/>
      <c r="U1058" s="2"/>
      <c r="V1058" s="2"/>
      <c r="W1058" s="85"/>
      <c r="X1058" s="2"/>
      <c r="Y1058" s="2"/>
      <c r="Z1058" s="2"/>
    </row>
    <row r="1059" spans="20:26" x14ac:dyDescent="0.2">
      <c r="T1059" s="2"/>
      <c r="U1059" s="2"/>
      <c r="V1059" s="2"/>
      <c r="W1059" s="85"/>
      <c r="X1059" s="2"/>
      <c r="Y1059" s="2"/>
      <c r="Z1059" s="2"/>
    </row>
    <row r="1060" spans="20:26" x14ac:dyDescent="0.2">
      <c r="T1060" s="2"/>
      <c r="U1060" s="2"/>
      <c r="V1060" s="2"/>
      <c r="W1060" s="85"/>
      <c r="X1060" s="2"/>
      <c r="Y1060" s="2"/>
      <c r="Z1060" s="2"/>
    </row>
    <row r="1061" spans="20:26" x14ac:dyDescent="0.2">
      <c r="T1061" s="2"/>
      <c r="U1061" s="2"/>
      <c r="V1061" s="2"/>
      <c r="W1061" s="85"/>
      <c r="X1061" s="2"/>
      <c r="Y1061" s="2"/>
      <c r="Z1061" s="2"/>
    </row>
    <row r="1062" spans="20:26" x14ac:dyDescent="0.2">
      <c r="T1062" s="2"/>
      <c r="U1062" s="2"/>
      <c r="V1062" s="2"/>
      <c r="W1062" s="85"/>
      <c r="X1062" s="2"/>
      <c r="Y1062" s="2"/>
      <c r="Z1062" s="2"/>
    </row>
    <row r="1063" spans="20:26" x14ac:dyDescent="0.2">
      <c r="T1063" s="2"/>
      <c r="U1063" s="2"/>
      <c r="V1063" s="2"/>
      <c r="W1063" s="85"/>
      <c r="X1063" s="2"/>
      <c r="Y1063" s="2"/>
      <c r="Z1063" s="2"/>
    </row>
    <row r="1064" spans="20:26" x14ac:dyDescent="0.2">
      <c r="T1064" s="2"/>
      <c r="U1064" s="2"/>
      <c r="V1064" s="2"/>
      <c r="W1064" s="85"/>
      <c r="X1064" s="2"/>
      <c r="Y1064" s="2"/>
      <c r="Z1064" s="2"/>
    </row>
    <row r="1065" spans="20:26" x14ac:dyDescent="0.2">
      <c r="T1065" s="2"/>
      <c r="U1065" s="2"/>
      <c r="V1065" s="2"/>
      <c r="W1065" s="85"/>
      <c r="X1065" s="2"/>
      <c r="Y1065" s="2"/>
      <c r="Z1065" s="2"/>
    </row>
    <row r="1066" spans="20:26" x14ac:dyDescent="0.2">
      <c r="T1066" s="2"/>
      <c r="U1066" s="2"/>
      <c r="V1066" s="2"/>
      <c r="W1066" s="85"/>
      <c r="X1066" s="2"/>
      <c r="Y1066" s="2"/>
      <c r="Z1066" s="2"/>
    </row>
    <row r="1067" spans="20:26" x14ac:dyDescent="0.2">
      <c r="T1067" s="2"/>
      <c r="U1067" s="2"/>
      <c r="V1067" s="2"/>
      <c r="W1067" s="85"/>
      <c r="X1067" s="2"/>
      <c r="Y1067" s="2"/>
      <c r="Z1067" s="2"/>
    </row>
    <row r="1068" spans="20:26" x14ac:dyDescent="0.2">
      <c r="T1068" s="2"/>
      <c r="U1068" s="2"/>
      <c r="V1068" s="2"/>
      <c r="W1068" s="85"/>
      <c r="X1068" s="2"/>
      <c r="Y1068" s="2"/>
      <c r="Z1068" s="2"/>
    </row>
    <row r="1069" spans="20:26" x14ac:dyDescent="0.2">
      <c r="T1069" s="2"/>
      <c r="U1069" s="2"/>
      <c r="V1069" s="2"/>
      <c r="W1069" s="85"/>
      <c r="X1069" s="2"/>
      <c r="Y1069" s="2"/>
      <c r="Z1069" s="2"/>
    </row>
    <row r="1070" spans="20:26" x14ac:dyDescent="0.2">
      <c r="T1070" s="2"/>
      <c r="U1070" s="2"/>
      <c r="V1070" s="2"/>
      <c r="W1070" s="85"/>
      <c r="X1070" s="2"/>
      <c r="Y1070" s="2"/>
      <c r="Z1070" s="2"/>
    </row>
    <row r="1071" spans="20:26" x14ac:dyDescent="0.2">
      <c r="T1071" s="2"/>
      <c r="U1071" s="2"/>
      <c r="V1071" s="2"/>
      <c r="W1071" s="85"/>
      <c r="X1071" s="2"/>
      <c r="Y1071" s="2"/>
      <c r="Z1071" s="2"/>
    </row>
    <row r="1072" spans="20:26" x14ac:dyDescent="0.2">
      <c r="T1072" s="2"/>
      <c r="U1072" s="2"/>
      <c r="V1072" s="2"/>
      <c r="W1072" s="85"/>
      <c r="X1072" s="2"/>
      <c r="Y1072" s="2"/>
      <c r="Z1072" s="2"/>
    </row>
    <row r="1073" spans="20:26" x14ac:dyDescent="0.2">
      <c r="T1073" s="2"/>
      <c r="U1073" s="2"/>
      <c r="V1073" s="2"/>
      <c r="W1073" s="85"/>
      <c r="X1073" s="2"/>
      <c r="Y1073" s="2"/>
      <c r="Z1073" s="2"/>
    </row>
    <row r="1074" spans="20:26" x14ac:dyDescent="0.2">
      <c r="T1074" s="2"/>
      <c r="U1074" s="2"/>
      <c r="V1074" s="2"/>
      <c r="W1074" s="85"/>
      <c r="X1074" s="2"/>
      <c r="Y1074" s="2"/>
      <c r="Z1074" s="2"/>
    </row>
    <row r="1075" spans="20:26" x14ac:dyDescent="0.2">
      <c r="T1075" s="2"/>
      <c r="U1075" s="2"/>
      <c r="V1075" s="2"/>
      <c r="W1075" s="85"/>
      <c r="X1075" s="2"/>
      <c r="Y1075" s="2"/>
      <c r="Z1075" s="2"/>
    </row>
    <row r="1076" spans="20:26" x14ac:dyDescent="0.2">
      <c r="T1076" s="2"/>
      <c r="U1076" s="2"/>
      <c r="V1076" s="2"/>
      <c r="W1076" s="85"/>
      <c r="X1076" s="2"/>
      <c r="Y1076" s="2"/>
      <c r="Z1076" s="2"/>
    </row>
    <row r="1077" spans="20:26" x14ac:dyDescent="0.2">
      <c r="T1077" s="2"/>
      <c r="U1077" s="2"/>
      <c r="V1077" s="2"/>
      <c r="W1077" s="85"/>
      <c r="X1077" s="2"/>
      <c r="Y1077" s="2"/>
      <c r="Z1077" s="2"/>
    </row>
    <row r="1078" spans="20:26" x14ac:dyDescent="0.2">
      <c r="T1078" s="2"/>
      <c r="U1078" s="2"/>
      <c r="V1078" s="2"/>
      <c r="W1078" s="85"/>
      <c r="X1078" s="2"/>
      <c r="Y1078" s="2"/>
      <c r="Z1078" s="2"/>
    </row>
    <row r="1079" spans="20:26" x14ac:dyDescent="0.2">
      <c r="T1079" s="2"/>
      <c r="U1079" s="2"/>
      <c r="V1079" s="2"/>
      <c r="W1079" s="85"/>
      <c r="X1079" s="2"/>
      <c r="Y1079" s="2"/>
      <c r="Z1079" s="2"/>
    </row>
    <row r="1080" spans="20:26" x14ac:dyDescent="0.2">
      <c r="T1080" s="2"/>
      <c r="U1080" s="2"/>
      <c r="V1080" s="2"/>
      <c r="W1080" s="85"/>
      <c r="X1080" s="2"/>
      <c r="Y1080" s="2"/>
      <c r="Z1080" s="2"/>
    </row>
    <row r="1081" spans="20:26" x14ac:dyDescent="0.2">
      <c r="T1081" s="2"/>
      <c r="U1081" s="2"/>
      <c r="V1081" s="2"/>
      <c r="W1081" s="85"/>
      <c r="X1081" s="2"/>
      <c r="Y1081" s="2"/>
      <c r="Z1081" s="2"/>
    </row>
    <row r="1082" spans="20:26" x14ac:dyDescent="0.2">
      <c r="T1082" s="2"/>
      <c r="U1082" s="2"/>
      <c r="V1082" s="2"/>
      <c r="W1082" s="85"/>
      <c r="X1082" s="2"/>
      <c r="Y1082" s="2"/>
      <c r="Z1082" s="2"/>
    </row>
    <row r="1083" spans="20:26" x14ac:dyDescent="0.2">
      <c r="T1083" s="2"/>
      <c r="U1083" s="2"/>
      <c r="V1083" s="2"/>
      <c r="W1083" s="85"/>
      <c r="X1083" s="2"/>
      <c r="Y1083" s="2"/>
      <c r="Z1083" s="2"/>
    </row>
    <row r="1084" spans="20:26" x14ac:dyDescent="0.2">
      <c r="T1084" s="2"/>
      <c r="U1084" s="2"/>
      <c r="V1084" s="2"/>
      <c r="W1084" s="85"/>
      <c r="X1084" s="2"/>
      <c r="Y1084" s="2"/>
      <c r="Z1084" s="2"/>
    </row>
    <row r="1085" spans="20:26" x14ac:dyDescent="0.2">
      <c r="T1085" s="2"/>
      <c r="U1085" s="2"/>
      <c r="V1085" s="2"/>
      <c r="W1085" s="85"/>
      <c r="X1085" s="2"/>
      <c r="Y1085" s="2"/>
      <c r="Z1085" s="2"/>
    </row>
    <row r="1086" spans="20:26" x14ac:dyDescent="0.2">
      <c r="T1086" s="2"/>
      <c r="U1086" s="2"/>
      <c r="V1086" s="2"/>
      <c r="W1086" s="85"/>
      <c r="X1086" s="2"/>
      <c r="Y1086" s="2"/>
      <c r="Z1086" s="2"/>
    </row>
    <row r="1087" spans="20:26" x14ac:dyDescent="0.2">
      <c r="T1087" s="2"/>
      <c r="U1087" s="2"/>
      <c r="V1087" s="2"/>
      <c r="W1087" s="85"/>
      <c r="X1087" s="2"/>
      <c r="Y1087" s="2"/>
      <c r="Z1087" s="2"/>
    </row>
    <row r="1088" spans="20:26" x14ac:dyDescent="0.2">
      <c r="T1088" s="2"/>
      <c r="U1088" s="2"/>
      <c r="V1088" s="2"/>
      <c r="W1088" s="85"/>
      <c r="X1088" s="2"/>
      <c r="Y1088" s="2"/>
      <c r="Z1088" s="2"/>
    </row>
    <row r="1089" spans="20:26" x14ac:dyDescent="0.2">
      <c r="T1089" s="2"/>
      <c r="U1089" s="2"/>
      <c r="V1089" s="2"/>
      <c r="W1089" s="85"/>
      <c r="X1089" s="2"/>
      <c r="Y1089" s="2"/>
      <c r="Z1089" s="2"/>
    </row>
    <row r="1090" spans="20:26" x14ac:dyDescent="0.2">
      <c r="T1090" s="2"/>
      <c r="U1090" s="2"/>
      <c r="V1090" s="2"/>
      <c r="W1090" s="85"/>
      <c r="X1090" s="2"/>
      <c r="Y1090" s="2"/>
      <c r="Z1090" s="2"/>
    </row>
    <row r="1091" spans="20:26" x14ac:dyDescent="0.2">
      <c r="T1091" s="2"/>
      <c r="U1091" s="2"/>
      <c r="V1091" s="2"/>
      <c r="W1091" s="85"/>
      <c r="X1091" s="2"/>
      <c r="Y1091" s="2"/>
      <c r="Z1091" s="2"/>
    </row>
    <row r="1092" spans="20:26" x14ac:dyDescent="0.2">
      <c r="T1092" s="2"/>
      <c r="U1092" s="2"/>
      <c r="V1092" s="2"/>
      <c r="W1092" s="85"/>
      <c r="X1092" s="2"/>
      <c r="Y1092" s="2"/>
      <c r="Z1092" s="2"/>
    </row>
    <row r="1093" spans="20:26" x14ac:dyDescent="0.2">
      <c r="T1093" s="2"/>
      <c r="U1093" s="2"/>
      <c r="V1093" s="2"/>
      <c r="W1093" s="85"/>
      <c r="X1093" s="2"/>
      <c r="Y1093" s="2"/>
      <c r="Z1093" s="2"/>
    </row>
    <row r="1094" spans="20:26" x14ac:dyDescent="0.2">
      <c r="T1094" s="2"/>
      <c r="U1094" s="2"/>
      <c r="V1094" s="2"/>
      <c r="W1094" s="85"/>
      <c r="X1094" s="2"/>
      <c r="Y1094" s="2"/>
      <c r="Z1094" s="2"/>
    </row>
    <row r="1095" spans="20:26" x14ac:dyDescent="0.2">
      <c r="T1095" s="2"/>
      <c r="U1095" s="2"/>
      <c r="V1095" s="2"/>
      <c r="W1095" s="85"/>
      <c r="X1095" s="2"/>
      <c r="Y1095" s="2"/>
      <c r="Z1095" s="2"/>
    </row>
    <row r="1096" spans="20:26" x14ac:dyDescent="0.2">
      <c r="T1096" s="2"/>
      <c r="U1096" s="2"/>
      <c r="V1096" s="2"/>
      <c r="W1096" s="85"/>
      <c r="X1096" s="2"/>
      <c r="Y1096" s="2"/>
      <c r="Z1096" s="2"/>
    </row>
    <row r="1097" spans="20:26" x14ac:dyDescent="0.2">
      <c r="T1097" s="2"/>
      <c r="U1097" s="2"/>
      <c r="V1097" s="2"/>
      <c r="W1097" s="85"/>
      <c r="X1097" s="2"/>
      <c r="Y1097" s="2"/>
      <c r="Z1097" s="2"/>
    </row>
    <row r="1098" spans="20:26" x14ac:dyDescent="0.2">
      <c r="T1098" s="2"/>
      <c r="U1098" s="2"/>
      <c r="V1098" s="2"/>
      <c r="W1098" s="85"/>
      <c r="X1098" s="2"/>
      <c r="Y1098" s="2"/>
      <c r="Z1098" s="2"/>
    </row>
    <row r="1099" spans="20:26" x14ac:dyDescent="0.2">
      <c r="T1099" s="2"/>
      <c r="U1099" s="2"/>
      <c r="V1099" s="2"/>
      <c r="W1099" s="85"/>
      <c r="X1099" s="2"/>
      <c r="Y1099" s="2"/>
      <c r="Z1099" s="2"/>
    </row>
    <row r="1100" spans="20:26" x14ac:dyDescent="0.2">
      <c r="T1100" s="2"/>
      <c r="U1100" s="2"/>
      <c r="V1100" s="2"/>
      <c r="W1100" s="85"/>
      <c r="X1100" s="2"/>
      <c r="Y1100" s="2"/>
      <c r="Z1100" s="2"/>
    </row>
    <row r="1101" spans="20:26" x14ac:dyDescent="0.2">
      <c r="T1101" s="2"/>
      <c r="U1101" s="2"/>
      <c r="V1101" s="2"/>
      <c r="W1101" s="85"/>
      <c r="X1101" s="2"/>
      <c r="Y1101" s="2"/>
      <c r="Z1101" s="2"/>
    </row>
    <row r="1102" spans="20:26" x14ac:dyDescent="0.2">
      <c r="T1102" s="2"/>
      <c r="U1102" s="2"/>
      <c r="V1102" s="2"/>
      <c r="W1102" s="85"/>
      <c r="X1102" s="2"/>
      <c r="Y1102" s="2"/>
      <c r="Z1102" s="2"/>
    </row>
    <row r="1103" spans="20:26" x14ac:dyDescent="0.2">
      <c r="T1103" s="2"/>
      <c r="U1103" s="2"/>
      <c r="V1103" s="2"/>
      <c r="W1103" s="85"/>
      <c r="X1103" s="2"/>
      <c r="Y1103" s="2"/>
      <c r="Z1103" s="2"/>
    </row>
    <row r="1104" spans="20:26" x14ac:dyDescent="0.2">
      <c r="T1104" s="2"/>
      <c r="U1104" s="2"/>
      <c r="V1104" s="2"/>
      <c r="W1104" s="85"/>
      <c r="X1104" s="2"/>
      <c r="Y1104" s="2"/>
      <c r="Z1104" s="2"/>
    </row>
    <row r="1105" spans="20:26" x14ac:dyDescent="0.2">
      <c r="T1105" s="2"/>
      <c r="U1105" s="2"/>
      <c r="V1105" s="2"/>
      <c r="W1105" s="85"/>
      <c r="X1105" s="2"/>
      <c r="Y1105" s="2"/>
      <c r="Z1105" s="2"/>
    </row>
    <row r="1106" spans="20:26" x14ac:dyDescent="0.2">
      <c r="T1106" s="2"/>
      <c r="U1106" s="2"/>
      <c r="V1106" s="2"/>
      <c r="W1106" s="85"/>
      <c r="X1106" s="2"/>
      <c r="Y1106" s="2"/>
      <c r="Z1106" s="2"/>
    </row>
    <row r="1107" spans="20:26" x14ac:dyDescent="0.2">
      <c r="T1107" s="2"/>
      <c r="U1107" s="2"/>
      <c r="V1107" s="2"/>
      <c r="W1107" s="85"/>
      <c r="X1107" s="2"/>
      <c r="Y1107" s="2"/>
      <c r="Z1107" s="2"/>
    </row>
    <row r="1108" spans="20:26" x14ac:dyDescent="0.2">
      <c r="T1108" s="2"/>
      <c r="U1108" s="2"/>
      <c r="V1108" s="2"/>
      <c r="W1108" s="85"/>
      <c r="X1108" s="2"/>
      <c r="Y1108" s="2"/>
      <c r="Z1108" s="2"/>
    </row>
    <row r="1109" spans="20:26" x14ac:dyDescent="0.2">
      <c r="T1109" s="2"/>
      <c r="U1109" s="2"/>
      <c r="V1109" s="2"/>
      <c r="W1109" s="85"/>
      <c r="X1109" s="2"/>
      <c r="Y1109" s="2"/>
      <c r="Z1109" s="2"/>
    </row>
    <row r="1110" spans="20:26" x14ac:dyDescent="0.2">
      <c r="T1110" s="2"/>
      <c r="U1110" s="2"/>
      <c r="V1110" s="2"/>
      <c r="W1110" s="85"/>
      <c r="X1110" s="2"/>
      <c r="Y1110" s="2"/>
      <c r="Z1110" s="2"/>
    </row>
    <row r="1111" spans="20:26" x14ac:dyDescent="0.2">
      <c r="T1111" s="2"/>
      <c r="U1111" s="2"/>
      <c r="V1111" s="2"/>
      <c r="W1111" s="85"/>
      <c r="X1111" s="2"/>
      <c r="Y1111" s="2"/>
      <c r="Z1111" s="2"/>
    </row>
    <row r="1112" spans="20:26" x14ac:dyDescent="0.2">
      <c r="T1112" s="2"/>
      <c r="U1112" s="2"/>
      <c r="V1112" s="2"/>
      <c r="W1112" s="85"/>
      <c r="X1112" s="2"/>
      <c r="Y1112" s="2"/>
      <c r="Z1112" s="2"/>
    </row>
    <row r="1113" spans="20:26" x14ac:dyDescent="0.2">
      <c r="T1113" s="2"/>
      <c r="U1113" s="2"/>
      <c r="V1113" s="2"/>
      <c r="W1113" s="85"/>
      <c r="X1113" s="2"/>
      <c r="Y1113" s="2"/>
      <c r="Z1113" s="2"/>
    </row>
    <row r="1114" spans="20:26" x14ac:dyDescent="0.2">
      <c r="T1114" s="2"/>
      <c r="U1114" s="2"/>
      <c r="V1114" s="2"/>
      <c r="W1114" s="85"/>
      <c r="X1114" s="2"/>
      <c r="Y1114" s="2"/>
      <c r="Z1114" s="2"/>
    </row>
    <row r="1115" spans="20:26" x14ac:dyDescent="0.2">
      <c r="T1115" s="2"/>
      <c r="U1115" s="2"/>
      <c r="V1115" s="2"/>
      <c r="W1115" s="85"/>
      <c r="X1115" s="2"/>
      <c r="Y1115" s="2"/>
      <c r="Z1115" s="2"/>
    </row>
    <row r="1116" spans="20:26" x14ac:dyDescent="0.2">
      <c r="T1116" s="2"/>
      <c r="U1116" s="2"/>
      <c r="V1116" s="2"/>
      <c r="W1116" s="85"/>
      <c r="X1116" s="2"/>
      <c r="Y1116" s="2"/>
      <c r="Z1116" s="2"/>
    </row>
    <row r="1117" spans="20:26" x14ac:dyDescent="0.2">
      <c r="T1117" s="2"/>
      <c r="U1117" s="2"/>
      <c r="V1117" s="2"/>
      <c r="W1117" s="85"/>
      <c r="X1117" s="2"/>
      <c r="Y1117" s="2"/>
      <c r="Z1117" s="2"/>
    </row>
    <row r="1118" spans="20:26" x14ac:dyDescent="0.2">
      <c r="T1118" s="2"/>
      <c r="U1118" s="2"/>
      <c r="V1118" s="2"/>
      <c r="W1118" s="85"/>
      <c r="X1118" s="2"/>
      <c r="Y1118" s="2"/>
      <c r="Z1118" s="2"/>
    </row>
    <row r="1119" spans="20:26" x14ac:dyDescent="0.2">
      <c r="T1119" s="2"/>
      <c r="U1119" s="2"/>
      <c r="V1119" s="2"/>
      <c r="W1119" s="85"/>
      <c r="X1119" s="2"/>
      <c r="Y1119" s="2"/>
      <c r="Z1119" s="2"/>
    </row>
    <row r="1120" spans="20:26" x14ac:dyDescent="0.2">
      <c r="T1120" s="2"/>
      <c r="U1120" s="2"/>
      <c r="V1120" s="2"/>
      <c r="W1120" s="85"/>
      <c r="X1120" s="2"/>
      <c r="Y1120" s="2"/>
      <c r="Z1120" s="2"/>
    </row>
    <row r="1121" spans="20:26" x14ac:dyDescent="0.2">
      <c r="T1121" s="2"/>
      <c r="U1121" s="2"/>
      <c r="V1121" s="2"/>
      <c r="W1121" s="85"/>
      <c r="X1121" s="2"/>
      <c r="Y1121" s="2"/>
      <c r="Z1121" s="2"/>
    </row>
    <row r="1122" spans="20:26" x14ac:dyDescent="0.2">
      <c r="T1122" s="2"/>
      <c r="U1122" s="2"/>
      <c r="V1122" s="2"/>
      <c r="W1122" s="85"/>
      <c r="X1122" s="2"/>
      <c r="Y1122" s="2"/>
      <c r="Z1122" s="2"/>
    </row>
    <row r="1123" spans="20:26" x14ac:dyDescent="0.2">
      <c r="T1123" s="2"/>
      <c r="U1123" s="2"/>
      <c r="V1123" s="2"/>
      <c r="W1123" s="85"/>
      <c r="X1123" s="2"/>
      <c r="Y1123" s="2"/>
      <c r="Z1123" s="2"/>
    </row>
    <row r="1124" spans="20:26" x14ac:dyDescent="0.2">
      <c r="T1124" s="2"/>
      <c r="U1124" s="2"/>
      <c r="V1124" s="2"/>
      <c r="W1124" s="85"/>
      <c r="X1124" s="2"/>
      <c r="Y1124" s="2"/>
      <c r="Z1124" s="2"/>
    </row>
    <row r="1125" spans="20:26" x14ac:dyDescent="0.2">
      <c r="T1125" s="2"/>
      <c r="U1125" s="2"/>
      <c r="V1125" s="2"/>
      <c r="W1125" s="85"/>
      <c r="X1125" s="2"/>
      <c r="Y1125" s="2"/>
      <c r="Z1125" s="2"/>
    </row>
    <row r="1126" spans="20:26" x14ac:dyDescent="0.2">
      <c r="T1126" s="2"/>
      <c r="U1126" s="2"/>
      <c r="V1126" s="2"/>
      <c r="W1126" s="85"/>
      <c r="X1126" s="2"/>
      <c r="Y1126" s="2"/>
      <c r="Z1126" s="2"/>
    </row>
    <row r="1127" spans="20:26" x14ac:dyDescent="0.2">
      <c r="T1127" s="2"/>
      <c r="U1127" s="2"/>
      <c r="V1127" s="2"/>
      <c r="W1127" s="85"/>
      <c r="X1127" s="2"/>
      <c r="Y1127" s="2"/>
      <c r="Z1127" s="2"/>
    </row>
    <row r="1128" spans="20:26" x14ac:dyDescent="0.2">
      <c r="T1128" s="2"/>
      <c r="U1128" s="2"/>
      <c r="V1128" s="2"/>
      <c r="W1128" s="85"/>
      <c r="X1128" s="2"/>
      <c r="Y1128" s="2"/>
      <c r="Z1128" s="2"/>
    </row>
    <row r="1129" spans="20:26" x14ac:dyDescent="0.2">
      <c r="T1129" s="2"/>
      <c r="U1129" s="2"/>
      <c r="V1129" s="2"/>
      <c r="W1129" s="85"/>
      <c r="X1129" s="2"/>
      <c r="Y1129" s="2"/>
      <c r="Z1129" s="2"/>
    </row>
    <row r="1130" spans="20:26" x14ac:dyDescent="0.2">
      <c r="T1130" s="2"/>
      <c r="U1130" s="2"/>
      <c r="V1130" s="2"/>
      <c r="W1130" s="85"/>
      <c r="X1130" s="2"/>
      <c r="Y1130" s="2"/>
      <c r="Z1130" s="2"/>
    </row>
    <row r="1131" spans="20:26" x14ac:dyDescent="0.2">
      <c r="T1131" s="2"/>
      <c r="U1131" s="2"/>
      <c r="V1131" s="2"/>
      <c r="W1131" s="85"/>
      <c r="X1131" s="2"/>
      <c r="Y1131" s="2"/>
      <c r="Z1131" s="2"/>
    </row>
    <row r="1132" spans="20:26" x14ac:dyDescent="0.2">
      <c r="T1132" s="2"/>
      <c r="U1132" s="2"/>
      <c r="V1132" s="2"/>
      <c r="W1132" s="85"/>
      <c r="X1132" s="2"/>
      <c r="Y1132" s="2"/>
      <c r="Z1132" s="2"/>
    </row>
    <row r="1133" spans="20:26" x14ac:dyDescent="0.2">
      <c r="T1133" s="2"/>
      <c r="U1133" s="2"/>
      <c r="V1133" s="2"/>
      <c r="W1133" s="85"/>
      <c r="X1133" s="2"/>
      <c r="Y1133" s="2"/>
      <c r="Z1133" s="2"/>
    </row>
    <row r="1134" spans="20:26" x14ac:dyDescent="0.2">
      <c r="T1134" s="2"/>
      <c r="U1134" s="2"/>
      <c r="V1134" s="2"/>
      <c r="W1134" s="85"/>
      <c r="X1134" s="2"/>
      <c r="Y1134" s="2"/>
      <c r="Z1134" s="2"/>
    </row>
    <row r="1135" spans="20:26" x14ac:dyDescent="0.2">
      <c r="T1135" s="2"/>
      <c r="U1135" s="2"/>
      <c r="V1135" s="2"/>
      <c r="W1135" s="85"/>
      <c r="X1135" s="2"/>
      <c r="Y1135" s="2"/>
      <c r="Z1135" s="2"/>
    </row>
    <row r="1136" spans="20:26" x14ac:dyDescent="0.2">
      <c r="T1136" s="2"/>
      <c r="U1136" s="2"/>
      <c r="V1136" s="2"/>
      <c r="W1136" s="85"/>
      <c r="X1136" s="2"/>
      <c r="Y1136" s="2"/>
      <c r="Z1136" s="2"/>
    </row>
    <row r="1137" spans="20:26" x14ac:dyDescent="0.2">
      <c r="T1137" s="2"/>
      <c r="U1137" s="2"/>
      <c r="V1137" s="2"/>
      <c r="W1137" s="85"/>
      <c r="X1137" s="2"/>
      <c r="Y1137" s="2"/>
      <c r="Z1137" s="2"/>
    </row>
    <row r="1138" spans="20:26" x14ac:dyDescent="0.2">
      <c r="T1138" s="2"/>
      <c r="U1138" s="2"/>
      <c r="V1138" s="2"/>
      <c r="W1138" s="85"/>
      <c r="X1138" s="2"/>
      <c r="Y1138" s="2"/>
      <c r="Z1138" s="2"/>
    </row>
    <row r="1139" spans="20:26" x14ac:dyDescent="0.2">
      <c r="T1139" s="2"/>
      <c r="U1139" s="2"/>
      <c r="V1139" s="2"/>
      <c r="W1139" s="85"/>
      <c r="X1139" s="2"/>
      <c r="Y1139" s="2"/>
      <c r="Z1139" s="2"/>
    </row>
    <row r="1140" spans="20:26" x14ac:dyDescent="0.2">
      <c r="T1140" s="2"/>
      <c r="U1140" s="2"/>
      <c r="V1140" s="2"/>
      <c r="W1140" s="85"/>
      <c r="X1140" s="2"/>
      <c r="Y1140" s="2"/>
      <c r="Z1140" s="2"/>
    </row>
    <row r="1141" spans="20:26" x14ac:dyDescent="0.2">
      <c r="T1141" s="2"/>
      <c r="U1141" s="2"/>
      <c r="V1141" s="2"/>
      <c r="W1141" s="85"/>
      <c r="X1141" s="2"/>
      <c r="Y1141" s="2"/>
      <c r="Z1141" s="2"/>
    </row>
    <row r="1142" spans="20:26" x14ac:dyDescent="0.2">
      <c r="T1142" s="2"/>
      <c r="U1142" s="2"/>
      <c r="V1142" s="2"/>
      <c r="W1142" s="85"/>
      <c r="X1142" s="2"/>
      <c r="Y1142" s="2"/>
      <c r="Z1142" s="2"/>
    </row>
    <row r="1143" spans="20:26" x14ac:dyDescent="0.2">
      <c r="T1143" s="2"/>
      <c r="U1143" s="2"/>
      <c r="V1143" s="2"/>
      <c r="W1143" s="85"/>
      <c r="X1143" s="2"/>
      <c r="Y1143" s="2"/>
      <c r="Z1143" s="2"/>
    </row>
    <row r="1144" spans="20:26" x14ac:dyDescent="0.2">
      <c r="T1144" s="2"/>
      <c r="U1144" s="2"/>
      <c r="V1144" s="2"/>
      <c r="W1144" s="85"/>
      <c r="X1144" s="2"/>
      <c r="Y1144" s="2"/>
      <c r="Z1144" s="2"/>
    </row>
    <row r="1145" spans="20:26" x14ac:dyDescent="0.2">
      <c r="T1145" s="2"/>
      <c r="U1145" s="2"/>
      <c r="V1145" s="2"/>
      <c r="W1145" s="85"/>
      <c r="X1145" s="2"/>
      <c r="Y1145" s="2"/>
      <c r="Z1145" s="2"/>
    </row>
    <row r="1146" spans="20:26" x14ac:dyDescent="0.2">
      <c r="T1146" s="2"/>
      <c r="U1146" s="2"/>
      <c r="V1146" s="2"/>
      <c r="W1146" s="85"/>
      <c r="X1146" s="2"/>
      <c r="Y1146" s="2"/>
      <c r="Z1146" s="2"/>
    </row>
    <row r="1147" spans="20:26" x14ac:dyDescent="0.2">
      <c r="T1147" s="2"/>
      <c r="U1147" s="2"/>
      <c r="V1147" s="2"/>
      <c r="W1147" s="85"/>
      <c r="X1147" s="2"/>
      <c r="Y1147" s="2"/>
      <c r="Z1147" s="2"/>
    </row>
    <row r="1148" spans="20:26" x14ac:dyDescent="0.2">
      <c r="T1148" s="2"/>
      <c r="U1148" s="2"/>
      <c r="V1148" s="2"/>
      <c r="W1148" s="85"/>
      <c r="X1148" s="2"/>
      <c r="Y1148" s="2"/>
      <c r="Z1148" s="2"/>
    </row>
    <row r="1149" spans="20:26" x14ac:dyDescent="0.2">
      <c r="T1149" s="2"/>
      <c r="U1149" s="2"/>
      <c r="V1149" s="2"/>
      <c r="W1149" s="85"/>
      <c r="X1149" s="2"/>
      <c r="Y1149" s="2"/>
      <c r="Z1149" s="2"/>
    </row>
    <row r="1150" spans="20:26" x14ac:dyDescent="0.2">
      <c r="T1150" s="2"/>
      <c r="U1150" s="2"/>
      <c r="V1150" s="2"/>
      <c r="W1150" s="85"/>
      <c r="X1150" s="2"/>
      <c r="Y1150" s="2"/>
      <c r="Z1150" s="2"/>
    </row>
    <row r="1151" spans="20:26" x14ac:dyDescent="0.2">
      <c r="T1151" s="2"/>
      <c r="U1151" s="2"/>
      <c r="V1151" s="2"/>
      <c r="W1151" s="85"/>
      <c r="X1151" s="2"/>
      <c r="Y1151" s="2"/>
      <c r="Z1151" s="2"/>
    </row>
    <row r="1152" spans="20:26" x14ac:dyDescent="0.2">
      <c r="T1152" s="2"/>
      <c r="U1152" s="2"/>
      <c r="V1152" s="2"/>
      <c r="W1152" s="85"/>
      <c r="X1152" s="2"/>
      <c r="Y1152" s="2"/>
      <c r="Z1152" s="2"/>
    </row>
    <row r="1153" spans="20:26" x14ac:dyDescent="0.2">
      <c r="T1153" s="2"/>
      <c r="U1153" s="2"/>
      <c r="V1153" s="2"/>
      <c r="W1153" s="85"/>
      <c r="X1153" s="2"/>
      <c r="Y1153" s="2"/>
      <c r="Z1153" s="2"/>
    </row>
    <row r="1154" spans="20:26" x14ac:dyDescent="0.2">
      <c r="T1154" s="2"/>
      <c r="U1154" s="2"/>
      <c r="V1154" s="2"/>
      <c r="W1154" s="85"/>
      <c r="X1154" s="2"/>
      <c r="Y1154" s="2"/>
      <c r="Z1154" s="2"/>
    </row>
    <row r="1155" spans="20:26" x14ac:dyDescent="0.2">
      <c r="T1155" s="2"/>
      <c r="U1155" s="2"/>
      <c r="V1155" s="2"/>
      <c r="W1155" s="85"/>
      <c r="X1155" s="2"/>
      <c r="Y1155" s="2"/>
      <c r="Z1155" s="2"/>
    </row>
    <row r="1156" spans="20:26" x14ac:dyDescent="0.2">
      <c r="T1156" s="2"/>
      <c r="U1156" s="2"/>
      <c r="V1156" s="2"/>
      <c r="W1156" s="85"/>
      <c r="X1156" s="2"/>
      <c r="Y1156" s="2"/>
      <c r="Z1156" s="2"/>
    </row>
    <row r="1157" spans="20:26" x14ac:dyDescent="0.2">
      <c r="T1157" s="2"/>
      <c r="U1157" s="2"/>
      <c r="V1157" s="2"/>
      <c r="W1157" s="85"/>
      <c r="X1157" s="2"/>
      <c r="Y1157" s="2"/>
      <c r="Z1157" s="2"/>
    </row>
    <row r="1158" spans="20:26" x14ac:dyDescent="0.2">
      <c r="T1158" s="2"/>
      <c r="U1158" s="2"/>
      <c r="V1158" s="2"/>
      <c r="W1158" s="85"/>
      <c r="X1158" s="2"/>
      <c r="Y1158" s="2"/>
      <c r="Z1158" s="2"/>
    </row>
    <row r="1159" spans="20:26" x14ac:dyDescent="0.2">
      <c r="T1159" s="2"/>
      <c r="U1159" s="2"/>
      <c r="V1159" s="2"/>
      <c r="W1159" s="85"/>
      <c r="X1159" s="2"/>
      <c r="Y1159" s="2"/>
      <c r="Z1159" s="2"/>
    </row>
    <row r="1160" spans="20:26" x14ac:dyDescent="0.2">
      <c r="T1160" s="2"/>
      <c r="U1160" s="2"/>
      <c r="V1160" s="2"/>
      <c r="W1160" s="85"/>
      <c r="X1160" s="2"/>
      <c r="Y1160" s="2"/>
      <c r="Z1160" s="2"/>
    </row>
    <row r="1161" spans="20:26" x14ac:dyDescent="0.2">
      <c r="T1161" s="2"/>
      <c r="U1161" s="2"/>
      <c r="V1161" s="2"/>
      <c r="W1161" s="85"/>
      <c r="X1161" s="2"/>
      <c r="Y1161" s="2"/>
      <c r="Z1161" s="2"/>
    </row>
    <row r="1162" spans="20:26" x14ac:dyDescent="0.2">
      <c r="T1162" s="2"/>
      <c r="U1162" s="2"/>
      <c r="V1162" s="2"/>
      <c r="W1162" s="85"/>
      <c r="X1162" s="2"/>
      <c r="Y1162" s="2"/>
      <c r="Z1162" s="2"/>
    </row>
    <row r="1163" spans="20:26" x14ac:dyDescent="0.2">
      <c r="T1163" s="2"/>
      <c r="U1163" s="2"/>
      <c r="V1163" s="2"/>
      <c r="W1163" s="85"/>
      <c r="X1163" s="2"/>
      <c r="Y1163" s="2"/>
      <c r="Z1163" s="2"/>
    </row>
    <row r="1164" spans="20:26" x14ac:dyDescent="0.2">
      <c r="T1164" s="2"/>
      <c r="U1164" s="2"/>
      <c r="V1164" s="2"/>
      <c r="W1164" s="85"/>
      <c r="X1164" s="2"/>
      <c r="Y1164" s="2"/>
      <c r="Z1164" s="2"/>
    </row>
    <row r="1165" spans="20:26" x14ac:dyDescent="0.2">
      <c r="T1165" s="2"/>
      <c r="U1165" s="2"/>
      <c r="V1165" s="2"/>
      <c r="W1165" s="85"/>
      <c r="X1165" s="2"/>
      <c r="Y1165" s="2"/>
      <c r="Z1165" s="2"/>
    </row>
    <row r="1166" spans="20:26" x14ac:dyDescent="0.2">
      <c r="T1166" s="2"/>
      <c r="U1166" s="2"/>
      <c r="V1166" s="2"/>
      <c r="W1166" s="85"/>
      <c r="X1166" s="2"/>
      <c r="Y1166" s="2"/>
      <c r="Z1166" s="2"/>
    </row>
    <row r="1167" spans="20:26" x14ac:dyDescent="0.2">
      <c r="T1167" s="2"/>
      <c r="U1167" s="2"/>
      <c r="V1167" s="2"/>
      <c r="W1167" s="85"/>
      <c r="X1167" s="2"/>
      <c r="Y1167" s="2"/>
      <c r="Z1167" s="2"/>
    </row>
    <row r="1168" spans="20:26" x14ac:dyDescent="0.2">
      <c r="T1168" s="2"/>
      <c r="U1168" s="2"/>
      <c r="V1168" s="2"/>
      <c r="W1168" s="85"/>
      <c r="X1168" s="2"/>
      <c r="Y1168" s="2"/>
      <c r="Z1168" s="2"/>
    </row>
    <row r="1169" spans="20:26" x14ac:dyDescent="0.2">
      <c r="T1169" s="2"/>
      <c r="U1169" s="2"/>
      <c r="V1169" s="2"/>
      <c r="W1169" s="85"/>
      <c r="X1169" s="2"/>
      <c r="Y1169" s="2"/>
      <c r="Z1169" s="2"/>
    </row>
    <row r="1170" spans="20:26" x14ac:dyDescent="0.2">
      <c r="T1170" s="2"/>
      <c r="U1170" s="2"/>
      <c r="V1170" s="2"/>
      <c r="W1170" s="85"/>
      <c r="X1170" s="2"/>
      <c r="Y1170" s="2"/>
      <c r="Z1170" s="2"/>
    </row>
    <row r="1171" spans="20:26" x14ac:dyDescent="0.2">
      <c r="T1171" s="2"/>
      <c r="U1171" s="2"/>
      <c r="V1171" s="2"/>
      <c r="W1171" s="85"/>
      <c r="X1171" s="2"/>
      <c r="Y1171" s="2"/>
      <c r="Z1171" s="2"/>
    </row>
    <row r="1172" spans="20:26" x14ac:dyDescent="0.2">
      <c r="T1172" s="2"/>
      <c r="U1172" s="2"/>
      <c r="V1172" s="2"/>
      <c r="W1172" s="85"/>
      <c r="X1172" s="2"/>
      <c r="Y1172" s="2"/>
      <c r="Z1172" s="2"/>
    </row>
    <row r="1173" spans="20:26" x14ac:dyDescent="0.2">
      <c r="T1173" s="2"/>
      <c r="U1173" s="2"/>
      <c r="V1173" s="2"/>
      <c r="W1173" s="85"/>
      <c r="X1173" s="2"/>
      <c r="Y1173" s="2"/>
      <c r="Z1173" s="2"/>
    </row>
    <row r="1174" spans="20:26" x14ac:dyDescent="0.2">
      <c r="T1174" s="2"/>
      <c r="U1174" s="2"/>
      <c r="V1174" s="2"/>
      <c r="W1174" s="85"/>
      <c r="X1174" s="2"/>
      <c r="Y1174" s="2"/>
      <c r="Z1174" s="2"/>
    </row>
    <row r="1175" spans="20:26" x14ac:dyDescent="0.2">
      <c r="T1175" s="2"/>
      <c r="U1175" s="2"/>
      <c r="V1175" s="2"/>
      <c r="W1175" s="85"/>
      <c r="X1175" s="2"/>
      <c r="Y1175" s="2"/>
      <c r="Z1175" s="2"/>
    </row>
    <row r="1176" spans="20:26" x14ac:dyDescent="0.2">
      <c r="T1176" s="2"/>
      <c r="U1176" s="2"/>
      <c r="V1176" s="2"/>
      <c r="W1176" s="85"/>
      <c r="X1176" s="2"/>
      <c r="Y1176" s="2"/>
      <c r="Z1176" s="2"/>
    </row>
    <row r="1177" spans="20:26" x14ac:dyDescent="0.2">
      <c r="T1177" s="2"/>
      <c r="U1177" s="2"/>
      <c r="V1177" s="2"/>
      <c r="W1177" s="85"/>
      <c r="X1177" s="2"/>
      <c r="Y1177" s="2"/>
      <c r="Z1177" s="2"/>
    </row>
    <row r="1178" spans="20:26" x14ac:dyDescent="0.2">
      <c r="T1178" s="2"/>
      <c r="U1178" s="2"/>
      <c r="V1178" s="2"/>
      <c r="W1178" s="85"/>
      <c r="X1178" s="2"/>
      <c r="Y1178" s="2"/>
      <c r="Z1178" s="2"/>
    </row>
    <row r="1179" spans="20:26" x14ac:dyDescent="0.2">
      <c r="T1179" s="2"/>
      <c r="U1179" s="2"/>
      <c r="V1179" s="2"/>
      <c r="W1179" s="85"/>
      <c r="X1179" s="2"/>
      <c r="Y1179" s="2"/>
      <c r="Z1179" s="2"/>
    </row>
    <row r="1180" spans="20:26" x14ac:dyDescent="0.2">
      <c r="T1180" s="2"/>
      <c r="U1180" s="2"/>
      <c r="V1180" s="2"/>
      <c r="W1180" s="85"/>
      <c r="X1180" s="2"/>
      <c r="Y1180" s="2"/>
      <c r="Z1180" s="2"/>
    </row>
    <row r="1181" spans="20:26" x14ac:dyDescent="0.2">
      <c r="T1181" s="2"/>
      <c r="U1181" s="2"/>
      <c r="V1181" s="2"/>
      <c r="W1181" s="85"/>
      <c r="X1181" s="2"/>
      <c r="Y1181" s="2"/>
      <c r="Z1181" s="2"/>
    </row>
    <row r="1182" spans="20:26" x14ac:dyDescent="0.2">
      <c r="T1182" s="2"/>
      <c r="U1182" s="2"/>
      <c r="V1182" s="2"/>
      <c r="W1182" s="85"/>
      <c r="X1182" s="2"/>
      <c r="Y1182" s="2"/>
      <c r="Z1182" s="2"/>
    </row>
    <row r="1183" spans="20:26" x14ac:dyDescent="0.2">
      <c r="T1183" s="2"/>
      <c r="U1183" s="2"/>
      <c r="V1183" s="2"/>
      <c r="W1183" s="85"/>
      <c r="X1183" s="2"/>
      <c r="Y1183" s="2"/>
      <c r="Z1183" s="2"/>
    </row>
    <row r="1184" spans="20:26" x14ac:dyDescent="0.2">
      <c r="T1184" s="2"/>
      <c r="U1184" s="2"/>
      <c r="V1184" s="2"/>
      <c r="W1184" s="85"/>
      <c r="X1184" s="2"/>
      <c r="Y1184" s="2"/>
      <c r="Z1184" s="2"/>
    </row>
    <row r="1185" spans="20:26" x14ac:dyDescent="0.2">
      <c r="T1185" s="2"/>
      <c r="U1185" s="2"/>
      <c r="V1185" s="2"/>
      <c r="W1185" s="85"/>
      <c r="X1185" s="2"/>
      <c r="Y1185" s="2"/>
      <c r="Z1185" s="2"/>
    </row>
    <row r="1186" spans="20:26" x14ac:dyDescent="0.2">
      <c r="T1186" s="2"/>
      <c r="U1186" s="2"/>
      <c r="V1186" s="2"/>
      <c r="W1186" s="85"/>
      <c r="X1186" s="2"/>
      <c r="Y1186" s="2"/>
      <c r="Z1186" s="2"/>
    </row>
    <row r="1187" spans="20:26" x14ac:dyDescent="0.2">
      <c r="T1187" s="2"/>
      <c r="U1187" s="2"/>
      <c r="V1187" s="2"/>
      <c r="W1187" s="85"/>
      <c r="X1187" s="2"/>
      <c r="Y1187" s="2"/>
      <c r="Z1187" s="2"/>
    </row>
    <row r="1188" spans="20:26" x14ac:dyDescent="0.2">
      <c r="T1188" s="2"/>
      <c r="U1188" s="2"/>
      <c r="V1188" s="2"/>
      <c r="W1188" s="85"/>
      <c r="X1188" s="2"/>
      <c r="Y1188" s="2"/>
      <c r="Z1188" s="2"/>
    </row>
    <row r="1189" spans="20:26" x14ac:dyDescent="0.2">
      <c r="T1189" s="2"/>
      <c r="U1189" s="2"/>
      <c r="V1189" s="2"/>
      <c r="W1189" s="85"/>
      <c r="X1189" s="2"/>
      <c r="Y1189" s="2"/>
      <c r="Z1189" s="2"/>
    </row>
    <row r="1190" spans="20:26" x14ac:dyDescent="0.2">
      <c r="T1190" s="2"/>
      <c r="U1190" s="2"/>
      <c r="V1190" s="2"/>
      <c r="W1190" s="85"/>
      <c r="X1190" s="2"/>
      <c r="Y1190" s="2"/>
      <c r="Z1190" s="2"/>
    </row>
    <row r="1191" spans="20:26" x14ac:dyDescent="0.2">
      <c r="T1191" s="2"/>
      <c r="U1191" s="2"/>
      <c r="V1191" s="2"/>
      <c r="W1191" s="85"/>
      <c r="X1191" s="2"/>
      <c r="Y1191" s="2"/>
      <c r="Z1191" s="2"/>
    </row>
    <row r="1192" spans="20:26" x14ac:dyDescent="0.2">
      <c r="T1192" s="2"/>
      <c r="U1192" s="2"/>
      <c r="V1192" s="2"/>
      <c r="W1192" s="85"/>
      <c r="X1192" s="2"/>
      <c r="Y1192" s="2"/>
      <c r="Z1192" s="2"/>
    </row>
    <row r="1193" spans="20:26" x14ac:dyDescent="0.2">
      <c r="T1193" s="2"/>
      <c r="U1193" s="2"/>
      <c r="V1193" s="2"/>
      <c r="W1193" s="85"/>
      <c r="X1193" s="2"/>
      <c r="Y1193" s="2"/>
      <c r="Z1193" s="2"/>
    </row>
    <row r="1194" spans="20:26" x14ac:dyDescent="0.2">
      <c r="T1194" s="2"/>
      <c r="U1194" s="2"/>
      <c r="V1194" s="2"/>
      <c r="W1194" s="85"/>
      <c r="X1194" s="2"/>
      <c r="Y1194" s="2"/>
      <c r="Z1194" s="2"/>
    </row>
    <row r="1195" spans="20:26" x14ac:dyDescent="0.2">
      <c r="T1195" s="2"/>
      <c r="U1195" s="2"/>
      <c r="V1195" s="2"/>
      <c r="W1195" s="85"/>
      <c r="X1195" s="2"/>
      <c r="Y1195" s="2"/>
      <c r="Z1195" s="2"/>
    </row>
    <row r="1196" spans="20:26" x14ac:dyDescent="0.2">
      <c r="T1196" s="2"/>
      <c r="U1196" s="2"/>
      <c r="V1196" s="2"/>
      <c r="W1196" s="85"/>
      <c r="X1196" s="2"/>
      <c r="Y1196" s="2"/>
      <c r="Z1196" s="2"/>
    </row>
    <row r="1197" spans="20:26" x14ac:dyDescent="0.2">
      <c r="T1197" s="2"/>
      <c r="U1197" s="2"/>
      <c r="V1197" s="2"/>
      <c r="W1197" s="85"/>
      <c r="X1197" s="2"/>
      <c r="Y1197" s="2"/>
      <c r="Z1197" s="2"/>
    </row>
    <row r="1198" spans="20:26" x14ac:dyDescent="0.2">
      <c r="T1198" s="2"/>
      <c r="U1198" s="2"/>
      <c r="V1198" s="2"/>
      <c r="W1198" s="85"/>
      <c r="X1198" s="2"/>
      <c r="Y1198" s="2"/>
      <c r="Z1198" s="2"/>
    </row>
    <row r="1199" spans="20:26" x14ac:dyDescent="0.2">
      <c r="T1199" s="2"/>
      <c r="U1199" s="2"/>
      <c r="V1199" s="2"/>
      <c r="W1199" s="85"/>
      <c r="X1199" s="2"/>
      <c r="Y1199" s="2"/>
      <c r="Z1199" s="2"/>
    </row>
    <row r="1200" spans="20:26" x14ac:dyDescent="0.2">
      <c r="T1200" s="2"/>
      <c r="U1200" s="2"/>
      <c r="V1200" s="2"/>
      <c r="W1200" s="85"/>
      <c r="X1200" s="2"/>
      <c r="Y1200" s="2"/>
      <c r="Z1200" s="2"/>
    </row>
    <row r="1201" spans="20:26" x14ac:dyDescent="0.2">
      <c r="T1201" s="2"/>
      <c r="U1201" s="2"/>
      <c r="V1201" s="2"/>
      <c r="W1201" s="85"/>
      <c r="X1201" s="2"/>
      <c r="Y1201" s="2"/>
      <c r="Z1201" s="2"/>
    </row>
    <row r="1202" spans="20:26" x14ac:dyDescent="0.2">
      <c r="T1202" s="2"/>
      <c r="U1202" s="2"/>
      <c r="V1202" s="2"/>
      <c r="W1202" s="85"/>
      <c r="X1202" s="2"/>
      <c r="Y1202" s="2"/>
      <c r="Z1202" s="2"/>
    </row>
    <row r="1203" spans="20:26" x14ac:dyDescent="0.2">
      <c r="T1203" s="2"/>
      <c r="U1203" s="2"/>
      <c r="V1203" s="2"/>
      <c r="W1203" s="85"/>
      <c r="X1203" s="2"/>
      <c r="Y1203" s="2"/>
      <c r="Z1203" s="2"/>
    </row>
    <row r="1204" spans="20:26" x14ac:dyDescent="0.2">
      <c r="T1204" s="2"/>
      <c r="U1204" s="2"/>
      <c r="V1204" s="2"/>
      <c r="W1204" s="85"/>
      <c r="X1204" s="2"/>
      <c r="Y1204" s="2"/>
      <c r="Z1204" s="2"/>
    </row>
    <row r="1205" spans="20:26" x14ac:dyDescent="0.2">
      <c r="T1205" s="2"/>
      <c r="U1205" s="2"/>
      <c r="V1205" s="2"/>
      <c r="W1205" s="85"/>
      <c r="X1205" s="2"/>
      <c r="Y1205" s="2"/>
      <c r="Z1205" s="2"/>
    </row>
    <row r="1206" spans="20:26" x14ac:dyDescent="0.2">
      <c r="T1206" s="2"/>
      <c r="U1206" s="2"/>
      <c r="V1206" s="2"/>
      <c r="W1206" s="85"/>
      <c r="X1206" s="2"/>
      <c r="Y1206" s="2"/>
      <c r="Z1206" s="2"/>
    </row>
    <row r="1207" spans="20:26" x14ac:dyDescent="0.2">
      <c r="T1207" s="2"/>
      <c r="U1207" s="2"/>
      <c r="V1207" s="2"/>
      <c r="W1207" s="85"/>
      <c r="X1207" s="2"/>
      <c r="Y1207" s="2"/>
      <c r="Z1207" s="2"/>
    </row>
    <row r="1208" spans="20:26" x14ac:dyDescent="0.2">
      <c r="T1208" s="2"/>
      <c r="U1208" s="2"/>
      <c r="V1208" s="2"/>
      <c r="W1208" s="85"/>
      <c r="X1208" s="2"/>
      <c r="Y1208" s="2"/>
      <c r="Z1208" s="2"/>
    </row>
    <row r="1209" spans="20:26" x14ac:dyDescent="0.2">
      <c r="T1209" s="2"/>
      <c r="U1209" s="2"/>
      <c r="V1209" s="2"/>
      <c r="W1209" s="85"/>
      <c r="X1209" s="2"/>
      <c r="Y1209" s="2"/>
      <c r="Z1209" s="2"/>
    </row>
    <row r="1210" spans="20:26" x14ac:dyDescent="0.2">
      <c r="T1210" s="2"/>
      <c r="U1210" s="2"/>
      <c r="V1210" s="2"/>
      <c r="W1210" s="85"/>
      <c r="X1210" s="2"/>
      <c r="Y1210" s="2"/>
      <c r="Z1210" s="2"/>
    </row>
    <row r="1211" spans="20:26" x14ac:dyDescent="0.2">
      <c r="T1211" s="2"/>
      <c r="U1211" s="2"/>
      <c r="V1211" s="2"/>
      <c r="W1211" s="85"/>
      <c r="X1211" s="2"/>
      <c r="Y1211" s="2"/>
      <c r="Z1211" s="2"/>
    </row>
    <row r="1212" spans="20:26" x14ac:dyDescent="0.2">
      <c r="T1212" s="2"/>
      <c r="U1212" s="2"/>
      <c r="V1212" s="2"/>
      <c r="W1212" s="85"/>
      <c r="X1212" s="2"/>
      <c r="Y1212" s="2"/>
      <c r="Z1212" s="2"/>
    </row>
    <row r="1213" spans="20:26" x14ac:dyDescent="0.2">
      <c r="T1213" s="2"/>
      <c r="U1213" s="2"/>
      <c r="V1213" s="2"/>
      <c r="W1213" s="85"/>
      <c r="X1213" s="2"/>
      <c r="Y1213" s="2"/>
      <c r="Z1213" s="2"/>
    </row>
    <row r="1214" spans="20:26" x14ac:dyDescent="0.2">
      <c r="T1214" s="2"/>
      <c r="U1214" s="2"/>
      <c r="V1214" s="2"/>
      <c r="W1214" s="85"/>
      <c r="X1214" s="2"/>
      <c r="Y1214" s="2"/>
      <c r="Z1214" s="2"/>
    </row>
    <row r="1215" spans="20:26" x14ac:dyDescent="0.2">
      <c r="T1215" s="2"/>
      <c r="U1215" s="2"/>
      <c r="V1215" s="2"/>
      <c r="W1215" s="85"/>
      <c r="X1215" s="2"/>
      <c r="Y1215" s="2"/>
      <c r="Z1215" s="2"/>
    </row>
    <row r="1216" spans="20:26" x14ac:dyDescent="0.2">
      <c r="T1216" s="2"/>
      <c r="U1216" s="2"/>
      <c r="V1216" s="2"/>
      <c r="W1216" s="85"/>
      <c r="X1216" s="2"/>
      <c r="Y1216" s="2"/>
      <c r="Z1216" s="2"/>
    </row>
    <row r="1217" spans="20:26" x14ac:dyDescent="0.2">
      <c r="T1217" s="2"/>
      <c r="U1217" s="2"/>
      <c r="V1217" s="2"/>
      <c r="W1217" s="85"/>
      <c r="X1217" s="2"/>
      <c r="Y1217" s="2"/>
      <c r="Z1217" s="2"/>
    </row>
    <row r="1218" spans="20:26" x14ac:dyDescent="0.2">
      <c r="T1218" s="2"/>
      <c r="U1218" s="2"/>
      <c r="V1218" s="2"/>
      <c r="W1218" s="85"/>
      <c r="X1218" s="2"/>
      <c r="Y1218" s="2"/>
      <c r="Z1218" s="2"/>
    </row>
    <row r="1219" spans="20:26" x14ac:dyDescent="0.2">
      <c r="T1219" s="2"/>
      <c r="U1219" s="2"/>
      <c r="V1219" s="2"/>
      <c r="W1219" s="85"/>
      <c r="X1219" s="2"/>
      <c r="Y1219" s="2"/>
      <c r="Z1219" s="2"/>
    </row>
    <row r="1220" spans="20:26" x14ac:dyDescent="0.2">
      <c r="T1220" s="2"/>
      <c r="U1220" s="2"/>
      <c r="V1220" s="2"/>
      <c r="W1220" s="85"/>
      <c r="X1220" s="2"/>
      <c r="Y1220" s="2"/>
      <c r="Z1220" s="2"/>
    </row>
    <row r="1221" spans="20:26" x14ac:dyDescent="0.2">
      <c r="T1221" s="2"/>
      <c r="U1221" s="2"/>
      <c r="V1221" s="2"/>
      <c r="W1221" s="85"/>
      <c r="X1221" s="2"/>
      <c r="Y1221" s="2"/>
      <c r="Z1221" s="2"/>
    </row>
    <row r="1222" spans="20:26" x14ac:dyDescent="0.2">
      <c r="T1222" s="2"/>
      <c r="U1222" s="2"/>
      <c r="V1222" s="2"/>
      <c r="W1222" s="85"/>
      <c r="X1222" s="2"/>
      <c r="Y1222" s="2"/>
      <c r="Z1222" s="2"/>
    </row>
    <row r="1223" spans="20:26" x14ac:dyDescent="0.2">
      <c r="T1223" s="2"/>
      <c r="U1223" s="2"/>
      <c r="V1223" s="2"/>
      <c r="W1223" s="85"/>
      <c r="X1223" s="2"/>
      <c r="Y1223" s="2"/>
      <c r="Z1223" s="2"/>
    </row>
    <row r="1224" spans="20:26" x14ac:dyDescent="0.2">
      <c r="T1224" s="2"/>
      <c r="U1224" s="2"/>
      <c r="V1224" s="2"/>
      <c r="W1224" s="85"/>
      <c r="X1224" s="2"/>
      <c r="Y1224" s="2"/>
      <c r="Z1224" s="2"/>
    </row>
    <row r="1225" spans="20:26" x14ac:dyDescent="0.2">
      <c r="T1225" s="2"/>
      <c r="U1225" s="2"/>
      <c r="V1225" s="2"/>
      <c r="W1225" s="85"/>
      <c r="X1225" s="2"/>
      <c r="Y1225" s="2"/>
      <c r="Z1225" s="2"/>
    </row>
    <row r="1226" spans="20:26" x14ac:dyDescent="0.2">
      <c r="T1226" s="2"/>
      <c r="U1226" s="2"/>
      <c r="V1226" s="2"/>
      <c r="W1226" s="85"/>
      <c r="X1226" s="2"/>
      <c r="Y1226" s="2"/>
      <c r="Z1226" s="2"/>
    </row>
    <row r="1227" spans="20:26" x14ac:dyDescent="0.2">
      <c r="T1227" s="2"/>
      <c r="U1227" s="2"/>
      <c r="V1227" s="2"/>
      <c r="W1227" s="85"/>
      <c r="X1227" s="2"/>
      <c r="Y1227" s="2"/>
      <c r="Z1227" s="2"/>
    </row>
    <row r="1228" spans="20:26" x14ac:dyDescent="0.2">
      <c r="T1228" s="2"/>
      <c r="U1228" s="2"/>
      <c r="V1228" s="2"/>
      <c r="W1228" s="85"/>
      <c r="X1228" s="2"/>
      <c r="Y1228" s="2"/>
      <c r="Z1228" s="2"/>
    </row>
    <row r="1229" spans="20:26" x14ac:dyDescent="0.2">
      <c r="T1229" s="2"/>
      <c r="U1229" s="2"/>
      <c r="V1229" s="2"/>
      <c r="W1229" s="85"/>
      <c r="X1229" s="2"/>
      <c r="Y1229" s="2"/>
      <c r="Z1229" s="2"/>
    </row>
    <row r="1230" spans="20:26" x14ac:dyDescent="0.2">
      <c r="T1230" s="2"/>
      <c r="U1230" s="2"/>
      <c r="V1230" s="2"/>
      <c r="W1230" s="85"/>
      <c r="X1230" s="2"/>
      <c r="Y1230" s="2"/>
      <c r="Z1230" s="2"/>
    </row>
    <row r="1231" spans="20:26" x14ac:dyDescent="0.2">
      <c r="T1231" s="2"/>
      <c r="U1231" s="2"/>
      <c r="V1231" s="2"/>
      <c r="W1231" s="85"/>
      <c r="X1231" s="2"/>
      <c r="Y1231" s="2"/>
      <c r="Z1231" s="2"/>
    </row>
    <row r="1232" spans="20:26" x14ac:dyDescent="0.2">
      <c r="T1232" s="2"/>
      <c r="U1232" s="2"/>
      <c r="V1232" s="2"/>
      <c r="W1232" s="85"/>
      <c r="X1232" s="2"/>
      <c r="Y1232" s="2"/>
      <c r="Z1232" s="2"/>
    </row>
    <row r="1233" spans="20:26" x14ac:dyDescent="0.2">
      <c r="T1233" s="2"/>
      <c r="U1233" s="2"/>
      <c r="V1233" s="2"/>
      <c r="W1233" s="85"/>
      <c r="X1233" s="2"/>
      <c r="Y1233" s="2"/>
      <c r="Z1233" s="2"/>
    </row>
    <row r="1234" spans="20:26" x14ac:dyDescent="0.2">
      <c r="T1234" s="2"/>
      <c r="U1234" s="2"/>
      <c r="V1234" s="2"/>
      <c r="W1234" s="85"/>
      <c r="X1234" s="2"/>
      <c r="Y1234" s="2"/>
      <c r="Z1234" s="2"/>
    </row>
    <row r="1235" spans="20:26" x14ac:dyDescent="0.2">
      <c r="T1235" s="2"/>
      <c r="U1235" s="2"/>
      <c r="V1235" s="2"/>
      <c r="W1235" s="85"/>
      <c r="X1235" s="2"/>
      <c r="Y1235" s="2"/>
      <c r="Z1235" s="2"/>
    </row>
    <row r="1236" spans="20:26" x14ac:dyDescent="0.2">
      <c r="T1236" s="2"/>
      <c r="U1236" s="2"/>
      <c r="V1236" s="2"/>
      <c r="W1236" s="85"/>
      <c r="X1236" s="2"/>
      <c r="Y1236" s="2"/>
      <c r="Z1236" s="2"/>
    </row>
    <row r="1237" spans="20:26" x14ac:dyDescent="0.2">
      <c r="T1237" s="2"/>
      <c r="U1237" s="2"/>
      <c r="V1237" s="2"/>
      <c r="W1237" s="85"/>
      <c r="X1237" s="2"/>
      <c r="Y1237" s="2"/>
      <c r="Z1237" s="2"/>
    </row>
    <row r="1238" spans="20:26" x14ac:dyDescent="0.2">
      <c r="T1238" s="2"/>
      <c r="U1238" s="2"/>
      <c r="V1238" s="2"/>
      <c r="W1238" s="85"/>
      <c r="X1238" s="2"/>
      <c r="Y1238" s="2"/>
      <c r="Z1238" s="2"/>
    </row>
    <row r="1239" spans="20:26" x14ac:dyDescent="0.2">
      <c r="T1239" s="2"/>
      <c r="U1239" s="2"/>
      <c r="V1239" s="2"/>
      <c r="W1239" s="85"/>
      <c r="X1239" s="2"/>
      <c r="Y1239" s="2"/>
      <c r="Z1239" s="2"/>
    </row>
    <row r="1240" spans="20:26" x14ac:dyDescent="0.2">
      <c r="T1240" s="2"/>
      <c r="U1240" s="2"/>
      <c r="V1240" s="2"/>
      <c r="W1240" s="85"/>
      <c r="X1240" s="2"/>
      <c r="Y1240" s="2"/>
      <c r="Z1240" s="2"/>
    </row>
    <row r="1241" spans="20:26" x14ac:dyDescent="0.2">
      <c r="T1241" s="2"/>
      <c r="U1241" s="2"/>
      <c r="V1241" s="2"/>
      <c r="W1241" s="85"/>
      <c r="X1241" s="2"/>
      <c r="Y1241" s="2"/>
      <c r="Z1241" s="2"/>
    </row>
    <row r="1242" spans="20:26" x14ac:dyDescent="0.2">
      <c r="T1242" s="2"/>
      <c r="U1242" s="2"/>
      <c r="V1242" s="2"/>
      <c r="W1242" s="85"/>
      <c r="X1242" s="2"/>
      <c r="Y1242" s="2"/>
      <c r="Z1242" s="2"/>
    </row>
    <row r="1243" spans="20:26" x14ac:dyDescent="0.2">
      <c r="T1243" s="2"/>
      <c r="U1243" s="2"/>
      <c r="V1243" s="2"/>
      <c r="W1243" s="85"/>
      <c r="X1243" s="2"/>
      <c r="Y1243" s="2"/>
      <c r="Z1243" s="2"/>
    </row>
    <row r="1244" spans="20:26" x14ac:dyDescent="0.2">
      <c r="T1244" s="2"/>
      <c r="U1244" s="2"/>
      <c r="V1244" s="2"/>
      <c r="W1244" s="85"/>
      <c r="X1244" s="2"/>
      <c r="Y1244" s="2"/>
      <c r="Z1244" s="2"/>
    </row>
    <row r="1245" spans="20:26" x14ac:dyDescent="0.2">
      <c r="T1245" s="2"/>
      <c r="U1245" s="2"/>
      <c r="V1245" s="2"/>
      <c r="W1245" s="85"/>
      <c r="X1245" s="2"/>
      <c r="Y1245" s="2"/>
      <c r="Z1245" s="2"/>
    </row>
    <row r="1246" spans="20:26" x14ac:dyDescent="0.2">
      <c r="T1246" s="2"/>
      <c r="U1246" s="2"/>
      <c r="V1246" s="2"/>
      <c r="W1246" s="85"/>
      <c r="X1246" s="2"/>
      <c r="Y1246" s="2"/>
      <c r="Z1246" s="2"/>
    </row>
    <row r="1247" spans="20:26" x14ac:dyDescent="0.2">
      <c r="T1247" s="2"/>
      <c r="U1247" s="2"/>
      <c r="V1247" s="2"/>
      <c r="W1247" s="85"/>
      <c r="X1247" s="2"/>
      <c r="Y1247" s="2"/>
      <c r="Z1247" s="2"/>
    </row>
    <row r="1248" spans="20:26" x14ac:dyDescent="0.2">
      <c r="T1248" s="2"/>
      <c r="U1248" s="2"/>
      <c r="V1248" s="2"/>
      <c r="W1248" s="85"/>
      <c r="X1248" s="2"/>
      <c r="Y1248" s="2"/>
      <c r="Z1248" s="2"/>
    </row>
    <row r="1249" spans="20:26" x14ac:dyDescent="0.2">
      <c r="T1249" s="2"/>
      <c r="U1249" s="2"/>
      <c r="V1249" s="2"/>
      <c r="W1249" s="85"/>
      <c r="X1249" s="2"/>
      <c r="Y1249" s="2"/>
      <c r="Z1249" s="2"/>
    </row>
    <row r="1250" spans="20:26" x14ac:dyDescent="0.2">
      <c r="T1250" s="2"/>
      <c r="U1250" s="2"/>
      <c r="V1250" s="2"/>
      <c r="W1250" s="85"/>
      <c r="X1250" s="2"/>
      <c r="Y1250" s="2"/>
      <c r="Z1250" s="2"/>
    </row>
    <row r="1251" spans="20:26" x14ac:dyDescent="0.2">
      <c r="T1251" s="2"/>
      <c r="U1251" s="2"/>
      <c r="V1251" s="2"/>
      <c r="W1251" s="85"/>
      <c r="X1251" s="2"/>
      <c r="Y1251" s="2"/>
      <c r="Z1251" s="2"/>
    </row>
    <row r="1252" spans="20:26" x14ac:dyDescent="0.2">
      <c r="T1252" s="2"/>
      <c r="U1252" s="2"/>
      <c r="V1252" s="2"/>
      <c r="W1252" s="85"/>
      <c r="X1252" s="2"/>
      <c r="Y1252" s="2"/>
      <c r="Z1252" s="2"/>
    </row>
    <row r="1253" spans="20:26" x14ac:dyDescent="0.2">
      <c r="T1253" s="2"/>
      <c r="U1253" s="2"/>
      <c r="V1253" s="2"/>
      <c r="W1253" s="85"/>
      <c r="X1253" s="2"/>
      <c r="Y1253" s="2"/>
      <c r="Z1253" s="2"/>
    </row>
    <row r="1254" spans="20:26" x14ac:dyDescent="0.2">
      <c r="T1254" s="2"/>
      <c r="U1254" s="2"/>
      <c r="V1254" s="2"/>
      <c r="W1254" s="85"/>
      <c r="X1254" s="2"/>
      <c r="Y1254" s="2"/>
      <c r="Z1254" s="2"/>
    </row>
    <row r="1255" spans="20:26" x14ac:dyDescent="0.2">
      <c r="T1255" s="2"/>
      <c r="U1255" s="2"/>
      <c r="V1255" s="2"/>
      <c r="W1255" s="85"/>
      <c r="X1255" s="2"/>
      <c r="Y1255" s="2"/>
      <c r="Z1255" s="2"/>
    </row>
    <row r="1256" spans="20:26" x14ac:dyDescent="0.2">
      <c r="T1256" s="2"/>
      <c r="U1256" s="2"/>
      <c r="V1256" s="2"/>
      <c r="W1256" s="85"/>
      <c r="X1256" s="2"/>
      <c r="Y1256" s="2"/>
      <c r="Z1256" s="2"/>
    </row>
    <row r="1257" spans="20:26" x14ac:dyDescent="0.2">
      <c r="T1257" s="2"/>
      <c r="U1257" s="2"/>
      <c r="V1257" s="2"/>
      <c r="W1257" s="85"/>
      <c r="X1257" s="2"/>
      <c r="Y1257" s="2"/>
      <c r="Z1257" s="2"/>
    </row>
    <row r="1258" spans="20:26" x14ac:dyDescent="0.2">
      <c r="T1258" s="2"/>
      <c r="U1258" s="2"/>
      <c r="V1258" s="2"/>
      <c r="W1258" s="85"/>
      <c r="X1258" s="2"/>
      <c r="Y1258" s="2"/>
      <c r="Z1258" s="2"/>
    </row>
    <row r="1259" spans="20:26" x14ac:dyDescent="0.2">
      <c r="T1259" s="2"/>
      <c r="U1259" s="2"/>
      <c r="V1259" s="2"/>
      <c r="W1259" s="85"/>
      <c r="X1259" s="2"/>
      <c r="Y1259" s="2"/>
      <c r="Z1259" s="2"/>
    </row>
    <row r="1260" spans="20:26" x14ac:dyDescent="0.2">
      <c r="T1260" s="2"/>
      <c r="U1260" s="2"/>
      <c r="V1260" s="2"/>
      <c r="W1260" s="85"/>
      <c r="X1260" s="2"/>
      <c r="Y1260" s="2"/>
      <c r="Z1260" s="2"/>
    </row>
    <row r="1261" spans="20:26" x14ac:dyDescent="0.2">
      <c r="T1261" s="2"/>
      <c r="U1261" s="2"/>
      <c r="V1261" s="2"/>
      <c r="W1261" s="85"/>
      <c r="X1261" s="2"/>
      <c r="Y1261" s="2"/>
      <c r="Z1261" s="2"/>
    </row>
    <row r="1262" spans="20:26" x14ac:dyDescent="0.2">
      <c r="T1262" s="2"/>
      <c r="U1262" s="2"/>
      <c r="V1262" s="2"/>
      <c r="W1262" s="85"/>
      <c r="X1262" s="2"/>
      <c r="Y1262" s="2"/>
      <c r="Z1262" s="2"/>
    </row>
    <row r="1263" spans="20:26" x14ac:dyDescent="0.2">
      <c r="T1263" s="2"/>
      <c r="U1263" s="2"/>
      <c r="V1263" s="2"/>
      <c r="W1263" s="85"/>
      <c r="X1263" s="2"/>
      <c r="Y1263" s="2"/>
      <c r="Z1263" s="2"/>
    </row>
    <row r="1264" spans="20:26" x14ac:dyDescent="0.2">
      <c r="T1264" s="2"/>
      <c r="U1264" s="2"/>
      <c r="V1264" s="2"/>
      <c r="W1264" s="85"/>
      <c r="X1264" s="2"/>
      <c r="Y1264" s="2"/>
      <c r="Z1264" s="2"/>
    </row>
    <row r="1265" spans="20:26" x14ac:dyDescent="0.2">
      <c r="T1265" s="2"/>
      <c r="U1265" s="2"/>
      <c r="V1265" s="2"/>
      <c r="W1265" s="85"/>
      <c r="X1265" s="2"/>
      <c r="Y1265" s="2"/>
      <c r="Z1265" s="2"/>
    </row>
    <row r="1266" spans="20:26" x14ac:dyDescent="0.2">
      <c r="T1266" s="2"/>
      <c r="U1266" s="2"/>
      <c r="V1266" s="2"/>
      <c r="W1266" s="85"/>
      <c r="X1266" s="2"/>
      <c r="Y1266" s="2"/>
      <c r="Z1266" s="2"/>
    </row>
    <row r="1267" spans="20:26" x14ac:dyDescent="0.2">
      <c r="T1267" s="2"/>
      <c r="U1267" s="2"/>
      <c r="V1267" s="2"/>
      <c r="W1267" s="85"/>
      <c r="X1267" s="2"/>
      <c r="Y1267" s="2"/>
      <c r="Z1267" s="2"/>
    </row>
    <row r="1268" spans="20:26" x14ac:dyDescent="0.2">
      <c r="T1268" s="2"/>
      <c r="U1268" s="2"/>
      <c r="V1268" s="2"/>
      <c r="W1268" s="85"/>
      <c r="X1268" s="2"/>
      <c r="Y1268" s="2"/>
      <c r="Z1268" s="2"/>
    </row>
    <row r="1269" spans="20:26" x14ac:dyDescent="0.2">
      <c r="T1269" s="2"/>
      <c r="U1269" s="2"/>
      <c r="V1269" s="2"/>
      <c r="W1269" s="85"/>
      <c r="X1269" s="2"/>
      <c r="Y1269" s="2"/>
      <c r="Z1269" s="2"/>
    </row>
    <row r="1270" spans="20:26" x14ac:dyDescent="0.2">
      <c r="T1270" s="2"/>
      <c r="U1270" s="2"/>
      <c r="V1270" s="2"/>
      <c r="W1270" s="85"/>
      <c r="X1270" s="2"/>
      <c r="Y1270" s="2"/>
      <c r="Z1270" s="2"/>
    </row>
    <row r="1271" spans="20:26" x14ac:dyDescent="0.2">
      <c r="T1271" s="2"/>
      <c r="U1271" s="2"/>
      <c r="V1271" s="2"/>
      <c r="W1271" s="85"/>
      <c r="X1271" s="2"/>
      <c r="Y1271" s="2"/>
      <c r="Z1271" s="2"/>
    </row>
    <row r="1272" spans="20:26" x14ac:dyDescent="0.2">
      <c r="T1272" s="2"/>
      <c r="U1272" s="2"/>
      <c r="V1272" s="2"/>
      <c r="W1272" s="85"/>
      <c r="X1272" s="2"/>
      <c r="Y1272" s="2"/>
      <c r="Z1272" s="2"/>
    </row>
    <row r="1273" spans="20:26" x14ac:dyDescent="0.2">
      <c r="T1273" s="2"/>
      <c r="U1273" s="2"/>
      <c r="V1273" s="2"/>
      <c r="W1273" s="85"/>
      <c r="X1273" s="2"/>
      <c r="Y1273" s="2"/>
      <c r="Z1273" s="2"/>
    </row>
    <row r="1274" spans="20:26" x14ac:dyDescent="0.2">
      <c r="T1274" s="2"/>
      <c r="U1274" s="2"/>
      <c r="V1274" s="2"/>
      <c r="W1274" s="85"/>
      <c r="X1274" s="2"/>
      <c r="Y1274" s="2"/>
      <c r="Z1274" s="2"/>
    </row>
    <row r="1275" spans="20:26" x14ac:dyDescent="0.2">
      <c r="T1275" s="2"/>
      <c r="U1275" s="2"/>
      <c r="V1275" s="2"/>
      <c r="W1275" s="85"/>
      <c r="X1275" s="2"/>
      <c r="Y1275" s="2"/>
      <c r="Z1275" s="2"/>
    </row>
    <row r="1276" spans="20:26" x14ac:dyDescent="0.2">
      <c r="T1276" s="2"/>
      <c r="U1276" s="2"/>
      <c r="V1276" s="2"/>
      <c r="W1276" s="85"/>
      <c r="X1276" s="2"/>
      <c r="Y1276" s="2"/>
      <c r="Z1276" s="2"/>
    </row>
    <row r="1277" spans="20:26" x14ac:dyDescent="0.2">
      <c r="T1277" s="2"/>
      <c r="U1277" s="2"/>
      <c r="V1277" s="2"/>
      <c r="W1277" s="85"/>
      <c r="X1277" s="2"/>
      <c r="Y1277" s="2"/>
      <c r="Z1277" s="2"/>
    </row>
    <row r="1278" spans="20:26" x14ac:dyDescent="0.2">
      <c r="T1278" s="2"/>
      <c r="U1278" s="2"/>
      <c r="V1278" s="2"/>
      <c r="W1278" s="85"/>
      <c r="X1278" s="2"/>
      <c r="Y1278" s="2"/>
      <c r="Z1278" s="2"/>
    </row>
    <row r="1279" spans="20:26" x14ac:dyDescent="0.2">
      <c r="T1279" s="2"/>
      <c r="U1279" s="2"/>
      <c r="V1279" s="2"/>
      <c r="W1279" s="85"/>
      <c r="X1279" s="2"/>
      <c r="Y1279" s="2"/>
      <c r="Z1279" s="2"/>
    </row>
    <row r="1280" spans="20:26" x14ac:dyDescent="0.2">
      <c r="T1280" s="2"/>
      <c r="U1280" s="2"/>
      <c r="V1280" s="2"/>
      <c r="W1280" s="85"/>
      <c r="X1280" s="2"/>
      <c r="Y1280" s="2"/>
      <c r="Z1280" s="2"/>
    </row>
    <row r="1281" spans="20:26" x14ac:dyDescent="0.2">
      <c r="T1281" s="2"/>
      <c r="U1281" s="2"/>
      <c r="V1281" s="2"/>
      <c r="W1281" s="85"/>
      <c r="X1281" s="2"/>
      <c r="Y1281" s="2"/>
      <c r="Z1281" s="2"/>
    </row>
    <row r="1282" spans="20:26" x14ac:dyDescent="0.2">
      <c r="T1282" s="2"/>
      <c r="U1282" s="2"/>
      <c r="V1282" s="2"/>
      <c r="W1282" s="85"/>
      <c r="X1282" s="2"/>
      <c r="Y1282" s="2"/>
      <c r="Z1282" s="2"/>
    </row>
    <row r="1283" spans="20:26" x14ac:dyDescent="0.2">
      <c r="T1283" s="2"/>
      <c r="U1283" s="2"/>
      <c r="V1283" s="2"/>
      <c r="W1283" s="85"/>
      <c r="X1283" s="2"/>
      <c r="Y1283" s="2"/>
      <c r="Z1283" s="2"/>
    </row>
    <row r="1284" spans="20:26" x14ac:dyDescent="0.2">
      <c r="T1284" s="2"/>
      <c r="U1284" s="2"/>
      <c r="V1284" s="2"/>
      <c r="W1284" s="85"/>
      <c r="X1284" s="2"/>
      <c r="Y1284" s="2"/>
      <c r="Z1284" s="2"/>
    </row>
    <row r="1285" spans="20:26" x14ac:dyDescent="0.2">
      <c r="T1285" s="2"/>
      <c r="U1285" s="2"/>
      <c r="V1285" s="2"/>
      <c r="W1285" s="85"/>
      <c r="X1285" s="2"/>
      <c r="Y1285" s="2"/>
      <c r="Z1285" s="2"/>
    </row>
    <row r="1286" spans="20:26" x14ac:dyDescent="0.2">
      <c r="T1286" s="2"/>
      <c r="U1286" s="2"/>
      <c r="V1286" s="2"/>
      <c r="W1286" s="85"/>
      <c r="X1286" s="2"/>
      <c r="Y1286" s="2"/>
      <c r="Z1286" s="2"/>
    </row>
    <row r="1287" spans="20:26" x14ac:dyDescent="0.2">
      <c r="T1287" s="2"/>
      <c r="U1287" s="2"/>
      <c r="V1287" s="2"/>
      <c r="W1287" s="85"/>
      <c r="X1287" s="2"/>
      <c r="Y1287" s="2"/>
      <c r="Z1287" s="2"/>
    </row>
    <row r="1288" spans="20:26" x14ac:dyDescent="0.2">
      <c r="T1288" s="2"/>
      <c r="U1288" s="2"/>
      <c r="V1288" s="2"/>
      <c r="W1288" s="85"/>
      <c r="X1288" s="2"/>
      <c r="Y1288" s="2"/>
      <c r="Z1288" s="2"/>
    </row>
    <row r="1289" spans="20:26" x14ac:dyDescent="0.2">
      <c r="T1289" s="2"/>
      <c r="U1289" s="2"/>
      <c r="V1289" s="2"/>
      <c r="W1289" s="85"/>
      <c r="X1289" s="2"/>
      <c r="Y1289" s="2"/>
      <c r="Z1289" s="2"/>
    </row>
    <row r="1290" spans="20:26" x14ac:dyDescent="0.2">
      <c r="T1290" s="2"/>
      <c r="U1290" s="2"/>
      <c r="V1290" s="2"/>
      <c r="W1290" s="85"/>
      <c r="X1290" s="2"/>
      <c r="Y1290" s="2"/>
      <c r="Z1290" s="2"/>
    </row>
    <row r="1291" spans="20:26" x14ac:dyDescent="0.2">
      <c r="T1291" s="2"/>
      <c r="U1291" s="2"/>
      <c r="V1291" s="2"/>
      <c r="W1291" s="85"/>
      <c r="X1291" s="2"/>
      <c r="Y1291" s="2"/>
      <c r="Z1291" s="2"/>
    </row>
    <row r="1292" spans="20:26" x14ac:dyDescent="0.2">
      <c r="T1292" s="2"/>
      <c r="U1292" s="2"/>
      <c r="V1292" s="2"/>
      <c r="W1292" s="85"/>
      <c r="X1292" s="2"/>
      <c r="Y1292" s="2"/>
      <c r="Z1292" s="2"/>
    </row>
    <row r="1293" spans="20:26" x14ac:dyDescent="0.2">
      <c r="T1293" s="2"/>
      <c r="U1293" s="2"/>
      <c r="V1293" s="2"/>
      <c r="W1293" s="85"/>
      <c r="X1293" s="2"/>
      <c r="Y1293" s="2"/>
      <c r="Z1293" s="2"/>
    </row>
    <row r="1294" spans="20:26" x14ac:dyDescent="0.2">
      <c r="T1294" s="2"/>
      <c r="U1294" s="2"/>
      <c r="V1294" s="2"/>
      <c r="W1294" s="85"/>
      <c r="X1294" s="2"/>
      <c r="Y1294" s="2"/>
      <c r="Z1294" s="2"/>
    </row>
    <row r="1295" spans="20:26" x14ac:dyDescent="0.2">
      <c r="T1295" s="2"/>
      <c r="U1295" s="2"/>
      <c r="V1295" s="2"/>
      <c r="W1295" s="85"/>
      <c r="X1295" s="2"/>
      <c r="Y1295" s="2"/>
      <c r="Z1295" s="2"/>
    </row>
    <row r="1296" spans="20:26" x14ac:dyDescent="0.2">
      <c r="T1296" s="2"/>
      <c r="U1296" s="2"/>
      <c r="V1296" s="2"/>
      <c r="W1296" s="85"/>
      <c r="X1296" s="2"/>
      <c r="Y1296" s="2"/>
      <c r="Z1296" s="2"/>
    </row>
    <row r="1297" spans="20:26" x14ac:dyDescent="0.2">
      <c r="T1297" s="2"/>
      <c r="U1297" s="2"/>
      <c r="V1297" s="2"/>
      <c r="W1297" s="85"/>
      <c r="X1297" s="2"/>
      <c r="Y1297" s="2"/>
      <c r="Z1297" s="2"/>
    </row>
    <row r="1298" spans="20:26" x14ac:dyDescent="0.2">
      <c r="T1298" s="2"/>
      <c r="U1298" s="2"/>
      <c r="V1298" s="2"/>
      <c r="W1298" s="85"/>
      <c r="X1298" s="2"/>
      <c r="Y1298" s="2"/>
      <c r="Z1298" s="2"/>
    </row>
    <row r="1299" spans="20:26" x14ac:dyDescent="0.2">
      <c r="T1299" s="2"/>
      <c r="U1299" s="2"/>
      <c r="V1299" s="2"/>
      <c r="W1299" s="85"/>
      <c r="X1299" s="2"/>
      <c r="Y1299" s="2"/>
      <c r="Z1299" s="2"/>
    </row>
    <row r="1300" spans="20:26" x14ac:dyDescent="0.2">
      <c r="T1300" s="2"/>
      <c r="U1300" s="2"/>
      <c r="V1300" s="2"/>
      <c r="W1300" s="85"/>
      <c r="X1300" s="2"/>
      <c r="Y1300" s="2"/>
      <c r="Z1300" s="2"/>
    </row>
    <row r="1301" spans="20:26" x14ac:dyDescent="0.2">
      <c r="T1301" s="2"/>
      <c r="U1301" s="2"/>
      <c r="V1301" s="2"/>
      <c r="W1301" s="85"/>
      <c r="X1301" s="2"/>
      <c r="Y1301" s="2"/>
      <c r="Z1301" s="2"/>
    </row>
    <row r="1302" spans="20:26" x14ac:dyDescent="0.2">
      <c r="T1302" s="2"/>
      <c r="U1302" s="2"/>
      <c r="V1302" s="2"/>
      <c r="W1302" s="85"/>
      <c r="X1302" s="2"/>
      <c r="Y1302" s="2"/>
      <c r="Z1302" s="2"/>
    </row>
    <row r="1303" spans="20:26" x14ac:dyDescent="0.2">
      <c r="T1303" s="2"/>
      <c r="U1303" s="2"/>
      <c r="V1303" s="2"/>
      <c r="W1303" s="85"/>
      <c r="X1303" s="2"/>
      <c r="Y1303" s="2"/>
      <c r="Z1303" s="2"/>
    </row>
    <row r="1304" spans="20:26" x14ac:dyDescent="0.2">
      <c r="T1304" s="2"/>
      <c r="U1304" s="2"/>
      <c r="V1304" s="2"/>
      <c r="W1304" s="85"/>
      <c r="X1304" s="2"/>
      <c r="Y1304" s="2"/>
      <c r="Z1304" s="2"/>
    </row>
    <row r="1305" spans="20:26" x14ac:dyDescent="0.2">
      <c r="T1305" s="2"/>
      <c r="U1305" s="2"/>
      <c r="V1305" s="2"/>
      <c r="W1305" s="85"/>
      <c r="X1305" s="2"/>
      <c r="Y1305" s="2"/>
      <c r="Z1305" s="2"/>
    </row>
    <row r="1306" spans="20:26" x14ac:dyDescent="0.2">
      <c r="T1306" s="2"/>
      <c r="U1306" s="2"/>
      <c r="V1306" s="2"/>
      <c r="W1306" s="85"/>
      <c r="X1306" s="2"/>
      <c r="Y1306" s="2"/>
      <c r="Z1306" s="2"/>
    </row>
    <row r="1307" spans="20:26" x14ac:dyDescent="0.2">
      <c r="T1307" s="2"/>
      <c r="U1307" s="2"/>
      <c r="V1307" s="2"/>
      <c r="W1307" s="85"/>
      <c r="X1307" s="2"/>
      <c r="Y1307" s="2"/>
      <c r="Z1307" s="2"/>
    </row>
    <row r="1308" spans="20:26" x14ac:dyDescent="0.2">
      <c r="T1308" s="2"/>
      <c r="U1308" s="2"/>
      <c r="V1308" s="2"/>
      <c r="W1308" s="85"/>
      <c r="X1308" s="2"/>
      <c r="Y1308" s="2"/>
      <c r="Z1308" s="2"/>
    </row>
    <row r="1309" spans="20:26" x14ac:dyDescent="0.2">
      <c r="T1309" s="2"/>
      <c r="U1309" s="2"/>
      <c r="V1309" s="2"/>
      <c r="W1309" s="85"/>
      <c r="X1309" s="2"/>
      <c r="Y1309" s="2"/>
      <c r="Z1309" s="2"/>
    </row>
    <row r="1310" spans="20:26" x14ac:dyDescent="0.2">
      <c r="T1310" s="2"/>
      <c r="U1310" s="2"/>
      <c r="V1310" s="2"/>
      <c r="W1310" s="85"/>
      <c r="X1310" s="2"/>
      <c r="Y1310" s="2"/>
      <c r="Z1310" s="2"/>
    </row>
    <row r="1311" spans="20:26" x14ac:dyDescent="0.2">
      <c r="T1311" s="2"/>
      <c r="U1311" s="2"/>
      <c r="V1311" s="2"/>
      <c r="W1311" s="85"/>
      <c r="X1311" s="2"/>
      <c r="Y1311" s="2"/>
      <c r="Z1311" s="2"/>
    </row>
    <row r="1312" spans="20:26" x14ac:dyDescent="0.2">
      <c r="T1312" s="2"/>
      <c r="U1312" s="2"/>
      <c r="V1312" s="2"/>
      <c r="W1312" s="85"/>
      <c r="X1312" s="2"/>
      <c r="Y1312" s="2"/>
      <c r="Z1312" s="2"/>
    </row>
    <row r="1313" spans="20:26" x14ac:dyDescent="0.2">
      <c r="T1313" s="2"/>
      <c r="U1313" s="2"/>
      <c r="V1313" s="2"/>
      <c r="W1313" s="85"/>
      <c r="X1313" s="2"/>
      <c r="Y1313" s="2"/>
      <c r="Z1313" s="2"/>
    </row>
    <row r="1314" spans="20:26" x14ac:dyDescent="0.2">
      <c r="T1314" s="2"/>
      <c r="U1314" s="2"/>
      <c r="V1314" s="2"/>
      <c r="W1314" s="85"/>
      <c r="X1314" s="2"/>
      <c r="Y1314" s="2"/>
      <c r="Z1314" s="2"/>
    </row>
    <row r="1315" spans="20:26" x14ac:dyDescent="0.2">
      <c r="T1315" s="2"/>
      <c r="U1315" s="2"/>
      <c r="V1315" s="2"/>
      <c r="W1315" s="85"/>
      <c r="X1315" s="2"/>
      <c r="Y1315" s="2"/>
      <c r="Z1315" s="2"/>
    </row>
    <row r="1316" spans="20:26" x14ac:dyDescent="0.2">
      <c r="T1316" s="2"/>
      <c r="U1316" s="2"/>
      <c r="V1316" s="2"/>
      <c r="W1316" s="85"/>
      <c r="X1316" s="2"/>
      <c r="Y1316" s="2"/>
      <c r="Z1316" s="2"/>
    </row>
    <row r="1317" spans="20:26" x14ac:dyDescent="0.2">
      <c r="T1317" s="2"/>
      <c r="U1317" s="2"/>
      <c r="V1317" s="2"/>
      <c r="W1317" s="85"/>
      <c r="X1317" s="2"/>
      <c r="Y1317" s="2"/>
      <c r="Z1317" s="2"/>
    </row>
    <row r="1318" spans="20:26" x14ac:dyDescent="0.2">
      <c r="T1318" s="2"/>
      <c r="U1318" s="2"/>
      <c r="V1318" s="2"/>
      <c r="W1318" s="85"/>
      <c r="X1318" s="2"/>
      <c r="Y1318" s="2"/>
      <c r="Z1318" s="2"/>
    </row>
    <row r="1319" spans="20:26" x14ac:dyDescent="0.2">
      <c r="T1319" s="2"/>
      <c r="U1319" s="2"/>
      <c r="V1319" s="2"/>
      <c r="W1319" s="85"/>
      <c r="X1319" s="2"/>
      <c r="Y1319" s="2"/>
      <c r="Z1319" s="2"/>
    </row>
    <row r="1320" spans="20:26" x14ac:dyDescent="0.2">
      <c r="T1320" s="2"/>
      <c r="U1320" s="2"/>
      <c r="V1320" s="2"/>
      <c r="W1320" s="85"/>
      <c r="X1320" s="2"/>
      <c r="Y1320" s="2"/>
      <c r="Z1320" s="2"/>
    </row>
    <row r="1321" spans="20:26" x14ac:dyDescent="0.2">
      <c r="T1321" s="2"/>
      <c r="U1321" s="2"/>
      <c r="V1321" s="2"/>
      <c r="W1321" s="85"/>
      <c r="X1321" s="2"/>
      <c r="Y1321" s="2"/>
      <c r="Z1321" s="2"/>
    </row>
    <row r="1322" spans="20:26" x14ac:dyDescent="0.2">
      <c r="T1322" s="2"/>
      <c r="U1322" s="2"/>
      <c r="V1322" s="2"/>
      <c r="W1322" s="85"/>
      <c r="X1322" s="2"/>
      <c r="Y1322" s="2"/>
      <c r="Z1322" s="2"/>
    </row>
    <row r="1323" spans="20:26" x14ac:dyDescent="0.2">
      <c r="T1323" s="2"/>
      <c r="U1323" s="2"/>
      <c r="V1323" s="2"/>
      <c r="W1323" s="85"/>
      <c r="X1323" s="2"/>
      <c r="Y1323" s="2"/>
      <c r="Z1323" s="2"/>
    </row>
    <row r="1324" spans="20:26" x14ac:dyDescent="0.2">
      <c r="T1324" s="2"/>
      <c r="U1324" s="2"/>
      <c r="V1324" s="2"/>
      <c r="W1324" s="85"/>
      <c r="X1324" s="2"/>
      <c r="Y1324" s="2"/>
      <c r="Z1324" s="2"/>
    </row>
    <row r="1325" spans="20:26" x14ac:dyDescent="0.2">
      <c r="T1325" s="2"/>
      <c r="U1325" s="2"/>
      <c r="V1325" s="2"/>
      <c r="W1325" s="85"/>
      <c r="X1325" s="2"/>
      <c r="Y1325" s="2"/>
      <c r="Z1325" s="2"/>
    </row>
    <row r="1326" spans="20:26" x14ac:dyDescent="0.2">
      <c r="T1326" s="2"/>
      <c r="U1326" s="2"/>
      <c r="V1326" s="2"/>
      <c r="W1326" s="85"/>
      <c r="X1326" s="2"/>
      <c r="Y1326" s="2"/>
      <c r="Z1326" s="2"/>
    </row>
    <row r="1327" spans="20:26" x14ac:dyDescent="0.2">
      <c r="T1327" s="2"/>
      <c r="U1327" s="2"/>
      <c r="V1327" s="2"/>
      <c r="W1327" s="85"/>
      <c r="X1327" s="2"/>
      <c r="Y1327" s="2"/>
      <c r="Z1327" s="2"/>
    </row>
    <row r="1328" spans="20:26" x14ac:dyDescent="0.2">
      <c r="T1328" s="2"/>
      <c r="U1328" s="2"/>
      <c r="V1328" s="2"/>
      <c r="W1328" s="85"/>
      <c r="X1328" s="2"/>
      <c r="Y1328" s="2"/>
      <c r="Z1328" s="2"/>
    </row>
    <row r="1329" spans="20:26" x14ac:dyDescent="0.2">
      <c r="T1329" s="2"/>
      <c r="U1329" s="2"/>
      <c r="V1329" s="2"/>
      <c r="W1329" s="85"/>
      <c r="X1329" s="2"/>
      <c r="Y1329" s="2"/>
      <c r="Z1329" s="2"/>
    </row>
    <row r="1330" spans="20:26" x14ac:dyDescent="0.2">
      <c r="T1330" s="2"/>
      <c r="U1330" s="2"/>
      <c r="V1330" s="2"/>
      <c r="W1330" s="85"/>
      <c r="X1330" s="2"/>
      <c r="Y1330" s="2"/>
      <c r="Z1330" s="2"/>
    </row>
    <row r="1331" spans="20:26" x14ac:dyDescent="0.2">
      <c r="T1331" s="2"/>
      <c r="U1331" s="2"/>
      <c r="V1331" s="2"/>
      <c r="W1331" s="85"/>
      <c r="X1331" s="2"/>
      <c r="Y1331" s="2"/>
      <c r="Z1331" s="2"/>
    </row>
    <row r="1332" spans="20:26" x14ac:dyDescent="0.2">
      <c r="T1332" s="2"/>
      <c r="U1332" s="2"/>
      <c r="V1332" s="2"/>
      <c r="W1332" s="85"/>
      <c r="X1332" s="2"/>
      <c r="Y1332" s="2"/>
      <c r="Z1332" s="2"/>
    </row>
    <row r="1333" spans="20:26" x14ac:dyDescent="0.2">
      <c r="T1333" s="2"/>
      <c r="U1333" s="2"/>
      <c r="V1333" s="2"/>
      <c r="W1333" s="85"/>
      <c r="X1333" s="2"/>
      <c r="Y1333" s="2"/>
      <c r="Z1333" s="2"/>
    </row>
    <row r="1334" spans="20:26" x14ac:dyDescent="0.2">
      <c r="T1334" s="2"/>
      <c r="U1334" s="2"/>
      <c r="V1334" s="2"/>
      <c r="W1334" s="85"/>
      <c r="X1334" s="2"/>
      <c r="Y1334" s="2"/>
      <c r="Z1334" s="2"/>
    </row>
    <row r="1335" spans="20:26" x14ac:dyDescent="0.2">
      <c r="T1335" s="2"/>
      <c r="U1335" s="2"/>
      <c r="V1335" s="2"/>
      <c r="W1335" s="85"/>
      <c r="X1335" s="2"/>
      <c r="Y1335" s="2"/>
      <c r="Z1335" s="2"/>
    </row>
    <row r="1336" spans="20:26" x14ac:dyDescent="0.2">
      <c r="T1336" s="2"/>
      <c r="U1336" s="2"/>
      <c r="V1336" s="2"/>
      <c r="W1336" s="85"/>
      <c r="X1336" s="2"/>
      <c r="Y1336" s="2"/>
      <c r="Z1336" s="2"/>
    </row>
    <row r="1337" spans="20:26" x14ac:dyDescent="0.2">
      <c r="T1337" s="2"/>
      <c r="U1337" s="2"/>
      <c r="V1337" s="2"/>
      <c r="W1337" s="85"/>
      <c r="X1337" s="2"/>
      <c r="Y1337" s="2"/>
      <c r="Z1337" s="2"/>
    </row>
    <row r="1338" spans="20:26" x14ac:dyDescent="0.2">
      <c r="T1338" s="2"/>
      <c r="U1338" s="2"/>
      <c r="V1338" s="2"/>
      <c r="W1338" s="85"/>
      <c r="X1338" s="2"/>
      <c r="Y1338" s="2"/>
      <c r="Z1338" s="2"/>
    </row>
    <row r="1339" spans="20:26" x14ac:dyDescent="0.2">
      <c r="T1339" s="2"/>
      <c r="U1339" s="2"/>
      <c r="V1339" s="2"/>
      <c r="W1339" s="85"/>
      <c r="X1339" s="2"/>
      <c r="Y1339" s="2"/>
      <c r="Z1339" s="2"/>
    </row>
    <row r="1340" spans="20:26" x14ac:dyDescent="0.2">
      <c r="T1340" s="2"/>
      <c r="U1340" s="2"/>
      <c r="V1340" s="2"/>
      <c r="W1340" s="85"/>
      <c r="X1340" s="2"/>
      <c r="Y1340" s="2"/>
      <c r="Z1340" s="2"/>
    </row>
    <row r="1341" spans="20:26" x14ac:dyDescent="0.2">
      <c r="T1341" s="2"/>
      <c r="U1341" s="2"/>
      <c r="V1341" s="2"/>
      <c r="W1341" s="85"/>
      <c r="X1341" s="2"/>
      <c r="Y1341" s="2"/>
      <c r="Z1341" s="2"/>
    </row>
    <row r="1342" spans="20:26" x14ac:dyDescent="0.2">
      <c r="T1342" s="2"/>
      <c r="U1342" s="2"/>
      <c r="V1342" s="2"/>
      <c r="W1342" s="85"/>
      <c r="X1342" s="2"/>
      <c r="Y1342" s="2"/>
      <c r="Z1342" s="2"/>
    </row>
    <row r="1343" spans="20:26" x14ac:dyDescent="0.2">
      <c r="T1343" s="2"/>
      <c r="U1343" s="2"/>
      <c r="V1343" s="2"/>
      <c r="W1343" s="85"/>
      <c r="X1343" s="2"/>
      <c r="Y1343" s="2"/>
      <c r="Z1343" s="2"/>
    </row>
    <row r="1344" spans="20:26" x14ac:dyDescent="0.2">
      <c r="T1344" s="2"/>
      <c r="U1344" s="2"/>
      <c r="V1344" s="2"/>
      <c r="W1344" s="85"/>
      <c r="X1344" s="2"/>
      <c r="Y1344" s="2"/>
      <c r="Z1344" s="2"/>
    </row>
    <row r="1345" spans="20:26" x14ac:dyDescent="0.2">
      <c r="T1345" s="2"/>
      <c r="U1345" s="2"/>
      <c r="V1345" s="2"/>
      <c r="W1345" s="85"/>
      <c r="X1345" s="2"/>
      <c r="Y1345" s="2"/>
      <c r="Z1345" s="2"/>
    </row>
    <row r="1346" spans="20:26" x14ac:dyDescent="0.2">
      <c r="T1346" s="2"/>
      <c r="U1346" s="2"/>
      <c r="V1346" s="2"/>
      <c r="W1346" s="85"/>
      <c r="X1346" s="2"/>
      <c r="Y1346" s="2"/>
      <c r="Z1346" s="2"/>
    </row>
    <row r="1347" spans="20:26" x14ac:dyDescent="0.2">
      <c r="T1347" s="2"/>
      <c r="U1347" s="2"/>
      <c r="V1347" s="2"/>
      <c r="W1347" s="85"/>
      <c r="X1347" s="2"/>
      <c r="Y1347" s="2"/>
      <c r="Z1347" s="2"/>
    </row>
    <row r="1348" spans="20:26" x14ac:dyDescent="0.2">
      <c r="T1348" s="2"/>
      <c r="U1348" s="2"/>
      <c r="V1348" s="2"/>
      <c r="W1348" s="85"/>
      <c r="X1348" s="2"/>
      <c r="Y1348" s="2"/>
      <c r="Z1348" s="2"/>
    </row>
    <row r="1349" spans="20:26" x14ac:dyDescent="0.2">
      <c r="T1349" s="2"/>
      <c r="U1349" s="2"/>
      <c r="V1349" s="2"/>
      <c r="W1349" s="85"/>
      <c r="X1349" s="2"/>
      <c r="Y1349" s="2"/>
      <c r="Z1349" s="2"/>
    </row>
    <row r="1350" spans="20:26" x14ac:dyDescent="0.2">
      <c r="T1350" s="2"/>
      <c r="U1350" s="2"/>
      <c r="V1350" s="2"/>
      <c r="W1350" s="85"/>
      <c r="X1350" s="2"/>
      <c r="Y1350" s="2"/>
      <c r="Z1350" s="2"/>
    </row>
    <row r="1351" spans="20:26" x14ac:dyDescent="0.2">
      <c r="T1351" s="2"/>
      <c r="U1351" s="2"/>
      <c r="V1351" s="2"/>
      <c r="W1351" s="85"/>
      <c r="X1351" s="2"/>
      <c r="Y1351" s="2"/>
      <c r="Z1351" s="2"/>
    </row>
    <row r="1352" spans="20:26" x14ac:dyDescent="0.2">
      <c r="T1352" s="2"/>
      <c r="U1352" s="2"/>
      <c r="V1352" s="2"/>
      <c r="W1352" s="85"/>
      <c r="X1352" s="2"/>
      <c r="Y1352" s="2"/>
      <c r="Z1352" s="2"/>
    </row>
    <row r="1353" spans="20:26" x14ac:dyDescent="0.2">
      <c r="T1353" s="2"/>
      <c r="U1353" s="2"/>
      <c r="V1353" s="2"/>
      <c r="W1353" s="85"/>
      <c r="X1353" s="2"/>
      <c r="Y1353" s="2"/>
      <c r="Z1353" s="2"/>
    </row>
    <row r="1354" spans="20:26" x14ac:dyDescent="0.2">
      <c r="T1354" s="2"/>
      <c r="U1354" s="2"/>
      <c r="V1354" s="2"/>
      <c r="W1354" s="85"/>
      <c r="X1354" s="2"/>
      <c r="Y1354" s="2"/>
      <c r="Z1354" s="2"/>
    </row>
    <row r="1355" spans="20:26" x14ac:dyDescent="0.2">
      <c r="T1355" s="2"/>
      <c r="U1355" s="2"/>
      <c r="V1355" s="2"/>
      <c r="W1355" s="85"/>
      <c r="X1355" s="2"/>
      <c r="Y1355" s="2"/>
      <c r="Z1355" s="2"/>
    </row>
    <row r="1356" spans="20:26" x14ac:dyDescent="0.2">
      <c r="T1356" s="2"/>
      <c r="U1356" s="2"/>
      <c r="V1356" s="2"/>
      <c r="W1356" s="85"/>
      <c r="X1356" s="2"/>
      <c r="Y1356" s="2"/>
      <c r="Z1356" s="2"/>
    </row>
    <row r="1357" spans="20:26" x14ac:dyDescent="0.2">
      <c r="T1357" s="2"/>
      <c r="U1357" s="2"/>
      <c r="V1357" s="2"/>
      <c r="W1357" s="85"/>
      <c r="X1357" s="2"/>
      <c r="Y1357" s="2"/>
      <c r="Z1357" s="2"/>
    </row>
    <row r="1358" spans="20:26" x14ac:dyDescent="0.2">
      <c r="T1358" s="2"/>
      <c r="U1358" s="2"/>
      <c r="V1358" s="2"/>
      <c r="W1358" s="85"/>
      <c r="X1358" s="2"/>
      <c r="Y1358" s="2"/>
      <c r="Z1358" s="2"/>
    </row>
    <row r="1359" spans="20:26" x14ac:dyDescent="0.2">
      <c r="T1359" s="2"/>
      <c r="U1359" s="2"/>
      <c r="V1359" s="2"/>
      <c r="W1359" s="85"/>
      <c r="X1359" s="2"/>
      <c r="Y1359" s="2"/>
      <c r="Z1359" s="2"/>
    </row>
    <row r="1360" spans="20:26" x14ac:dyDescent="0.2">
      <c r="T1360" s="2"/>
      <c r="U1360" s="2"/>
      <c r="V1360" s="2"/>
      <c r="W1360" s="85"/>
      <c r="X1360" s="2"/>
      <c r="Y1360" s="2"/>
      <c r="Z1360" s="2"/>
    </row>
    <row r="1361" spans="20:26" x14ac:dyDescent="0.2">
      <c r="T1361" s="2"/>
      <c r="U1361" s="2"/>
      <c r="V1361" s="2"/>
      <c r="W1361" s="85"/>
      <c r="X1361" s="2"/>
      <c r="Y1361" s="2"/>
      <c r="Z1361" s="2"/>
    </row>
    <row r="1362" spans="20:26" x14ac:dyDescent="0.2">
      <c r="T1362" s="2"/>
      <c r="U1362" s="2"/>
      <c r="V1362" s="2"/>
      <c r="W1362" s="85"/>
      <c r="X1362" s="2"/>
      <c r="Y1362" s="2"/>
      <c r="Z1362" s="2"/>
    </row>
    <row r="1363" spans="20:26" x14ac:dyDescent="0.2">
      <c r="T1363" s="2"/>
      <c r="U1363" s="2"/>
      <c r="V1363" s="2"/>
      <c r="W1363" s="85"/>
      <c r="X1363" s="2"/>
      <c r="Y1363" s="2"/>
      <c r="Z1363" s="2"/>
    </row>
    <row r="1364" spans="20:26" x14ac:dyDescent="0.2">
      <c r="T1364" s="2"/>
      <c r="U1364" s="2"/>
      <c r="V1364" s="2"/>
      <c r="W1364" s="85"/>
      <c r="X1364" s="2"/>
      <c r="Y1364" s="2"/>
      <c r="Z1364" s="2"/>
    </row>
    <row r="1365" spans="20:26" x14ac:dyDescent="0.2">
      <c r="T1365" s="2"/>
      <c r="U1365" s="2"/>
      <c r="V1365" s="2"/>
      <c r="W1365" s="85"/>
      <c r="X1365" s="2"/>
      <c r="Y1365" s="2"/>
      <c r="Z1365" s="2"/>
    </row>
    <row r="1366" spans="20:26" x14ac:dyDescent="0.2">
      <c r="T1366" s="2"/>
      <c r="U1366" s="2"/>
      <c r="V1366" s="2"/>
      <c r="W1366" s="85"/>
      <c r="X1366" s="2"/>
      <c r="Y1366" s="2"/>
      <c r="Z1366" s="2"/>
    </row>
    <row r="1367" spans="20:26" x14ac:dyDescent="0.2">
      <c r="T1367" s="2"/>
      <c r="U1367" s="2"/>
      <c r="V1367" s="2"/>
      <c r="W1367" s="85"/>
      <c r="X1367" s="2"/>
      <c r="Y1367" s="2"/>
      <c r="Z1367" s="2"/>
    </row>
    <row r="1368" spans="20:26" x14ac:dyDescent="0.2">
      <c r="T1368" s="2"/>
      <c r="U1368" s="2"/>
      <c r="V1368" s="2"/>
      <c r="W1368" s="85"/>
      <c r="X1368" s="2"/>
      <c r="Y1368" s="2"/>
      <c r="Z1368" s="2"/>
    </row>
    <row r="1369" spans="20:26" x14ac:dyDescent="0.2">
      <c r="T1369" s="2"/>
      <c r="U1369" s="2"/>
      <c r="V1369" s="2"/>
      <c r="W1369" s="85"/>
      <c r="X1369" s="2"/>
      <c r="Y1369" s="2"/>
      <c r="Z1369" s="2"/>
    </row>
    <row r="1370" spans="20:26" x14ac:dyDescent="0.2">
      <c r="T1370" s="2"/>
      <c r="U1370" s="2"/>
      <c r="V1370" s="2"/>
      <c r="W1370" s="85"/>
      <c r="X1370" s="2"/>
      <c r="Y1370" s="2"/>
      <c r="Z1370" s="2"/>
    </row>
    <row r="1371" spans="20:26" x14ac:dyDescent="0.2">
      <c r="T1371" s="2"/>
      <c r="U1371" s="2"/>
      <c r="V1371" s="2"/>
      <c r="W1371" s="85"/>
      <c r="X1371" s="2"/>
      <c r="Y1371" s="2"/>
      <c r="Z1371" s="2"/>
    </row>
    <row r="1372" spans="20:26" x14ac:dyDescent="0.2">
      <c r="T1372" s="2"/>
      <c r="U1372" s="2"/>
      <c r="V1372" s="2"/>
      <c r="W1372" s="85"/>
      <c r="X1372" s="2"/>
      <c r="Y1372" s="2"/>
      <c r="Z1372" s="2"/>
    </row>
    <row r="1373" spans="20:26" x14ac:dyDescent="0.2">
      <c r="T1373" s="2"/>
      <c r="U1373" s="2"/>
      <c r="V1373" s="2"/>
      <c r="W1373" s="85"/>
      <c r="X1373" s="2"/>
      <c r="Y1373" s="2"/>
      <c r="Z1373" s="2"/>
    </row>
    <row r="1374" spans="20:26" x14ac:dyDescent="0.2">
      <c r="T1374" s="2"/>
      <c r="U1374" s="2"/>
      <c r="V1374" s="2"/>
      <c r="W1374" s="85"/>
      <c r="X1374" s="2"/>
      <c r="Y1374" s="2"/>
      <c r="Z1374" s="2"/>
    </row>
    <row r="1375" spans="20:26" x14ac:dyDescent="0.2">
      <c r="T1375" s="2"/>
      <c r="U1375" s="2"/>
      <c r="V1375" s="2"/>
      <c r="W1375" s="85"/>
      <c r="X1375" s="2"/>
      <c r="Y1375" s="2"/>
      <c r="Z1375" s="2"/>
    </row>
    <row r="1376" spans="20:26" x14ac:dyDescent="0.2">
      <c r="T1376" s="2"/>
      <c r="U1376" s="2"/>
      <c r="V1376" s="2"/>
      <c r="W1376" s="85"/>
      <c r="X1376" s="2"/>
      <c r="Y1376" s="2"/>
      <c r="Z1376" s="2"/>
    </row>
    <row r="1377" spans="20:26" x14ac:dyDescent="0.2">
      <c r="T1377" s="2"/>
      <c r="U1377" s="2"/>
      <c r="V1377" s="2"/>
      <c r="W1377" s="85"/>
      <c r="X1377" s="2"/>
      <c r="Y1377" s="2"/>
      <c r="Z1377" s="2"/>
    </row>
    <row r="1378" spans="20:26" x14ac:dyDescent="0.2">
      <c r="T1378" s="2"/>
      <c r="U1378" s="2"/>
      <c r="V1378" s="2"/>
      <c r="W1378" s="85"/>
      <c r="X1378" s="2"/>
      <c r="Y1378" s="2"/>
      <c r="Z1378" s="2"/>
    </row>
    <row r="1379" spans="20:26" x14ac:dyDescent="0.2">
      <c r="T1379" s="2"/>
      <c r="U1379" s="2"/>
      <c r="V1379" s="2"/>
      <c r="W1379" s="85"/>
      <c r="X1379" s="2"/>
      <c r="Y1379" s="2"/>
      <c r="Z1379" s="2"/>
    </row>
    <row r="1380" spans="20:26" x14ac:dyDescent="0.2">
      <c r="T1380" s="2"/>
      <c r="U1380" s="2"/>
      <c r="V1380" s="2"/>
      <c r="W1380" s="85"/>
      <c r="X1380" s="2"/>
      <c r="Y1380" s="2"/>
      <c r="Z1380" s="2"/>
    </row>
    <row r="1381" spans="20:26" x14ac:dyDescent="0.2">
      <c r="T1381" s="2"/>
      <c r="U1381" s="2"/>
      <c r="V1381" s="2"/>
      <c r="W1381" s="85"/>
      <c r="X1381" s="2"/>
      <c r="Y1381" s="2"/>
      <c r="Z1381" s="2"/>
    </row>
    <row r="1382" spans="20:26" x14ac:dyDescent="0.2">
      <c r="T1382" s="2"/>
      <c r="U1382" s="2"/>
      <c r="V1382" s="2"/>
      <c r="W1382" s="85"/>
      <c r="X1382" s="2"/>
      <c r="Y1382" s="2"/>
      <c r="Z1382" s="2"/>
    </row>
    <row r="1383" spans="20:26" x14ac:dyDescent="0.2">
      <c r="T1383" s="2"/>
      <c r="U1383" s="2"/>
      <c r="V1383" s="2"/>
      <c r="W1383" s="85"/>
      <c r="X1383" s="2"/>
      <c r="Y1383" s="2"/>
      <c r="Z1383" s="2"/>
    </row>
    <row r="1384" spans="20:26" x14ac:dyDescent="0.2">
      <c r="T1384" s="2"/>
      <c r="U1384" s="2"/>
      <c r="V1384" s="2"/>
      <c r="W1384" s="85"/>
      <c r="X1384" s="2"/>
      <c r="Y1384" s="2"/>
      <c r="Z1384" s="2"/>
    </row>
    <row r="1385" spans="20:26" x14ac:dyDescent="0.2">
      <c r="T1385" s="2"/>
      <c r="U1385" s="2"/>
      <c r="V1385" s="2"/>
      <c r="W1385" s="85"/>
      <c r="X1385" s="2"/>
      <c r="Y1385" s="2"/>
      <c r="Z1385" s="2"/>
    </row>
    <row r="1386" spans="20:26" x14ac:dyDescent="0.2">
      <c r="T1386" s="2"/>
      <c r="U1386" s="2"/>
      <c r="V1386" s="2"/>
      <c r="W1386" s="85"/>
      <c r="X1386" s="2"/>
      <c r="Y1386" s="2"/>
      <c r="Z1386" s="2"/>
    </row>
    <row r="1387" spans="20:26" x14ac:dyDescent="0.2">
      <c r="T1387" s="2"/>
      <c r="U1387" s="2"/>
      <c r="V1387" s="2"/>
      <c r="W1387" s="85"/>
      <c r="X1387" s="2"/>
      <c r="Y1387" s="2"/>
      <c r="Z1387" s="2"/>
    </row>
    <row r="1388" spans="20:26" x14ac:dyDescent="0.2">
      <c r="T1388" s="2"/>
      <c r="U1388" s="2"/>
      <c r="V1388" s="2"/>
      <c r="W1388" s="85"/>
      <c r="X1388" s="2"/>
      <c r="Y1388" s="2"/>
      <c r="Z1388" s="2"/>
    </row>
    <row r="1389" spans="20:26" x14ac:dyDescent="0.2">
      <c r="T1389" s="2"/>
      <c r="U1389" s="2"/>
      <c r="V1389" s="2"/>
      <c r="W1389" s="85"/>
      <c r="X1389" s="2"/>
      <c r="Y1389" s="2"/>
      <c r="Z1389" s="2"/>
    </row>
    <row r="1390" spans="20:26" x14ac:dyDescent="0.2">
      <c r="T1390" s="2"/>
      <c r="U1390" s="2"/>
      <c r="V1390" s="2"/>
      <c r="W1390" s="85"/>
      <c r="X1390" s="2"/>
      <c r="Y1390" s="2"/>
      <c r="Z1390" s="2"/>
    </row>
    <row r="1391" spans="20:26" x14ac:dyDescent="0.2">
      <c r="T1391" s="2"/>
      <c r="U1391" s="2"/>
      <c r="V1391" s="2"/>
      <c r="W1391" s="85"/>
      <c r="X1391" s="2"/>
      <c r="Y1391" s="2"/>
      <c r="Z1391" s="2"/>
    </row>
    <row r="1392" spans="20:26" x14ac:dyDescent="0.2">
      <c r="T1392" s="2"/>
      <c r="U1392" s="2"/>
      <c r="V1392" s="2"/>
      <c r="W1392" s="85"/>
      <c r="X1392" s="2"/>
      <c r="Y1392" s="2"/>
      <c r="Z1392" s="2"/>
    </row>
    <row r="1393" spans="20:26" x14ac:dyDescent="0.2">
      <c r="T1393" s="2"/>
      <c r="U1393" s="2"/>
      <c r="V1393" s="2"/>
      <c r="W1393" s="85"/>
      <c r="X1393" s="2"/>
      <c r="Y1393" s="2"/>
      <c r="Z1393" s="2"/>
    </row>
    <row r="1394" spans="20:26" x14ac:dyDescent="0.2">
      <c r="T1394" s="2"/>
      <c r="U1394" s="2"/>
      <c r="V1394" s="2"/>
      <c r="W1394" s="85"/>
      <c r="X1394" s="2"/>
      <c r="Y1394" s="2"/>
      <c r="Z1394" s="2"/>
    </row>
    <row r="1395" spans="20:26" x14ac:dyDescent="0.2">
      <c r="T1395" s="2"/>
      <c r="U1395" s="2"/>
      <c r="V1395" s="2"/>
      <c r="W1395" s="85"/>
      <c r="X1395" s="2"/>
      <c r="Y1395" s="2"/>
      <c r="Z1395" s="2"/>
    </row>
    <row r="1396" spans="20:26" x14ac:dyDescent="0.2">
      <c r="T1396" s="2"/>
      <c r="U1396" s="2"/>
      <c r="V1396" s="2"/>
      <c r="W1396" s="85"/>
      <c r="X1396" s="2"/>
      <c r="Y1396" s="2"/>
      <c r="Z1396" s="2"/>
    </row>
    <row r="1397" spans="20:26" x14ac:dyDescent="0.2">
      <c r="T1397" s="2"/>
      <c r="U1397" s="2"/>
      <c r="V1397" s="2"/>
      <c r="W1397" s="85"/>
      <c r="X1397" s="2"/>
      <c r="Y1397" s="2"/>
      <c r="Z1397" s="2"/>
    </row>
    <row r="1398" spans="20:26" x14ac:dyDescent="0.2">
      <c r="T1398" s="2"/>
      <c r="U1398" s="2"/>
      <c r="V1398" s="2"/>
      <c r="W1398" s="85"/>
      <c r="X1398" s="2"/>
      <c r="Y1398" s="2"/>
      <c r="Z1398" s="2"/>
    </row>
    <row r="1399" spans="20:26" x14ac:dyDescent="0.2">
      <c r="T1399" s="2"/>
      <c r="U1399" s="2"/>
      <c r="V1399" s="2"/>
      <c r="W1399" s="85"/>
      <c r="X1399" s="2"/>
      <c r="Y1399" s="2"/>
      <c r="Z1399" s="2"/>
    </row>
    <row r="1400" spans="20:26" x14ac:dyDescent="0.2">
      <c r="T1400" s="2"/>
      <c r="U1400" s="2"/>
      <c r="V1400" s="2"/>
      <c r="W1400" s="85"/>
      <c r="X1400" s="2"/>
      <c r="Y1400" s="2"/>
      <c r="Z1400" s="2"/>
    </row>
    <row r="1401" spans="20:26" x14ac:dyDescent="0.2">
      <c r="T1401" s="2"/>
      <c r="U1401" s="2"/>
      <c r="V1401" s="2"/>
      <c r="W1401" s="85"/>
      <c r="X1401" s="2"/>
      <c r="Y1401" s="2"/>
      <c r="Z1401" s="2"/>
    </row>
    <row r="1402" spans="20:26" x14ac:dyDescent="0.2">
      <c r="T1402" s="2"/>
      <c r="U1402" s="2"/>
      <c r="V1402" s="2"/>
      <c r="W1402" s="85"/>
      <c r="X1402" s="2"/>
      <c r="Y1402" s="2"/>
      <c r="Z1402" s="2"/>
    </row>
    <row r="1403" spans="20:26" x14ac:dyDescent="0.2">
      <c r="T1403" s="2"/>
      <c r="U1403" s="2"/>
      <c r="V1403" s="2"/>
      <c r="W1403" s="85"/>
      <c r="X1403" s="2"/>
      <c r="Y1403" s="2"/>
      <c r="Z1403" s="2"/>
    </row>
    <row r="1404" spans="20:26" x14ac:dyDescent="0.2">
      <c r="T1404" s="2"/>
      <c r="U1404" s="2"/>
      <c r="V1404" s="2"/>
      <c r="W1404" s="85"/>
      <c r="X1404" s="2"/>
      <c r="Y1404" s="2"/>
      <c r="Z1404" s="2"/>
    </row>
    <row r="1405" spans="20:26" x14ac:dyDescent="0.2">
      <c r="T1405" s="2"/>
      <c r="U1405" s="2"/>
      <c r="V1405" s="2"/>
      <c r="W1405" s="85"/>
      <c r="X1405" s="2"/>
      <c r="Y1405" s="2"/>
      <c r="Z1405" s="2"/>
    </row>
    <row r="1406" spans="20:26" x14ac:dyDescent="0.2">
      <c r="T1406" s="2"/>
      <c r="U1406" s="2"/>
      <c r="V1406" s="2"/>
      <c r="W1406" s="85"/>
      <c r="X1406" s="2"/>
      <c r="Y1406" s="2"/>
      <c r="Z1406" s="2"/>
    </row>
    <row r="1407" spans="20:26" x14ac:dyDescent="0.2">
      <c r="T1407" s="2"/>
      <c r="U1407" s="2"/>
      <c r="V1407" s="2"/>
      <c r="W1407" s="85"/>
      <c r="X1407" s="2"/>
      <c r="Y1407" s="2"/>
      <c r="Z1407" s="2"/>
    </row>
    <row r="1408" spans="20:26" x14ac:dyDescent="0.2">
      <c r="T1408" s="2"/>
      <c r="U1408" s="2"/>
      <c r="V1408" s="2"/>
      <c r="W1408" s="85"/>
      <c r="X1408" s="2"/>
      <c r="Y1408" s="2"/>
      <c r="Z1408" s="2"/>
    </row>
    <row r="1409" spans="20:26" x14ac:dyDescent="0.2">
      <c r="T1409" s="2"/>
      <c r="U1409" s="2"/>
      <c r="V1409" s="2"/>
      <c r="W1409" s="85"/>
      <c r="X1409" s="2"/>
      <c r="Y1409" s="2"/>
      <c r="Z1409" s="2"/>
    </row>
    <row r="1410" spans="20:26" x14ac:dyDescent="0.2">
      <c r="T1410" s="2"/>
      <c r="U1410" s="2"/>
      <c r="V1410" s="2"/>
      <c r="W1410" s="85"/>
      <c r="X1410" s="2"/>
      <c r="Y1410" s="2"/>
      <c r="Z1410" s="2"/>
    </row>
    <row r="1411" spans="20:26" x14ac:dyDescent="0.2">
      <c r="T1411" s="2"/>
      <c r="U1411" s="2"/>
      <c r="V1411" s="2"/>
      <c r="W1411" s="85"/>
      <c r="X1411" s="2"/>
      <c r="Y1411" s="2"/>
      <c r="Z1411" s="2"/>
    </row>
    <row r="1412" spans="20:26" x14ac:dyDescent="0.2">
      <c r="T1412" s="2"/>
      <c r="U1412" s="2"/>
      <c r="V1412" s="2"/>
      <c r="W1412" s="85"/>
      <c r="X1412" s="2"/>
      <c r="Y1412" s="2"/>
      <c r="Z1412" s="2"/>
    </row>
    <row r="1413" spans="20:26" x14ac:dyDescent="0.2">
      <c r="T1413" s="2"/>
      <c r="U1413" s="2"/>
      <c r="V1413" s="2"/>
      <c r="W1413" s="85"/>
      <c r="X1413" s="2"/>
      <c r="Y1413" s="2"/>
      <c r="Z1413" s="2"/>
    </row>
    <row r="1414" spans="20:26" x14ac:dyDescent="0.2">
      <c r="T1414" s="2"/>
      <c r="U1414" s="2"/>
      <c r="V1414" s="2"/>
      <c r="W1414" s="85"/>
      <c r="X1414" s="2"/>
      <c r="Y1414" s="2"/>
      <c r="Z1414" s="2"/>
    </row>
    <row r="1415" spans="20:26" x14ac:dyDescent="0.2">
      <c r="T1415" s="2"/>
      <c r="U1415" s="2"/>
      <c r="V1415" s="2"/>
      <c r="W1415" s="85"/>
      <c r="X1415" s="2"/>
      <c r="Y1415" s="2"/>
      <c r="Z1415" s="2"/>
    </row>
    <row r="1416" spans="20:26" x14ac:dyDescent="0.2">
      <c r="T1416" s="2"/>
      <c r="U1416" s="2"/>
      <c r="V1416" s="2"/>
      <c r="W1416" s="85"/>
      <c r="X1416" s="2"/>
      <c r="Y1416" s="2"/>
      <c r="Z1416" s="2"/>
    </row>
    <row r="1417" spans="20:26" x14ac:dyDescent="0.2">
      <c r="T1417" s="2"/>
      <c r="U1417" s="2"/>
      <c r="V1417" s="2"/>
      <c r="W1417" s="85"/>
      <c r="X1417" s="2"/>
      <c r="Y1417" s="2"/>
      <c r="Z1417" s="2"/>
    </row>
    <row r="1418" spans="20:26" x14ac:dyDescent="0.2">
      <c r="T1418" s="2"/>
      <c r="U1418" s="2"/>
      <c r="V1418" s="2"/>
      <c r="W1418" s="85"/>
      <c r="X1418" s="2"/>
      <c r="Y1418" s="2"/>
      <c r="Z1418" s="2"/>
    </row>
    <row r="1419" spans="20:26" x14ac:dyDescent="0.2">
      <c r="T1419" s="2"/>
      <c r="U1419" s="2"/>
      <c r="V1419" s="2"/>
      <c r="W1419" s="85"/>
      <c r="X1419" s="2"/>
      <c r="Y1419" s="2"/>
      <c r="Z1419" s="2"/>
    </row>
    <row r="1420" spans="20:26" x14ac:dyDescent="0.2">
      <c r="T1420" s="2"/>
      <c r="U1420" s="2"/>
      <c r="V1420" s="2"/>
      <c r="W1420" s="85"/>
      <c r="X1420" s="2"/>
      <c r="Y1420" s="2"/>
      <c r="Z1420" s="2"/>
    </row>
    <row r="1421" spans="20:26" x14ac:dyDescent="0.2">
      <c r="T1421" s="2"/>
      <c r="U1421" s="2"/>
      <c r="V1421" s="2"/>
      <c r="W1421" s="85"/>
      <c r="X1421" s="2"/>
      <c r="Y1421" s="2"/>
      <c r="Z1421" s="2"/>
    </row>
    <row r="1422" spans="20:26" x14ac:dyDescent="0.2">
      <c r="T1422" s="2"/>
      <c r="U1422" s="2"/>
      <c r="V1422" s="2"/>
      <c r="W1422" s="85"/>
      <c r="X1422" s="2"/>
      <c r="Y1422" s="2"/>
      <c r="Z1422" s="2"/>
    </row>
    <row r="1423" spans="20:26" x14ac:dyDescent="0.2">
      <c r="T1423" s="2"/>
      <c r="U1423" s="2"/>
      <c r="V1423" s="2"/>
      <c r="W1423" s="85"/>
      <c r="X1423" s="2"/>
      <c r="Y1423" s="2"/>
      <c r="Z1423" s="2"/>
    </row>
    <row r="1424" spans="20:26" x14ac:dyDescent="0.2">
      <c r="T1424" s="2"/>
      <c r="U1424" s="2"/>
      <c r="V1424" s="2"/>
      <c r="W1424" s="85"/>
      <c r="X1424" s="2"/>
      <c r="Y1424" s="2"/>
      <c r="Z1424" s="2"/>
    </row>
    <row r="1425" spans="20:26" x14ac:dyDescent="0.2">
      <c r="T1425" s="2"/>
      <c r="U1425" s="2"/>
      <c r="V1425" s="2"/>
      <c r="W1425" s="85"/>
      <c r="X1425" s="2"/>
      <c r="Y1425" s="2"/>
      <c r="Z1425" s="2"/>
    </row>
    <row r="1426" spans="20:26" x14ac:dyDescent="0.2">
      <c r="T1426" s="2"/>
      <c r="U1426" s="2"/>
      <c r="V1426" s="2"/>
      <c r="W1426" s="85"/>
      <c r="X1426" s="2"/>
      <c r="Y1426" s="2"/>
      <c r="Z1426" s="2"/>
    </row>
    <row r="1427" spans="20:26" x14ac:dyDescent="0.2">
      <c r="T1427" s="2"/>
      <c r="U1427" s="2"/>
      <c r="V1427" s="2"/>
      <c r="W1427" s="85"/>
      <c r="X1427" s="2"/>
      <c r="Y1427" s="2"/>
      <c r="Z1427" s="2"/>
    </row>
    <row r="1428" spans="20:26" x14ac:dyDescent="0.2">
      <c r="T1428" s="2"/>
      <c r="U1428" s="2"/>
      <c r="V1428" s="2"/>
      <c r="W1428" s="85"/>
      <c r="X1428" s="2"/>
      <c r="Y1428" s="2"/>
      <c r="Z1428" s="2"/>
    </row>
    <row r="1429" spans="20:26" x14ac:dyDescent="0.2">
      <c r="T1429" s="2"/>
      <c r="U1429" s="2"/>
      <c r="V1429" s="2"/>
      <c r="W1429" s="85"/>
      <c r="X1429" s="2"/>
      <c r="Y1429" s="2"/>
      <c r="Z1429" s="2"/>
    </row>
    <row r="1430" spans="20:26" x14ac:dyDescent="0.2">
      <c r="T1430" s="2"/>
      <c r="U1430" s="2"/>
      <c r="V1430" s="2"/>
      <c r="W1430" s="85"/>
      <c r="X1430" s="2"/>
      <c r="Y1430" s="2"/>
      <c r="Z1430" s="2"/>
    </row>
    <row r="1431" spans="20:26" x14ac:dyDescent="0.2">
      <c r="T1431" s="2"/>
      <c r="U1431" s="2"/>
      <c r="V1431" s="2"/>
      <c r="W1431" s="85"/>
      <c r="X1431" s="2"/>
      <c r="Y1431" s="2"/>
      <c r="Z1431" s="2"/>
    </row>
    <row r="1432" spans="20:26" x14ac:dyDescent="0.2">
      <c r="T1432" s="2"/>
      <c r="U1432" s="2"/>
      <c r="V1432" s="2"/>
      <c r="W1432" s="85"/>
      <c r="X1432" s="2"/>
      <c r="Y1432" s="2"/>
      <c r="Z1432" s="2"/>
    </row>
    <row r="1433" spans="20:26" x14ac:dyDescent="0.2">
      <c r="T1433" s="2"/>
      <c r="U1433" s="2"/>
      <c r="V1433" s="2"/>
      <c r="W1433" s="85"/>
      <c r="X1433" s="2"/>
      <c r="Y1433" s="2"/>
      <c r="Z1433" s="2"/>
    </row>
    <row r="1434" spans="20:26" x14ac:dyDescent="0.2">
      <c r="T1434" s="2"/>
      <c r="U1434" s="2"/>
      <c r="V1434" s="2"/>
      <c r="W1434" s="85"/>
      <c r="X1434" s="2"/>
      <c r="Y1434" s="2"/>
      <c r="Z1434" s="2"/>
    </row>
    <row r="1435" spans="20:26" x14ac:dyDescent="0.2">
      <c r="T1435" s="2"/>
      <c r="U1435" s="2"/>
      <c r="V1435" s="2"/>
      <c r="W1435" s="85"/>
      <c r="X1435" s="2"/>
      <c r="Y1435" s="2"/>
      <c r="Z1435" s="2"/>
    </row>
    <row r="1436" spans="20:26" x14ac:dyDescent="0.2">
      <c r="T1436" s="2"/>
      <c r="U1436" s="2"/>
      <c r="V1436" s="2"/>
      <c r="W1436" s="85"/>
      <c r="X1436" s="2"/>
      <c r="Y1436" s="2"/>
      <c r="Z1436" s="2"/>
    </row>
    <row r="1437" spans="20:26" x14ac:dyDescent="0.2">
      <c r="T1437" s="2"/>
      <c r="U1437" s="2"/>
      <c r="V1437" s="2"/>
      <c r="W1437" s="85"/>
      <c r="X1437" s="2"/>
      <c r="Y1437" s="2"/>
      <c r="Z1437" s="2"/>
    </row>
    <row r="1438" spans="20:26" x14ac:dyDescent="0.2">
      <c r="T1438" s="2"/>
      <c r="U1438" s="2"/>
      <c r="V1438" s="2"/>
      <c r="W1438" s="85"/>
      <c r="X1438" s="2"/>
      <c r="Y1438" s="2"/>
      <c r="Z1438" s="2"/>
    </row>
    <row r="1439" spans="20:26" x14ac:dyDescent="0.2">
      <c r="T1439" s="2"/>
      <c r="U1439" s="2"/>
      <c r="V1439" s="2"/>
      <c r="W1439" s="85"/>
      <c r="X1439" s="2"/>
      <c r="Y1439" s="2"/>
      <c r="Z1439" s="2"/>
    </row>
    <row r="1440" spans="20:26" x14ac:dyDescent="0.2">
      <c r="T1440" s="2"/>
      <c r="U1440" s="2"/>
      <c r="V1440" s="2"/>
      <c r="W1440" s="85"/>
      <c r="X1440" s="2"/>
      <c r="Y1440" s="2"/>
      <c r="Z1440" s="2"/>
    </row>
    <row r="1441" spans="20:26" x14ac:dyDescent="0.2">
      <c r="T1441" s="2"/>
      <c r="U1441" s="2"/>
      <c r="V1441" s="2"/>
      <c r="W1441" s="85"/>
      <c r="X1441" s="2"/>
      <c r="Y1441" s="2"/>
      <c r="Z1441" s="2"/>
    </row>
    <row r="1442" spans="20:26" x14ac:dyDescent="0.2">
      <c r="T1442" s="2"/>
      <c r="U1442" s="2"/>
      <c r="V1442" s="2"/>
      <c r="W1442" s="85"/>
      <c r="X1442" s="2"/>
      <c r="Y1442" s="2"/>
      <c r="Z1442" s="2"/>
    </row>
    <row r="1443" spans="20:26" x14ac:dyDescent="0.2">
      <c r="T1443" s="2"/>
      <c r="U1443" s="2"/>
      <c r="V1443" s="2"/>
      <c r="W1443" s="85"/>
      <c r="X1443" s="2"/>
      <c r="Y1443" s="2"/>
      <c r="Z1443" s="2"/>
    </row>
    <row r="1444" spans="20:26" x14ac:dyDescent="0.2">
      <c r="T1444" s="2"/>
      <c r="U1444" s="2"/>
      <c r="V1444" s="2"/>
      <c r="W1444" s="85"/>
      <c r="X1444" s="2"/>
      <c r="Y1444" s="2"/>
      <c r="Z1444" s="2"/>
    </row>
    <row r="1445" spans="20:26" x14ac:dyDescent="0.2">
      <c r="T1445" s="2"/>
      <c r="U1445" s="2"/>
      <c r="V1445" s="2"/>
      <c r="W1445" s="85"/>
      <c r="X1445" s="2"/>
      <c r="Y1445" s="2"/>
      <c r="Z1445" s="2"/>
    </row>
    <row r="1446" spans="20:26" x14ac:dyDescent="0.2">
      <c r="T1446" s="2"/>
      <c r="U1446" s="2"/>
      <c r="V1446" s="2"/>
      <c r="W1446" s="85"/>
      <c r="X1446" s="2"/>
      <c r="Y1446" s="2"/>
      <c r="Z1446" s="2"/>
    </row>
    <row r="1447" spans="20:26" x14ac:dyDescent="0.2">
      <c r="T1447" s="2"/>
      <c r="U1447" s="2"/>
      <c r="V1447" s="2"/>
      <c r="W1447" s="85"/>
      <c r="X1447" s="2"/>
      <c r="Y1447" s="2"/>
      <c r="Z1447" s="2"/>
    </row>
    <row r="1448" spans="20:26" x14ac:dyDescent="0.2">
      <c r="T1448" s="2"/>
      <c r="U1448" s="2"/>
      <c r="V1448" s="2"/>
      <c r="W1448" s="85"/>
      <c r="X1448" s="2"/>
      <c r="Y1448" s="2"/>
      <c r="Z1448" s="2"/>
    </row>
    <row r="1449" spans="20:26" x14ac:dyDescent="0.2">
      <c r="T1449" s="2"/>
      <c r="U1449" s="2"/>
      <c r="V1449" s="2"/>
      <c r="W1449" s="85"/>
      <c r="X1449" s="2"/>
      <c r="Y1449" s="2"/>
      <c r="Z1449" s="2"/>
    </row>
    <row r="1450" spans="20:26" x14ac:dyDescent="0.2">
      <c r="T1450" s="2"/>
      <c r="U1450" s="2"/>
      <c r="V1450" s="2"/>
      <c r="W1450" s="85"/>
      <c r="X1450" s="2"/>
      <c r="Y1450" s="2"/>
      <c r="Z1450" s="2"/>
    </row>
    <row r="1451" spans="20:26" x14ac:dyDescent="0.2">
      <c r="T1451" s="2"/>
      <c r="U1451" s="2"/>
      <c r="V1451" s="2"/>
      <c r="W1451" s="85"/>
      <c r="X1451" s="2"/>
      <c r="Y1451" s="2"/>
      <c r="Z1451" s="2"/>
    </row>
    <row r="1452" spans="20:26" x14ac:dyDescent="0.2">
      <c r="T1452" s="2"/>
      <c r="U1452" s="2"/>
      <c r="V1452" s="2"/>
      <c r="W1452" s="85"/>
      <c r="X1452" s="2"/>
      <c r="Y1452" s="2"/>
      <c r="Z1452" s="2"/>
    </row>
    <row r="1453" spans="20:26" x14ac:dyDescent="0.2">
      <c r="T1453" s="2"/>
      <c r="U1453" s="2"/>
      <c r="V1453" s="2"/>
      <c r="W1453" s="85"/>
      <c r="X1453" s="2"/>
      <c r="Y1453" s="2"/>
      <c r="Z1453" s="2"/>
    </row>
    <row r="1454" spans="20:26" x14ac:dyDescent="0.2">
      <c r="T1454" s="2"/>
      <c r="U1454" s="2"/>
      <c r="V1454" s="2"/>
      <c r="W1454" s="85"/>
      <c r="X1454" s="2"/>
      <c r="Y1454" s="2"/>
      <c r="Z1454" s="2"/>
    </row>
    <row r="1455" spans="20:26" x14ac:dyDescent="0.2">
      <c r="T1455" s="2"/>
      <c r="U1455" s="2"/>
      <c r="V1455" s="2"/>
      <c r="W1455" s="85"/>
      <c r="X1455" s="2"/>
      <c r="Y1455" s="2"/>
      <c r="Z1455" s="2"/>
    </row>
    <row r="1456" spans="20:26" x14ac:dyDescent="0.2">
      <c r="T1456" s="2"/>
      <c r="U1456" s="2"/>
      <c r="V1456" s="2"/>
      <c r="W1456" s="85"/>
      <c r="X1456" s="2"/>
      <c r="Y1456" s="2"/>
      <c r="Z1456" s="2"/>
    </row>
    <row r="1457" spans="20:26" x14ac:dyDescent="0.2">
      <c r="T1457" s="2"/>
      <c r="U1457" s="2"/>
      <c r="V1457" s="2"/>
      <c r="W1457" s="85"/>
      <c r="X1457" s="2"/>
      <c r="Y1457" s="2"/>
      <c r="Z1457" s="2"/>
    </row>
    <row r="1458" spans="20:26" x14ac:dyDescent="0.2">
      <c r="T1458" s="2"/>
      <c r="U1458" s="2"/>
      <c r="V1458" s="2"/>
      <c r="W1458" s="85"/>
      <c r="X1458" s="2"/>
      <c r="Y1458" s="2"/>
      <c r="Z1458" s="2"/>
    </row>
    <row r="1459" spans="20:26" x14ac:dyDescent="0.2">
      <c r="T1459" s="2"/>
      <c r="U1459" s="2"/>
      <c r="V1459" s="2"/>
      <c r="W1459" s="85"/>
      <c r="X1459" s="2"/>
      <c r="Y1459" s="2"/>
      <c r="Z1459" s="2"/>
    </row>
    <row r="1460" spans="20:26" x14ac:dyDescent="0.2">
      <c r="T1460" s="2"/>
      <c r="U1460" s="2"/>
      <c r="V1460" s="2"/>
      <c r="W1460" s="85"/>
      <c r="X1460" s="2"/>
      <c r="Y1460" s="2"/>
      <c r="Z1460" s="2"/>
    </row>
    <row r="1461" spans="20:26" x14ac:dyDescent="0.2">
      <c r="T1461" s="2"/>
      <c r="U1461" s="2"/>
      <c r="V1461" s="2"/>
      <c r="W1461" s="85"/>
      <c r="X1461" s="2"/>
      <c r="Y1461" s="2"/>
      <c r="Z1461" s="2"/>
    </row>
    <row r="1462" spans="20:26" x14ac:dyDescent="0.2">
      <c r="T1462" s="2"/>
      <c r="U1462" s="2"/>
      <c r="V1462" s="2"/>
      <c r="W1462" s="85"/>
      <c r="X1462" s="2"/>
      <c r="Y1462" s="2"/>
      <c r="Z1462" s="2"/>
    </row>
    <row r="1463" spans="20:26" x14ac:dyDescent="0.2">
      <c r="T1463" s="2"/>
      <c r="U1463" s="2"/>
      <c r="V1463" s="2"/>
      <c r="W1463" s="85"/>
      <c r="X1463" s="2"/>
      <c r="Y1463" s="2"/>
      <c r="Z1463" s="2"/>
    </row>
    <row r="1464" spans="20:26" x14ac:dyDescent="0.2">
      <c r="T1464" s="2"/>
      <c r="U1464" s="2"/>
      <c r="V1464" s="2"/>
      <c r="W1464" s="85"/>
      <c r="X1464" s="2"/>
      <c r="Y1464" s="2"/>
      <c r="Z1464" s="2"/>
    </row>
    <row r="1465" spans="20:26" x14ac:dyDescent="0.2">
      <c r="T1465" s="2"/>
      <c r="U1465" s="2"/>
      <c r="V1465" s="2"/>
      <c r="W1465" s="85"/>
      <c r="X1465" s="2"/>
      <c r="Y1465" s="2"/>
      <c r="Z1465" s="2"/>
    </row>
    <row r="1466" spans="20:26" x14ac:dyDescent="0.2">
      <c r="T1466" s="2"/>
      <c r="U1466" s="2"/>
      <c r="V1466" s="2"/>
      <c r="W1466" s="85"/>
      <c r="X1466" s="2"/>
      <c r="Y1466" s="2"/>
      <c r="Z1466" s="2"/>
    </row>
    <row r="1467" spans="20:26" x14ac:dyDescent="0.2">
      <c r="T1467" s="2"/>
      <c r="U1467" s="2"/>
      <c r="V1467" s="2"/>
      <c r="W1467" s="85"/>
      <c r="X1467" s="2"/>
      <c r="Y1467" s="2"/>
      <c r="Z1467" s="2"/>
    </row>
    <row r="1468" spans="20:26" x14ac:dyDescent="0.2">
      <c r="T1468" s="2"/>
      <c r="U1468" s="2"/>
      <c r="V1468" s="2"/>
      <c r="W1468" s="85"/>
      <c r="X1468" s="2"/>
      <c r="Y1468" s="2"/>
      <c r="Z1468" s="2"/>
    </row>
    <row r="1469" spans="20:26" x14ac:dyDescent="0.2">
      <c r="T1469" s="2"/>
      <c r="U1469" s="2"/>
      <c r="V1469" s="2"/>
      <c r="W1469" s="85"/>
      <c r="X1469" s="2"/>
      <c r="Y1469" s="2"/>
      <c r="Z1469" s="2"/>
    </row>
    <row r="1470" spans="20:26" x14ac:dyDescent="0.2">
      <c r="T1470" s="2"/>
      <c r="U1470" s="2"/>
      <c r="V1470" s="2"/>
      <c r="W1470" s="85"/>
      <c r="X1470" s="2"/>
      <c r="Y1470" s="2"/>
      <c r="Z1470" s="2"/>
    </row>
    <row r="1471" spans="20:26" x14ac:dyDescent="0.2">
      <c r="T1471" s="2"/>
      <c r="U1471" s="2"/>
      <c r="V1471" s="2"/>
      <c r="W1471" s="85"/>
      <c r="X1471" s="2"/>
      <c r="Y1471" s="2"/>
      <c r="Z1471" s="2"/>
    </row>
    <row r="1472" spans="20:26" x14ac:dyDescent="0.2">
      <c r="T1472" s="2"/>
      <c r="U1472" s="2"/>
      <c r="V1472" s="2"/>
      <c r="W1472" s="85"/>
      <c r="X1472" s="2"/>
      <c r="Y1472" s="2"/>
      <c r="Z1472" s="2"/>
    </row>
    <row r="1473" spans="20:26" x14ac:dyDescent="0.2">
      <c r="T1473" s="2"/>
      <c r="U1473" s="2"/>
      <c r="V1473" s="2"/>
      <c r="W1473" s="85"/>
      <c r="X1473" s="2"/>
      <c r="Y1473" s="2"/>
      <c r="Z1473" s="2"/>
    </row>
    <row r="1474" spans="20:26" x14ac:dyDescent="0.2">
      <c r="T1474" s="2"/>
      <c r="U1474" s="2"/>
      <c r="V1474" s="2"/>
      <c r="W1474" s="85"/>
      <c r="X1474" s="2"/>
      <c r="Y1474" s="2"/>
      <c r="Z1474" s="2"/>
    </row>
    <row r="1475" spans="20:26" x14ac:dyDescent="0.2">
      <c r="T1475" s="2"/>
      <c r="U1475" s="2"/>
      <c r="V1475" s="2"/>
      <c r="W1475" s="85"/>
      <c r="X1475" s="2"/>
      <c r="Y1475" s="2"/>
      <c r="Z1475" s="2"/>
    </row>
    <row r="1476" spans="20:26" x14ac:dyDescent="0.2">
      <c r="T1476" s="2"/>
      <c r="U1476" s="2"/>
      <c r="V1476" s="2"/>
      <c r="W1476" s="85"/>
      <c r="X1476" s="2"/>
      <c r="Y1476" s="2"/>
      <c r="Z1476" s="2"/>
    </row>
    <row r="1477" spans="20:26" x14ac:dyDescent="0.2">
      <c r="T1477" s="2"/>
      <c r="U1477" s="2"/>
      <c r="V1477" s="2"/>
      <c r="W1477" s="85"/>
      <c r="X1477" s="2"/>
      <c r="Y1477" s="2"/>
      <c r="Z1477" s="2"/>
    </row>
    <row r="1478" spans="20:26" x14ac:dyDescent="0.2">
      <c r="T1478" s="2"/>
      <c r="U1478" s="2"/>
      <c r="V1478" s="2"/>
      <c r="W1478" s="85"/>
      <c r="X1478" s="2"/>
      <c r="Y1478" s="2"/>
      <c r="Z1478" s="2"/>
    </row>
    <row r="1479" spans="20:26" x14ac:dyDescent="0.2">
      <c r="T1479" s="2"/>
      <c r="U1479" s="2"/>
      <c r="V1479" s="2"/>
      <c r="W1479" s="85"/>
      <c r="X1479" s="2"/>
      <c r="Y1479" s="2"/>
      <c r="Z1479" s="2"/>
    </row>
    <row r="1480" spans="20:26" x14ac:dyDescent="0.2">
      <c r="T1480" s="2"/>
      <c r="U1480" s="2"/>
      <c r="V1480" s="2"/>
      <c r="W1480" s="85"/>
      <c r="X1480" s="2"/>
      <c r="Y1480" s="2"/>
      <c r="Z1480" s="2"/>
    </row>
    <row r="1481" spans="20:26" x14ac:dyDescent="0.2">
      <c r="T1481" s="2"/>
      <c r="U1481" s="2"/>
      <c r="V1481" s="2"/>
      <c r="W1481" s="85"/>
      <c r="X1481" s="2"/>
      <c r="Y1481" s="2"/>
      <c r="Z1481" s="2"/>
    </row>
    <row r="1482" spans="20:26" x14ac:dyDescent="0.2">
      <c r="T1482" s="2"/>
      <c r="U1482" s="2"/>
      <c r="V1482" s="2"/>
      <c r="W1482" s="85"/>
      <c r="X1482" s="2"/>
      <c r="Y1482" s="2"/>
      <c r="Z1482" s="2"/>
    </row>
    <row r="1483" spans="20:26" x14ac:dyDescent="0.2">
      <c r="T1483" s="2"/>
      <c r="U1483" s="2"/>
      <c r="V1483" s="2"/>
      <c r="W1483" s="85"/>
      <c r="X1483" s="2"/>
      <c r="Y1483" s="2"/>
      <c r="Z1483" s="2"/>
    </row>
    <row r="1484" spans="20:26" x14ac:dyDescent="0.2">
      <c r="T1484" s="2"/>
      <c r="U1484" s="2"/>
      <c r="V1484" s="2"/>
      <c r="W1484" s="85"/>
      <c r="X1484" s="2"/>
      <c r="Y1484" s="2"/>
      <c r="Z1484" s="2"/>
    </row>
    <row r="1485" spans="20:26" x14ac:dyDescent="0.2">
      <c r="T1485" s="2"/>
      <c r="U1485" s="2"/>
      <c r="V1485" s="2"/>
      <c r="W1485" s="85"/>
      <c r="X1485" s="2"/>
      <c r="Y1485" s="2"/>
      <c r="Z1485" s="2"/>
    </row>
    <row r="1486" spans="20:26" x14ac:dyDescent="0.2">
      <c r="T1486" s="2"/>
      <c r="U1486" s="2"/>
      <c r="V1486" s="2"/>
      <c r="W1486" s="85"/>
      <c r="X1486" s="2"/>
      <c r="Y1486" s="2"/>
      <c r="Z1486" s="2"/>
    </row>
    <row r="1487" spans="20:26" x14ac:dyDescent="0.2">
      <c r="T1487" s="2"/>
      <c r="U1487" s="2"/>
      <c r="V1487" s="2"/>
      <c r="W1487" s="85"/>
      <c r="X1487" s="2"/>
      <c r="Y1487" s="2"/>
      <c r="Z1487" s="2"/>
    </row>
    <row r="1488" spans="20:26" x14ac:dyDescent="0.2">
      <c r="T1488" s="2"/>
      <c r="U1488" s="2"/>
      <c r="V1488" s="2"/>
      <c r="W1488" s="85"/>
      <c r="X1488" s="2"/>
      <c r="Y1488" s="2"/>
      <c r="Z1488" s="2"/>
    </row>
    <row r="1489" spans="20:26" x14ac:dyDescent="0.2">
      <c r="T1489" s="2"/>
      <c r="U1489" s="2"/>
      <c r="V1489" s="2"/>
      <c r="W1489" s="85"/>
      <c r="X1489" s="2"/>
      <c r="Y1489" s="2"/>
      <c r="Z1489" s="2"/>
    </row>
    <row r="1490" spans="20:26" x14ac:dyDescent="0.2">
      <c r="T1490" s="2"/>
      <c r="U1490" s="2"/>
      <c r="V1490" s="2"/>
      <c r="W1490" s="85"/>
      <c r="X1490" s="2"/>
      <c r="Y1490" s="2"/>
      <c r="Z1490" s="2"/>
    </row>
    <row r="1491" spans="20:26" x14ac:dyDescent="0.2">
      <c r="T1491" s="2"/>
      <c r="U1491" s="2"/>
      <c r="V1491" s="2"/>
      <c r="W1491" s="85"/>
      <c r="X1491" s="2"/>
      <c r="Y1491" s="2"/>
      <c r="Z1491" s="2"/>
    </row>
    <row r="1492" spans="20:26" x14ac:dyDescent="0.2">
      <c r="T1492" s="2"/>
      <c r="U1492" s="2"/>
      <c r="V1492" s="2"/>
      <c r="W1492" s="85"/>
      <c r="X1492" s="2"/>
      <c r="Y1492" s="2"/>
      <c r="Z1492" s="2"/>
    </row>
    <row r="1493" spans="20:26" x14ac:dyDescent="0.2">
      <c r="T1493" s="2"/>
      <c r="U1493" s="2"/>
      <c r="V1493" s="2"/>
      <c r="W1493" s="85"/>
      <c r="X1493" s="2"/>
      <c r="Y1493" s="2"/>
      <c r="Z1493" s="2"/>
    </row>
    <row r="1494" spans="20:26" x14ac:dyDescent="0.2">
      <c r="T1494" s="2"/>
      <c r="U1494" s="2"/>
      <c r="V1494" s="2"/>
      <c r="W1494" s="85"/>
      <c r="X1494" s="2"/>
      <c r="Y1494" s="2"/>
      <c r="Z1494" s="2"/>
    </row>
    <row r="1495" spans="20:26" x14ac:dyDescent="0.2">
      <c r="T1495" s="2"/>
      <c r="U1495" s="2"/>
      <c r="V1495" s="2"/>
      <c r="W1495" s="85"/>
      <c r="X1495" s="2"/>
      <c r="Y1495" s="2"/>
      <c r="Z1495" s="2"/>
    </row>
    <row r="1496" spans="20:26" x14ac:dyDescent="0.2">
      <c r="T1496" s="2"/>
      <c r="U1496" s="2"/>
      <c r="V1496" s="2"/>
      <c r="W1496" s="85"/>
      <c r="X1496" s="2"/>
      <c r="Y1496" s="2"/>
      <c r="Z1496" s="2"/>
    </row>
    <row r="1497" spans="20:26" x14ac:dyDescent="0.2">
      <c r="T1497" s="2"/>
      <c r="U1497" s="2"/>
      <c r="V1497" s="2"/>
      <c r="W1497" s="85"/>
      <c r="X1497" s="2"/>
      <c r="Y1497" s="2"/>
      <c r="Z1497" s="2"/>
    </row>
    <row r="1498" spans="20:26" x14ac:dyDescent="0.2">
      <c r="T1498" s="2"/>
      <c r="U1498" s="2"/>
      <c r="V1498" s="2"/>
      <c r="W1498" s="85"/>
      <c r="X1498" s="2"/>
      <c r="Y1498" s="2"/>
      <c r="Z1498" s="2"/>
    </row>
    <row r="1499" spans="20:26" x14ac:dyDescent="0.2">
      <c r="T1499" s="2"/>
      <c r="U1499" s="2"/>
      <c r="V1499" s="2"/>
      <c r="W1499" s="85"/>
      <c r="X1499" s="2"/>
      <c r="Y1499" s="2"/>
      <c r="Z1499" s="2"/>
    </row>
    <row r="1500" spans="20:26" x14ac:dyDescent="0.2">
      <c r="T1500" s="2"/>
      <c r="U1500" s="2"/>
      <c r="V1500" s="2"/>
      <c r="W1500" s="85"/>
      <c r="X1500" s="2"/>
      <c r="Y1500" s="2"/>
      <c r="Z1500" s="2"/>
    </row>
    <row r="1501" spans="20:26" x14ac:dyDescent="0.2">
      <c r="T1501" s="2"/>
      <c r="U1501" s="2"/>
      <c r="V1501" s="2"/>
      <c r="W1501" s="85"/>
      <c r="X1501" s="2"/>
      <c r="Y1501" s="2"/>
      <c r="Z1501" s="2"/>
    </row>
    <row r="1502" spans="20:26" x14ac:dyDescent="0.2">
      <c r="T1502" s="2"/>
      <c r="U1502" s="2"/>
      <c r="V1502" s="2"/>
      <c r="W1502" s="85"/>
      <c r="X1502" s="2"/>
      <c r="Y1502" s="2"/>
      <c r="Z1502" s="2"/>
    </row>
    <row r="1503" spans="20:26" x14ac:dyDescent="0.2">
      <c r="T1503" s="2"/>
      <c r="U1503" s="2"/>
      <c r="V1503" s="2"/>
      <c r="W1503" s="85"/>
      <c r="X1503" s="2"/>
      <c r="Y1503" s="2"/>
      <c r="Z1503" s="2"/>
    </row>
    <row r="1504" spans="20:26" x14ac:dyDescent="0.2">
      <c r="T1504" s="2"/>
      <c r="U1504" s="2"/>
      <c r="V1504" s="2"/>
      <c r="W1504" s="85"/>
      <c r="X1504" s="2"/>
      <c r="Y1504" s="2"/>
      <c r="Z1504" s="2"/>
    </row>
    <row r="1505" spans="20:26" x14ac:dyDescent="0.2">
      <c r="T1505" s="2"/>
      <c r="U1505" s="2"/>
      <c r="V1505" s="2"/>
      <c r="W1505" s="85"/>
      <c r="X1505" s="2"/>
      <c r="Y1505" s="2"/>
      <c r="Z1505" s="2"/>
    </row>
    <row r="1506" spans="20:26" x14ac:dyDescent="0.2">
      <c r="T1506" s="2"/>
      <c r="U1506" s="2"/>
      <c r="V1506" s="2"/>
      <c r="W1506" s="85"/>
      <c r="X1506" s="2"/>
      <c r="Y1506" s="2"/>
      <c r="Z1506" s="2"/>
    </row>
    <row r="1507" spans="20:26" x14ac:dyDescent="0.2">
      <c r="T1507" s="2"/>
      <c r="U1507" s="2"/>
      <c r="V1507" s="2"/>
      <c r="W1507" s="85"/>
      <c r="X1507" s="2"/>
      <c r="Y1507" s="2"/>
      <c r="Z1507" s="2"/>
    </row>
    <row r="1508" spans="20:26" x14ac:dyDescent="0.2">
      <c r="T1508" s="2"/>
      <c r="U1508" s="2"/>
      <c r="V1508" s="2"/>
      <c r="W1508" s="85"/>
      <c r="X1508" s="2"/>
      <c r="Y1508" s="2"/>
      <c r="Z1508" s="2"/>
    </row>
    <row r="1509" spans="20:26" x14ac:dyDescent="0.2">
      <c r="T1509" s="2"/>
      <c r="U1509" s="2"/>
      <c r="V1509" s="2"/>
      <c r="W1509" s="85"/>
      <c r="X1509" s="2"/>
      <c r="Y1509" s="2"/>
      <c r="Z1509" s="2"/>
    </row>
    <row r="1510" spans="20:26" x14ac:dyDescent="0.2">
      <c r="T1510" s="2"/>
      <c r="U1510" s="2"/>
      <c r="V1510" s="2"/>
      <c r="W1510" s="85"/>
      <c r="X1510" s="2"/>
      <c r="Y1510" s="2"/>
      <c r="Z1510" s="2"/>
    </row>
    <row r="1511" spans="20:26" x14ac:dyDescent="0.2">
      <c r="T1511" s="2"/>
      <c r="U1511" s="2"/>
      <c r="V1511" s="2"/>
      <c r="W1511" s="85"/>
      <c r="X1511" s="2"/>
      <c r="Y1511" s="2"/>
      <c r="Z1511" s="2"/>
    </row>
    <row r="1512" spans="20:26" x14ac:dyDescent="0.2">
      <c r="T1512" s="2"/>
      <c r="U1512" s="2"/>
      <c r="V1512" s="2"/>
      <c r="W1512" s="85"/>
      <c r="X1512" s="2"/>
      <c r="Y1512" s="2"/>
      <c r="Z1512" s="2"/>
    </row>
    <row r="1513" spans="20:26" x14ac:dyDescent="0.2">
      <c r="T1513" s="2"/>
      <c r="U1513" s="2"/>
      <c r="V1513" s="2"/>
      <c r="W1513" s="85"/>
      <c r="X1513" s="2"/>
      <c r="Y1513" s="2"/>
      <c r="Z1513" s="2"/>
    </row>
    <row r="1514" spans="20:26" x14ac:dyDescent="0.2">
      <c r="T1514" s="2"/>
      <c r="U1514" s="2"/>
      <c r="V1514" s="2"/>
      <c r="W1514" s="85"/>
      <c r="X1514" s="2"/>
      <c r="Y1514" s="2"/>
      <c r="Z1514" s="2"/>
    </row>
    <row r="1515" spans="20:26" x14ac:dyDescent="0.2">
      <c r="T1515" s="2"/>
      <c r="U1515" s="2"/>
      <c r="V1515" s="2"/>
      <c r="W1515" s="85"/>
      <c r="X1515" s="2"/>
      <c r="Y1515" s="2"/>
      <c r="Z1515" s="2"/>
    </row>
    <row r="1516" spans="20:26" x14ac:dyDescent="0.2">
      <c r="T1516" s="2"/>
      <c r="U1516" s="2"/>
      <c r="V1516" s="2"/>
      <c r="W1516" s="85"/>
      <c r="X1516" s="2"/>
      <c r="Y1516" s="2"/>
      <c r="Z1516" s="2"/>
    </row>
    <row r="1517" spans="20:26" x14ac:dyDescent="0.2">
      <c r="T1517" s="2"/>
      <c r="U1517" s="2"/>
      <c r="V1517" s="2"/>
      <c r="W1517" s="85"/>
      <c r="X1517" s="2"/>
      <c r="Y1517" s="2"/>
      <c r="Z1517" s="2"/>
    </row>
    <row r="1518" spans="20:26" x14ac:dyDescent="0.2">
      <c r="T1518" s="2"/>
      <c r="U1518" s="2"/>
      <c r="V1518" s="2"/>
      <c r="W1518" s="85"/>
      <c r="X1518" s="2"/>
      <c r="Y1518" s="2"/>
      <c r="Z1518" s="2"/>
    </row>
    <row r="1519" spans="20:26" x14ac:dyDescent="0.2">
      <c r="T1519" s="2"/>
      <c r="U1519" s="2"/>
      <c r="V1519" s="2"/>
      <c r="W1519" s="85"/>
      <c r="X1519" s="2"/>
      <c r="Y1519" s="2"/>
      <c r="Z1519" s="2"/>
    </row>
    <row r="1520" spans="20:26" x14ac:dyDescent="0.2">
      <c r="T1520" s="2"/>
      <c r="U1520" s="2"/>
      <c r="V1520" s="2"/>
      <c r="W1520" s="2"/>
      <c r="X1520" s="2"/>
      <c r="Y1520" s="2"/>
      <c r="Z1520" s="2"/>
    </row>
    <row r="1521" spans="20:26" x14ac:dyDescent="0.2">
      <c r="T1521" s="2"/>
      <c r="U1521" s="2"/>
      <c r="V1521" s="2"/>
      <c r="W1521" s="2"/>
      <c r="X1521" s="2"/>
      <c r="Y1521" s="2"/>
      <c r="Z1521" s="2"/>
    </row>
    <row r="1522" spans="20:26" x14ac:dyDescent="0.2">
      <c r="T1522" s="2"/>
      <c r="U1522" s="2"/>
      <c r="V1522" s="2"/>
      <c r="W1522" s="2"/>
      <c r="X1522" s="2"/>
      <c r="Y1522" s="2"/>
      <c r="Z1522" s="2"/>
    </row>
    <row r="1523" spans="20:26" x14ac:dyDescent="0.2">
      <c r="T1523" s="2"/>
      <c r="U1523" s="2"/>
      <c r="V1523" s="2"/>
      <c r="W1523" s="2"/>
      <c r="X1523" s="2"/>
      <c r="Y1523" s="2"/>
      <c r="Z1523" s="2"/>
    </row>
    <row r="1524" spans="20:26" x14ac:dyDescent="0.2">
      <c r="T1524" s="2"/>
      <c r="U1524" s="2"/>
      <c r="V1524" s="2"/>
      <c r="W1524" s="2"/>
      <c r="X1524" s="2"/>
      <c r="Y1524" s="2"/>
      <c r="Z1524" s="2"/>
    </row>
    <row r="1525" spans="20:26" x14ac:dyDescent="0.2">
      <c r="T1525" s="2"/>
      <c r="U1525" s="2"/>
      <c r="V1525" s="2"/>
      <c r="W1525" s="2"/>
      <c r="X1525" s="2"/>
      <c r="Y1525" s="2"/>
      <c r="Z1525" s="2"/>
    </row>
    <row r="1526" spans="20:26" x14ac:dyDescent="0.2">
      <c r="T1526" s="2"/>
      <c r="U1526" s="2"/>
      <c r="V1526" s="2"/>
      <c r="W1526" s="2"/>
      <c r="X1526" s="2"/>
      <c r="Y1526" s="2"/>
      <c r="Z1526" s="2"/>
    </row>
    <row r="1527" spans="20:26" x14ac:dyDescent="0.2">
      <c r="T1527" s="2"/>
      <c r="U1527" s="2"/>
      <c r="V1527" s="2"/>
      <c r="W1527" s="2"/>
      <c r="X1527" s="2"/>
      <c r="Y1527" s="2"/>
      <c r="Z1527" s="2"/>
    </row>
    <row r="1528" spans="20:26" x14ac:dyDescent="0.2">
      <c r="T1528" s="2"/>
      <c r="U1528" s="2"/>
      <c r="V1528" s="2"/>
      <c r="W1528" s="2"/>
      <c r="X1528" s="2"/>
      <c r="Y1528" s="2"/>
      <c r="Z1528" s="2"/>
    </row>
    <row r="1529" spans="20:26" x14ac:dyDescent="0.2">
      <c r="T1529" s="2"/>
      <c r="U1529" s="2"/>
      <c r="V1529" s="2"/>
      <c r="W1529" s="2"/>
      <c r="X1529" s="2"/>
      <c r="Y1529" s="2"/>
      <c r="Z1529" s="2"/>
    </row>
    <row r="1530" spans="20:26" x14ac:dyDescent="0.2">
      <c r="T1530" s="2"/>
      <c r="U1530" s="2"/>
      <c r="V1530" s="2"/>
      <c r="W1530" s="2"/>
      <c r="X1530" s="2"/>
      <c r="Y1530" s="2"/>
      <c r="Z1530" s="2"/>
    </row>
    <row r="1531" spans="20:26" x14ac:dyDescent="0.2">
      <c r="T1531" s="2"/>
      <c r="U1531" s="2"/>
      <c r="V1531" s="2"/>
      <c r="W1531" s="2"/>
      <c r="X1531" s="2"/>
      <c r="Y1531" s="2"/>
      <c r="Z1531" s="2"/>
    </row>
    <row r="1532" spans="20:26" x14ac:dyDescent="0.2">
      <c r="T1532" s="2"/>
      <c r="U1532" s="2"/>
      <c r="V1532" s="2"/>
      <c r="W1532" s="2"/>
      <c r="X1532" s="2"/>
      <c r="Y1532" s="2"/>
      <c r="Z1532" s="2"/>
    </row>
    <row r="1533" spans="20:26" x14ac:dyDescent="0.2">
      <c r="T1533" s="2"/>
      <c r="U1533" s="2"/>
      <c r="V1533" s="2"/>
      <c r="W1533" s="2"/>
      <c r="X1533" s="2"/>
      <c r="Y1533" s="2"/>
      <c r="Z1533" s="2"/>
    </row>
    <row r="1534" spans="20:26" x14ac:dyDescent="0.2">
      <c r="T1534" s="2"/>
      <c r="U1534" s="2"/>
      <c r="V1534" s="2"/>
      <c r="W1534" s="2"/>
      <c r="X1534" s="2"/>
      <c r="Y1534" s="2"/>
      <c r="Z1534" s="2"/>
    </row>
    <row r="1535" spans="20:26" x14ac:dyDescent="0.2">
      <c r="T1535" s="2"/>
      <c r="U1535" s="2"/>
      <c r="V1535" s="2"/>
      <c r="W1535" s="2"/>
      <c r="X1535" s="2"/>
      <c r="Y1535" s="2"/>
      <c r="Z1535" s="2"/>
    </row>
    <row r="1536" spans="20:26" x14ac:dyDescent="0.2">
      <c r="T1536" s="2"/>
      <c r="U1536" s="2"/>
      <c r="V1536" s="2"/>
      <c r="W1536" s="2"/>
      <c r="X1536" s="2"/>
      <c r="Y1536" s="2"/>
      <c r="Z1536" s="2"/>
    </row>
    <row r="1537" spans="20:26" x14ac:dyDescent="0.2">
      <c r="T1537" s="2"/>
      <c r="U1537" s="2"/>
      <c r="V1537" s="2"/>
      <c r="W1537" s="2"/>
      <c r="X1537" s="2"/>
      <c r="Y1537" s="2"/>
      <c r="Z1537" s="2"/>
    </row>
    <row r="1538" spans="20:26" x14ac:dyDescent="0.2">
      <c r="T1538" s="2"/>
      <c r="U1538" s="2"/>
      <c r="V1538" s="2"/>
      <c r="W1538" s="2"/>
      <c r="X1538" s="2"/>
      <c r="Y1538" s="2"/>
      <c r="Z1538" s="2"/>
    </row>
    <row r="1539" spans="20:26" x14ac:dyDescent="0.2">
      <c r="T1539" s="2"/>
      <c r="U1539" s="2"/>
      <c r="V1539" s="2"/>
      <c r="W1539" s="2"/>
      <c r="X1539" s="2"/>
      <c r="Y1539" s="2"/>
      <c r="Z1539" s="2"/>
    </row>
    <row r="1540" spans="20:26" x14ac:dyDescent="0.2">
      <c r="T1540" s="2"/>
      <c r="U1540" s="2"/>
      <c r="V1540" s="2"/>
      <c r="W1540" s="2"/>
      <c r="X1540" s="2"/>
      <c r="Y1540" s="2"/>
      <c r="Z1540" s="2"/>
    </row>
    <row r="1541" spans="20:26" x14ac:dyDescent="0.2">
      <c r="T1541" s="2"/>
      <c r="U1541" s="2"/>
      <c r="V1541" s="2"/>
      <c r="W1541" s="2"/>
      <c r="X1541" s="2"/>
      <c r="Y1541" s="2"/>
      <c r="Z1541" s="2"/>
    </row>
    <row r="1542" spans="20:26" x14ac:dyDescent="0.2">
      <c r="T1542" s="2"/>
      <c r="U1542" s="2"/>
      <c r="V1542" s="2"/>
      <c r="W1542" s="2"/>
      <c r="X1542" s="2"/>
      <c r="Y1542" s="2"/>
      <c r="Z1542" s="2"/>
    </row>
    <row r="1543" spans="20:26" x14ac:dyDescent="0.2">
      <c r="T1543" s="2"/>
      <c r="U1543" s="2"/>
      <c r="V1543" s="2"/>
      <c r="W1543" s="2"/>
      <c r="X1543" s="2"/>
      <c r="Y1543" s="2"/>
      <c r="Z1543" s="2"/>
    </row>
    <row r="1544" spans="20:26" x14ac:dyDescent="0.2">
      <c r="T1544" s="2"/>
      <c r="U1544" s="2"/>
      <c r="V1544" s="2"/>
      <c r="W1544" s="2"/>
      <c r="X1544" s="2"/>
      <c r="Y1544" s="2"/>
      <c r="Z1544" s="2"/>
    </row>
    <row r="1545" spans="20:26" x14ac:dyDescent="0.2">
      <c r="T1545" s="2"/>
      <c r="U1545" s="2"/>
      <c r="V1545" s="2"/>
      <c r="W1545" s="2"/>
      <c r="X1545" s="2"/>
      <c r="Y1545" s="2"/>
      <c r="Z1545" s="2"/>
    </row>
    <row r="1546" spans="20:26" x14ac:dyDescent="0.2">
      <c r="T1546" s="2"/>
      <c r="U1546" s="2"/>
      <c r="V1546" s="2"/>
      <c r="W1546" s="2"/>
      <c r="X1546" s="2"/>
      <c r="Y1546" s="2"/>
      <c r="Z1546" s="2"/>
    </row>
    <row r="1547" spans="20:26" x14ac:dyDescent="0.2">
      <c r="T1547" s="2"/>
      <c r="U1547" s="2"/>
      <c r="V1547" s="2"/>
      <c r="W1547" s="2"/>
      <c r="X1547" s="2"/>
      <c r="Y1547" s="2"/>
      <c r="Z1547" s="2"/>
    </row>
    <row r="1548" spans="20:26" x14ac:dyDescent="0.2">
      <c r="T1548" s="2"/>
      <c r="U1548" s="2"/>
      <c r="V1548" s="2"/>
      <c r="W1548" s="2"/>
      <c r="X1548" s="2"/>
      <c r="Y1548" s="2"/>
      <c r="Z1548" s="2"/>
    </row>
    <row r="1549" spans="20:26" x14ac:dyDescent="0.2">
      <c r="T1549" s="2"/>
      <c r="U1549" s="2"/>
      <c r="V1549" s="2"/>
      <c r="W1549" s="2"/>
      <c r="X1549" s="2"/>
      <c r="Y1549" s="2"/>
      <c r="Z1549" s="2"/>
    </row>
    <row r="1550" spans="20:26" x14ac:dyDescent="0.2">
      <c r="T1550" s="2"/>
      <c r="U1550" s="2"/>
      <c r="V1550" s="2"/>
      <c r="W1550" s="2"/>
      <c r="X1550" s="2"/>
      <c r="Y1550" s="2"/>
      <c r="Z1550" s="2"/>
    </row>
    <row r="1551" spans="20:26" x14ac:dyDescent="0.2">
      <c r="T1551" s="2"/>
      <c r="U1551" s="2"/>
      <c r="V1551" s="2"/>
      <c r="W1551" s="2"/>
      <c r="X1551" s="2"/>
      <c r="Y1551" s="2"/>
      <c r="Z1551" s="2"/>
    </row>
    <row r="1552" spans="20:26" x14ac:dyDescent="0.2">
      <c r="T1552" s="2"/>
      <c r="U1552" s="2"/>
      <c r="V1552" s="2"/>
      <c r="W1552" s="2"/>
      <c r="X1552" s="2"/>
      <c r="Y1552" s="2"/>
      <c r="Z1552" s="2"/>
    </row>
    <row r="1553" spans="20:26" x14ac:dyDescent="0.2">
      <c r="T1553" s="2"/>
      <c r="U1553" s="2"/>
      <c r="V1553" s="2"/>
      <c r="W1553" s="2"/>
      <c r="X1553" s="2"/>
      <c r="Y1553" s="2"/>
      <c r="Z1553" s="2"/>
    </row>
    <row r="1554" spans="20:26" x14ac:dyDescent="0.2">
      <c r="T1554" s="2"/>
      <c r="U1554" s="2"/>
      <c r="V1554" s="2"/>
      <c r="W1554" s="2"/>
      <c r="X1554" s="2"/>
      <c r="Y1554" s="2"/>
      <c r="Z1554" s="2"/>
    </row>
    <row r="1555" spans="20:26" x14ac:dyDescent="0.2">
      <c r="T1555" s="2"/>
      <c r="U1555" s="2"/>
      <c r="V1555" s="2"/>
      <c r="W1555" s="2"/>
      <c r="X1555" s="2"/>
      <c r="Y1555" s="2"/>
      <c r="Z1555" s="2"/>
    </row>
    <row r="1556" spans="20:26" x14ac:dyDescent="0.2">
      <c r="T1556" s="2"/>
      <c r="U1556" s="2"/>
      <c r="V1556" s="2"/>
      <c r="W1556" s="2"/>
      <c r="X1556" s="2"/>
      <c r="Y1556" s="2"/>
      <c r="Z1556" s="2"/>
    </row>
    <row r="1557" spans="20:26" x14ac:dyDescent="0.2">
      <c r="T1557" s="2"/>
      <c r="U1557" s="2"/>
      <c r="V1557" s="2"/>
      <c r="W1557" s="2"/>
      <c r="X1557" s="2"/>
      <c r="Y1557" s="2"/>
      <c r="Z1557" s="2"/>
    </row>
    <row r="1558" spans="20:26" x14ac:dyDescent="0.2">
      <c r="T1558" s="2"/>
      <c r="U1558" s="2"/>
      <c r="V1558" s="2"/>
      <c r="W1558" s="2"/>
      <c r="X1558" s="2"/>
      <c r="Y1558" s="2"/>
      <c r="Z1558" s="2"/>
    </row>
    <row r="1559" spans="20:26" x14ac:dyDescent="0.2">
      <c r="T1559" s="2"/>
      <c r="U1559" s="2"/>
      <c r="V1559" s="2"/>
      <c r="W1559" s="2"/>
      <c r="X1559" s="2"/>
      <c r="Y1559" s="2"/>
      <c r="Z1559" s="2"/>
    </row>
    <row r="1560" spans="20:26" x14ac:dyDescent="0.2">
      <c r="T1560" s="2"/>
      <c r="U1560" s="2"/>
      <c r="V1560" s="2"/>
      <c r="W1560" s="2"/>
      <c r="X1560" s="2"/>
      <c r="Y1560" s="2"/>
      <c r="Z1560" s="2"/>
    </row>
    <row r="1561" spans="20:26" x14ac:dyDescent="0.2">
      <c r="T1561" s="2"/>
      <c r="U1561" s="2"/>
      <c r="V1561" s="2"/>
      <c r="W1561" s="2"/>
      <c r="X1561" s="2"/>
      <c r="Y1561" s="2"/>
      <c r="Z1561" s="2"/>
    </row>
    <row r="1562" spans="20:26" x14ac:dyDescent="0.2">
      <c r="T1562" s="2"/>
      <c r="U1562" s="2"/>
      <c r="V1562" s="2"/>
      <c r="W1562" s="2"/>
      <c r="X1562" s="2"/>
      <c r="Y1562" s="2"/>
      <c r="Z1562" s="2"/>
    </row>
    <row r="1563" spans="20:26" x14ac:dyDescent="0.2">
      <c r="T1563" s="2"/>
      <c r="U1563" s="2"/>
      <c r="V1563" s="2"/>
      <c r="W1563" s="2"/>
      <c r="X1563" s="2"/>
      <c r="Y1563" s="2"/>
      <c r="Z1563" s="2"/>
    </row>
    <row r="1564" spans="20:26" x14ac:dyDescent="0.2">
      <c r="T1564" s="2"/>
      <c r="U1564" s="2"/>
      <c r="V1564" s="2"/>
      <c r="W1564" s="2"/>
      <c r="X1564" s="2"/>
      <c r="Y1564" s="2"/>
      <c r="Z1564" s="2"/>
    </row>
    <row r="1565" spans="20:26" x14ac:dyDescent="0.2">
      <c r="T1565" s="2"/>
      <c r="U1565" s="2"/>
      <c r="V1565" s="2"/>
      <c r="W1565" s="2"/>
      <c r="X1565" s="2"/>
      <c r="Y1565" s="2"/>
      <c r="Z1565" s="2"/>
    </row>
    <row r="1566" spans="20:26" x14ac:dyDescent="0.2">
      <c r="T1566" s="2"/>
      <c r="U1566" s="2"/>
      <c r="V1566" s="2"/>
      <c r="W1566" s="2"/>
      <c r="X1566" s="2"/>
      <c r="Y1566" s="2"/>
      <c r="Z1566" s="2"/>
    </row>
    <row r="1567" spans="20:26" x14ac:dyDescent="0.2">
      <c r="T1567" s="2"/>
      <c r="U1567" s="2"/>
      <c r="V1567" s="2"/>
      <c r="W1567" s="2"/>
      <c r="X1567" s="2"/>
      <c r="Y1567" s="2"/>
      <c r="Z1567" s="2"/>
    </row>
    <row r="1568" spans="20:26" x14ac:dyDescent="0.2">
      <c r="T1568" s="2"/>
      <c r="U1568" s="2"/>
      <c r="V1568" s="2"/>
      <c r="W1568" s="2"/>
      <c r="X1568" s="2"/>
      <c r="Y1568" s="2"/>
      <c r="Z1568" s="2"/>
    </row>
    <row r="1569" spans="20:26" x14ac:dyDescent="0.2">
      <c r="T1569" s="2"/>
      <c r="U1569" s="2"/>
      <c r="V1569" s="2"/>
      <c r="W1569" s="2"/>
      <c r="X1569" s="2"/>
      <c r="Y1569" s="2"/>
      <c r="Z1569" s="2"/>
    </row>
    <row r="1570" spans="20:26" x14ac:dyDescent="0.2">
      <c r="T1570" s="2"/>
      <c r="U1570" s="2"/>
      <c r="V1570" s="2"/>
      <c r="W1570" s="2"/>
      <c r="X1570" s="2"/>
      <c r="Y1570" s="2"/>
      <c r="Z1570" s="2"/>
    </row>
    <row r="1571" spans="20:26" x14ac:dyDescent="0.2">
      <c r="T1571" s="2"/>
      <c r="U1571" s="2"/>
      <c r="V1571" s="2"/>
      <c r="W1571" s="2"/>
      <c r="X1571" s="2"/>
      <c r="Y1571" s="2"/>
      <c r="Z1571" s="2"/>
    </row>
    <row r="1572" spans="20:26" x14ac:dyDescent="0.2">
      <c r="T1572" s="2"/>
      <c r="U1572" s="2"/>
      <c r="V1572" s="2"/>
      <c r="W1572" s="2"/>
      <c r="X1572" s="2"/>
      <c r="Y1572" s="2"/>
      <c r="Z1572" s="2"/>
    </row>
    <row r="1573" spans="20:26" x14ac:dyDescent="0.2">
      <c r="T1573" s="2"/>
      <c r="U1573" s="2"/>
      <c r="V1573" s="2"/>
      <c r="W1573" s="2"/>
      <c r="X1573" s="2"/>
      <c r="Y1573" s="2"/>
      <c r="Z1573" s="2"/>
    </row>
    <row r="1574" spans="20:26" x14ac:dyDescent="0.2">
      <c r="T1574" s="2"/>
      <c r="U1574" s="2"/>
      <c r="V1574" s="2"/>
      <c r="W1574" s="2"/>
      <c r="X1574" s="2"/>
      <c r="Y1574" s="2"/>
      <c r="Z1574" s="2"/>
    </row>
    <row r="1575" spans="20:26" x14ac:dyDescent="0.2">
      <c r="T1575" s="2"/>
      <c r="U1575" s="2"/>
      <c r="V1575" s="2"/>
      <c r="W1575" s="2"/>
      <c r="X1575" s="2"/>
      <c r="Y1575" s="2"/>
      <c r="Z1575" s="2"/>
    </row>
    <row r="1576" spans="20:26" x14ac:dyDescent="0.2">
      <c r="T1576" s="2"/>
      <c r="U1576" s="2"/>
      <c r="V1576" s="2"/>
      <c r="W1576" s="2"/>
      <c r="X1576" s="2"/>
      <c r="Y1576" s="2"/>
      <c r="Z1576" s="2"/>
    </row>
    <row r="1577" spans="20:26" x14ac:dyDescent="0.2">
      <c r="T1577" s="2"/>
      <c r="U1577" s="2"/>
      <c r="V1577" s="2"/>
      <c r="W1577" s="2"/>
      <c r="X1577" s="2"/>
      <c r="Y1577" s="2"/>
      <c r="Z1577" s="2"/>
    </row>
    <row r="1578" spans="20:26" x14ac:dyDescent="0.2">
      <c r="T1578" s="2"/>
      <c r="U1578" s="2"/>
      <c r="V1578" s="2"/>
      <c r="W1578" s="2"/>
      <c r="X1578" s="2"/>
      <c r="Y1578" s="2"/>
      <c r="Z1578" s="2"/>
    </row>
    <row r="1579" spans="20:26" x14ac:dyDescent="0.2">
      <c r="T1579" s="2"/>
      <c r="U1579" s="2"/>
      <c r="V1579" s="2"/>
      <c r="W1579" s="2"/>
      <c r="X1579" s="2"/>
      <c r="Y1579" s="2"/>
      <c r="Z1579" s="2"/>
    </row>
    <row r="1580" spans="20:26" x14ac:dyDescent="0.2">
      <c r="T1580" s="2"/>
      <c r="U1580" s="2"/>
      <c r="V1580" s="2"/>
      <c r="W1580" s="2"/>
      <c r="X1580" s="2"/>
      <c r="Y1580" s="2"/>
      <c r="Z1580" s="2"/>
    </row>
    <row r="1581" spans="20:26" x14ac:dyDescent="0.2">
      <c r="T1581" s="2"/>
      <c r="U1581" s="2"/>
      <c r="V1581" s="2"/>
      <c r="W1581" s="2"/>
      <c r="X1581" s="2"/>
      <c r="Y1581" s="2"/>
      <c r="Z1581" s="2"/>
    </row>
    <row r="1582" spans="20:26" x14ac:dyDescent="0.2">
      <c r="T1582" s="2"/>
      <c r="U1582" s="2"/>
      <c r="V1582" s="2"/>
      <c r="W1582" s="2"/>
      <c r="X1582" s="2"/>
      <c r="Y1582" s="2"/>
      <c r="Z1582" s="2"/>
    </row>
    <row r="1583" spans="20:26" x14ac:dyDescent="0.2">
      <c r="T1583" s="2"/>
      <c r="U1583" s="2"/>
      <c r="V1583" s="2"/>
      <c r="W1583" s="2"/>
      <c r="X1583" s="2"/>
      <c r="Y1583" s="2"/>
      <c r="Z1583" s="2"/>
    </row>
    <row r="1584" spans="20:26" x14ac:dyDescent="0.2">
      <c r="T1584" s="2"/>
      <c r="U1584" s="2"/>
      <c r="V1584" s="2"/>
      <c r="W1584" s="2"/>
      <c r="X1584" s="2"/>
      <c r="Y1584" s="2"/>
      <c r="Z1584" s="2"/>
    </row>
    <row r="1585" spans="20:26" x14ac:dyDescent="0.2">
      <c r="T1585" s="2"/>
      <c r="U1585" s="2"/>
      <c r="V1585" s="2"/>
      <c r="W1585" s="2"/>
      <c r="X1585" s="2"/>
      <c r="Y1585" s="2"/>
      <c r="Z1585" s="2"/>
    </row>
    <row r="1586" spans="20:26" x14ac:dyDescent="0.2">
      <c r="T1586" s="2"/>
      <c r="U1586" s="2"/>
      <c r="V1586" s="2"/>
      <c r="W1586" s="2"/>
      <c r="X1586" s="2"/>
      <c r="Y1586" s="2"/>
      <c r="Z1586" s="2"/>
    </row>
    <row r="1587" spans="20:26" x14ac:dyDescent="0.2">
      <c r="T1587" s="2"/>
      <c r="U1587" s="2"/>
      <c r="V1587" s="2"/>
      <c r="W1587" s="2"/>
      <c r="X1587" s="2"/>
      <c r="Y1587" s="2"/>
      <c r="Z1587" s="2"/>
    </row>
    <row r="1588" spans="20:26" x14ac:dyDescent="0.2">
      <c r="T1588" s="2"/>
      <c r="U1588" s="2"/>
      <c r="V1588" s="2"/>
      <c r="W1588" s="2"/>
      <c r="X1588" s="2"/>
      <c r="Y1588" s="2"/>
      <c r="Z1588" s="2"/>
    </row>
    <row r="1589" spans="20:26" x14ac:dyDescent="0.2">
      <c r="T1589" s="2"/>
      <c r="U1589" s="2"/>
      <c r="V1589" s="2"/>
      <c r="W1589" s="2"/>
      <c r="X1589" s="2"/>
      <c r="Y1589" s="2"/>
      <c r="Z1589" s="2"/>
    </row>
    <row r="1590" spans="20:26" x14ac:dyDescent="0.2">
      <c r="T1590" s="2"/>
      <c r="U1590" s="2"/>
      <c r="V1590" s="2"/>
      <c r="W1590" s="2"/>
      <c r="X1590" s="2"/>
      <c r="Y1590" s="2"/>
      <c r="Z1590" s="2"/>
    </row>
    <row r="1591" spans="20:26" x14ac:dyDescent="0.2">
      <c r="T1591" s="2"/>
      <c r="U1591" s="2"/>
      <c r="V1591" s="2"/>
      <c r="W1591" s="2"/>
      <c r="X1591" s="2"/>
      <c r="Y1591" s="2"/>
      <c r="Z1591" s="2"/>
    </row>
    <row r="1592" spans="20:26" x14ac:dyDescent="0.2">
      <c r="T1592" s="2"/>
      <c r="U1592" s="2"/>
      <c r="V1592" s="2"/>
      <c r="W1592" s="2"/>
      <c r="X1592" s="2"/>
      <c r="Y1592" s="2"/>
      <c r="Z1592" s="2"/>
    </row>
    <row r="1593" spans="20:26" x14ac:dyDescent="0.2">
      <c r="T1593" s="2"/>
      <c r="U1593" s="2"/>
      <c r="V1593" s="2"/>
      <c r="W1593" s="2"/>
      <c r="X1593" s="2"/>
      <c r="Y1593" s="2"/>
      <c r="Z1593" s="2"/>
    </row>
    <row r="1594" spans="20:26" x14ac:dyDescent="0.2">
      <c r="T1594" s="2"/>
      <c r="U1594" s="2"/>
      <c r="V1594" s="2"/>
      <c r="W1594" s="2"/>
      <c r="X1594" s="2"/>
      <c r="Y1594" s="2"/>
      <c r="Z1594" s="2"/>
    </row>
    <row r="1595" spans="20:26" x14ac:dyDescent="0.2">
      <c r="T1595" s="2"/>
      <c r="U1595" s="2"/>
      <c r="V1595" s="2"/>
      <c r="W1595" s="2"/>
      <c r="X1595" s="2"/>
      <c r="Y1595" s="2"/>
      <c r="Z1595" s="2"/>
    </row>
    <row r="1596" spans="20:26" x14ac:dyDescent="0.2">
      <c r="T1596" s="2"/>
      <c r="U1596" s="2"/>
      <c r="V1596" s="2"/>
      <c r="W1596" s="2"/>
      <c r="X1596" s="2"/>
      <c r="Y1596" s="2"/>
      <c r="Z1596" s="2"/>
    </row>
    <row r="1597" spans="20:26" x14ac:dyDescent="0.2">
      <c r="T1597" s="2"/>
      <c r="U1597" s="2"/>
      <c r="V1597" s="2"/>
      <c r="W1597" s="2"/>
      <c r="X1597" s="2"/>
      <c r="Y1597" s="2"/>
      <c r="Z1597" s="2"/>
    </row>
    <row r="1598" spans="20:26" x14ac:dyDescent="0.2">
      <c r="T1598" s="2"/>
      <c r="U1598" s="2"/>
      <c r="V1598" s="2"/>
      <c r="W1598" s="2"/>
      <c r="X1598" s="2"/>
      <c r="Y1598" s="2"/>
      <c r="Z1598" s="2"/>
    </row>
    <row r="1599" spans="20:26" x14ac:dyDescent="0.2">
      <c r="T1599" s="2"/>
      <c r="U1599" s="2"/>
      <c r="V1599" s="2"/>
      <c r="W1599" s="2"/>
      <c r="X1599" s="2"/>
      <c r="Y1599" s="2"/>
      <c r="Z1599" s="2"/>
    </row>
    <row r="1600" spans="20:26" x14ac:dyDescent="0.2">
      <c r="T1600" s="2"/>
      <c r="U1600" s="2"/>
      <c r="V1600" s="2"/>
      <c r="W1600" s="2"/>
      <c r="X1600" s="2"/>
      <c r="Y1600" s="2"/>
      <c r="Z1600" s="2"/>
    </row>
    <row r="1601" spans="20:26" x14ac:dyDescent="0.2">
      <c r="T1601" s="2"/>
      <c r="U1601" s="2"/>
      <c r="V1601" s="2"/>
      <c r="W1601" s="2"/>
      <c r="X1601" s="2"/>
      <c r="Y1601" s="2"/>
      <c r="Z1601" s="2"/>
    </row>
    <row r="1602" spans="20:26" x14ac:dyDescent="0.2">
      <c r="T1602" s="2"/>
      <c r="U1602" s="2"/>
      <c r="V1602" s="2"/>
      <c r="W1602" s="2"/>
      <c r="X1602" s="2"/>
      <c r="Y1602" s="2"/>
      <c r="Z1602" s="2"/>
    </row>
    <row r="1603" spans="20:26" x14ac:dyDescent="0.2">
      <c r="T1603" s="2"/>
      <c r="U1603" s="2"/>
      <c r="V1603" s="2"/>
      <c r="W1603" s="2"/>
      <c r="X1603" s="2"/>
      <c r="Y1603" s="2"/>
      <c r="Z1603" s="2"/>
    </row>
    <row r="1604" spans="20:26" x14ac:dyDescent="0.2">
      <c r="T1604" s="2"/>
      <c r="U1604" s="2"/>
      <c r="V1604" s="2"/>
      <c r="W1604" s="2"/>
      <c r="X1604" s="2"/>
      <c r="Y1604" s="2"/>
      <c r="Z1604" s="2"/>
    </row>
    <row r="1605" spans="20:26" x14ac:dyDescent="0.2">
      <c r="T1605" s="2"/>
      <c r="U1605" s="2"/>
      <c r="V1605" s="2"/>
      <c r="W1605" s="2"/>
      <c r="X1605" s="2"/>
      <c r="Y1605" s="2"/>
      <c r="Z1605" s="2"/>
    </row>
    <row r="1606" spans="20:26" x14ac:dyDescent="0.2">
      <c r="T1606" s="2"/>
      <c r="U1606" s="2"/>
      <c r="V1606" s="2"/>
      <c r="W1606" s="2"/>
      <c r="X1606" s="2"/>
      <c r="Y1606" s="2"/>
      <c r="Z1606" s="2"/>
    </row>
    <row r="1607" spans="20:26" x14ac:dyDescent="0.2">
      <c r="T1607" s="2"/>
      <c r="U1607" s="2"/>
      <c r="V1607" s="2"/>
      <c r="W1607" s="2"/>
      <c r="X1607" s="2"/>
      <c r="Y1607" s="2"/>
      <c r="Z1607" s="2"/>
    </row>
    <row r="1608" spans="20:26" x14ac:dyDescent="0.2">
      <c r="T1608" s="2"/>
      <c r="U1608" s="2"/>
      <c r="V1608" s="2"/>
      <c r="W1608" s="2"/>
      <c r="X1608" s="2"/>
      <c r="Y1608" s="2"/>
      <c r="Z1608" s="2"/>
    </row>
    <row r="1609" spans="20:26" x14ac:dyDescent="0.2">
      <c r="T1609" s="2"/>
      <c r="U1609" s="2"/>
      <c r="V1609" s="2"/>
      <c r="W1609" s="2"/>
      <c r="X1609" s="2"/>
      <c r="Y1609" s="2"/>
      <c r="Z1609" s="2"/>
    </row>
    <row r="1610" spans="20:26" x14ac:dyDescent="0.2">
      <c r="T1610" s="2"/>
      <c r="U1610" s="2"/>
      <c r="V1610" s="2"/>
      <c r="W1610" s="2"/>
      <c r="X1610" s="2"/>
      <c r="Y1610" s="2"/>
      <c r="Z1610" s="2"/>
    </row>
    <row r="1611" spans="20:26" x14ac:dyDescent="0.2">
      <c r="T1611" s="2"/>
      <c r="U1611" s="2"/>
      <c r="V1611" s="2"/>
      <c r="W1611" s="2"/>
      <c r="X1611" s="2"/>
      <c r="Y1611" s="2"/>
      <c r="Z1611" s="2"/>
    </row>
    <row r="1612" spans="20:26" x14ac:dyDescent="0.2">
      <c r="T1612" s="2"/>
      <c r="U1612" s="2"/>
      <c r="V1612" s="2"/>
      <c r="W1612" s="2"/>
      <c r="X1612" s="2"/>
      <c r="Y1612" s="2"/>
      <c r="Z1612" s="2"/>
    </row>
    <row r="1613" spans="20:26" x14ac:dyDescent="0.2">
      <c r="T1613" s="2"/>
      <c r="U1613" s="2"/>
      <c r="V1613" s="2"/>
      <c r="W1613" s="2"/>
      <c r="X1613" s="2"/>
      <c r="Y1613" s="2"/>
      <c r="Z1613" s="2"/>
    </row>
    <row r="1614" spans="20:26" x14ac:dyDescent="0.2">
      <c r="T1614" s="2"/>
      <c r="U1614" s="2"/>
      <c r="V1614" s="2"/>
      <c r="W1614" s="2"/>
      <c r="X1614" s="2"/>
      <c r="Y1614" s="2"/>
      <c r="Z1614" s="2"/>
    </row>
    <row r="1615" spans="20:26" x14ac:dyDescent="0.2">
      <c r="T1615" s="2"/>
      <c r="U1615" s="2"/>
      <c r="V1615" s="2"/>
      <c r="W1615" s="2"/>
      <c r="X1615" s="2"/>
      <c r="Y1615" s="2"/>
      <c r="Z1615" s="2"/>
    </row>
    <row r="1616" spans="20:26" x14ac:dyDescent="0.2">
      <c r="T1616" s="2"/>
      <c r="U1616" s="2"/>
      <c r="V1616" s="2"/>
      <c r="W1616" s="2"/>
      <c r="X1616" s="2"/>
      <c r="Y1616" s="2"/>
      <c r="Z1616" s="2"/>
    </row>
    <row r="1617" spans="20:26" x14ac:dyDescent="0.2">
      <c r="T1617" s="2"/>
      <c r="U1617" s="2"/>
      <c r="V1617" s="2"/>
      <c r="W1617" s="2"/>
      <c r="X1617" s="2"/>
      <c r="Y1617" s="2"/>
      <c r="Z1617" s="2"/>
    </row>
    <row r="1618" spans="20:26" x14ac:dyDescent="0.2">
      <c r="T1618" s="2"/>
      <c r="U1618" s="2"/>
      <c r="V1618" s="2"/>
      <c r="W1618" s="2"/>
      <c r="X1618" s="2"/>
      <c r="Y1618" s="2"/>
      <c r="Z1618" s="2"/>
    </row>
    <row r="1619" spans="20:26" x14ac:dyDescent="0.2">
      <c r="T1619" s="2"/>
      <c r="U1619" s="2"/>
      <c r="V1619" s="2"/>
      <c r="W1619" s="2"/>
      <c r="X1619" s="2"/>
      <c r="Y1619" s="2"/>
      <c r="Z1619" s="2"/>
    </row>
    <row r="1620" spans="20:26" x14ac:dyDescent="0.2">
      <c r="T1620" s="2"/>
      <c r="U1620" s="2"/>
      <c r="V1620" s="2"/>
      <c r="W1620" s="2"/>
      <c r="X1620" s="2"/>
      <c r="Y1620" s="2"/>
      <c r="Z1620" s="2"/>
    </row>
    <row r="1621" spans="20:26" x14ac:dyDescent="0.2">
      <c r="T1621" s="2"/>
      <c r="U1621" s="2"/>
      <c r="V1621" s="2"/>
      <c r="W1621" s="2"/>
      <c r="X1621" s="2"/>
      <c r="Y1621" s="2"/>
      <c r="Z1621" s="2"/>
    </row>
    <row r="1622" spans="20:26" x14ac:dyDescent="0.2">
      <c r="T1622" s="2"/>
      <c r="U1622" s="2"/>
      <c r="V1622" s="2"/>
      <c r="W1622" s="2"/>
      <c r="X1622" s="2"/>
      <c r="Y1622" s="2"/>
      <c r="Z1622" s="2"/>
    </row>
    <row r="1623" spans="20:26" x14ac:dyDescent="0.2">
      <c r="T1623" s="2"/>
      <c r="U1623" s="2"/>
      <c r="V1623" s="2"/>
      <c r="W1623" s="2"/>
      <c r="X1623" s="2"/>
      <c r="Y1623" s="2"/>
      <c r="Z1623" s="2"/>
    </row>
    <row r="1624" spans="20:26" x14ac:dyDescent="0.2">
      <c r="T1624" s="2"/>
      <c r="U1624" s="2"/>
      <c r="V1624" s="2"/>
      <c r="W1624" s="2"/>
      <c r="X1624" s="2"/>
      <c r="Y1624" s="2"/>
      <c r="Z1624" s="2"/>
    </row>
    <row r="1625" spans="20:26" x14ac:dyDescent="0.2">
      <c r="T1625" s="2"/>
      <c r="U1625" s="2"/>
      <c r="V1625" s="2"/>
      <c r="W1625" s="2"/>
      <c r="X1625" s="2"/>
      <c r="Y1625" s="2"/>
      <c r="Z1625" s="2"/>
    </row>
    <row r="1626" spans="20:26" x14ac:dyDescent="0.2">
      <c r="T1626" s="2"/>
      <c r="U1626" s="2"/>
      <c r="V1626" s="2"/>
      <c r="W1626" s="2"/>
      <c r="X1626" s="2"/>
      <c r="Y1626" s="2"/>
      <c r="Z1626" s="2"/>
    </row>
    <row r="1627" spans="20:26" x14ac:dyDescent="0.2">
      <c r="T1627" s="2"/>
      <c r="U1627" s="2"/>
      <c r="V1627" s="2"/>
      <c r="W1627" s="2"/>
      <c r="X1627" s="2"/>
      <c r="Y1627" s="2"/>
      <c r="Z1627" s="2"/>
    </row>
    <row r="1628" spans="20:26" x14ac:dyDescent="0.2">
      <c r="T1628" s="2"/>
      <c r="U1628" s="2"/>
      <c r="V1628" s="2"/>
      <c r="W1628" s="2"/>
      <c r="X1628" s="2"/>
      <c r="Y1628" s="2"/>
      <c r="Z1628" s="2"/>
    </row>
    <row r="1629" spans="20:26" x14ac:dyDescent="0.2">
      <c r="T1629" s="2"/>
      <c r="U1629" s="2"/>
      <c r="V1629" s="2"/>
      <c r="W1629" s="2"/>
      <c r="X1629" s="2"/>
      <c r="Y1629" s="2"/>
      <c r="Z1629" s="2"/>
    </row>
    <row r="1630" spans="20:26" x14ac:dyDescent="0.2">
      <c r="T1630" s="2"/>
      <c r="U1630" s="2"/>
      <c r="V1630" s="2"/>
      <c r="W1630" s="2"/>
      <c r="X1630" s="2"/>
      <c r="Y1630" s="2"/>
      <c r="Z1630" s="2"/>
    </row>
    <row r="1631" spans="20:26" x14ac:dyDescent="0.2">
      <c r="T1631" s="2"/>
      <c r="U1631" s="2"/>
      <c r="V1631" s="2"/>
      <c r="W1631" s="2"/>
      <c r="X1631" s="2"/>
      <c r="Y1631" s="2"/>
      <c r="Z1631" s="2"/>
    </row>
    <row r="1632" spans="20:26" x14ac:dyDescent="0.2">
      <c r="T1632" s="2"/>
      <c r="U1632" s="2"/>
      <c r="V1632" s="2"/>
      <c r="W1632" s="2"/>
      <c r="X1632" s="2"/>
      <c r="Y1632" s="2"/>
      <c r="Z1632" s="2"/>
    </row>
    <row r="1633" spans="20:26" x14ac:dyDescent="0.2">
      <c r="T1633" s="2"/>
      <c r="U1633" s="2"/>
      <c r="V1633" s="2"/>
      <c r="W1633" s="2"/>
      <c r="X1633" s="2"/>
      <c r="Y1633" s="2"/>
      <c r="Z1633" s="2"/>
    </row>
    <row r="1634" spans="20:26" x14ac:dyDescent="0.2">
      <c r="T1634" s="2"/>
      <c r="U1634" s="2"/>
      <c r="V1634" s="2"/>
      <c r="W1634" s="2"/>
      <c r="X1634" s="2"/>
      <c r="Y1634" s="2"/>
      <c r="Z1634" s="2"/>
    </row>
    <row r="1635" spans="20:26" x14ac:dyDescent="0.2">
      <c r="T1635" s="2"/>
      <c r="U1635" s="2"/>
      <c r="V1635" s="2"/>
      <c r="W1635" s="2"/>
      <c r="X1635" s="2"/>
      <c r="Y1635" s="2"/>
      <c r="Z1635" s="2"/>
    </row>
    <row r="1636" spans="20:26" x14ac:dyDescent="0.2">
      <c r="T1636" s="2"/>
      <c r="U1636" s="2"/>
      <c r="V1636" s="2"/>
      <c r="W1636" s="2"/>
      <c r="X1636" s="2"/>
      <c r="Y1636" s="2"/>
      <c r="Z1636" s="2"/>
    </row>
    <row r="1637" spans="20:26" x14ac:dyDescent="0.2">
      <c r="T1637" s="2"/>
      <c r="U1637" s="2"/>
      <c r="V1637" s="2"/>
      <c r="W1637" s="2"/>
      <c r="X1637" s="2"/>
      <c r="Y1637" s="2"/>
      <c r="Z1637" s="2"/>
    </row>
    <row r="1638" spans="20:26" x14ac:dyDescent="0.2">
      <c r="T1638" s="2"/>
      <c r="U1638" s="2"/>
      <c r="V1638" s="2"/>
      <c r="W1638" s="2"/>
      <c r="X1638" s="2"/>
      <c r="Y1638" s="2"/>
      <c r="Z1638" s="2"/>
    </row>
    <row r="1639" spans="20:26" x14ac:dyDescent="0.2">
      <c r="T1639" s="2"/>
      <c r="U1639" s="2"/>
      <c r="V1639" s="2"/>
      <c r="W1639" s="2"/>
      <c r="X1639" s="2"/>
      <c r="Y1639" s="2"/>
      <c r="Z1639" s="2"/>
    </row>
    <row r="1640" spans="20:26" x14ac:dyDescent="0.2">
      <c r="T1640" s="2"/>
      <c r="U1640" s="2"/>
      <c r="V1640" s="2"/>
      <c r="W1640" s="2"/>
      <c r="X1640" s="2"/>
      <c r="Y1640" s="2"/>
      <c r="Z1640" s="2"/>
    </row>
    <row r="1641" spans="20:26" x14ac:dyDescent="0.2">
      <c r="T1641" s="2"/>
      <c r="U1641" s="2"/>
      <c r="V1641" s="2"/>
      <c r="W1641" s="2"/>
      <c r="X1641" s="2"/>
      <c r="Y1641" s="2"/>
      <c r="Z1641" s="2"/>
    </row>
    <row r="1642" spans="20:26" x14ac:dyDescent="0.2">
      <c r="T1642" s="2"/>
      <c r="U1642" s="2"/>
      <c r="V1642" s="2"/>
      <c r="W1642" s="2"/>
      <c r="X1642" s="2"/>
      <c r="Y1642" s="2"/>
      <c r="Z1642" s="2"/>
    </row>
    <row r="1643" spans="20:26" x14ac:dyDescent="0.2">
      <c r="T1643" s="2"/>
      <c r="U1643" s="2"/>
      <c r="V1643" s="2"/>
      <c r="W1643" s="2"/>
      <c r="X1643" s="2"/>
      <c r="Y1643" s="2"/>
      <c r="Z1643" s="2"/>
    </row>
    <row r="1644" spans="20:26" x14ac:dyDescent="0.2">
      <c r="T1644" s="2"/>
      <c r="U1644" s="2"/>
      <c r="V1644" s="2"/>
      <c r="W1644" s="2"/>
      <c r="X1644" s="2"/>
      <c r="Y1644" s="2"/>
      <c r="Z1644" s="2"/>
    </row>
    <row r="1645" spans="20:26" x14ac:dyDescent="0.2">
      <c r="T1645" s="2"/>
      <c r="U1645" s="2"/>
      <c r="V1645" s="2"/>
      <c r="W1645" s="2"/>
      <c r="X1645" s="2"/>
      <c r="Y1645" s="2"/>
      <c r="Z1645" s="2"/>
    </row>
    <row r="1646" spans="20:26" x14ac:dyDescent="0.2">
      <c r="T1646" s="2"/>
      <c r="U1646" s="2"/>
      <c r="V1646" s="2"/>
      <c r="W1646" s="2"/>
      <c r="X1646" s="2"/>
      <c r="Y1646" s="2"/>
      <c r="Z1646" s="2"/>
    </row>
    <row r="1647" spans="20:26" x14ac:dyDescent="0.2">
      <c r="T1647" s="2"/>
      <c r="U1647" s="2"/>
      <c r="V1647" s="2"/>
      <c r="W1647" s="2"/>
      <c r="X1647" s="2"/>
      <c r="Y1647" s="2"/>
      <c r="Z1647" s="2"/>
    </row>
    <row r="1648" spans="20:26" x14ac:dyDescent="0.2">
      <c r="T1648" s="2"/>
      <c r="U1648" s="2"/>
      <c r="V1648" s="2"/>
      <c r="W1648" s="2"/>
      <c r="X1648" s="2"/>
      <c r="Y1648" s="2"/>
      <c r="Z1648" s="2"/>
    </row>
    <row r="1649" spans="20:26" x14ac:dyDescent="0.2">
      <c r="T1649" s="2"/>
      <c r="U1649" s="2"/>
      <c r="V1649" s="2"/>
      <c r="W1649" s="2"/>
      <c r="X1649" s="2"/>
      <c r="Y1649" s="2"/>
      <c r="Z1649" s="2"/>
    </row>
    <row r="1650" spans="20:26" x14ac:dyDescent="0.2">
      <c r="T1650" s="2"/>
      <c r="U1650" s="2"/>
      <c r="V1650" s="2"/>
      <c r="W1650" s="2"/>
      <c r="X1650" s="2"/>
      <c r="Y1650" s="2"/>
      <c r="Z1650" s="2"/>
    </row>
    <row r="1651" spans="20:26" x14ac:dyDescent="0.2">
      <c r="T1651" s="2"/>
      <c r="U1651" s="2"/>
      <c r="V1651" s="2"/>
      <c r="W1651" s="2"/>
      <c r="X1651" s="2"/>
      <c r="Y1651" s="2"/>
      <c r="Z1651" s="2"/>
    </row>
    <row r="1652" spans="20:26" x14ac:dyDescent="0.2">
      <c r="T1652" s="2"/>
      <c r="U1652" s="2"/>
      <c r="V1652" s="2"/>
      <c r="W1652" s="2"/>
      <c r="X1652" s="2"/>
      <c r="Y1652" s="2"/>
      <c r="Z1652" s="2"/>
    </row>
    <row r="1653" spans="20:26" x14ac:dyDescent="0.2">
      <c r="T1653" s="2"/>
      <c r="U1653" s="2"/>
      <c r="V1653" s="2"/>
      <c r="W1653" s="2"/>
      <c r="X1653" s="2"/>
      <c r="Y1653" s="2"/>
      <c r="Z1653" s="2"/>
    </row>
    <row r="1654" spans="20:26" x14ac:dyDescent="0.2">
      <c r="T1654" s="2"/>
      <c r="U1654" s="2"/>
      <c r="V1654" s="2"/>
      <c r="W1654" s="2"/>
      <c r="X1654" s="2"/>
      <c r="Y1654" s="2"/>
      <c r="Z1654" s="2"/>
    </row>
    <row r="1655" spans="20:26" x14ac:dyDescent="0.2">
      <c r="T1655" s="2"/>
      <c r="U1655" s="2"/>
      <c r="V1655" s="2"/>
      <c r="W1655" s="2"/>
      <c r="X1655" s="2"/>
      <c r="Y1655" s="2"/>
      <c r="Z1655" s="2"/>
    </row>
    <row r="1656" spans="20:26" x14ac:dyDescent="0.2">
      <c r="T1656" s="2"/>
      <c r="U1656" s="2"/>
      <c r="V1656" s="2"/>
      <c r="W1656" s="2"/>
      <c r="X1656" s="2"/>
      <c r="Y1656" s="2"/>
      <c r="Z1656" s="2"/>
    </row>
    <row r="1657" spans="20:26" x14ac:dyDescent="0.2">
      <c r="T1657" s="2"/>
      <c r="U1657" s="2"/>
      <c r="V1657" s="2"/>
      <c r="W1657" s="2"/>
      <c r="X1657" s="2"/>
      <c r="Y1657" s="2"/>
      <c r="Z1657" s="2"/>
    </row>
    <row r="1658" spans="20:26" x14ac:dyDescent="0.2">
      <c r="T1658" s="2"/>
      <c r="U1658" s="2"/>
      <c r="V1658" s="2"/>
      <c r="W1658" s="2"/>
      <c r="X1658" s="2"/>
      <c r="Y1658" s="2"/>
      <c r="Z1658" s="2"/>
    </row>
    <row r="1659" spans="20:26" x14ac:dyDescent="0.2">
      <c r="T1659" s="2"/>
      <c r="U1659" s="2"/>
      <c r="V1659" s="2"/>
      <c r="W1659" s="2"/>
      <c r="X1659" s="2"/>
      <c r="Y1659" s="2"/>
      <c r="Z1659" s="2"/>
    </row>
    <row r="1660" spans="20:26" x14ac:dyDescent="0.2">
      <c r="T1660" s="2"/>
      <c r="U1660" s="2"/>
      <c r="V1660" s="2"/>
      <c r="W1660" s="2"/>
      <c r="X1660" s="2"/>
      <c r="Y1660" s="2"/>
      <c r="Z1660" s="2"/>
    </row>
    <row r="1661" spans="20:26" x14ac:dyDescent="0.2">
      <c r="T1661" s="2"/>
      <c r="U1661" s="2"/>
      <c r="V1661" s="2"/>
      <c r="W1661" s="2"/>
      <c r="X1661" s="2"/>
      <c r="Y1661" s="2"/>
      <c r="Z1661" s="2"/>
    </row>
    <row r="1662" spans="20:26" x14ac:dyDescent="0.2">
      <c r="T1662" s="2"/>
      <c r="U1662" s="2"/>
      <c r="V1662" s="2"/>
      <c r="W1662" s="2"/>
      <c r="X1662" s="2"/>
      <c r="Y1662" s="2"/>
      <c r="Z1662" s="2"/>
    </row>
    <row r="1663" spans="20:26" x14ac:dyDescent="0.2">
      <c r="T1663" s="2"/>
      <c r="U1663" s="2"/>
      <c r="V1663" s="2"/>
      <c r="W1663" s="2"/>
      <c r="X1663" s="2"/>
      <c r="Y1663" s="2"/>
      <c r="Z1663" s="2"/>
    </row>
    <row r="1664" spans="20:26" x14ac:dyDescent="0.2">
      <c r="T1664" s="2"/>
      <c r="U1664" s="2"/>
      <c r="V1664" s="2"/>
      <c r="W1664" s="2"/>
      <c r="X1664" s="2"/>
      <c r="Y1664" s="2"/>
      <c r="Z1664" s="2"/>
    </row>
    <row r="1665" spans="20:26" x14ac:dyDescent="0.2">
      <c r="T1665" s="2"/>
      <c r="U1665" s="2"/>
      <c r="V1665" s="2"/>
      <c r="W1665" s="2"/>
      <c r="X1665" s="2"/>
      <c r="Y1665" s="2"/>
      <c r="Z1665" s="2"/>
    </row>
    <row r="1666" spans="20:26" x14ac:dyDescent="0.2">
      <c r="T1666" s="2"/>
      <c r="U1666" s="2"/>
      <c r="V1666" s="2"/>
      <c r="W1666" s="2"/>
      <c r="X1666" s="2"/>
      <c r="Y1666" s="2"/>
      <c r="Z1666" s="2"/>
    </row>
    <row r="1667" spans="20:26" x14ac:dyDescent="0.2">
      <c r="T1667" s="2"/>
      <c r="U1667" s="2"/>
      <c r="V1667" s="2"/>
      <c r="W1667" s="2"/>
      <c r="X1667" s="2"/>
      <c r="Y1667" s="2"/>
      <c r="Z1667" s="2"/>
    </row>
    <row r="1668" spans="20:26" x14ac:dyDescent="0.2">
      <c r="T1668" s="2"/>
      <c r="U1668" s="2"/>
      <c r="V1668" s="2"/>
      <c r="W1668" s="2"/>
      <c r="X1668" s="2"/>
      <c r="Y1668" s="2"/>
      <c r="Z1668" s="2"/>
    </row>
    <row r="1669" spans="20:26" x14ac:dyDescent="0.2">
      <c r="T1669" s="2"/>
      <c r="U1669" s="2"/>
      <c r="V1669" s="2"/>
      <c r="W1669" s="2"/>
      <c r="X1669" s="2"/>
      <c r="Y1669" s="2"/>
      <c r="Z1669" s="2"/>
    </row>
    <row r="1670" spans="20:26" x14ac:dyDescent="0.2">
      <c r="T1670" s="2"/>
      <c r="U1670" s="2"/>
      <c r="V1670" s="2"/>
      <c r="W1670" s="2"/>
      <c r="X1670" s="2"/>
      <c r="Y1670" s="2"/>
      <c r="Z1670" s="2"/>
    </row>
    <row r="1671" spans="20:26" x14ac:dyDescent="0.2">
      <c r="T1671" s="2"/>
      <c r="U1671" s="2"/>
      <c r="V1671" s="2"/>
      <c r="W1671" s="2"/>
      <c r="X1671" s="2"/>
      <c r="Y1671" s="2"/>
      <c r="Z1671" s="2"/>
    </row>
    <row r="1672" spans="20:26" x14ac:dyDescent="0.2">
      <c r="T1672" s="2"/>
      <c r="U1672" s="2"/>
      <c r="V1672" s="2"/>
      <c r="W1672" s="2"/>
      <c r="X1672" s="2"/>
      <c r="Y1672" s="2"/>
      <c r="Z1672" s="2"/>
    </row>
    <row r="1673" spans="20:26" x14ac:dyDescent="0.2">
      <c r="T1673" s="2"/>
      <c r="U1673" s="2"/>
      <c r="V1673" s="2"/>
      <c r="W1673" s="2"/>
      <c r="X1673" s="2"/>
      <c r="Y1673" s="2"/>
      <c r="Z1673" s="2"/>
    </row>
    <row r="1674" spans="20:26" x14ac:dyDescent="0.2">
      <c r="T1674" s="2"/>
      <c r="U1674" s="2"/>
      <c r="V1674" s="2"/>
      <c r="W1674" s="2"/>
      <c r="X1674" s="2"/>
      <c r="Y1674" s="2"/>
      <c r="Z1674" s="2"/>
    </row>
    <row r="1675" spans="20:26" x14ac:dyDescent="0.2">
      <c r="T1675" s="2"/>
      <c r="U1675" s="2"/>
      <c r="V1675" s="2"/>
      <c r="W1675" s="2"/>
      <c r="X1675" s="2"/>
      <c r="Y1675" s="2"/>
      <c r="Z1675" s="2"/>
    </row>
    <row r="1676" spans="20:26" x14ac:dyDescent="0.2">
      <c r="T1676" s="2"/>
      <c r="U1676" s="2"/>
      <c r="V1676" s="2"/>
      <c r="W1676" s="2"/>
      <c r="X1676" s="2"/>
      <c r="Y1676" s="2"/>
      <c r="Z1676" s="2"/>
    </row>
    <row r="1677" spans="20:26" x14ac:dyDescent="0.2">
      <c r="T1677" s="2"/>
      <c r="U1677" s="2"/>
      <c r="V1677" s="2"/>
      <c r="W1677" s="2"/>
      <c r="X1677" s="2"/>
      <c r="Y1677" s="2"/>
      <c r="Z1677" s="2"/>
    </row>
    <row r="1678" spans="20:26" x14ac:dyDescent="0.2">
      <c r="T1678" s="2"/>
      <c r="U1678" s="2"/>
      <c r="V1678" s="2"/>
      <c r="W1678" s="2"/>
      <c r="X1678" s="2"/>
      <c r="Y1678" s="2"/>
      <c r="Z1678" s="2"/>
    </row>
    <row r="1679" spans="20:26" x14ac:dyDescent="0.2">
      <c r="T1679" s="2"/>
      <c r="U1679" s="2"/>
      <c r="V1679" s="2"/>
      <c r="W1679" s="2"/>
      <c r="X1679" s="2"/>
      <c r="Y1679" s="2"/>
      <c r="Z1679" s="2"/>
    </row>
    <row r="1680" spans="20:26" x14ac:dyDescent="0.2">
      <c r="T1680" s="2"/>
      <c r="U1680" s="2"/>
      <c r="V1680" s="2"/>
      <c r="W1680" s="2"/>
      <c r="X1680" s="2"/>
      <c r="Y1680" s="2"/>
      <c r="Z1680" s="2"/>
    </row>
    <row r="1681" spans="20:26" x14ac:dyDescent="0.2">
      <c r="T1681" s="2"/>
      <c r="U1681" s="2"/>
      <c r="V1681" s="2"/>
      <c r="W1681" s="2"/>
      <c r="X1681" s="2"/>
      <c r="Y1681" s="2"/>
      <c r="Z1681" s="2"/>
    </row>
    <row r="1682" spans="20:26" x14ac:dyDescent="0.2">
      <c r="T1682" s="2"/>
      <c r="U1682" s="2"/>
      <c r="V1682" s="2"/>
      <c r="W1682" s="2"/>
      <c r="X1682" s="2"/>
      <c r="Y1682" s="2"/>
      <c r="Z1682" s="2"/>
    </row>
    <row r="1683" spans="20:26" x14ac:dyDescent="0.2">
      <c r="T1683" s="2"/>
      <c r="U1683" s="2"/>
      <c r="V1683" s="2"/>
      <c r="W1683" s="2"/>
      <c r="X1683" s="2"/>
      <c r="Y1683" s="2"/>
      <c r="Z1683" s="2"/>
    </row>
    <row r="1684" spans="20:26" x14ac:dyDescent="0.2">
      <c r="T1684" s="2"/>
      <c r="U1684" s="2"/>
      <c r="V1684" s="2"/>
      <c r="W1684" s="2"/>
      <c r="X1684" s="2"/>
      <c r="Y1684" s="2"/>
      <c r="Z1684" s="2"/>
    </row>
    <row r="1685" spans="20:26" x14ac:dyDescent="0.2">
      <c r="T1685" s="2"/>
      <c r="U1685" s="2"/>
      <c r="V1685" s="2"/>
      <c r="W1685" s="2"/>
      <c r="X1685" s="2"/>
      <c r="Y1685" s="2"/>
      <c r="Z1685" s="2"/>
    </row>
    <row r="1686" spans="20:26" x14ac:dyDescent="0.2">
      <c r="T1686" s="2"/>
      <c r="U1686" s="2"/>
      <c r="V1686" s="2"/>
      <c r="W1686" s="2"/>
      <c r="X1686" s="2"/>
      <c r="Y1686" s="2"/>
      <c r="Z1686" s="2"/>
    </row>
    <row r="1687" spans="20:26" x14ac:dyDescent="0.2">
      <c r="T1687" s="2"/>
      <c r="U1687" s="2"/>
      <c r="V1687" s="2"/>
      <c r="W1687" s="2"/>
      <c r="X1687" s="2"/>
      <c r="Y1687" s="2"/>
      <c r="Z1687" s="2"/>
    </row>
    <row r="1688" spans="20:26" x14ac:dyDescent="0.2">
      <c r="T1688" s="2"/>
      <c r="U1688" s="2"/>
      <c r="V1688" s="2"/>
      <c r="W1688" s="2"/>
      <c r="X1688" s="2"/>
      <c r="Y1688" s="2"/>
      <c r="Z1688" s="2"/>
    </row>
    <row r="1689" spans="20:26" x14ac:dyDescent="0.2">
      <c r="T1689" s="2"/>
      <c r="U1689" s="2"/>
      <c r="V1689" s="2"/>
      <c r="W1689" s="2"/>
      <c r="X1689" s="2"/>
      <c r="Y1689" s="2"/>
      <c r="Z1689" s="2"/>
    </row>
    <row r="1690" spans="20:26" x14ac:dyDescent="0.2">
      <c r="T1690" s="2"/>
      <c r="U1690" s="2"/>
      <c r="V1690" s="2"/>
      <c r="W1690" s="2"/>
      <c r="X1690" s="2"/>
      <c r="Y1690" s="2"/>
      <c r="Z1690" s="2"/>
    </row>
    <row r="1691" spans="20:26" x14ac:dyDescent="0.2">
      <c r="T1691" s="2"/>
      <c r="U1691" s="2"/>
      <c r="V1691" s="2"/>
      <c r="W1691" s="2"/>
      <c r="X1691" s="2"/>
      <c r="Y1691" s="2"/>
      <c r="Z1691" s="2"/>
    </row>
    <row r="1692" spans="20:26" x14ac:dyDescent="0.2">
      <c r="T1692" s="2"/>
      <c r="U1692" s="2"/>
      <c r="V1692" s="2"/>
      <c r="W1692" s="2"/>
      <c r="X1692" s="2"/>
      <c r="Y1692" s="2"/>
      <c r="Z1692" s="2"/>
    </row>
    <row r="1693" spans="20:26" x14ac:dyDescent="0.2">
      <c r="T1693" s="2"/>
      <c r="U1693" s="2"/>
      <c r="V1693" s="2"/>
      <c r="W1693" s="2"/>
      <c r="X1693" s="2"/>
      <c r="Y1693" s="2"/>
      <c r="Z1693" s="2"/>
    </row>
    <row r="1694" spans="20:26" x14ac:dyDescent="0.2">
      <c r="T1694" s="2"/>
      <c r="U1694" s="2"/>
      <c r="V1694" s="2"/>
      <c r="W1694" s="2"/>
      <c r="X1694" s="2"/>
      <c r="Y1694" s="2"/>
      <c r="Z1694" s="2"/>
    </row>
    <row r="1695" spans="20:26" x14ac:dyDescent="0.2">
      <c r="T1695" s="2"/>
      <c r="U1695" s="2"/>
      <c r="V1695" s="2"/>
      <c r="W1695" s="2"/>
      <c r="X1695" s="2"/>
      <c r="Y1695" s="2"/>
      <c r="Z1695" s="2"/>
    </row>
    <row r="1696" spans="20:26" x14ac:dyDescent="0.2">
      <c r="T1696" s="2"/>
      <c r="U1696" s="2"/>
      <c r="V1696" s="2"/>
      <c r="W1696" s="2"/>
      <c r="X1696" s="2"/>
      <c r="Y1696" s="2"/>
      <c r="Z1696" s="2"/>
    </row>
    <row r="1697" spans="20:26" x14ac:dyDescent="0.2">
      <c r="T1697" s="2"/>
      <c r="U1697" s="2"/>
      <c r="V1697" s="2"/>
      <c r="W1697" s="2"/>
      <c r="X1697" s="2"/>
      <c r="Y1697" s="2"/>
      <c r="Z1697" s="2"/>
    </row>
    <row r="1698" spans="20:26" x14ac:dyDescent="0.2">
      <c r="T1698" s="2"/>
      <c r="U1698" s="2"/>
      <c r="V1698" s="2"/>
      <c r="W1698" s="2"/>
      <c r="X1698" s="2"/>
      <c r="Y1698" s="2"/>
      <c r="Z1698" s="2"/>
    </row>
    <row r="1699" spans="20:26" x14ac:dyDescent="0.2">
      <c r="T1699" s="2"/>
      <c r="U1699" s="2"/>
      <c r="V1699" s="2"/>
      <c r="W1699" s="2"/>
      <c r="X1699" s="2"/>
      <c r="Y1699" s="2"/>
      <c r="Z1699" s="2"/>
    </row>
    <row r="1700" spans="20:26" x14ac:dyDescent="0.2">
      <c r="T1700" s="2"/>
      <c r="U1700" s="2"/>
      <c r="V1700" s="2"/>
      <c r="W1700" s="2"/>
      <c r="X1700" s="2"/>
      <c r="Y1700" s="2"/>
      <c r="Z1700" s="2"/>
    </row>
    <row r="1701" spans="20:26" x14ac:dyDescent="0.2">
      <c r="T1701" s="2"/>
      <c r="U1701" s="2"/>
      <c r="V1701" s="2"/>
      <c r="W1701" s="2"/>
      <c r="X1701" s="2"/>
      <c r="Y1701" s="2"/>
      <c r="Z1701" s="2"/>
    </row>
    <row r="1702" spans="20:26" x14ac:dyDescent="0.2">
      <c r="T1702" s="2"/>
      <c r="U1702" s="2"/>
      <c r="V1702" s="2"/>
      <c r="W1702" s="2"/>
      <c r="X1702" s="2"/>
      <c r="Y1702" s="2"/>
      <c r="Z1702" s="2"/>
    </row>
    <row r="1703" spans="20:26" x14ac:dyDescent="0.2">
      <c r="T1703" s="2"/>
      <c r="U1703" s="2"/>
      <c r="V1703" s="2"/>
      <c r="W1703" s="2"/>
      <c r="X1703" s="2"/>
      <c r="Y1703" s="2"/>
      <c r="Z1703" s="2"/>
    </row>
    <row r="1704" spans="20:26" x14ac:dyDescent="0.2">
      <c r="T1704" s="2"/>
      <c r="U1704" s="2"/>
      <c r="V1704" s="2"/>
      <c r="W1704" s="2"/>
      <c r="X1704" s="2"/>
      <c r="Y1704" s="2"/>
      <c r="Z1704" s="2"/>
    </row>
    <row r="1705" spans="20:26" x14ac:dyDescent="0.2">
      <c r="T1705" s="2"/>
      <c r="U1705" s="2"/>
      <c r="V1705" s="2"/>
      <c r="W1705" s="2"/>
      <c r="X1705" s="2"/>
      <c r="Y1705" s="2"/>
      <c r="Z1705" s="2"/>
    </row>
    <row r="1706" spans="20:26" x14ac:dyDescent="0.2">
      <c r="T1706" s="2"/>
      <c r="U1706" s="2"/>
      <c r="V1706" s="2"/>
      <c r="W1706" s="2"/>
      <c r="X1706" s="2"/>
      <c r="Y1706" s="2"/>
      <c r="Z1706" s="2"/>
    </row>
    <row r="1707" spans="20:26" x14ac:dyDescent="0.2">
      <c r="T1707" s="2"/>
      <c r="U1707" s="2"/>
      <c r="V1707" s="2"/>
      <c r="W1707" s="2"/>
      <c r="X1707" s="2"/>
      <c r="Y1707" s="2"/>
      <c r="Z1707" s="2"/>
    </row>
    <row r="1708" spans="20:26" x14ac:dyDescent="0.2">
      <c r="T1708" s="2"/>
      <c r="U1708" s="2"/>
      <c r="V1708" s="2"/>
      <c r="W1708" s="2"/>
      <c r="X1708" s="2"/>
      <c r="Y1708" s="2"/>
      <c r="Z1708" s="2"/>
    </row>
    <row r="1709" spans="20:26" x14ac:dyDescent="0.2">
      <c r="T1709" s="2"/>
      <c r="U1709" s="2"/>
      <c r="V1709" s="2"/>
      <c r="W1709" s="2"/>
      <c r="X1709" s="2"/>
      <c r="Y1709" s="2"/>
      <c r="Z1709" s="2"/>
    </row>
    <row r="1710" spans="20:26" x14ac:dyDescent="0.2">
      <c r="T1710" s="2"/>
      <c r="U1710" s="2"/>
      <c r="V1710" s="2"/>
      <c r="W1710" s="2"/>
      <c r="X1710" s="2"/>
      <c r="Y1710" s="2"/>
      <c r="Z1710" s="2"/>
    </row>
    <row r="1711" spans="20:26" x14ac:dyDescent="0.2">
      <c r="T1711" s="2"/>
      <c r="U1711" s="2"/>
      <c r="V1711" s="2"/>
      <c r="W1711" s="2"/>
      <c r="X1711" s="2"/>
      <c r="Y1711" s="2"/>
      <c r="Z1711" s="2"/>
    </row>
    <row r="1712" spans="20:26" x14ac:dyDescent="0.2">
      <c r="T1712" s="2"/>
      <c r="U1712" s="2"/>
      <c r="V1712" s="2"/>
      <c r="W1712" s="2"/>
      <c r="X1712" s="2"/>
      <c r="Y1712" s="2"/>
      <c r="Z1712" s="2"/>
    </row>
    <row r="1713" spans="20:26" x14ac:dyDescent="0.2">
      <c r="T1713" s="2"/>
      <c r="U1713" s="2"/>
      <c r="V1713" s="2"/>
      <c r="W1713" s="2"/>
      <c r="X1713" s="2"/>
      <c r="Y1713" s="2"/>
      <c r="Z1713" s="2"/>
    </row>
    <row r="1714" spans="20:26" x14ac:dyDescent="0.2">
      <c r="T1714" s="2"/>
      <c r="U1714" s="2"/>
      <c r="V1714" s="2"/>
      <c r="W1714" s="2"/>
      <c r="X1714" s="2"/>
      <c r="Y1714" s="2"/>
      <c r="Z1714" s="2"/>
    </row>
    <row r="1715" spans="20:26" x14ac:dyDescent="0.2">
      <c r="T1715" s="2"/>
      <c r="U1715" s="2"/>
      <c r="V1715" s="2"/>
      <c r="W1715" s="2"/>
      <c r="X1715" s="2"/>
      <c r="Y1715" s="2"/>
      <c r="Z1715" s="2"/>
    </row>
    <row r="1716" spans="20:26" x14ac:dyDescent="0.2">
      <c r="T1716" s="2"/>
      <c r="U1716" s="2"/>
      <c r="V1716" s="2"/>
      <c r="W1716" s="2"/>
      <c r="X1716" s="2"/>
      <c r="Y1716" s="2"/>
      <c r="Z1716" s="2"/>
    </row>
    <row r="1717" spans="20:26" x14ac:dyDescent="0.2">
      <c r="T1717" s="2"/>
      <c r="U1717" s="2"/>
      <c r="V1717" s="2"/>
      <c r="W1717" s="2"/>
      <c r="X1717" s="2"/>
      <c r="Y1717" s="2"/>
      <c r="Z1717" s="2"/>
    </row>
    <row r="1718" spans="20:26" x14ac:dyDescent="0.2">
      <c r="T1718" s="2"/>
      <c r="U1718" s="2"/>
      <c r="V1718" s="2"/>
      <c r="W1718" s="2"/>
      <c r="X1718" s="2"/>
      <c r="Y1718" s="2"/>
      <c r="Z1718" s="2"/>
    </row>
    <row r="1719" spans="20:26" x14ac:dyDescent="0.2">
      <c r="T1719" s="2"/>
      <c r="U1719" s="2"/>
      <c r="V1719" s="2"/>
      <c r="W1719" s="2"/>
      <c r="X1719" s="2"/>
      <c r="Y1719" s="2"/>
      <c r="Z1719" s="2"/>
    </row>
    <row r="1720" spans="20:26" x14ac:dyDescent="0.2">
      <c r="T1720" s="2"/>
      <c r="U1720" s="2"/>
      <c r="V1720" s="2"/>
      <c r="W1720" s="2"/>
      <c r="X1720" s="2"/>
      <c r="Y1720" s="2"/>
      <c r="Z1720" s="2"/>
    </row>
    <row r="1721" spans="20:26" x14ac:dyDescent="0.2">
      <c r="T1721" s="2"/>
      <c r="U1721" s="2"/>
      <c r="V1721" s="2"/>
      <c r="W1721" s="2"/>
      <c r="X1721" s="2"/>
      <c r="Y1721" s="2"/>
      <c r="Z1721" s="2"/>
    </row>
    <row r="1722" spans="20:26" x14ac:dyDescent="0.2">
      <c r="T1722" s="2"/>
      <c r="U1722" s="2"/>
      <c r="V1722" s="2"/>
      <c r="W1722" s="2"/>
      <c r="X1722" s="2"/>
      <c r="Y1722" s="2"/>
      <c r="Z1722" s="2"/>
    </row>
    <row r="1723" spans="20:26" x14ac:dyDescent="0.2">
      <c r="T1723" s="2"/>
      <c r="U1723" s="2"/>
      <c r="V1723" s="2"/>
      <c r="W1723" s="2"/>
      <c r="X1723" s="2"/>
      <c r="Y1723" s="2"/>
      <c r="Z1723" s="2"/>
    </row>
    <row r="1724" spans="20:26" x14ac:dyDescent="0.2">
      <c r="T1724" s="2"/>
      <c r="U1724" s="2"/>
      <c r="V1724" s="2"/>
      <c r="W1724" s="2"/>
      <c r="X1724" s="2"/>
      <c r="Y1724" s="2"/>
      <c r="Z1724" s="2"/>
    </row>
    <row r="1725" spans="20:26" x14ac:dyDescent="0.2">
      <c r="T1725" s="2"/>
      <c r="U1725" s="2"/>
      <c r="V1725" s="2"/>
      <c r="W1725" s="2"/>
      <c r="X1725" s="2"/>
      <c r="Y1725" s="2"/>
      <c r="Z1725" s="2"/>
    </row>
    <row r="1726" spans="20:26" x14ac:dyDescent="0.2">
      <c r="T1726" s="2"/>
      <c r="U1726" s="2"/>
      <c r="V1726" s="2"/>
      <c r="W1726" s="2"/>
      <c r="X1726" s="2"/>
      <c r="Y1726" s="2"/>
      <c r="Z1726" s="2"/>
    </row>
    <row r="1727" spans="20:26" x14ac:dyDescent="0.2">
      <c r="T1727" s="2"/>
      <c r="U1727" s="2"/>
      <c r="V1727" s="2"/>
      <c r="W1727" s="2"/>
      <c r="X1727" s="2"/>
      <c r="Y1727" s="2"/>
      <c r="Z1727" s="2"/>
    </row>
    <row r="1728" spans="20:26" x14ac:dyDescent="0.2">
      <c r="T1728" s="2"/>
      <c r="U1728" s="2"/>
      <c r="V1728" s="2"/>
      <c r="W1728" s="2"/>
      <c r="X1728" s="2"/>
      <c r="Y1728" s="2"/>
      <c r="Z1728" s="2"/>
    </row>
    <row r="1729" spans="20:26" x14ac:dyDescent="0.2">
      <c r="T1729" s="2"/>
      <c r="U1729" s="2"/>
      <c r="V1729" s="2"/>
      <c r="W1729" s="2"/>
      <c r="X1729" s="2"/>
      <c r="Y1729" s="2"/>
      <c r="Z1729" s="2"/>
    </row>
    <row r="1730" spans="20:26" x14ac:dyDescent="0.2">
      <c r="T1730" s="2"/>
      <c r="U1730" s="2"/>
      <c r="V1730" s="2"/>
      <c r="W1730" s="2"/>
      <c r="X1730" s="2"/>
      <c r="Y1730" s="2"/>
      <c r="Z1730" s="2"/>
    </row>
    <row r="1731" spans="20:26" x14ac:dyDescent="0.2">
      <c r="T1731" s="2"/>
      <c r="U1731" s="2"/>
      <c r="V1731" s="2"/>
      <c r="W1731" s="2"/>
      <c r="X1731" s="2"/>
      <c r="Y1731" s="2"/>
      <c r="Z1731" s="2"/>
    </row>
    <row r="1732" spans="20:26" x14ac:dyDescent="0.2">
      <c r="T1732" s="2"/>
      <c r="U1732" s="2"/>
      <c r="V1732" s="2"/>
      <c r="W1732" s="2"/>
      <c r="X1732" s="2"/>
      <c r="Y1732" s="2"/>
      <c r="Z1732" s="2"/>
    </row>
    <row r="1733" spans="20:26" x14ac:dyDescent="0.2">
      <c r="T1733" s="2"/>
      <c r="U1733" s="2"/>
      <c r="V1733" s="2"/>
      <c r="W1733" s="2"/>
      <c r="X1733" s="2"/>
      <c r="Y1733" s="2"/>
      <c r="Z1733" s="2"/>
    </row>
    <row r="1734" spans="20:26" x14ac:dyDescent="0.2">
      <c r="T1734" s="2"/>
      <c r="U1734" s="2"/>
      <c r="V1734" s="2"/>
      <c r="W1734" s="2"/>
      <c r="X1734" s="2"/>
      <c r="Y1734" s="2"/>
      <c r="Z1734" s="2"/>
    </row>
    <row r="1735" spans="20:26" x14ac:dyDescent="0.2">
      <c r="T1735" s="2"/>
      <c r="U1735" s="2"/>
      <c r="V1735" s="2"/>
      <c r="W1735" s="2"/>
      <c r="X1735" s="2"/>
      <c r="Y1735" s="2"/>
      <c r="Z1735" s="2"/>
    </row>
    <row r="1736" spans="20:26" x14ac:dyDescent="0.2">
      <c r="T1736" s="2"/>
      <c r="U1736" s="2"/>
      <c r="V1736" s="2"/>
      <c r="W1736" s="2"/>
      <c r="X1736" s="2"/>
      <c r="Y1736" s="2"/>
      <c r="Z1736" s="2"/>
    </row>
    <row r="1737" spans="20:26" x14ac:dyDescent="0.2">
      <c r="T1737" s="2"/>
      <c r="U1737" s="2"/>
      <c r="V1737" s="2"/>
      <c r="W1737" s="2"/>
      <c r="X1737" s="2"/>
      <c r="Y1737" s="2"/>
      <c r="Z1737" s="2"/>
    </row>
    <row r="1738" spans="20:26" x14ac:dyDescent="0.2">
      <c r="T1738" s="2"/>
      <c r="U1738" s="2"/>
      <c r="V1738" s="2"/>
      <c r="W1738" s="2"/>
      <c r="X1738" s="2"/>
      <c r="Y1738" s="2"/>
      <c r="Z1738" s="2"/>
    </row>
    <row r="1739" spans="20:26" x14ac:dyDescent="0.2">
      <c r="T1739" s="2"/>
      <c r="U1739" s="2"/>
      <c r="V1739" s="2"/>
      <c r="W1739" s="2"/>
      <c r="X1739" s="2"/>
      <c r="Y1739" s="2"/>
      <c r="Z1739" s="2"/>
    </row>
    <row r="1740" spans="20:26" x14ac:dyDescent="0.2">
      <c r="T1740" s="2"/>
      <c r="U1740" s="2"/>
      <c r="V1740" s="2"/>
      <c r="W1740" s="2"/>
      <c r="X1740" s="2"/>
      <c r="Y1740" s="2"/>
      <c r="Z1740" s="2"/>
    </row>
    <row r="1741" spans="20:26" x14ac:dyDescent="0.2">
      <c r="T1741" s="2"/>
      <c r="U1741" s="2"/>
      <c r="V1741" s="2"/>
      <c r="W1741" s="2"/>
      <c r="X1741" s="2"/>
      <c r="Y1741" s="2"/>
      <c r="Z1741" s="2"/>
    </row>
    <row r="1742" spans="20:26" x14ac:dyDescent="0.2">
      <c r="T1742" s="2"/>
      <c r="U1742" s="2"/>
      <c r="V1742" s="2"/>
      <c r="W1742" s="2"/>
      <c r="X1742" s="2"/>
      <c r="Y1742" s="2"/>
      <c r="Z1742" s="2"/>
    </row>
    <row r="1743" spans="20:26" x14ac:dyDescent="0.2">
      <c r="T1743" s="2"/>
      <c r="U1743" s="2"/>
      <c r="V1743" s="2"/>
      <c r="W1743" s="2"/>
      <c r="X1743" s="2"/>
      <c r="Y1743" s="2"/>
      <c r="Z1743" s="2"/>
    </row>
    <row r="1744" spans="20:26" x14ac:dyDescent="0.2">
      <c r="T1744" s="2"/>
      <c r="U1744" s="2"/>
      <c r="V1744" s="2"/>
      <c r="W1744" s="2"/>
      <c r="X1744" s="2"/>
      <c r="Y1744" s="2"/>
      <c r="Z1744" s="2"/>
    </row>
    <row r="1745" spans="20:26" x14ac:dyDescent="0.2">
      <c r="T1745" s="2"/>
      <c r="U1745" s="2"/>
      <c r="V1745" s="2"/>
      <c r="W1745" s="2"/>
      <c r="X1745" s="2"/>
      <c r="Y1745" s="2"/>
      <c r="Z1745" s="2"/>
    </row>
    <row r="1746" spans="20:26" x14ac:dyDescent="0.2">
      <c r="T1746" s="2"/>
      <c r="U1746" s="2"/>
      <c r="V1746" s="2"/>
      <c r="W1746" s="2"/>
      <c r="X1746" s="2"/>
      <c r="Y1746" s="2"/>
      <c r="Z1746" s="2"/>
    </row>
    <row r="1747" spans="20:26" x14ac:dyDescent="0.2">
      <c r="T1747" s="2"/>
      <c r="U1747" s="2"/>
      <c r="V1747" s="2"/>
      <c r="W1747" s="2"/>
      <c r="X1747" s="2"/>
      <c r="Y1747" s="2"/>
      <c r="Z1747" s="2"/>
    </row>
    <row r="1748" spans="20:26" x14ac:dyDescent="0.2">
      <c r="T1748" s="2"/>
      <c r="U1748" s="2"/>
      <c r="V1748" s="2"/>
      <c r="W1748" s="2"/>
      <c r="X1748" s="2"/>
      <c r="Y1748" s="2"/>
      <c r="Z1748" s="2"/>
    </row>
    <row r="1749" spans="20:26" x14ac:dyDescent="0.2">
      <c r="T1749" s="2"/>
      <c r="U1749" s="2"/>
      <c r="V1749" s="2"/>
      <c r="W1749" s="2"/>
      <c r="X1749" s="2"/>
      <c r="Y1749" s="2"/>
      <c r="Z1749" s="2"/>
    </row>
    <row r="1750" spans="20:26" x14ac:dyDescent="0.2">
      <c r="T1750" s="2"/>
      <c r="U1750" s="2"/>
      <c r="V1750" s="2"/>
      <c r="W1750" s="2"/>
      <c r="X1750" s="2"/>
      <c r="Y1750" s="2"/>
      <c r="Z1750" s="2"/>
    </row>
    <row r="1751" spans="20:26" x14ac:dyDescent="0.2">
      <c r="T1751" s="2"/>
      <c r="U1751" s="2"/>
      <c r="V1751" s="2"/>
      <c r="W1751" s="2"/>
      <c r="X1751" s="2"/>
      <c r="Y1751" s="2"/>
      <c r="Z1751" s="2"/>
    </row>
    <row r="1752" spans="20:26" x14ac:dyDescent="0.2">
      <c r="T1752" s="2"/>
      <c r="U1752" s="2"/>
      <c r="V1752" s="2"/>
      <c r="W1752" s="2"/>
      <c r="X1752" s="2"/>
      <c r="Y1752" s="2"/>
      <c r="Z1752" s="2"/>
    </row>
    <row r="1753" spans="20:26" x14ac:dyDescent="0.2">
      <c r="T1753" s="2"/>
      <c r="U1753" s="2"/>
      <c r="V1753" s="2"/>
      <c r="W1753" s="2"/>
      <c r="X1753" s="2"/>
      <c r="Y1753" s="2"/>
      <c r="Z1753" s="2"/>
    </row>
    <row r="1754" spans="20:26" x14ac:dyDescent="0.2">
      <c r="T1754" s="2"/>
      <c r="U1754" s="2"/>
      <c r="V1754" s="2"/>
      <c r="W1754" s="2"/>
      <c r="X1754" s="2"/>
      <c r="Y1754" s="2"/>
      <c r="Z1754" s="2"/>
    </row>
    <row r="1755" spans="20:26" x14ac:dyDescent="0.2">
      <c r="T1755" s="2"/>
      <c r="U1755" s="2"/>
      <c r="V1755" s="2"/>
      <c r="W1755" s="2"/>
      <c r="X1755" s="2"/>
      <c r="Y1755" s="2"/>
      <c r="Z1755" s="2"/>
    </row>
    <row r="1756" spans="20:26" x14ac:dyDescent="0.2">
      <c r="T1756" s="2"/>
      <c r="U1756" s="2"/>
      <c r="V1756" s="2"/>
      <c r="W1756" s="2"/>
      <c r="X1756" s="2"/>
      <c r="Y1756" s="2"/>
      <c r="Z1756" s="2"/>
    </row>
    <row r="1757" spans="20:26" x14ac:dyDescent="0.2">
      <c r="T1757" s="2"/>
      <c r="U1757" s="2"/>
      <c r="V1757" s="2"/>
      <c r="W1757" s="2"/>
      <c r="X1757" s="2"/>
      <c r="Y1757" s="2"/>
      <c r="Z1757" s="2"/>
    </row>
    <row r="1758" spans="20:26" x14ac:dyDescent="0.2">
      <c r="T1758" s="2"/>
      <c r="U1758" s="2"/>
      <c r="V1758" s="2"/>
      <c r="W1758" s="2"/>
      <c r="X1758" s="2"/>
      <c r="Y1758" s="2"/>
      <c r="Z1758" s="2"/>
    </row>
    <row r="1759" spans="20:26" x14ac:dyDescent="0.2">
      <c r="T1759" s="2"/>
      <c r="U1759" s="2"/>
      <c r="V1759" s="2"/>
      <c r="W1759" s="2"/>
      <c r="X1759" s="2"/>
      <c r="Y1759" s="2"/>
      <c r="Z1759" s="2"/>
    </row>
    <row r="1760" spans="20:26" x14ac:dyDescent="0.2">
      <c r="T1760" s="2"/>
      <c r="U1760" s="2"/>
      <c r="V1760" s="2"/>
      <c r="W1760" s="2"/>
      <c r="X1760" s="2"/>
      <c r="Y1760" s="2"/>
      <c r="Z1760" s="2"/>
    </row>
    <row r="1761" spans="20:26" x14ac:dyDescent="0.2">
      <c r="T1761" s="2"/>
      <c r="U1761" s="2"/>
      <c r="V1761" s="2"/>
      <c r="W1761" s="2"/>
      <c r="X1761" s="2"/>
      <c r="Y1761" s="2"/>
      <c r="Z1761" s="2"/>
    </row>
    <row r="1762" spans="20:26" x14ac:dyDescent="0.2">
      <c r="T1762" s="2"/>
      <c r="U1762" s="2"/>
      <c r="V1762" s="2"/>
      <c r="W1762" s="2"/>
      <c r="X1762" s="2"/>
      <c r="Y1762" s="2"/>
      <c r="Z1762" s="2"/>
    </row>
    <row r="1763" spans="20:26" x14ac:dyDescent="0.2">
      <c r="T1763" s="2"/>
      <c r="U1763" s="2"/>
      <c r="V1763" s="2"/>
      <c r="W1763" s="2"/>
      <c r="X1763" s="2"/>
      <c r="Y1763" s="2"/>
      <c r="Z1763" s="2"/>
    </row>
    <row r="1764" spans="20:26" x14ac:dyDescent="0.2">
      <c r="T1764" s="2"/>
      <c r="U1764" s="2"/>
      <c r="V1764" s="2"/>
      <c r="W1764" s="2"/>
      <c r="X1764" s="2"/>
      <c r="Y1764" s="2"/>
      <c r="Z1764" s="2"/>
    </row>
    <row r="1765" spans="20:26" x14ac:dyDescent="0.2">
      <c r="T1765" s="2"/>
      <c r="U1765" s="2"/>
      <c r="V1765" s="2"/>
      <c r="W1765" s="2"/>
      <c r="X1765" s="2"/>
      <c r="Y1765" s="2"/>
      <c r="Z1765" s="2"/>
    </row>
    <row r="1766" spans="20:26" x14ac:dyDescent="0.2">
      <c r="T1766" s="2"/>
      <c r="U1766" s="2"/>
      <c r="V1766" s="2"/>
      <c r="W1766" s="2"/>
      <c r="X1766" s="2"/>
      <c r="Y1766" s="2"/>
      <c r="Z1766" s="2"/>
    </row>
    <row r="1767" spans="20:26" x14ac:dyDescent="0.2">
      <c r="T1767" s="2"/>
      <c r="U1767" s="2"/>
      <c r="V1767" s="2"/>
      <c r="W1767" s="2"/>
      <c r="X1767" s="2"/>
      <c r="Y1767" s="2"/>
      <c r="Z1767" s="2"/>
    </row>
    <row r="1768" spans="20:26" x14ac:dyDescent="0.2">
      <c r="T1768" s="2"/>
      <c r="U1768" s="2"/>
      <c r="V1768" s="2"/>
      <c r="W1768" s="2"/>
      <c r="X1768" s="2"/>
      <c r="Y1768" s="2"/>
      <c r="Z1768" s="2"/>
    </row>
    <row r="1769" spans="20:26" x14ac:dyDescent="0.2">
      <c r="T1769" s="2"/>
      <c r="U1769" s="2"/>
      <c r="V1769" s="2"/>
      <c r="W1769" s="2"/>
      <c r="X1769" s="2"/>
      <c r="Y1769" s="2"/>
      <c r="Z1769" s="2"/>
    </row>
    <row r="1770" spans="20:26" x14ac:dyDescent="0.2">
      <c r="T1770" s="2"/>
      <c r="U1770" s="2"/>
      <c r="V1770" s="2"/>
      <c r="W1770" s="2"/>
      <c r="X1770" s="2"/>
      <c r="Y1770" s="2"/>
      <c r="Z1770" s="2"/>
    </row>
    <row r="1771" spans="20:26" x14ac:dyDescent="0.2">
      <c r="T1771" s="2"/>
      <c r="U1771" s="2"/>
      <c r="V1771" s="2"/>
      <c r="W1771" s="2"/>
      <c r="X1771" s="2"/>
      <c r="Y1771" s="2"/>
      <c r="Z1771" s="2"/>
    </row>
    <row r="1772" spans="20:26" x14ac:dyDescent="0.2">
      <c r="T1772" s="2"/>
      <c r="U1772" s="2"/>
      <c r="V1772" s="2"/>
      <c r="W1772" s="2"/>
      <c r="X1772" s="2"/>
      <c r="Y1772" s="2"/>
      <c r="Z1772" s="2"/>
    </row>
    <row r="1773" spans="20:26" x14ac:dyDescent="0.2">
      <c r="T1773" s="2"/>
      <c r="U1773" s="2"/>
      <c r="V1773" s="2"/>
      <c r="W1773" s="2"/>
      <c r="X1773" s="2"/>
      <c r="Y1773" s="2"/>
      <c r="Z1773" s="2"/>
    </row>
    <row r="1774" spans="20:26" x14ac:dyDescent="0.2">
      <c r="T1774" s="2"/>
      <c r="U1774" s="2"/>
      <c r="V1774" s="2"/>
      <c r="W1774" s="2"/>
      <c r="X1774" s="2"/>
      <c r="Y1774" s="2"/>
      <c r="Z1774" s="2"/>
    </row>
    <row r="1775" spans="20:26" x14ac:dyDescent="0.2">
      <c r="T1775" s="2"/>
      <c r="U1775" s="2"/>
      <c r="V1775" s="2"/>
      <c r="W1775" s="2"/>
      <c r="X1775" s="2"/>
      <c r="Y1775" s="2"/>
      <c r="Z1775" s="2"/>
    </row>
    <row r="1776" spans="20:26" x14ac:dyDescent="0.2">
      <c r="T1776" s="2"/>
      <c r="U1776" s="2"/>
      <c r="V1776" s="2"/>
      <c r="W1776" s="2"/>
      <c r="X1776" s="2"/>
      <c r="Y1776" s="2"/>
      <c r="Z1776" s="2"/>
    </row>
    <row r="1777" spans="20:26" x14ac:dyDescent="0.2">
      <c r="T1777" s="2"/>
      <c r="U1777" s="2"/>
      <c r="V1777" s="2"/>
      <c r="W1777" s="2"/>
      <c r="X1777" s="2"/>
      <c r="Y1777" s="2"/>
      <c r="Z1777" s="2"/>
    </row>
    <row r="1778" spans="20:26" x14ac:dyDescent="0.2">
      <c r="T1778" s="2"/>
      <c r="U1778" s="2"/>
      <c r="V1778" s="2"/>
      <c r="W1778" s="2"/>
      <c r="X1778" s="2"/>
      <c r="Y1778" s="2"/>
      <c r="Z1778" s="2"/>
    </row>
    <row r="1779" spans="20:26" x14ac:dyDescent="0.2">
      <c r="T1779" s="2"/>
      <c r="U1779" s="2"/>
      <c r="V1779" s="2"/>
      <c r="W1779" s="2"/>
      <c r="X1779" s="2"/>
      <c r="Y1779" s="2"/>
      <c r="Z1779" s="2"/>
    </row>
    <row r="1780" spans="20:26" x14ac:dyDescent="0.2">
      <c r="T1780" s="2"/>
      <c r="U1780" s="2"/>
      <c r="V1780" s="2"/>
      <c r="W1780" s="2"/>
      <c r="X1780" s="2"/>
      <c r="Y1780" s="2"/>
      <c r="Z1780" s="2"/>
    </row>
    <row r="1781" spans="20:26" x14ac:dyDescent="0.2">
      <c r="T1781" s="2"/>
      <c r="U1781" s="2"/>
      <c r="V1781" s="2"/>
      <c r="W1781" s="2"/>
      <c r="X1781" s="2"/>
      <c r="Y1781" s="2"/>
      <c r="Z1781" s="2"/>
    </row>
    <row r="1782" spans="20:26" x14ac:dyDescent="0.2">
      <c r="T1782" s="2"/>
      <c r="U1782" s="2"/>
      <c r="V1782" s="2"/>
      <c r="W1782" s="2"/>
      <c r="X1782" s="2"/>
      <c r="Y1782" s="2"/>
      <c r="Z1782" s="2"/>
    </row>
    <row r="1783" spans="20:26" x14ac:dyDescent="0.2">
      <c r="T1783" s="2"/>
      <c r="U1783" s="2"/>
      <c r="V1783" s="2"/>
      <c r="W1783" s="2"/>
      <c r="X1783" s="2"/>
      <c r="Y1783" s="2"/>
      <c r="Z1783" s="2"/>
    </row>
    <row r="1784" spans="20:26" x14ac:dyDescent="0.2">
      <c r="T1784" s="2"/>
      <c r="U1784" s="2"/>
      <c r="V1784" s="2"/>
      <c r="W1784" s="2"/>
      <c r="X1784" s="2"/>
      <c r="Y1784" s="2"/>
      <c r="Z1784" s="2"/>
    </row>
    <row r="1785" spans="20:26" x14ac:dyDescent="0.2">
      <c r="T1785" s="2"/>
      <c r="U1785" s="2"/>
      <c r="V1785" s="2"/>
      <c r="W1785" s="2"/>
      <c r="X1785" s="2"/>
      <c r="Y1785" s="2"/>
      <c r="Z1785" s="2"/>
    </row>
    <row r="1786" spans="20:26" x14ac:dyDescent="0.2">
      <c r="T1786" s="2"/>
      <c r="U1786" s="2"/>
      <c r="V1786" s="2"/>
      <c r="W1786" s="2"/>
      <c r="X1786" s="2"/>
      <c r="Y1786" s="2"/>
      <c r="Z1786" s="2"/>
    </row>
    <row r="1787" spans="20:26" x14ac:dyDescent="0.2">
      <c r="T1787" s="2"/>
      <c r="U1787" s="2"/>
      <c r="V1787" s="2"/>
      <c r="W1787" s="2"/>
      <c r="X1787" s="2"/>
      <c r="Y1787" s="2"/>
      <c r="Z1787" s="2"/>
    </row>
    <row r="1788" spans="20:26" x14ac:dyDescent="0.2">
      <c r="T1788" s="2"/>
      <c r="U1788" s="2"/>
      <c r="V1788" s="2"/>
      <c r="W1788" s="2"/>
      <c r="X1788" s="2"/>
      <c r="Y1788" s="2"/>
      <c r="Z1788" s="2"/>
    </row>
    <row r="1789" spans="20:26" x14ac:dyDescent="0.2">
      <c r="T1789" s="2"/>
      <c r="U1789" s="2"/>
      <c r="V1789" s="2"/>
      <c r="W1789" s="2"/>
      <c r="X1789" s="2"/>
      <c r="Y1789" s="2"/>
      <c r="Z1789" s="2"/>
    </row>
    <row r="1790" spans="20:26" x14ac:dyDescent="0.2">
      <c r="T1790" s="2"/>
      <c r="U1790" s="2"/>
      <c r="V1790" s="2"/>
      <c r="W1790" s="2"/>
      <c r="X1790" s="2"/>
      <c r="Y1790" s="2"/>
      <c r="Z1790" s="2"/>
    </row>
    <row r="1791" spans="20:26" x14ac:dyDescent="0.2">
      <c r="T1791" s="2"/>
      <c r="U1791" s="2"/>
      <c r="V1791" s="2"/>
      <c r="W1791" s="2"/>
      <c r="X1791" s="2"/>
      <c r="Y1791" s="2"/>
      <c r="Z1791" s="2"/>
    </row>
    <row r="1792" spans="20:26" x14ac:dyDescent="0.2">
      <c r="T1792" s="2"/>
      <c r="U1792" s="2"/>
      <c r="V1792" s="2"/>
      <c r="W1792" s="2"/>
      <c r="X1792" s="2"/>
      <c r="Y1792" s="2"/>
      <c r="Z1792" s="2"/>
    </row>
    <row r="1793" spans="20:26" x14ac:dyDescent="0.2">
      <c r="T1793" s="2"/>
      <c r="U1793" s="2"/>
      <c r="V1793" s="2"/>
      <c r="W1793" s="2"/>
      <c r="X1793" s="2"/>
      <c r="Y1793" s="2"/>
      <c r="Z1793" s="2"/>
    </row>
    <row r="1794" spans="20:26" x14ac:dyDescent="0.2">
      <c r="T1794" s="2"/>
      <c r="U1794" s="2"/>
      <c r="V1794" s="2"/>
      <c r="W1794" s="2"/>
      <c r="X1794" s="2"/>
      <c r="Y1794" s="2"/>
      <c r="Z1794" s="2"/>
    </row>
    <row r="1795" spans="20:26" x14ac:dyDescent="0.2">
      <c r="T1795" s="2"/>
      <c r="U1795" s="2"/>
      <c r="V1795" s="2"/>
      <c r="W1795" s="2"/>
      <c r="X1795" s="2"/>
      <c r="Y1795" s="2"/>
      <c r="Z1795" s="2"/>
    </row>
    <row r="1796" spans="20:26" x14ac:dyDescent="0.2">
      <c r="T1796" s="2"/>
      <c r="U1796" s="2"/>
      <c r="V1796" s="2"/>
      <c r="W1796" s="2"/>
      <c r="X1796" s="2"/>
      <c r="Y1796" s="2"/>
      <c r="Z1796" s="2"/>
    </row>
    <row r="1797" spans="20:26" x14ac:dyDescent="0.2">
      <c r="T1797" s="2"/>
      <c r="U1797" s="2"/>
      <c r="V1797" s="2"/>
      <c r="W1797" s="2"/>
      <c r="X1797" s="2"/>
      <c r="Y1797" s="2"/>
      <c r="Z1797" s="2"/>
    </row>
    <row r="1798" spans="20:26" x14ac:dyDescent="0.2">
      <c r="T1798" s="2"/>
      <c r="U1798" s="2"/>
      <c r="V1798" s="2"/>
      <c r="W1798" s="2"/>
      <c r="X1798" s="2"/>
      <c r="Y1798" s="2"/>
      <c r="Z1798" s="2"/>
    </row>
    <row r="1799" spans="20:26" x14ac:dyDescent="0.2">
      <c r="T1799" s="2"/>
      <c r="U1799" s="2"/>
      <c r="V1799" s="2"/>
      <c r="W1799" s="2"/>
      <c r="X1799" s="2"/>
      <c r="Y1799" s="2"/>
      <c r="Z1799" s="2"/>
    </row>
    <row r="1800" spans="20:26" x14ac:dyDescent="0.2">
      <c r="T1800" s="2"/>
      <c r="U1800" s="2"/>
      <c r="V1800" s="2"/>
      <c r="W1800" s="2"/>
      <c r="X1800" s="2"/>
      <c r="Y1800" s="2"/>
      <c r="Z1800" s="2"/>
    </row>
    <row r="1801" spans="20:26" x14ac:dyDescent="0.2">
      <c r="T1801" s="2"/>
      <c r="U1801" s="2"/>
      <c r="V1801" s="2"/>
      <c r="W1801" s="2"/>
      <c r="X1801" s="2"/>
      <c r="Y1801" s="2"/>
      <c r="Z1801" s="2"/>
    </row>
    <row r="1802" spans="20:26" x14ac:dyDescent="0.2">
      <c r="T1802" s="2"/>
      <c r="U1802" s="2"/>
      <c r="V1802" s="2"/>
      <c r="W1802" s="2"/>
      <c r="X1802" s="2"/>
      <c r="Y1802" s="2"/>
      <c r="Z1802" s="2"/>
    </row>
    <row r="1803" spans="20:26" x14ac:dyDescent="0.2">
      <c r="T1803" s="2"/>
      <c r="U1803" s="2"/>
      <c r="V1803" s="2"/>
      <c r="W1803" s="2"/>
      <c r="X1803" s="2"/>
      <c r="Y1803" s="2"/>
      <c r="Z1803" s="2"/>
    </row>
    <row r="1804" spans="20:26" x14ac:dyDescent="0.2">
      <c r="T1804" s="2"/>
      <c r="U1804" s="2"/>
      <c r="V1804" s="2"/>
      <c r="W1804" s="2"/>
      <c r="X1804" s="2"/>
      <c r="Y1804" s="2"/>
      <c r="Z1804" s="2"/>
    </row>
    <row r="1805" spans="20:26" x14ac:dyDescent="0.2">
      <c r="T1805" s="2"/>
      <c r="U1805" s="2"/>
      <c r="V1805" s="2"/>
      <c r="W1805" s="2"/>
      <c r="X1805" s="2"/>
      <c r="Y1805" s="2"/>
      <c r="Z1805" s="2"/>
    </row>
    <row r="1806" spans="20:26" x14ac:dyDescent="0.2">
      <c r="T1806" s="2"/>
      <c r="U1806" s="2"/>
      <c r="V1806" s="2"/>
      <c r="W1806" s="2"/>
      <c r="X1806" s="2"/>
      <c r="Y1806" s="2"/>
      <c r="Z1806" s="2"/>
    </row>
    <row r="1807" spans="20:26" x14ac:dyDescent="0.2">
      <c r="T1807" s="2"/>
      <c r="U1807" s="2"/>
      <c r="V1807" s="2"/>
      <c r="W1807" s="2"/>
      <c r="X1807" s="2"/>
      <c r="Y1807" s="2"/>
      <c r="Z1807" s="2"/>
    </row>
    <row r="1808" spans="20:26" x14ac:dyDescent="0.2">
      <c r="T1808" s="2"/>
      <c r="U1808" s="2"/>
      <c r="V1808" s="2"/>
      <c r="W1808" s="2"/>
      <c r="X1808" s="2"/>
      <c r="Y1808" s="2"/>
      <c r="Z1808" s="2"/>
    </row>
    <row r="1809" spans="20:26" x14ac:dyDescent="0.2">
      <c r="T1809" s="2"/>
      <c r="U1809" s="2"/>
      <c r="V1809" s="2"/>
      <c r="W1809" s="2"/>
      <c r="X1809" s="2"/>
      <c r="Y1809" s="2"/>
      <c r="Z1809" s="2"/>
    </row>
    <row r="1810" spans="20:26" x14ac:dyDescent="0.2">
      <c r="T1810" s="2"/>
      <c r="U1810" s="2"/>
      <c r="V1810" s="2"/>
      <c r="W1810" s="2"/>
      <c r="X1810" s="2"/>
      <c r="Y1810" s="2"/>
      <c r="Z1810" s="2"/>
    </row>
    <row r="1811" spans="20:26" x14ac:dyDescent="0.2">
      <c r="T1811" s="2"/>
      <c r="U1811" s="2"/>
      <c r="V1811" s="2"/>
      <c r="W1811" s="2"/>
      <c r="X1811" s="2"/>
      <c r="Y1811" s="2"/>
      <c r="Z1811" s="2"/>
    </row>
    <row r="1812" spans="20:26" x14ac:dyDescent="0.2">
      <c r="T1812" s="2"/>
      <c r="U1812" s="2"/>
      <c r="V1812" s="2"/>
      <c r="W1812" s="2"/>
      <c r="X1812" s="2"/>
      <c r="Y1812" s="2"/>
      <c r="Z1812" s="2"/>
    </row>
    <row r="1813" spans="20:26" x14ac:dyDescent="0.2">
      <c r="T1813" s="2"/>
      <c r="U1813" s="2"/>
      <c r="V1813" s="2"/>
      <c r="W1813" s="2"/>
      <c r="X1813" s="2"/>
      <c r="Y1813" s="2"/>
      <c r="Z1813" s="2"/>
    </row>
    <row r="1814" spans="20:26" x14ac:dyDescent="0.2">
      <c r="T1814" s="2"/>
      <c r="U1814" s="2"/>
      <c r="V1814" s="2"/>
      <c r="W1814" s="2"/>
      <c r="X1814" s="2"/>
      <c r="Y1814" s="2"/>
      <c r="Z1814" s="2"/>
    </row>
    <row r="1815" spans="20:26" x14ac:dyDescent="0.2">
      <c r="T1815" s="2"/>
      <c r="U1815" s="2"/>
      <c r="V1815" s="2"/>
      <c r="W1815" s="2"/>
      <c r="X1815" s="2"/>
      <c r="Y1815" s="2"/>
      <c r="Z1815" s="2"/>
    </row>
    <row r="1816" spans="20:26" x14ac:dyDescent="0.2">
      <c r="T1816" s="2"/>
      <c r="U1816" s="2"/>
      <c r="V1816" s="2"/>
      <c r="W1816" s="2"/>
      <c r="X1816" s="2"/>
      <c r="Y1816" s="2"/>
      <c r="Z1816" s="2"/>
    </row>
    <row r="1817" spans="20:26" x14ac:dyDescent="0.2">
      <c r="T1817" s="2"/>
      <c r="U1817" s="2"/>
      <c r="V1817" s="2"/>
      <c r="W1817" s="2"/>
      <c r="X1817" s="2"/>
      <c r="Y1817" s="2"/>
      <c r="Z1817" s="2"/>
    </row>
    <row r="1818" spans="20:26" x14ac:dyDescent="0.2">
      <c r="T1818" s="2"/>
      <c r="U1818" s="2"/>
      <c r="V1818" s="2"/>
      <c r="W1818" s="2"/>
      <c r="X1818" s="2"/>
      <c r="Y1818" s="2"/>
      <c r="Z1818" s="2"/>
    </row>
    <row r="1819" spans="20:26" x14ac:dyDescent="0.2">
      <c r="T1819" s="2"/>
      <c r="U1819" s="2"/>
      <c r="V1819" s="2"/>
      <c r="W1819" s="2"/>
      <c r="X1819" s="2"/>
      <c r="Y1819" s="2"/>
      <c r="Z1819" s="2"/>
    </row>
    <row r="1820" spans="20:26" x14ac:dyDescent="0.2">
      <c r="T1820" s="2"/>
      <c r="U1820" s="2"/>
      <c r="V1820" s="2"/>
      <c r="W1820" s="2"/>
      <c r="X1820" s="2"/>
      <c r="Y1820" s="2"/>
      <c r="Z1820" s="2"/>
    </row>
    <row r="1821" spans="20:26" x14ac:dyDescent="0.2">
      <c r="T1821" s="2"/>
      <c r="U1821" s="2"/>
      <c r="V1821" s="2"/>
      <c r="W1821" s="2"/>
      <c r="X1821" s="2"/>
      <c r="Y1821" s="2"/>
      <c r="Z1821" s="2"/>
    </row>
    <row r="1822" spans="20:26" x14ac:dyDescent="0.2">
      <c r="T1822" s="2"/>
      <c r="U1822" s="2"/>
      <c r="V1822" s="2"/>
      <c r="W1822" s="2"/>
      <c r="X1822" s="2"/>
      <c r="Y1822" s="2"/>
      <c r="Z1822" s="2"/>
    </row>
    <row r="1823" spans="20:26" x14ac:dyDescent="0.2">
      <c r="T1823" s="2"/>
      <c r="U1823" s="2"/>
      <c r="V1823" s="2"/>
      <c r="W1823" s="2"/>
      <c r="X1823" s="2"/>
      <c r="Y1823" s="2"/>
      <c r="Z1823" s="2"/>
    </row>
    <row r="1824" spans="20:26" x14ac:dyDescent="0.2">
      <c r="T1824" s="2"/>
      <c r="U1824" s="2"/>
      <c r="V1824" s="2"/>
      <c r="W1824" s="2"/>
      <c r="X1824" s="2"/>
      <c r="Y1824" s="2"/>
      <c r="Z1824" s="2"/>
    </row>
    <row r="1825" spans="20:26" x14ac:dyDescent="0.2">
      <c r="T1825" s="2"/>
      <c r="U1825" s="2"/>
      <c r="V1825" s="2"/>
      <c r="W1825" s="2"/>
      <c r="X1825" s="2"/>
      <c r="Y1825" s="2"/>
      <c r="Z1825" s="2"/>
    </row>
    <row r="1826" spans="20:26" x14ac:dyDescent="0.2">
      <c r="T1826" s="2"/>
      <c r="U1826" s="2"/>
      <c r="V1826" s="2"/>
      <c r="W1826" s="2"/>
      <c r="X1826" s="2"/>
      <c r="Y1826" s="2"/>
      <c r="Z1826" s="2"/>
    </row>
    <row r="1827" spans="20:26" x14ac:dyDescent="0.2">
      <c r="T1827" s="2"/>
      <c r="U1827" s="2"/>
      <c r="V1827" s="2"/>
      <c r="W1827" s="2"/>
      <c r="X1827" s="2"/>
      <c r="Y1827" s="2"/>
      <c r="Z1827" s="2"/>
    </row>
    <row r="1828" spans="20:26" x14ac:dyDescent="0.2">
      <c r="T1828" s="2"/>
      <c r="U1828" s="2"/>
      <c r="V1828" s="2"/>
      <c r="W1828" s="2"/>
      <c r="X1828" s="2"/>
      <c r="Y1828" s="2"/>
      <c r="Z1828" s="2"/>
    </row>
    <row r="1829" spans="20:26" x14ac:dyDescent="0.2">
      <c r="T1829" s="2"/>
      <c r="U1829" s="2"/>
      <c r="V1829" s="2"/>
      <c r="W1829" s="2"/>
      <c r="X1829" s="2"/>
      <c r="Y1829" s="2"/>
      <c r="Z1829" s="2"/>
    </row>
    <row r="1830" spans="20:26" x14ac:dyDescent="0.2">
      <c r="T1830" s="2"/>
      <c r="U1830" s="2"/>
      <c r="V1830" s="2"/>
      <c r="W1830" s="2"/>
      <c r="X1830" s="2"/>
      <c r="Y1830" s="2"/>
      <c r="Z1830" s="2"/>
    </row>
    <row r="1831" spans="20:26" x14ac:dyDescent="0.2">
      <c r="T1831" s="2"/>
      <c r="U1831" s="2"/>
      <c r="V1831" s="2"/>
      <c r="W1831" s="2"/>
      <c r="X1831" s="2"/>
      <c r="Y1831" s="2"/>
      <c r="Z1831" s="2"/>
    </row>
    <row r="1832" spans="20:26" x14ac:dyDescent="0.2">
      <c r="T1832" s="2"/>
      <c r="U1832" s="2"/>
      <c r="V1832" s="2"/>
      <c r="W1832" s="2"/>
      <c r="X1832" s="2"/>
      <c r="Y1832" s="2"/>
      <c r="Z1832" s="2"/>
    </row>
    <row r="1833" spans="20:26" x14ac:dyDescent="0.2">
      <c r="T1833" s="2"/>
      <c r="U1833" s="2"/>
      <c r="V1833" s="2"/>
      <c r="W1833" s="2"/>
      <c r="X1833" s="2"/>
      <c r="Y1833" s="2"/>
      <c r="Z1833" s="2"/>
    </row>
    <row r="1834" spans="20:26" x14ac:dyDescent="0.2">
      <c r="T1834" s="2"/>
      <c r="U1834" s="2"/>
      <c r="V1834" s="2"/>
      <c r="W1834" s="2"/>
      <c r="X1834" s="2"/>
      <c r="Y1834" s="2"/>
      <c r="Z1834" s="2"/>
    </row>
    <row r="1835" spans="20:26" x14ac:dyDescent="0.2">
      <c r="T1835" s="2"/>
      <c r="U1835" s="2"/>
      <c r="V1835" s="2"/>
      <c r="W1835" s="2"/>
      <c r="X1835" s="2"/>
      <c r="Y1835" s="2"/>
      <c r="Z1835" s="2"/>
    </row>
    <row r="1836" spans="20:26" x14ac:dyDescent="0.2">
      <c r="T1836" s="2"/>
      <c r="U1836" s="2"/>
      <c r="V1836" s="2"/>
      <c r="W1836" s="2"/>
      <c r="X1836" s="2"/>
      <c r="Y1836" s="2"/>
      <c r="Z1836" s="2"/>
    </row>
    <row r="1837" spans="20:26" x14ac:dyDescent="0.2">
      <c r="T1837" s="2"/>
      <c r="U1837" s="2"/>
      <c r="V1837" s="2"/>
      <c r="W1837" s="2"/>
      <c r="X1837" s="2"/>
      <c r="Y1837" s="2"/>
      <c r="Z1837" s="2"/>
    </row>
    <row r="1838" spans="20:26" x14ac:dyDescent="0.2">
      <c r="T1838" s="2"/>
      <c r="U1838" s="2"/>
      <c r="V1838" s="2"/>
      <c r="W1838" s="2"/>
      <c r="X1838" s="2"/>
      <c r="Y1838" s="2"/>
      <c r="Z1838" s="2"/>
    </row>
    <row r="1839" spans="20:26" x14ac:dyDescent="0.2">
      <c r="T1839" s="2"/>
      <c r="U1839" s="2"/>
      <c r="V1839" s="2"/>
      <c r="W1839" s="2"/>
      <c r="X1839" s="2"/>
      <c r="Y1839" s="2"/>
      <c r="Z1839" s="2"/>
    </row>
    <row r="1840" spans="20:26" x14ac:dyDescent="0.2">
      <c r="T1840" s="2"/>
      <c r="U1840" s="2"/>
      <c r="V1840" s="2"/>
      <c r="W1840" s="2"/>
      <c r="X1840" s="2"/>
      <c r="Y1840" s="2"/>
      <c r="Z1840" s="2"/>
    </row>
    <row r="1841" spans="20:26" x14ac:dyDescent="0.2">
      <c r="T1841" s="2"/>
      <c r="U1841" s="2"/>
      <c r="V1841" s="2"/>
      <c r="W1841" s="2"/>
      <c r="X1841" s="2"/>
      <c r="Y1841" s="2"/>
      <c r="Z1841" s="2"/>
    </row>
    <row r="1842" spans="20:26" x14ac:dyDescent="0.2">
      <c r="T1842" s="2"/>
      <c r="U1842" s="2"/>
      <c r="V1842" s="2"/>
      <c r="W1842" s="2"/>
      <c r="X1842" s="2"/>
      <c r="Y1842" s="2"/>
      <c r="Z1842" s="2"/>
    </row>
    <row r="1843" spans="20:26" x14ac:dyDescent="0.2">
      <c r="T1843" s="2"/>
      <c r="U1843" s="2"/>
      <c r="V1843" s="2"/>
      <c r="W1843" s="2"/>
      <c r="X1843" s="2"/>
      <c r="Y1843" s="2"/>
      <c r="Z1843" s="2"/>
    </row>
    <row r="1844" spans="20:26" x14ac:dyDescent="0.2">
      <c r="T1844" s="2"/>
      <c r="U1844" s="2"/>
      <c r="V1844" s="2"/>
      <c r="W1844" s="2"/>
      <c r="X1844" s="2"/>
      <c r="Y1844" s="2"/>
      <c r="Z1844" s="2"/>
    </row>
    <row r="1845" spans="20:26" x14ac:dyDescent="0.2">
      <c r="T1845" s="2"/>
      <c r="U1845" s="2"/>
      <c r="V1845" s="2"/>
      <c r="W1845" s="2"/>
      <c r="X1845" s="2"/>
      <c r="Y1845" s="2"/>
      <c r="Z1845" s="2"/>
    </row>
    <row r="1846" spans="20:26" x14ac:dyDescent="0.2">
      <c r="T1846" s="2"/>
      <c r="U1846" s="2"/>
      <c r="V1846" s="2"/>
      <c r="W1846" s="2"/>
      <c r="X1846" s="2"/>
      <c r="Y1846" s="2"/>
      <c r="Z1846" s="2"/>
    </row>
    <row r="1847" spans="20:26" x14ac:dyDescent="0.2">
      <c r="T1847" s="2"/>
      <c r="U1847" s="2"/>
      <c r="V1847" s="2"/>
      <c r="W1847" s="2"/>
      <c r="X1847" s="2"/>
      <c r="Y1847" s="2"/>
      <c r="Z1847" s="2"/>
    </row>
    <row r="1848" spans="20:26" x14ac:dyDescent="0.2">
      <c r="T1848" s="2"/>
      <c r="U1848" s="2"/>
      <c r="V1848" s="2"/>
      <c r="W1848" s="2"/>
      <c r="X1848" s="2"/>
      <c r="Y1848" s="2"/>
      <c r="Z1848" s="2"/>
    </row>
    <row r="1849" spans="20:26" x14ac:dyDescent="0.2">
      <c r="T1849" s="2"/>
      <c r="U1849" s="2"/>
      <c r="V1849" s="2"/>
      <c r="W1849" s="2"/>
      <c r="X1849" s="2"/>
      <c r="Y1849" s="2"/>
      <c r="Z1849" s="2"/>
    </row>
    <row r="1850" spans="20:26" x14ac:dyDescent="0.2">
      <c r="T1850" s="2"/>
      <c r="U1850" s="2"/>
      <c r="V1850" s="2"/>
      <c r="W1850" s="2"/>
      <c r="X1850" s="2"/>
      <c r="Y1850" s="2"/>
      <c r="Z1850" s="2"/>
    </row>
    <row r="1851" spans="20:26" x14ac:dyDescent="0.2">
      <c r="T1851" s="2"/>
      <c r="U1851" s="2"/>
      <c r="V1851" s="2"/>
      <c r="W1851" s="2"/>
      <c r="X1851" s="2"/>
      <c r="Y1851" s="2"/>
      <c r="Z1851" s="2"/>
    </row>
    <row r="1852" spans="20:26" x14ac:dyDescent="0.2">
      <c r="T1852" s="2"/>
      <c r="U1852" s="2"/>
      <c r="V1852" s="2"/>
      <c r="W1852" s="2"/>
      <c r="X1852" s="2"/>
      <c r="Y1852" s="2"/>
      <c r="Z1852" s="2"/>
    </row>
    <row r="1853" spans="20:26" x14ac:dyDescent="0.2">
      <c r="T1853" s="2"/>
      <c r="U1853" s="2"/>
      <c r="V1853" s="2"/>
      <c r="W1853" s="2"/>
      <c r="X1853" s="2"/>
      <c r="Y1853" s="2"/>
      <c r="Z1853" s="2"/>
    </row>
    <row r="1854" spans="20:26" x14ac:dyDescent="0.2">
      <c r="T1854" s="2"/>
      <c r="U1854" s="2"/>
      <c r="V1854" s="2"/>
      <c r="W1854" s="2"/>
      <c r="X1854" s="2"/>
      <c r="Y1854" s="2"/>
      <c r="Z1854" s="2"/>
    </row>
    <row r="1855" spans="20:26" x14ac:dyDescent="0.2">
      <c r="T1855" s="2"/>
      <c r="U1855" s="2"/>
      <c r="V1855" s="2"/>
      <c r="W1855" s="2"/>
      <c r="X1855" s="2"/>
      <c r="Y1855" s="2"/>
      <c r="Z1855" s="2"/>
    </row>
    <row r="1856" spans="20:26" x14ac:dyDescent="0.2">
      <c r="T1856" s="2"/>
      <c r="U1856" s="2"/>
      <c r="V1856" s="2"/>
      <c r="W1856" s="2"/>
      <c r="X1856" s="2"/>
      <c r="Y1856" s="2"/>
      <c r="Z1856" s="2"/>
    </row>
    <row r="1857" spans="20:26" x14ac:dyDescent="0.2">
      <c r="T1857" s="2"/>
      <c r="U1857" s="2"/>
      <c r="V1857" s="2"/>
      <c r="W1857" s="2"/>
      <c r="X1857" s="2"/>
      <c r="Y1857" s="2"/>
      <c r="Z1857" s="2"/>
    </row>
    <row r="1858" spans="20:26" x14ac:dyDescent="0.2">
      <c r="T1858" s="2"/>
      <c r="U1858" s="2"/>
      <c r="V1858" s="2"/>
      <c r="W1858" s="2"/>
      <c r="X1858" s="2"/>
      <c r="Y1858" s="2"/>
      <c r="Z1858" s="2"/>
    </row>
    <row r="1859" spans="20:26" x14ac:dyDescent="0.2">
      <c r="T1859" s="2"/>
      <c r="U1859" s="2"/>
      <c r="V1859" s="2"/>
      <c r="W1859" s="2"/>
      <c r="X1859" s="2"/>
      <c r="Y1859" s="2"/>
      <c r="Z1859" s="2"/>
    </row>
    <row r="1860" spans="20:26" x14ac:dyDescent="0.2">
      <c r="T1860" s="2"/>
      <c r="U1860" s="2"/>
      <c r="V1860" s="2"/>
      <c r="W1860" s="2"/>
      <c r="X1860" s="2"/>
      <c r="Y1860" s="2"/>
      <c r="Z1860" s="2"/>
    </row>
    <row r="1861" spans="20:26" x14ac:dyDescent="0.2">
      <c r="T1861" s="2"/>
      <c r="U1861" s="2"/>
      <c r="V1861" s="2"/>
      <c r="W1861" s="2"/>
      <c r="X1861" s="2"/>
      <c r="Y1861" s="2"/>
      <c r="Z1861" s="2"/>
    </row>
    <row r="1862" spans="20:26" x14ac:dyDescent="0.2">
      <c r="T1862" s="2"/>
      <c r="U1862" s="2"/>
      <c r="V1862" s="2"/>
      <c r="W1862" s="2"/>
      <c r="X1862" s="2"/>
      <c r="Y1862" s="2"/>
      <c r="Z1862" s="2"/>
    </row>
    <row r="1863" spans="20:26" x14ac:dyDescent="0.2">
      <c r="T1863" s="2"/>
      <c r="U1863" s="2"/>
      <c r="V1863" s="2"/>
      <c r="W1863" s="2"/>
      <c r="X1863" s="2"/>
      <c r="Y1863" s="2"/>
      <c r="Z1863" s="2"/>
    </row>
    <row r="1864" spans="20:26" x14ac:dyDescent="0.2">
      <c r="T1864" s="2"/>
      <c r="U1864" s="2"/>
      <c r="V1864" s="2"/>
      <c r="W1864" s="2"/>
      <c r="X1864" s="2"/>
      <c r="Y1864" s="2"/>
      <c r="Z1864" s="2"/>
    </row>
    <row r="1865" spans="20:26" x14ac:dyDescent="0.2">
      <c r="T1865" s="2"/>
      <c r="U1865" s="2"/>
      <c r="V1865" s="2"/>
      <c r="W1865" s="2"/>
      <c r="X1865" s="2"/>
      <c r="Y1865" s="2"/>
      <c r="Z1865" s="2"/>
    </row>
    <row r="1866" spans="20:26" x14ac:dyDescent="0.2">
      <c r="T1866" s="2"/>
      <c r="U1866" s="2"/>
      <c r="V1866" s="2"/>
      <c r="W1866" s="2"/>
      <c r="X1866" s="2"/>
      <c r="Y1866" s="2"/>
      <c r="Z1866" s="2"/>
    </row>
    <row r="1867" spans="20:26" x14ac:dyDescent="0.2">
      <c r="T1867" s="2"/>
      <c r="U1867" s="2"/>
      <c r="V1867" s="2"/>
      <c r="W1867" s="2"/>
      <c r="X1867" s="2"/>
      <c r="Y1867" s="2"/>
      <c r="Z1867" s="2"/>
    </row>
    <row r="1868" spans="20:26" x14ac:dyDescent="0.2">
      <c r="T1868" s="2"/>
      <c r="U1868" s="2"/>
      <c r="V1868" s="2"/>
      <c r="W1868" s="2"/>
      <c r="X1868" s="2"/>
      <c r="Y1868" s="2"/>
      <c r="Z1868" s="2"/>
    </row>
    <row r="1869" spans="20:26" x14ac:dyDescent="0.2">
      <c r="T1869" s="2"/>
      <c r="U1869" s="2"/>
      <c r="V1869" s="2"/>
      <c r="W1869" s="2"/>
      <c r="X1869" s="2"/>
      <c r="Y1869" s="2"/>
      <c r="Z1869" s="2"/>
    </row>
    <row r="1870" spans="20:26" x14ac:dyDescent="0.2">
      <c r="T1870" s="2"/>
      <c r="U1870" s="2"/>
      <c r="V1870" s="2"/>
      <c r="W1870" s="2"/>
      <c r="X1870" s="2"/>
      <c r="Y1870" s="2"/>
      <c r="Z1870" s="2"/>
    </row>
    <row r="1871" spans="20:26" x14ac:dyDescent="0.2">
      <c r="T1871" s="2"/>
      <c r="U1871" s="2"/>
      <c r="V1871" s="2"/>
      <c r="W1871" s="2"/>
      <c r="X1871" s="2"/>
      <c r="Y1871" s="2"/>
      <c r="Z1871" s="2"/>
    </row>
    <row r="1872" spans="20:26" x14ac:dyDescent="0.2">
      <c r="T1872" s="2"/>
      <c r="U1872" s="2"/>
      <c r="V1872" s="2"/>
      <c r="W1872" s="2"/>
      <c r="X1872" s="2"/>
      <c r="Y1872" s="2"/>
      <c r="Z1872" s="2"/>
    </row>
    <row r="1873" spans="20:26" x14ac:dyDescent="0.2">
      <c r="T1873" s="2"/>
      <c r="U1873" s="2"/>
      <c r="V1873" s="2"/>
      <c r="W1873" s="2"/>
      <c r="X1873" s="2"/>
      <c r="Y1873" s="2"/>
      <c r="Z1873" s="2"/>
    </row>
    <row r="1874" spans="20:26" x14ac:dyDescent="0.2">
      <c r="T1874" s="2"/>
      <c r="U1874" s="2"/>
      <c r="V1874" s="2"/>
      <c r="W1874" s="2"/>
      <c r="X1874" s="2"/>
      <c r="Y1874" s="2"/>
      <c r="Z1874" s="2"/>
    </row>
    <row r="1875" spans="20:26" x14ac:dyDescent="0.2">
      <c r="T1875" s="2"/>
      <c r="U1875" s="2"/>
      <c r="V1875" s="2"/>
      <c r="W1875" s="2"/>
      <c r="X1875" s="2"/>
      <c r="Y1875" s="2"/>
      <c r="Z1875" s="2"/>
    </row>
    <row r="1876" spans="20:26" x14ac:dyDescent="0.2">
      <c r="T1876" s="2"/>
      <c r="U1876" s="2"/>
      <c r="V1876" s="2"/>
      <c r="W1876" s="2"/>
      <c r="X1876" s="2"/>
      <c r="Y1876" s="2"/>
      <c r="Z1876" s="2"/>
    </row>
    <row r="1877" spans="20:26" x14ac:dyDescent="0.2">
      <c r="T1877" s="2"/>
      <c r="U1877" s="2"/>
      <c r="V1877" s="2"/>
      <c r="W1877" s="2"/>
      <c r="X1877" s="2"/>
      <c r="Y1877" s="2"/>
      <c r="Z1877" s="2"/>
    </row>
    <row r="1878" spans="20:26" x14ac:dyDescent="0.2">
      <c r="T1878" s="2"/>
      <c r="U1878" s="2"/>
      <c r="V1878" s="2"/>
      <c r="W1878" s="2"/>
      <c r="X1878" s="2"/>
      <c r="Y1878" s="2"/>
      <c r="Z1878" s="2"/>
    </row>
    <row r="1879" spans="20:26" x14ac:dyDescent="0.2">
      <c r="T1879" s="2"/>
      <c r="U1879" s="2"/>
      <c r="V1879" s="2"/>
      <c r="W1879" s="2"/>
      <c r="X1879" s="2"/>
      <c r="Y1879" s="2"/>
      <c r="Z1879" s="2"/>
    </row>
    <row r="1880" spans="20:26" x14ac:dyDescent="0.2">
      <c r="T1880" s="2"/>
      <c r="U1880" s="2"/>
      <c r="V1880" s="2"/>
      <c r="W1880" s="2"/>
      <c r="X1880" s="2"/>
      <c r="Y1880" s="2"/>
      <c r="Z1880" s="2"/>
    </row>
    <row r="1881" spans="20:26" x14ac:dyDescent="0.2">
      <c r="T1881" s="2"/>
      <c r="U1881" s="2"/>
      <c r="V1881" s="2"/>
      <c r="W1881" s="2"/>
      <c r="X1881" s="2"/>
      <c r="Y1881" s="2"/>
      <c r="Z1881" s="2"/>
    </row>
    <row r="1882" spans="20:26" x14ac:dyDescent="0.2">
      <c r="T1882" s="2"/>
      <c r="U1882" s="2"/>
      <c r="V1882" s="2"/>
      <c r="W1882" s="2"/>
      <c r="X1882" s="2"/>
      <c r="Y1882" s="2"/>
      <c r="Z1882" s="2"/>
    </row>
    <row r="1883" spans="20:26" x14ac:dyDescent="0.2">
      <c r="T1883" s="2"/>
      <c r="U1883" s="2"/>
      <c r="V1883" s="2"/>
      <c r="W1883" s="2"/>
      <c r="X1883" s="2"/>
      <c r="Y1883" s="2"/>
      <c r="Z1883" s="2"/>
    </row>
    <row r="1884" spans="20:26" x14ac:dyDescent="0.2">
      <c r="T1884" s="2"/>
      <c r="U1884" s="2"/>
      <c r="V1884" s="2"/>
      <c r="W1884" s="2"/>
      <c r="X1884" s="2"/>
      <c r="Y1884" s="2"/>
      <c r="Z1884" s="2"/>
    </row>
    <row r="1885" spans="20:26" x14ac:dyDescent="0.2">
      <c r="T1885" s="2"/>
      <c r="U1885" s="2"/>
      <c r="V1885" s="2"/>
      <c r="W1885" s="2"/>
      <c r="X1885" s="2"/>
      <c r="Y1885" s="2"/>
      <c r="Z1885" s="2"/>
    </row>
    <row r="1886" spans="20:26" x14ac:dyDescent="0.2">
      <c r="T1886" s="2"/>
      <c r="U1886" s="2"/>
      <c r="V1886" s="2"/>
      <c r="W1886" s="2"/>
      <c r="X1886" s="2"/>
      <c r="Y1886" s="2"/>
      <c r="Z1886" s="2"/>
    </row>
    <row r="1887" spans="20:26" x14ac:dyDescent="0.2">
      <c r="T1887" s="2"/>
      <c r="U1887" s="2"/>
      <c r="V1887" s="2"/>
      <c r="W1887" s="2"/>
      <c r="X1887" s="2"/>
      <c r="Y1887" s="2"/>
      <c r="Z1887" s="2"/>
    </row>
    <row r="1888" spans="20:26" x14ac:dyDescent="0.2">
      <c r="T1888" s="2"/>
      <c r="U1888" s="2"/>
      <c r="V1888" s="2"/>
      <c r="W1888" s="2"/>
      <c r="X1888" s="2"/>
      <c r="Y1888" s="2"/>
      <c r="Z1888" s="2"/>
    </row>
    <row r="1889" spans="20:26" x14ac:dyDescent="0.2">
      <c r="T1889" s="2"/>
      <c r="U1889" s="2"/>
      <c r="V1889" s="2"/>
      <c r="W1889" s="2"/>
      <c r="X1889" s="2"/>
      <c r="Y1889" s="2"/>
      <c r="Z1889" s="2"/>
    </row>
  </sheetData>
  <mergeCells count="30">
    <mergeCell ref="T103:T106"/>
    <mergeCell ref="T76:T80"/>
    <mergeCell ref="T82:T92"/>
    <mergeCell ref="T94:T99"/>
    <mergeCell ref="W70:Y70"/>
    <mergeCell ref="W77:Y77"/>
    <mergeCell ref="T46:T49"/>
    <mergeCell ref="T59:T62"/>
    <mergeCell ref="T64:T74"/>
    <mergeCell ref="AA9:AA12"/>
    <mergeCell ref="T24:T31"/>
    <mergeCell ref="T7:T16"/>
    <mergeCell ref="T37:T42"/>
    <mergeCell ref="A31:A34"/>
    <mergeCell ref="A35:G35"/>
    <mergeCell ref="D8:F8"/>
    <mergeCell ref="A13:G13"/>
    <mergeCell ref="A14:A18"/>
    <mergeCell ref="D15:F15"/>
    <mergeCell ref="A19:G19"/>
    <mergeCell ref="A20:A27"/>
    <mergeCell ref="A30:G30"/>
    <mergeCell ref="T6:Z6"/>
    <mergeCell ref="W8:Y8"/>
    <mergeCell ref="W19:Y19"/>
    <mergeCell ref="A2:A5"/>
    <mergeCell ref="T2:T5"/>
    <mergeCell ref="A6:G6"/>
    <mergeCell ref="A7:A12"/>
    <mergeCell ref="T18:T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2:H79"/>
  <sheetViews>
    <sheetView topLeftCell="A28" workbookViewId="0"/>
  </sheetViews>
  <sheetFormatPr defaultColWidth="12.5703125" defaultRowHeight="15.75" customHeight="1" x14ac:dyDescent="0.2"/>
  <cols>
    <col min="2" max="2" width="29.28515625" customWidth="1"/>
    <col min="4" max="4" width="19.28515625" customWidth="1"/>
  </cols>
  <sheetData>
    <row r="2" spans="2:7" x14ac:dyDescent="0.2">
      <c r="B2" s="1" t="s">
        <v>18</v>
      </c>
      <c r="C2" s="1">
        <v>4.75</v>
      </c>
      <c r="D2" s="1">
        <v>5</v>
      </c>
      <c r="E2" s="1">
        <v>5.25</v>
      </c>
      <c r="G2" s="12"/>
    </row>
    <row r="3" spans="2:7" x14ac:dyDescent="0.2">
      <c r="B3" s="12" t="s">
        <v>103</v>
      </c>
      <c r="C3" s="20">
        <f t="shared" ref="C3:C4" si="0">D3*0.98</f>
        <v>7225344</v>
      </c>
      <c r="D3" s="70">
        <v>7372800</v>
      </c>
      <c r="E3" s="20">
        <f t="shared" ref="E3:E4" si="1">D3*1.02</f>
        <v>7520256</v>
      </c>
      <c r="F3" s="12" t="s">
        <v>104</v>
      </c>
      <c r="G3" s="12"/>
    </row>
    <row r="4" spans="2:7" x14ac:dyDescent="0.2">
      <c r="B4" s="12" t="s">
        <v>105</v>
      </c>
      <c r="C4" s="20">
        <f t="shared" si="0"/>
        <v>903168</v>
      </c>
      <c r="D4" s="70">
        <f>D3/8</f>
        <v>921600</v>
      </c>
      <c r="E4" s="20">
        <f t="shared" si="1"/>
        <v>940032</v>
      </c>
      <c r="F4" s="12" t="s">
        <v>104</v>
      </c>
      <c r="G4" s="12"/>
    </row>
    <row r="5" spans="2:7" x14ac:dyDescent="0.2">
      <c r="B5" s="12" t="s">
        <v>106</v>
      </c>
      <c r="D5" s="88">
        <v>10</v>
      </c>
      <c r="G5" s="12"/>
    </row>
    <row r="6" spans="2:7" x14ac:dyDescent="0.2">
      <c r="B6" s="12" t="s">
        <v>107</v>
      </c>
      <c r="C6" s="20">
        <f t="shared" ref="C6:C8" si="2">D6*0.98</f>
        <v>90316.800000000003</v>
      </c>
      <c r="D6" s="70">
        <f>D4/D5</f>
        <v>92160</v>
      </c>
      <c r="E6" s="20">
        <f t="shared" ref="E6:E8" si="3">D6*1.02</f>
        <v>94003.199999999997</v>
      </c>
      <c r="F6" s="12" t="s">
        <v>108</v>
      </c>
      <c r="G6" s="12"/>
    </row>
    <row r="7" spans="2:7" x14ac:dyDescent="0.2">
      <c r="B7" s="12" t="s">
        <v>109</v>
      </c>
      <c r="C7" s="20">
        <f t="shared" si="2"/>
        <v>9031.68</v>
      </c>
      <c r="D7" s="89">
        <f>D6/10</f>
        <v>9216</v>
      </c>
      <c r="E7" s="20">
        <f t="shared" si="3"/>
        <v>9400.32</v>
      </c>
      <c r="F7" s="12"/>
      <c r="G7" s="12"/>
    </row>
    <row r="8" spans="2:7" x14ac:dyDescent="0.2">
      <c r="B8" s="12" t="s">
        <v>110</v>
      </c>
      <c r="C8" s="1">
        <f t="shared" si="2"/>
        <v>25088</v>
      </c>
      <c r="D8" s="12">
        <v>25600</v>
      </c>
      <c r="E8" s="1">
        <f t="shared" si="3"/>
        <v>26112</v>
      </c>
      <c r="F8" s="12"/>
      <c r="G8" s="12"/>
    </row>
    <row r="9" spans="2:7" x14ac:dyDescent="0.2">
      <c r="B9" s="12"/>
      <c r="D9" s="12"/>
    </row>
    <row r="10" spans="2:7" x14ac:dyDescent="0.2">
      <c r="B10" s="1" t="s">
        <v>111</v>
      </c>
      <c r="D10" s="1">
        <v>-10</v>
      </c>
      <c r="F10" s="12">
        <v>10</v>
      </c>
      <c r="G10" s="12" t="s">
        <v>4</v>
      </c>
    </row>
    <row r="11" spans="2:7" x14ac:dyDescent="0.2">
      <c r="B11" s="1" t="s">
        <v>112</v>
      </c>
      <c r="D11" s="1">
        <f>F10*0.7</f>
        <v>7</v>
      </c>
      <c r="F11" s="1">
        <f>'ADC Bias'!F2+0.3</f>
        <v>5.55</v>
      </c>
      <c r="G11" s="12" t="s">
        <v>3</v>
      </c>
    </row>
    <row r="12" spans="2:7" x14ac:dyDescent="0.2">
      <c r="B12" s="1" t="s">
        <v>113</v>
      </c>
      <c r="D12" s="1">
        <f>E2+0.3</f>
        <v>5.55</v>
      </c>
    </row>
    <row r="13" spans="2:7" x14ac:dyDescent="0.2">
      <c r="B13" s="1" t="s">
        <v>114</v>
      </c>
      <c r="D13" s="1">
        <v>12</v>
      </c>
      <c r="F13" s="12" t="s">
        <v>115</v>
      </c>
      <c r="G13" s="12"/>
    </row>
    <row r="14" spans="2:7" x14ac:dyDescent="0.2">
      <c r="B14" s="12" t="s">
        <v>116</v>
      </c>
      <c r="D14" s="86">
        <f>D13*1.1</f>
        <v>13.200000000000001</v>
      </c>
      <c r="F14" s="12" t="s">
        <v>117</v>
      </c>
      <c r="G14" s="12"/>
    </row>
    <row r="15" spans="2:7" x14ac:dyDescent="0.2">
      <c r="B15" s="12" t="s">
        <v>118</v>
      </c>
      <c r="D15" s="90">
        <f>1000*(D14-D12)/D11</f>
        <v>1092.8571428571429</v>
      </c>
      <c r="F15" s="12"/>
      <c r="G15" s="12"/>
    </row>
    <row r="16" spans="2:7" x14ac:dyDescent="0.2">
      <c r="B16" s="12" t="s">
        <v>119</v>
      </c>
      <c r="D16" s="88">
        <v>5000</v>
      </c>
      <c r="F16" s="12"/>
      <c r="G16" s="12"/>
    </row>
    <row r="17" spans="2:7" x14ac:dyDescent="0.2">
      <c r="B17" s="12" t="s">
        <v>120</v>
      </c>
      <c r="D17" s="88">
        <v>1500</v>
      </c>
      <c r="F17" s="12"/>
      <c r="G17" s="12"/>
    </row>
    <row r="18" spans="2:7" x14ac:dyDescent="0.2">
      <c r="B18" s="12"/>
      <c r="D18" s="86"/>
      <c r="F18" s="12"/>
      <c r="G18" s="12"/>
    </row>
    <row r="19" spans="2:7" x14ac:dyDescent="0.2">
      <c r="B19" s="12" t="s">
        <v>11</v>
      </c>
      <c r="D19" s="86">
        <v>1500</v>
      </c>
      <c r="F19" s="12"/>
      <c r="G19" s="12"/>
    </row>
    <row r="20" spans="2:7" x14ac:dyDescent="0.2">
      <c r="B20" s="12" t="s">
        <v>12</v>
      </c>
      <c r="D20" s="86">
        <f>D19</f>
        <v>1500</v>
      </c>
      <c r="F20" s="12" t="s">
        <v>121</v>
      </c>
      <c r="G20" s="12"/>
    </row>
    <row r="21" spans="2:7" x14ac:dyDescent="0.2">
      <c r="B21" s="12" t="s">
        <v>122</v>
      </c>
      <c r="D21" s="70">
        <v>1.0000000000000001E-9</v>
      </c>
      <c r="F21" s="12"/>
      <c r="G21" s="12"/>
    </row>
    <row r="22" spans="2:7" x14ac:dyDescent="0.2">
      <c r="B22" s="12" t="s">
        <v>123</v>
      </c>
      <c r="D22" s="70">
        <f>D21/10</f>
        <v>1E-10</v>
      </c>
      <c r="F22" s="12"/>
      <c r="G22" s="12"/>
    </row>
    <row r="23" spans="2:7" x14ac:dyDescent="0.2">
      <c r="B23" s="12" t="s">
        <v>124</v>
      </c>
      <c r="D23" s="70">
        <f>1/(2*PI()*(D19+D20)*(D21+D22/2))</f>
        <v>50525.378759331848</v>
      </c>
      <c r="F23" s="91" t="s">
        <v>125</v>
      </c>
      <c r="G23" s="92">
        <f>D24/D23</f>
        <v>21.000000000000004</v>
      </c>
    </row>
    <row r="24" spans="2:7" x14ac:dyDescent="0.2">
      <c r="B24" s="12" t="s">
        <v>126</v>
      </c>
      <c r="D24" s="70">
        <f>1/(2*PI()*D19*D22)</f>
        <v>1061032.953945969</v>
      </c>
      <c r="F24" s="12"/>
      <c r="G24" s="12"/>
    </row>
    <row r="25" spans="2:7" x14ac:dyDescent="0.2">
      <c r="B25" s="1" t="s">
        <v>127</v>
      </c>
      <c r="D25" s="20">
        <f>2*PI()/D23</f>
        <v>1.2435701545372593E-4</v>
      </c>
      <c r="G25" s="12"/>
    </row>
    <row r="26" spans="2:7" x14ac:dyDescent="0.2">
      <c r="G26" s="12"/>
    </row>
    <row r="27" spans="2:7" x14ac:dyDescent="0.2">
      <c r="F27" s="1" t="s">
        <v>5</v>
      </c>
      <c r="G27" s="1" t="s">
        <v>128</v>
      </c>
    </row>
    <row r="28" spans="2:7" x14ac:dyDescent="0.2">
      <c r="B28" s="1" t="s">
        <v>129</v>
      </c>
      <c r="D28" s="93">
        <f>1000*D25*LN(2^('ADC Bias'!D8+1))</f>
        <v>2.1549428661149919</v>
      </c>
    </row>
    <row r="29" spans="2:7" x14ac:dyDescent="0.2">
      <c r="B29" s="1" t="s">
        <v>130</v>
      </c>
      <c r="F29" s="1" t="s">
        <v>104</v>
      </c>
    </row>
    <row r="30" spans="2:7" x14ac:dyDescent="0.2">
      <c r="B30" s="1" t="s">
        <v>131</v>
      </c>
      <c r="D30" s="94">
        <v>2000000</v>
      </c>
      <c r="F30" s="12"/>
    </row>
    <row r="31" spans="2:7" x14ac:dyDescent="0.2">
      <c r="B31" s="1" t="s">
        <v>132</v>
      </c>
      <c r="D31" s="20">
        <f>4/D3</f>
        <v>5.4253472222222222E-7</v>
      </c>
    </row>
    <row r="32" spans="2:7" x14ac:dyDescent="0.2">
      <c r="B32" s="1" t="s">
        <v>133</v>
      </c>
      <c r="D32" s="95">
        <v>0.02</v>
      </c>
      <c r="F32" s="12" t="s">
        <v>5</v>
      </c>
      <c r="G32" s="12" t="s">
        <v>134</v>
      </c>
    </row>
    <row r="33" spans="2:8" x14ac:dyDescent="0.2">
      <c r="B33" s="1" t="s">
        <v>135</v>
      </c>
      <c r="D33" s="96" t="s">
        <v>136</v>
      </c>
      <c r="F33" s="12"/>
    </row>
    <row r="34" spans="2:8" x14ac:dyDescent="0.2">
      <c r="B34" s="1" t="s">
        <v>137</v>
      </c>
      <c r="D34" s="96">
        <v>0.05</v>
      </c>
      <c r="G34" s="1" t="s">
        <v>138</v>
      </c>
    </row>
    <row r="35" spans="2:8" x14ac:dyDescent="0.2">
      <c r="B35" s="1" t="s">
        <v>139</v>
      </c>
      <c r="D35" s="97">
        <f>(VLOOKUP(D8,'ADC Parameters'!A3:M19,MATCH(D33,'ADC Parameters'!H2:M2)+7)-D34)*(1+D32)</f>
        <v>0.22542000000000004</v>
      </c>
      <c r="F35" s="12" t="s">
        <v>140</v>
      </c>
    </row>
    <row r="37" spans="2:8" x14ac:dyDescent="0.2">
      <c r="B37" s="1" t="s">
        <v>141</v>
      </c>
      <c r="D37" s="1">
        <v>1</v>
      </c>
      <c r="H37" s="1" t="s">
        <v>142</v>
      </c>
    </row>
    <row r="38" spans="2:8" x14ac:dyDescent="0.2">
      <c r="B38" s="1" t="s">
        <v>143</v>
      </c>
      <c r="D38" s="2" t="s">
        <v>142</v>
      </c>
      <c r="F38" s="1" t="s">
        <v>5</v>
      </c>
      <c r="H38" s="1" t="s">
        <v>144</v>
      </c>
    </row>
    <row r="39" spans="2:8" x14ac:dyDescent="0.2">
      <c r="B39" s="1" t="s">
        <v>145</v>
      </c>
      <c r="D39" s="98">
        <f>IF(D38="no", D37*(D34+D35), 2*D37*(D34+D35))</f>
        <v>0.55084000000000011</v>
      </c>
      <c r="F39" s="1" t="s">
        <v>5</v>
      </c>
    </row>
    <row r="40" spans="2:8" x14ac:dyDescent="0.2">
      <c r="B40" s="1" t="s">
        <v>146</v>
      </c>
      <c r="D40" s="99">
        <f>1000*SUM(D43:D50)/D30</f>
        <v>4.0124999999999996E-3</v>
      </c>
      <c r="G40" s="1" t="s">
        <v>147</v>
      </c>
    </row>
    <row r="41" spans="2:8" x14ac:dyDescent="0.2">
      <c r="B41" s="1" t="s">
        <v>148</v>
      </c>
      <c r="D41" s="98">
        <f>SUM(D47,D48,D51,D39)</f>
        <v>0.58384000000000014</v>
      </c>
      <c r="F41" s="1" t="s">
        <v>5</v>
      </c>
    </row>
    <row r="42" spans="2:8" x14ac:dyDescent="0.2">
      <c r="B42" s="1" t="s">
        <v>149</v>
      </c>
      <c r="D42" s="1">
        <f>D41*5</f>
        <v>2.9192000000000009</v>
      </c>
      <c r="F42" s="1" t="s">
        <v>150</v>
      </c>
    </row>
    <row r="43" spans="2:8" x14ac:dyDescent="0.2">
      <c r="B43" s="1" t="s">
        <v>151</v>
      </c>
      <c r="D43" s="1">
        <v>1</v>
      </c>
      <c r="F43" s="1" t="s">
        <v>150</v>
      </c>
    </row>
    <row r="44" spans="2:8" x14ac:dyDescent="0.2">
      <c r="B44" s="1" t="s">
        <v>152</v>
      </c>
      <c r="D44" s="1">
        <v>1</v>
      </c>
      <c r="F44" s="1" t="s">
        <v>150</v>
      </c>
      <c r="G44" s="1" t="s">
        <v>153</v>
      </c>
    </row>
    <row r="45" spans="2:8" x14ac:dyDescent="0.2">
      <c r="B45" s="1" t="s">
        <v>154</v>
      </c>
      <c r="D45" s="1">
        <v>1</v>
      </c>
      <c r="F45" s="1" t="s">
        <v>150</v>
      </c>
    </row>
    <row r="46" spans="2:8" x14ac:dyDescent="0.2">
      <c r="B46" s="1" t="s">
        <v>155</v>
      </c>
      <c r="D46" s="1">
        <v>3</v>
      </c>
    </row>
    <row r="47" spans="2:8" x14ac:dyDescent="0.2">
      <c r="B47" s="1" t="s">
        <v>156</v>
      </c>
      <c r="D47" s="98">
        <f>1000*8*SUM(D43:D46)/D30</f>
        <v>2.4E-2</v>
      </c>
    </row>
    <row r="48" spans="2:8" x14ac:dyDescent="0.2">
      <c r="B48" s="1" t="s">
        <v>157</v>
      </c>
      <c r="D48" s="20">
        <f>1000*2/D30</f>
        <v>1E-3</v>
      </c>
      <c r="F48" s="1" t="s">
        <v>150</v>
      </c>
    </row>
    <row r="49" spans="2:6" x14ac:dyDescent="0.2">
      <c r="B49" s="1" t="s">
        <v>158</v>
      </c>
      <c r="D49" s="1">
        <v>1</v>
      </c>
      <c r="F49" s="1" t="s">
        <v>150</v>
      </c>
    </row>
    <row r="50" spans="2:6" x14ac:dyDescent="0.2">
      <c r="B50" s="1" t="s">
        <v>159</v>
      </c>
      <c r="D50" s="1">
        <v>1</v>
      </c>
    </row>
    <row r="51" spans="2:6" x14ac:dyDescent="0.2">
      <c r="B51" s="1" t="s">
        <v>160</v>
      </c>
      <c r="D51" s="20">
        <f>1000*8*SUM(D49:D50)/D30</f>
        <v>8.0000000000000002E-3</v>
      </c>
    </row>
    <row r="52" spans="2:6" x14ac:dyDescent="0.2">
      <c r="B52" s="1" t="s">
        <v>161</v>
      </c>
      <c r="D52" s="1">
        <v>5</v>
      </c>
      <c r="F52" s="1" t="s">
        <v>5</v>
      </c>
    </row>
    <row r="53" spans="2:6" x14ac:dyDescent="0.2">
      <c r="B53" s="1" t="s">
        <v>162</v>
      </c>
      <c r="D53" s="93">
        <f>1000*D52*SUM(D43:D50)/D30</f>
        <v>2.00625E-2</v>
      </c>
      <c r="F53" s="1" t="s">
        <v>5</v>
      </c>
    </row>
    <row r="54" spans="2:6" x14ac:dyDescent="0.2">
      <c r="B54" s="1" t="s">
        <v>163</v>
      </c>
      <c r="D54" s="93">
        <f>D53+D42</f>
        <v>2.9392625000000008</v>
      </c>
      <c r="F54" s="1" t="s">
        <v>5</v>
      </c>
    </row>
    <row r="55" spans="2:6" x14ac:dyDescent="0.2">
      <c r="B55" s="1" t="s">
        <v>164</v>
      </c>
      <c r="D55" s="8">
        <f>D54*5+D28</f>
        <v>16.851255366114998</v>
      </c>
    </row>
    <row r="56" spans="2:6" x14ac:dyDescent="0.2">
      <c r="B56" s="1" t="s">
        <v>165</v>
      </c>
      <c r="D56" s="1">
        <f>1000/D55</f>
        <v>59.342759828495005</v>
      </c>
    </row>
    <row r="58" spans="2:6" x14ac:dyDescent="0.2">
      <c r="B58" s="1" t="s">
        <v>166</v>
      </c>
    </row>
    <row r="59" spans="2:6" x14ac:dyDescent="0.2">
      <c r="B59" s="1" t="s">
        <v>167</v>
      </c>
      <c r="C59" s="96">
        <v>2</v>
      </c>
    </row>
    <row r="60" spans="2:6" x14ac:dyDescent="0.2">
      <c r="B60" s="97">
        <f>IF(C59=1, VLOOKUP(D8,'ADC Parameters'!A25:M41,MATCH(D33,'ADC Parameters'!H24:M24)+7), IF(C59=2, VLOOKUP(D8,'ADC Parameters'!A46:M62,MATCH(D33,'ADC Parameters'!H45:M45)+7)))</f>
        <v>140</v>
      </c>
      <c r="C60" s="1" t="s">
        <v>168</v>
      </c>
    </row>
    <row r="61" spans="2:6" x14ac:dyDescent="0.2">
      <c r="B61" s="97">
        <f>IF(C59=1, VLOOKUP(D8,'ADC Parameters'!A25:G41,MATCH(D33,'ADC Parameters'!A24:G24)), IF(C59=2, VLOOKUP(D8,'ADC Parameters'!A46:G62,MATCH(D33,'ADC Parameters'!A45:G45))))</f>
        <v>19</v>
      </c>
      <c r="C61" s="1" t="s">
        <v>169</v>
      </c>
    </row>
    <row r="64" spans="2:6" x14ac:dyDescent="0.2">
      <c r="B64" s="1" t="s">
        <v>170</v>
      </c>
      <c r="C64" s="1">
        <f>2*2.5/C59</f>
        <v>2.5</v>
      </c>
      <c r="D64" s="1" t="s">
        <v>171</v>
      </c>
    </row>
    <row r="65" spans="2:6" x14ac:dyDescent="0.2">
      <c r="B65" s="1" t="s">
        <v>172</v>
      </c>
      <c r="C65" s="1">
        <f>B61</f>
        <v>19</v>
      </c>
      <c r="D65" s="1" t="s">
        <v>169</v>
      </c>
    </row>
    <row r="66" spans="2:6" x14ac:dyDescent="0.2">
      <c r="C66" s="1">
        <f t="shared" ref="C66:D66" si="4">B60</f>
        <v>140</v>
      </c>
      <c r="D66" s="1" t="str">
        <f t="shared" si="4"/>
        <v>uVpp</v>
      </c>
    </row>
    <row r="67" spans="2:6" x14ac:dyDescent="0.2">
      <c r="B67" s="1" t="s">
        <v>173</v>
      </c>
      <c r="C67" s="1">
        <f>LN(C64/(C65/1000000))/LN(2)</f>
        <v>17.005569150767954</v>
      </c>
    </row>
    <row r="68" spans="2:6" x14ac:dyDescent="0.2">
      <c r="B68" s="1" t="s">
        <v>174</v>
      </c>
      <c r="C68" s="1">
        <f>LN(C64/(C66/1000000))/LN(2)</f>
        <v>14.124213647266572</v>
      </c>
    </row>
    <row r="70" spans="2:6" x14ac:dyDescent="0.2">
      <c r="B70" s="1" t="s">
        <v>175</v>
      </c>
      <c r="C70" s="1">
        <v>5227</v>
      </c>
      <c r="D70" s="1" t="s">
        <v>104</v>
      </c>
    </row>
    <row r="72" spans="2:6" x14ac:dyDescent="0.2">
      <c r="B72" s="1" t="s">
        <v>176</v>
      </c>
    </row>
    <row r="73" spans="2:6" x14ac:dyDescent="0.2">
      <c r="C73" s="2" t="s">
        <v>177</v>
      </c>
      <c r="D73" s="2"/>
      <c r="E73" s="2" t="s">
        <v>178</v>
      </c>
      <c r="F73" s="2"/>
    </row>
    <row r="74" spans="2:6" x14ac:dyDescent="0.2">
      <c r="B74" s="1" t="s">
        <v>179</v>
      </c>
      <c r="C74" s="2" t="s">
        <v>0</v>
      </c>
      <c r="D74" s="2" t="s">
        <v>1</v>
      </c>
      <c r="E74" s="2" t="s">
        <v>0</v>
      </c>
      <c r="F74" s="2" t="s">
        <v>1</v>
      </c>
    </row>
    <row r="75" spans="2:6" x14ac:dyDescent="0.2">
      <c r="B75" s="1" t="s">
        <v>32</v>
      </c>
      <c r="C75" s="100">
        <f>IF(C59=1,'ADC Bias'!D36,'ADC Bias'!D36*C59*1.006)</f>
        <v>1.6565700777884953</v>
      </c>
      <c r="D75" s="101">
        <f>IF(C59=1,'ADC Bias'!F36,'ADC Bias'!F36*C59*0.994)</f>
        <v>2.2929449820836734</v>
      </c>
      <c r="E75" s="100">
        <f>IF(C59=1,'ADC Bias'!D92,'ADC Bias'!D92*C59*1.006)</f>
        <v>1.1794463325350149</v>
      </c>
      <c r="F75" s="100">
        <f>IF(C59=1,'ADC Bias'!F92,'ADC Bias'!F92*C59*0.994)</f>
        <v>2.2328667436517051</v>
      </c>
    </row>
    <row r="76" spans="2:6" x14ac:dyDescent="0.2">
      <c r="B76" s="1" t="s">
        <v>30</v>
      </c>
      <c r="C76" s="2">
        <f>2^(FLOOR(C68,1))-1</f>
        <v>16383</v>
      </c>
      <c r="D76" s="2">
        <f t="shared" ref="D76:F76" si="5">C76</f>
        <v>16383</v>
      </c>
      <c r="E76" s="2">
        <f t="shared" si="5"/>
        <v>16383</v>
      </c>
      <c r="F76" s="2">
        <f t="shared" si="5"/>
        <v>16383</v>
      </c>
    </row>
    <row r="77" spans="2:6" x14ac:dyDescent="0.2">
      <c r="B77" s="1" t="s">
        <v>180</v>
      </c>
      <c r="C77" s="2">
        <f>'ADC Bias'!D9*2/C59</f>
        <v>2.4933749999999999</v>
      </c>
      <c r="D77" s="2">
        <f>'ADC Bias'!F9*2/C59</f>
        <v>2.5074999999999998</v>
      </c>
      <c r="E77" s="2">
        <f t="shared" ref="E77:F77" si="6">C77</f>
        <v>2.4933749999999999</v>
      </c>
      <c r="F77" s="2">
        <f t="shared" si="6"/>
        <v>2.5074999999999998</v>
      </c>
    </row>
    <row r="78" spans="2:6" x14ac:dyDescent="0.2">
      <c r="B78" s="1" t="s">
        <v>181</v>
      </c>
      <c r="C78" s="102">
        <f t="shared" ref="C78:F78" si="7">C77/C76</f>
        <v>1.521928218275041E-4</v>
      </c>
      <c r="D78" s="102">
        <f t="shared" si="7"/>
        <v>1.5305499603247269E-4</v>
      </c>
      <c r="E78" s="102">
        <f t="shared" si="7"/>
        <v>1.521928218275041E-4</v>
      </c>
      <c r="F78" s="102">
        <f t="shared" si="7"/>
        <v>1.5305499603247269E-4</v>
      </c>
    </row>
    <row r="79" spans="2:6" x14ac:dyDescent="0.2">
      <c r="B79" s="1" t="s">
        <v>182</v>
      </c>
      <c r="C79" s="2">
        <f t="shared" ref="C79:D79" si="8">C76*C75/C77</f>
        <v>10884.679434264368</v>
      </c>
      <c r="D79" s="2">
        <f t="shared" si="8"/>
        <v>14981.183506072513</v>
      </c>
      <c r="E79" s="2">
        <f t="shared" ref="E79:F79" si="9">C76*E75/C77</f>
        <v>7749.6843699488236</v>
      </c>
      <c r="F79" s="2">
        <f t="shared" si="9"/>
        <v>14588.656375372238</v>
      </c>
    </row>
  </sheetData>
  <dataValidations count="2">
    <dataValidation type="list" allowBlank="1" showErrorMessage="1" sqref="D38" xr:uid="{00000000-0002-0000-0300-000000000000}">
      <formula1>$H$37:$H$38</formula1>
    </dataValidation>
    <dataValidation type="list" allowBlank="1" showErrorMessage="1" sqref="C59" xr:uid="{00000000-0002-0000-0300-000002000000}">
      <formula1>"1,2"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300-000001000000}">
          <x14:formula1>
            <xm:f>'ADC Parameters'!$B$2:$G$2</xm:f>
          </x14:formula1>
          <xm:sqref>D33</xm:sqref>
        </x14:dataValidation>
        <x14:dataValidation type="list" allowBlank="1" showErrorMessage="1" xr:uid="{00000000-0002-0000-0300-000003000000}">
          <x14:formula1>
            <xm:f>'ADC Parameters'!$A$3:$A$19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M62"/>
  <sheetViews>
    <sheetView workbookViewId="0"/>
  </sheetViews>
  <sheetFormatPr defaultColWidth="12.5703125" defaultRowHeight="15.75" customHeight="1" x14ac:dyDescent="0.2"/>
  <sheetData>
    <row r="1" spans="1:13" x14ac:dyDescent="0.2">
      <c r="B1" s="118" t="s">
        <v>183</v>
      </c>
      <c r="C1" s="119"/>
      <c r="D1" s="119"/>
      <c r="E1" s="119"/>
      <c r="F1" s="119"/>
      <c r="G1" s="119"/>
      <c r="H1" s="1" t="s">
        <v>184</v>
      </c>
    </row>
    <row r="2" spans="1:13" x14ac:dyDescent="0.2">
      <c r="A2" s="1" t="s">
        <v>185</v>
      </c>
      <c r="B2" s="1" t="s">
        <v>186</v>
      </c>
      <c r="C2" s="1" t="s">
        <v>187</v>
      </c>
      <c r="D2" s="1" t="s">
        <v>188</v>
      </c>
      <c r="E2" s="1" t="s">
        <v>189</v>
      </c>
      <c r="F2" s="1" t="s">
        <v>190</v>
      </c>
      <c r="G2" s="1" t="s">
        <v>136</v>
      </c>
      <c r="H2" s="1" t="s">
        <v>186</v>
      </c>
      <c r="I2" s="1" t="s">
        <v>187</v>
      </c>
      <c r="J2" s="1" t="s">
        <v>188</v>
      </c>
      <c r="K2" s="1" t="s">
        <v>189</v>
      </c>
      <c r="L2" s="1" t="s">
        <v>190</v>
      </c>
      <c r="M2" s="1" t="s">
        <v>136</v>
      </c>
    </row>
    <row r="3" spans="1:13" x14ac:dyDescent="0.2">
      <c r="A3" s="1">
        <v>2.5</v>
      </c>
      <c r="B3" s="1">
        <v>1.2</v>
      </c>
      <c r="C3" s="1">
        <v>1.1000000000000001</v>
      </c>
      <c r="D3" s="1">
        <v>0.8</v>
      </c>
      <c r="E3" s="1">
        <v>0.65</v>
      </c>
      <c r="F3" s="1">
        <v>0.57999999999999996</v>
      </c>
      <c r="H3" s="1">
        <v>402.2</v>
      </c>
      <c r="I3" s="1">
        <v>400.4</v>
      </c>
      <c r="J3" s="1">
        <v>800.4</v>
      </c>
      <c r="K3" s="1">
        <v>1200</v>
      </c>
      <c r="L3" s="1">
        <v>1600</v>
      </c>
    </row>
    <row r="4" spans="1:13" x14ac:dyDescent="0.2">
      <c r="A4" s="1">
        <v>5</v>
      </c>
      <c r="B4" s="1">
        <v>2.4</v>
      </c>
      <c r="C4" s="1">
        <v>2.23</v>
      </c>
      <c r="D4" s="1">
        <v>1.6</v>
      </c>
      <c r="E4" s="1">
        <v>1.33</v>
      </c>
      <c r="F4" s="1">
        <v>1.1499999999999999</v>
      </c>
      <c r="H4" s="1">
        <v>202.2</v>
      </c>
      <c r="I4" s="1">
        <v>200.4</v>
      </c>
      <c r="J4" s="1">
        <v>400.4</v>
      </c>
      <c r="K4" s="1">
        <v>600.4</v>
      </c>
      <c r="L4" s="1">
        <v>800.4</v>
      </c>
    </row>
    <row r="5" spans="1:13" x14ac:dyDescent="0.2">
      <c r="A5" s="1">
        <v>10</v>
      </c>
      <c r="B5" s="1">
        <v>4.7</v>
      </c>
      <c r="C5" s="1">
        <v>4.42</v>
      </c>
      <c r="D5" s="1">
        <v>3.2</v>
      </c>
      <c r="E5" s="1">
        <v>2.62</v>
      </c>
      <c r="F5" s="1">
        <v>2.2799999999999998</v>
      </c>
      <c r="H5" s="1">
        <v>102.2</v>
      </c>
      <c r="I5" s="1">
        <v>100.4</v>
      </c>
      <c r="J5" s="1">
        <v>200.4</v>
      </c>
      <c r="K5" s="1">
        <v>300.39999999999998</v>
      </c>
      <c r="L5" s="1">
        <v>400.4</v>
      </c>
    </row>
    <row r="6" spans="1:13" x14ac:dyDescent="0.2">
      <c r="A6" s="1">
        <v>16.600000000000001</v>
      </c>
      <c r="C6" s="1">
        <v>7.38</v>
      </c>
      <c r="D6" s="1">
        <v>5.33</v>
      </c>
      <c r="E6" s="1">
        <v>4.37</v>
      </c>
      <c r="F6" s="1">
        <v>3.8</v>
      </c>
      <c r="I6" s="1">
        <v>60.43</v>
      </c>
      <c r="J6" s="1">
        <v>120.4</v>
      </c>
      <c r="K6" s="1">
        <v>180.4</v>
      </c>
      <c r="L6" s="1">
        <v>240.4</v>
      </c>
    </row>
    <row r="7" spans="1:13" x14ac:dyDescent="0.2">
      <c r="A7" s="1">
        <v>20</v>
      </c>
      <c r="B7" s="1">
        <v>13</v>
      </c>
      <c r="C7" s="1">
        <v>8.85</v>
      </c>
      <c r="D7" s="1">
        <v>6.38</v>
      </c>
      <c r="E7" s="1">
        <v>5.25</v>
      </c>
      <c r="F7" s="1">
        <v>4.63</v>
      </c>
      <c r="H7" s="1">
        <v>52.23</v>
      </c>
      <c r="I7" s="1">
        <v>50.43</v>
      </c>
      <c r="J7" s="1">
        <v>100.4</v>
      </c>
      <c r="K7" s="1">
        <v>150.4</v>
      </c>
      <c r="L7" s="1">
        <v>200.4</v>
      </c>
    </row>
    <row r="8" spans="1:13" x14ac:dyDescent="0.2">
      <c r="A8" s="1">
        <v>50</v>
      </c>
      <c r="C8" s="1">
        <v>22.1</v>
      </c>
      <c r="D8" s="1">
        <v>16</v>
      </c>
      <c r="E8" s="1">
        <v>13.1</v>
      </c>
      <c r="F8" s="1">
        <v>11.4</v>
      </c>
      <c r="I8" s="1">
        <v>20.43</v>
      </c>
      <c r="J8" s="1">
        <v>40.43</v>
      </c>
      <c r="K8" s="1">
        <v>60.43</v>
      </c>
      <c r="L8" s="1">
        <v>80.430000000000007</v>
      </c>
    </row>
    <row r="9" spans="1:13" x14ac:dyDescent="0.2">
      <c r="A9" s="1">
        <v>60</v>
      </c>
      <c r="C9" s="1">
        <v>26.6</v>
      </c>
      <c r="D9" s="1">
        <v>19.100000000000001</v>
      </c>
      <c r="E9" s="1">
        <v>15.7</v>
      </c>
      <c r="F9" s="1">
        <v>13.7</v>
      </c>
      <c r="I9" s="1">
        <v>17.09</v>
      </c>
      <c r="J9" s="1">
        <v>33.76</v>
      </c>
      <c r="K9" s="1">
        <v>50.43</v>
      </c>
      <c r="L9" s="1">
        <v>67.09</v>
      </c>
    </row>
    <row r="10" spans="1:13" x14ac:dyDescent="0.2">
      <c r="A10" s="1">
        <v>100</v>
      </c>
      <c r="C10" s="1">
        <v>44.3</v>
      </c>
      <c r="D10" s="1">
        <v>31.9</v>
      </c>
      <c r="E10" s="1">
        <v>26.2</v>
      </c>
      <c r="F10" s="1">
        <v>22.8</v>
      </c>
      <c r="I10" s="1">
        <v>10.43</v>
      </c>
      <c r="J10" s="1">
        <v>20.43</v>
      </c>
      <c r="K10" s="1">
        <v>30.43</v>
      </c>
      <c r="L10" s="1">
        <v>40.43</v>
      </c>
    </row>
    <row r="11" spans="1:13" x14ac:dyDescent="0.2">
      <c r="A11" s="1">
        <v>400</v>
      </c>
      <c r="C11" s="1">
        <v>177</v>
      </c>
      <c r="D11" s="1">
        <v>128</v>
      </c>
      <c r="E11" s="1">
        <v>105</v>
      </c>
      <c r="F11" s="1">
        <v>91</v>
      </c>
      <c r="I11" s="1">
        <v>2.9249999999999998</v>
      </c>
      <c r="J11" s="1">
        <v>5.4249999999999998</v>
      </c>
      <c r="K11" s="1">
        <v>7.9249999999999998</v>
      </c>
      <c r="L11" s="1">
        <v>10.43</v>
      </c>
    </row>
    <row r="12" spans="1:13" x14ac:dyDescent="0.2">
      <c r="A12" s="1">
        <v>1200</v>
      </c>
      <c r="C12" s="1">
        <v>525</v>
      </c>
      <c r="D12" s="1">
        <v>381</v>
      </c>
      <c r="E12" s="1">
        <v>314</v>
      </c>
      <c r="F12" s="1">
        <v>273</v>
      </c>
      <c r="I12" s="1">
        <v>1.258</v>
      </c>
      <c r="J12" s="1">
        <v>2.0910000000000002</v>
      </c>
      <c r="K12" s="1">
        <v>2.9249999999999998</v>
      </c>
      <c r="L12" s="1">
        <v>3.758</v>
      </c>
    </row>
    <row r="13" spans="1:13" x14ac:dyDescent="0.2">
      <c r="A13" s="1">
        <v>2400</v>
      </c>
      <c r="C13" s="1">
        <v>1015</v>
      </c>
      <c r="D13" s="1">
        <v>751</v>
      </c>
      <c r="E13" s="1">
        <v>623</v>
      </c>
      <c r="F13" s="1">
        <v>544</v>
      </c>
      <c r="I13" s="1">
        <v>0.84099999999999997</v>
      </c>
      <c r="J13" s="1">
        <v>1.258</v>
      </c>
      <c r="K13" s="1">
        <v>1.675</v>
      </c>
      <c r="L13" s="1">
        <v>2.0910000000000002</v>
      </c>
    </row>
    <row r="14" spans="1:13" x14ac:dyDescent="0.2">
      <c r="A14" s="1">
        <v>4800</v>
      </c>
      <c r="C14" s="1">
        <v>1798</v>
      </c>
      <c r="D14" s="1">
        <v>1421</v>
      </c>
      <c r="E14" s="1">
        <v>1214</v>
      </c>
      <c r="F14" s="1">
        <v>1077</v>
      </c>
      <c r="I14" s="1">
        <v>0.63300000000000001</v>
      </c>
      <c r="J14" s="1">
        <v>0.84099999999999997</v>
      </c>
      <c r="K14" s="1">
        <v>1.05</v>
      </c>
      <c r="L14" s="1">
        <v>1.258</v>
      </c>
    </row>
    <row r="15" spans="1:13" x14ac:dyDescent="0.2">
      <c r="A15" s="1">
        <v>7200</v>
      </c>
      <c r="C15" s="1">
        <v>2310</v>
      </c>
      <c r="D15" s="1">
        <v>1972</v>
      </c>
      <c r="E15" s="1">
        <v>1750</v>
      </c>
      <c r="F15" s="1">
        <v>1590</v>
      </c>
      <c r="I15" s="1">
        <v>0.56399999999999995</v>
      </c>
      <c r="J15" s="1">
        <v>0.70199999999999996</v>
      </c>
      <c r="K15" s="1">
        <v>0.84099999999999997</v>
      </c>
      <c r="L15" s="1">
        <v>0.98</v>
      </c>
    </row>
    <row r="16" spans="1:13" x14ac:dyDescent="0.2">
      <c r="A16" s="1">
        <v>14400</v>
      </c>
      <c r="G16" s="1">
        <v>2940</v>
      </c>
      <c r="M16" s="1">
        <v>0.42299999999999999</v>
      </c>
    </row>
    <row r="17" spans="1:13" x14ac:dyDescent="0.2">
      <c r="A17" s="1">
        <v>19200</v>
      </c>
      <c r="G17" s="1">
        <v>3920</v>
      </c>
      <c r="M17" s="1">
        <v>0.33600000000000002</v>
      </c>
    </row>
    <row r="18" spans="1:13" x14ac:dyDescent="0.2">
      <c r="A18" s="1">
        <v>25600</v>
      </c>
      <c r="G18" s="1">
        <v>5227</v>
      </c>
      <c r="M18" s="1">
        <v>0.27100000000000002</v>
      </c>
    </row>
    <row r="19" spans="1:13" x14ac:dyDescent="0.2">
      <c r="A19" s="1">
        <v>40000</v>
      </c>
      <c r="G19" s="1">
        <v>8167</v>
      </c>
      <c r="M19" s="1">
        <v>0.17899999999999999</v>
      </c>
    </row>
    <row r="23" spans="1:13" x14ac:dyDescent="0.2">
      <c r="B23" s="1" t="s">
        <v>191</v>
      </c>
      <c r="H23" s="1" t="s">
        <v>192</v>
      </c>
    </row>
    <row r="24" spans="1:13" x14ac:dyDescent="0.2">
      <c r="A24" s="1" t="s">
        <v>185</v>
      </c>
      <c r="B24" s="1" t="s">
        <v>186</v>
      </c>
      <c r="C24" s="1" t="s">
        <v>187</v>
      </c>
      <c r="D24" s="1" t="s">
        <v>188</v>
      </c>
      <c r="E24" s="1" t="s">
        <v>189</v>
      </c>
      <c r="F24" s="1" t="s">
        <v>190</v>
      </c>
      <c r="G24" s="1" t="s">
        <v>136</v>
      </c>
      <c r="H24" s="1" t="s">
        <v>186</v>
      </c>
      <c r="I24" s="1" t="s">
        <v>187</v>
      </c>
      <c r="J24" s="1" t="s">
        <v>188</v>
      </c>
      <c r="K24" s="1" t="s">
        <v>189</v>
      </c>
      <c r="L24" s="1" t="s">
        <v>190</v>
      </c>
      <c r="M24" s="1" t="s">
        <v>136</v>
      </c>
    </row>
    <row r="25" spans="1:13" x14ac:dyDescent="0.2">
      <c r="A25" s="1">
        <v>2.5</v>
      </c>
      <c r="B25" s="1">
        <v>0.18</v>
      </c>
      <c r="C25" s="1">
        <v>0.15</v>
      </c>
      <c r="D25" s="1">
        <v>0.14000000000000001</v>
      </c>
      <c r="E25" s="1">
        <v>0.12</v>
      </c>
      <c r="F25" s="1">
        <v>0.1</v>
      </c>
      <c r="H25" s="1">
        <v>0.6</v>
      </c>
      <c r="I25" s="1">
        <v>0.47</v>
      </c>
      <c r="J25" s="1">
        <v>0.38</v>
      </c>
      <c r="K25" s="1">
        <v>0.38</v>
      </c>
      <c r="L25" s="1">
        <v>0.26</v>
      </c>
    </row>
    <row r="26" spans="1:13" x14ac:dyDescent="0.2">
      <c r="A26" s="1">
        <v>5</v>
      </c>
      <c r="B26" s="1">
        <v>0.22</v>
      </c>
      <c r="C26" s="1">
        <v>0.18</v>
      </c>
      <c r="D26" s="1">
        <v>0.16</v>
      </c>
      <c r="E26" s="1">
        <v>0.13</v>
      </c>
      <c r="F26" s="1">
        <v>0.13</v>
      </c>
      <c r="H26" s="1">
        <v>0.89</v>
      </c>
      <c r="I26" s="1">
        <v>0.6</v>
      </c>
      <c r="J26" s="1">
        <v>0.64</v>
      </c>
      <c r="K26" s="1">
        <v>0.51</v>
      </c>
      <c r="L26" s="1">
        <v>0.51</v>
      </c>
    </row>
    <row r="27" spans="1:13" x14ac:dyDescent="0.2">
      <c r="A27" s="1">
        <v>10</v>
      </c>
      <c r="B27" s="1">
        <v>0.27</v>
      </c>
      <c r="C27" s="1">
        <v>0.23</v>
      </c>
      <c r="D27" s="1">
        <v>0.2</v>
      </c>
      <c r="E27" s="1">
        <v>0.18</v>
      </c>
      <c r="F27" s="1">
        <v>0.17</v>
      </c>
      <c r="H27" s="1">
        <v>1.4</v>
      </c>
      <c r="I27" s="1">
        <v>1.1000000000000001</v>
      </c>
      <c r="J27" s="1">
        <v>0.89</v>
      </c>
      <c r="K27" s="1">
        <v>0.81</v>
      </c>
      <c r="L27" s="1">
        <v>0.68</v>
      </c>
    </row>
    <row r="28" spans="1:13" x14ac:dyDescent="0.2">
      <c r="A28" s="1">
        <v>16.600000000000001</v>
      </c>
      <c r="C28" s="1">
        <v>0.3</v>
      </c>
      <c r="D28" s="1">
        <v>0.24</v>
      </c>
      <c r="E28" s="1">
        <v>0.22</v>
      </c>
      <c r="F28" s="1">
        <v>0.21</v>
      </c>
      <c r="I28" s="1">
        <v>1.4</v>
      </c>
      <c r="J28" s="1">
        <v>1.2</v>
      </c>
      <c r="K28" s="1">
        <v>0.98</v>
      </c>
      <c r="L28" s="1">
        <v>1.1000000000000001</v>
      </c>
    </row>
    <row r="29" spans="1:13" x14ac:dyDescent="0.2">
      <c r="A29" s="1">
        <v>20</v>
      </c>
      <c r="B29" s="1">
        <v>0.37</v>
      </c>
      <c r="C29" s="1">
        <v>0.32</v>
      </c>
      <c r="D29" s="1">
        <v>0.27</v>
      </c>
      <c r="E29" s="1">
        <v>0.24</v>
      </c>
      <c r="F29" s="1">
        <v>0.23</v>
      </c>
      <c r="H29" s="1">
        <v>2</v>
      </c>
      <c r="I29" s="1">
        <v>1.8</v>
      </c>
      <c r="J29" s="1">
        <v>1.4</v>
      </c>
      <c r="K29" s="1">
        <v>1.2</v>
      </c>
      <c r="L29" s="1">
        <v>1.1000000000000001</v>
      </c>
    </row>
    <row r="30" spans="1:13" x14ac:dyDescent="0.2">
      <c r="A30" s="1">
        <v>50</v>
      </c>
      <c r="C30" s="1">
        <v>0.49</v>
      </c>
      <c r="D30" s="1">
        <v>0.4</v>
      </c>
      <c r="E30" s="1">
        <v>0.37</v>
      </c>
      <c r="F30" s="1">
        <v>0.34</v>
      </c>
      <c r="I30" s="1">
        <v>2.9</v>
      </c>
      <c r="J30" s="1">
        <v>2.2999999999999998</v>
      </c>
      <c r="K30" s="1">
        <v>2.2000000000000002</v>
      </c>
      <c r="L30" s="1">
        <v>2</v>
      </c>
    </row>
    <row r="31" spans="1:13" x14ac:dyDescent="0.2">
      <c r="A31" s="1">
        <v>60</v>
      </c>
      <c r="C31" s="1">
        <v>0.55000000000000004</v>
      </c>
      <c r="D31" s="1">
        <v>0.45</v>
      </c>
      <c r="E31" s="1">
        <v>0.41</v>
      </c>
      <c r="F31" s="1">
        <v>0.37</v>
      </c>
      <c r="I31" s="1">
        <v>3.3</v>
      </c>
      <c r="J31" s="1">
        <v>2.7</v>
      </c>
      <c r="K31" s="1">
        <v>2.7</v>
      </c>
      <c r="L31" s="1">
        <v>2</v>
      </c>
    </row>
    <row r="32" spans="1:13" x14ac:dyDescent="0.2">
      <c r="A32" s="1">
        <v>100</v>
      </c>
      <c r="C32" s="1">
        <v>0.69</v>
      </c>
      <c r="D32" s="1">
        <v>0.56000000000000005</v>
      </c>
      <c r="E32" s="1">
        <v>0.51</v>
      </c>
      <c r="F32" s="1">
        <v>0.48</v>
      </c>
      <c r="I32" s="1">
        <v>4.5</v>
      </c>
      <c r="J32" s="1">
        <v>3.5</v>
      </c>
      <c r="K32" s="1">
        <v>3.4</v>
      </c>
      <c r="L32" s="1">
        <v>3.3</v>
      </c>
    </row>
    <row r="33" spans="1:13" x14ac:dyDescent="0.2">
      <c r="A33" s="1">
        <v>400</v>
      </c>
      <c r="C33" s="1">
        <v>1.4</v>
      </c>
      <c r="D33" s="1">
        <v>1.1000000000000001</v>
      </c>
      <c r="E33" s="1">
        <v>1</v>
      </c>
      <c r="F33" s="1">
        <v>0.95</v>
      </c>
      <c r="I33" s="1">
        <v>9.6</v>
      </c>
      <c r="J33" s="1">
        <v>8.1999999999999993</v>
      </c>
      <c r="K33" s="1">
        <v>7.4</v>
      </c>
      <c r="L33" s="1">
        <v>6.9</v>
      </c>
    </row>
    <row r="34" spans="1:13" x14ac:dyDescent="0.2">
      <c r="A34" s="1">
        <v>1200</v>
      </c>
      <c r="C34" s="1">
        <v>2.2999999999999998</v>
      </c>
      <c r="D34" s="1">
        <v>1.9</v>
      </c>
      <c r="E34" s="1">
        <v>1.8</v>
      </c>
      <c r="F34" s="1">
        <v>1.6</v>
      </c>
      <c r="I34" s="1">
        <v>17</v>
      </c>
      <c r="J34" s="1">
        <v>14</v>
      </c>
      <c r="K34" s="1">
        <v>13</v>
      </c>
      <c r="L34" s="1">
        <v>12</v>
      </c>
    </row>
    <row r="35" spans="1:13" x14ac:dyDescent="0.2">
      <c r="A35" s="1">
        <v>2400</v>
      </c>
      <c r="C35" s="1">
        <v>3.2</v>
      </c>
      <c r="D35" s="1">
        <v>2.7</v>
      </c>
      <c r="E35" s="1">
        <v>2.5</v>
      </c>
      <c r="F35" s="1">
        <v>2.2999999999999998</v>
      </c>
      <c r="I35" s="1">
        <v>25</v>
      </c>
      <c r="J35" s="1">
        <v>21</v>
      </c>
      <c r="K35" s="1">
        <v>19</v>
      </c>
      <c r="L35" s="1">
        <v>17</v>
      </c>
    </row>
    <row r="36" spans="1:13" x14ac:dyDescent="0.2">
      <c r="A36" s="1">
        <v>4800</v>
      </c>
      <c r="C36" s="1">
        <v>4.3</v>
      </c>
      <c r="D36" s="1">
        <v>3.8</v>
      </c>
      <c r="E36" s="1">
        <v>3.5</v>
      </c>
      <c r="F36" s="1">
        <v>3.3</v>
      </c>
      <c r="I36" s="1">
        <v>33</v>
      </c>
      <c r="J36" s="1">
        <v>29</v>
      </c>
      <c r="K36" s="1">
        <v>27</v>
      </c>
      <c r="L36" s="1">
        <v>25</v>
      </c>
    </row>
    <row r="37" spans="1:13" x14ac:dyDescent="0.2">
      <c r="A37" s="1">
        <v>7200</v>
      </c>
      <c r="C37" s="1">
        <v>5</v>
      </c>
      <c r="D37" s="1">
        <v>4.5999999999999996</v>
      </c>
      <c r="E37" s="1">
        <v>4.3</v>
      </c>
      <c r="F37" s="1">
        <v>4.0999999999999996</v>
      </c>
      <c r="I37" s="1">
        <v>38</v>
      </c>
      <c r="J37" s="1">
        <v>35</v>
      </c>
      <c r="K37" s="1">
        <v>33</v>
      </c>
      <c r="L37" s="1">
        <v>31</v>
      </c>
    </row>
    <row r="38" spans="1:13" x14ac:dyDescent="0.2">
      <c r="A38" s="1">
        <v>14400</v>
      </c>
      <c r="G38" s="1">
        <v>6</v>
      </c>
      <c r="M38" s="1">
        <v>47</v>
      </c>
    </row>
    <row r="39" spans="1:13" x14ac:dyDescent="0.2">
      <c r="A39" s="1">
        <v>19200</v>
      </c>
      <c r="G39" s="1">
        <v>8.5</v>
      </c>
      <c r="M39" s="1">
        <v>67</v>
      </c>
    </row>
    <row r="40" spans="1:13" x14ac:dyDescent="0.2">
      <c r="A40" s="1">
        <v>25600</v>
      </c>
      <c r="G40" s="1">
        <v>19</v>
      </c>
      <c r="M40" s="1">
        <v>140</v>
      </c>
    </row>
    <row r="41" spans="1:13" x14ac:dyDescent="0.2">
      <c r="A41" s="1">
        <v>40000</v>
      </c>
      <c r="G41" s="1">
        <v>30</v>
      </c>
      <c r="M41" s="1">
        <v>220</v>
      </c>
    </row>
    <row r="44" spans="1:13" x14ac:dyDescent="0.2">
      <c r="B44" s="1" t="s">
        <v>193</v>
      </c>
      <c r="H44" s="1" t="s">
        <v>194</v>
      </c>
    </row>
    <row r="45" spans="1:13" x14ac:dyDescent="0.2">
      <c r="A45" s="1" t="s">
        <v>185</v>
      </c>
      <c r="B45" s="1" t="s">
        <v>186</v>
      </c>
      <c r="C45" s="1" t="s">
        <v>187</v>
      </c>
      <c r="D45" s="1" t="s">
        <v>188</v>
      </c>
      <c r="E45" s="1" t="s">
        <v>189</v>
      </c>
      <c r="F45" s="1" t="s">
        <v>190</v>
      </c>
      <c r="G45" s="1" t="s">
        <v>136</v>
      </c>
      <c r="H45" s="1" t="s">
        <v>186</v>
      </c>
      <c r="I45" s="1" t="s">
        <v>187</v>
      </c>
      <c r="J45" s="1" t="s">
        <v>188</v>
      </c>
      <c r="K45" s="1" t="s">
        <v>189</v>
      </c>
      <c r="L45" s="1" t="s">
        <v>190</v>
      </c>
      <c r="M45" s="1" t="s">
        <v>136</v>
      </c>
    </row>
    <row r="46" spans="1:13" x14ac:dyDescent="0.2">
      <c r="A46" s="1">
        <v>2.5</v>
      </c>
      <c r="B46" s="1">
        <v>0.18</v>
      </c>
      <c r="C46" s="1">
        <v>0.15</v>
      </c>
      <c r="D46" s="1">
        <v>0.14000000000000001</v>
      </c>
      <c r="E46" s="1">
        <v>0.12</v>
      </c>
      <c r="F46" s="1">
        <v>0.1</v>
      </c>
      <c r="H46" s="1">
        <v>0.6</v>
      </c>
      <c r="I46" s="1">
        <v>0.47</v>
      </c>
      <c r="J46" s="1">
        <v>0.38</v>
      </c>
      <c r="K46" s="1">
        <v>0.38</v>
      </c>
      <c r="L46" s="1">
        <v>0.26</v>
      </c>
    </row>
    <row r="47" spans="1:13" x14ac:dyDescent="0.2">
      <c r="A47" s="1">
        <v>5</v>
      </c>
      <c r="B47" s="1">
        <v>0.22</v>
      </c>
      <c r="C47" s="1">
        <v>0.18</v>
      </c>
      <c r="D47" s="1">
        <v>0.16</v>
      </c>
      <c r="E47" s="1">
        <v>0.13</v>
      </c>
      <c r="F47" s="1">
        <v>0.13</v>
      </c>
      <c r="H47" s="1">
        <v>0.89</v>
      </c>
      <c r="I47" s="1">
        <v>0.6</v>
      </c>
      <c r="J47" s="1">
        <v>0.64</v>
      </c>
      <c r="K47" s="1">
        <v>0.51</v>
      </c>
      <c r="L47" s="1">
        <v>0.51</v>
      </c>
    </row>
    <row r="48" spans="1:13" x14ac:dyDescent="0.2">
      <c r="A48" s="1">
        <v>10</v>
      </c>
      <c r="B48" s="1">
        <v>0.27</v>
      </c>
      <c r="C48" s="1">
        <v>0.23</v>
      </c>
      <c r="D48" s="1">
        <v>0.2</v>
      </c>
      <c r="E48" s="1">
        <v>0.18</v>
      </c>
      <c r="F48" s="1">
        <v>0.17</v>
      </c>
      <c r="H48" s="1">
        <v>1.4</v>
      </c>
      <c r="I48" s="1">
        <v>1.1000000000000001</v>
      </c>
      <c r="J48" s="1">
        <v>0.89</v>
      </c>
      <c r="K48" s="1">
        <v>0.81</v>
      </c>
      <c r="L48" s="1">
        <v>0.68</v>
      </c>
    </row>
    <row r="49" spans="1:13" x14ac:dyDescent="0.2">
      <c r="A49" s="1">
        <v>16.600000000000001</v>
      </c>
      <c r="C49" s="1">
        <v>0.3</v>
      </c>
      <c r="D49" s="1">
        <v>0.24</v>
      </c>
      <c r="E49" s="1">
        <v>0.22</v>
      </c>
      <c r="F49" s="1">
        <v>0.21</v>
      </c>
      <c r="I49" s="1">
        <v>1.4</v>
      </c>
      <c r="J49" s="1">
        <v>1.2</v>
      </c>
      <c r="K49" s="1">
        <v>0.98</v>
      </c>
      <c r="L49" s="1">
        <v>1.1000000000000001</v>
      </c>
    </row>
    <row r="50" spans="1:13" x14ac:dyDescent="0.2">
      <c r="A50" s="1">
        <v>20</v>
      </c>
      <c r="B50" s="1">
        <v>0.37</v>
      </c>
      <c r="C50" s="1">
        <v>0.32</v>
      </c>
      <c r="D50" s="1">
        <v>0.27</v>
      </c>
      <c r="E50" s="1">
        <v>0.24</v>
      </c>
      <c r="F50" s="1">
        <v>0.23</v>
      </c>
      <c r="H50" s="1">
        <v>2</v>
      </c>
      <c r="I50" s="1">
        <v>1.8</v>
      </c>
      <c r="J50" s="1">
        <v>1.4</v>
      </c>
      <c r="K50" s="1">
        <v>1.2</v>
      </c>
      <c r="L50" s="1">
        <v>1.1000000000000001</v>
      </c>
    </row>
    <row r="51" spans="1:13" x14ac:dyDescent="0.2">
      <c r="A51" s="1">
        <v>50</v>
      </c>
      <c r="C51" s="1">
        <v>0.49</v>
      </c>
      <c r="D51" s="1">
        <v>0.4</v>
      </c>
      <c r="E51" s="1">
        <v>0.37</v>
      </c>
      <c r="F51" s="1">
        <v>0.34</v>
      </c>
      <c r="I51" s="1">
        <v>2.9</v>
      </c>
      <c r="J51" s="1">
        <v>2.2999999999999998</v>
      </c>
      <c r="K51" s="1">
        <v>2.2000000000000002</v>
      </c>
      <c r="L51" s="1">
        <v>2</v>
      </c>
    </row>
    <row r="52" spans="1:13" x14ac:dyDescent="0.2">
      <c r="A52" s="1">
        <v>60</v>
      </c>
      <c r="C52" s="1">
        <v>0.55000000000000004</v>
      </c>
      <c r="D52" s="1">
        <v>0.45</v>
      </c>
      <c r="E52" s="1">
        <v>0.41</v>
      </c>
      <c r="F52" s="1">
        <v>0.37</v>
      </c>
      <c r="I52" s="1">
        <v>3.3</v>
      </c>
      <c r="J52" s="1">
        <v>2.7</v>
      </c>
      <c r="K52" s="1">
        <v>2.7</v>
      </c>
      <c r="L52" s="1">
        <v>2</v>
      </c>
    </row>
    <row r="53" spans="1:13" x14ac:dyDescent="0.2">
      <c r="A53" s="1">
        <v>100</v>
      </c>
      <c r="C53" s="1">
        <v>0.69</v>
      </c>
      <c r="D53" s="1">
        <v>0.56000000000000005</v>
      </c>
      <c r="E53" s="1">
        <v>0.51</v>
      </c>
      <c r="F53" s="1">
        <v>0.48</v>
      </c>
      <c r="I53" s="1">
        <v>4.5</v>
      </c>
      <c r="J53" s="1">
        <v>3.5</v>
      </c>
      <c r="K53" s="1">
        <v>3.4</v>
      </c>
      <c r="L53" s="1">
        <v>3.3</v>
      </c>
    </row>
    <row r="54" spans="1:13" x14ac:dyDescent="0.2">
      <c r="A54" s="1">
        <v>400</v>
      </c>
      <c r="C54" s="1">
        <v>1.4</v>
      </c>
      <c r="D54" s="1">
        <v>1.1000000000000001</v>
      </c>
      <c r="E54" s="1">
        <v>1</v>
      </c>
      <c r="F54" s="1">
        <v>0.95</v>
      </c>
      <c r="I54" s="1">
        <v>9.6</v>
      </c>
      <c r="J54" s="1">
        <v>8.1999999999999993</v>
      </c>
      <c r="K54" s="1">
        <v>7.4</v>
      </c>
      <c r="L54" s="1">
        <v>6.9</v>
      </c>
    </row>
    <row r="55" spans="1:13" x14ac:dyDescent="0.2">
      <c r="A55" s="1">
        <v>1200</v>
      </c>
      <c r="C55" s="1">
        <v>2.2999999999999998</v>
      </c>
      <c r="D55" s="1">
        <v>1.9</v>
      </c>
      <c r="E55" s="1">
        <v>1.8</v>
      </c>
      <c r="F55" s="1">
        <v>1.6</v>
      </c>
      <c r="I55" s="1">
        <v>17</v>
      </c>
      <c r="J55" s="1">
        <v>14</v>
      </c>
      <c r="K55" s="1">
        <v>13</v>
      </c>
      <c r="L55" s="1">
        <v>12</v>
      </c>
    </row>
    <row r="56" spans="1:13" x14ac:dyDescent="0.2">
      <c r="A56" s="1">
        <v>2400</v>
      </c>
      <c r="C56" s="1">
        <v>3.2</v>
      </c>
      <c r="D56" s="1">
        <v>2.7</v>
      </c>
      <c r="E56" s="1">
        <v>2.5</v>
      </c>
      <c r="F56" s="1">
        <v>2.2999999999999998</v>
      </c>
      <c r="I56" s="1">
        <v>25</v>
      </c>
      <c r="J56" s="1">
        <v>21</v>
      </c>
      <c r="K56" s="1">
        <v>19</v>
      </c>
      <c r="L56" s="1">
        <v>17</v>
      </c>
    </row>
    <row r="57" spans="1:13" x14ac:dyDescent="0.2">
      <c r="A57" s="1">
        <v>4800</v>
      </c>
      <c r="C57" s="1">
        <v>4.3</v>
      </c>
      <c r="D57" s="1">
        <v>3.8</v>
      </c>
      <c r="E57" s="1">
        <v>3.5</v>
      </c>
      <c r="F57" s="1">
        <v>3.3</v>
      </c>
      <c r="I57" s="1">
        <v>33</v>
      </c>
      <c r="J57" s="1">
        <v>29</v>
      </c>
      <c r="K57" s="1">
        <v>27</v>
      </c>
      <c r="L57" s="1">
        <v>25</v>
      </c>
    </row>
    <row r="58" spans="1:13" x14ac:dyDescent="0.2">
      <c r="A58" s="1">
        <v>7200</v>
      </c>
      <c r="C58" s="1">
        <v>5</v>
      </c>
      <c r="D58" s="1">
        <v>4.5999999999999996</v>
      </c>
      <c r="E58" s="1">
        <v>4.3</v>
      </c>
      <c r="F58" s="1">
        <v>4.0999999999999996</v>
      </c>
      <c r="I58" s="1">
        <v>38</v>
      </c>
      <c r="J58" s="1">
        <v>35</v>
      </c>
      <c r="K58" s="1">
        <v>33</v>
      </c>
      <c r="L58" s="1">
        <v>31</v>
      </c>
    </row>
    <row r="59" spans="1:13" x14ac:dyDescent="0.2">
      <c r="A59" s="1">
        <v>14400</v>
      </c>
      <c r="G59" s="1">
        <v>6</v>
      </c>
      <c r="M59" s="1">
        <v>47</v>
      </c>
    </row>
    <row r="60" spans="1:13" x14ac:dyDescent="0.2">
      <c r="A60" s="1">
        <v>19200</v>
      </c>
      <c r="G60" s="1">
        <v>8.5</v>
      </c>
      <c r="M60" s="1">
        <v>67</v>
      </c>
    </row>
    <row r="61" spans="1:13" x14ac:dyDescent="0.2">
      <c r="A61" s="1">
        <v>25600</v>
      </c>
      <c r="G61" s="1">
        <v>19</v>
      </c>
      <c r="M61" s="1">
        <v>140</v>
      </c>
    </row>
    <row r="62" spans="1:13" x14ac:dyDescent="0.2">
      <c r="A62" s="1">
        <v>40000</v>
      </c>
      <c r="G62" s="1">
        <v>30</v>
      </c>
      <c r="M62" s="1">
        <v>220</v>
      </c>
    </row>
  </sheetData>
  <mergeCells count="1">
    <mergeCell ref="B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2000"/>
  <sheetViews>
    <sheetView workbookViewId="0"/>
  </sheetViews>
  <sheetFormatPr defaultColWidth="12.5703125" defaultRowHeight="15.75" customHeight="1" x14ac:dyDescent="0.2"/>
  <cols>
    <col min="1" max="1" width="18.85546875" customWidth="1"/>
    <col min="5" max="5" width="22.28515625" customWidth="1"/>
    <col min="6" max="6" width="17.5703125" customWidth="1"/>
    <col min="7" max="7" width="25" customWidth="1"/>
  </cols>
  <sheetData>
    <row r="1" spans="1:12" x14ac:dyDescent="0.2">
      <c r="A1" s="1" t="s">
        <v>195</v>
      </c>
      <c r="B1" s="1">
        <v>3200</v>
      </c>
      <c r="C1" s="1" t="s">
        <v>8</v>
      </c>
      <c r="H1" s="103"/>
    </row>
    <row r="2" spans="1:12" x14ac:dyDescent="0.2">
      <c r="A2" s="1" t="s">
        <v>196</v>
      </c>
      <c r="B2" s="1">
        <v>10</v>
      </c>
      <c r="C2" s="1" t="s">
        <v>197</v>
      </c>
      <c r="H2" s="103"/>
    </row>
    <row r="3" spans="1:12" x14ac:dyDescent="0.2">
      <c r="A3" s="1" t="s">
        <v>198</v>
      </c>
      <c r="B3" s="1">
        <v>5000</v>
      </c>
      <c r="C3" s="1" t="s">
        <v>8</v>
      </c>
      <c r="D3" s="1">
        <f>'ADC Bias'!Y36</f>
        <v>0</v>
      </c>
      <c r="H3" s="103"/>
    </row>
    <row r="4" spans="1:12" x14ac:dyDescent="0.2">
      <c r="A4" s="1" t="s">
        <v>199</v>
      </c>
      <c r="B4" s="1">
        <v>25</v>
      </c>
      <c r="C4" s="1" t="s">
        <v>9</v>
      </c>
      <c r="D4" s="87">
        <f>'ADC Bias'!Y101</f>
        <v>8.2135144195484046E-4</v>
      </c>
      <c r="H4" s="103"/>
    </row>
    <row r="5" spans="1:12" x14ac:dyDescent="0.2">
      <c r="A5" s="1" t="s">
        <v>32</v>
      </c>
      <c r="B5" s="1">
        <v>2.5</v>
      </c>
      <c r="H5" s="103"/>
    </row>
    <row r="6" spans="1:12" x14ac:dyDescent="0.2">
      <c r="A6" s="1" t="s">
        <v>200</v>
      </c>
      <c r="B6" s="1">
        <v>200</v>
      </c>
      <c r="C6" s="1"/>
      <c r="D6" s="1"/>
      <c r="E6" s="1"/>
      <c r="F6" s="1"/>
      <c r="G6" s="1"/>
      <c r="H6" s="103"/>
      <c r="I6" s="1"/>
      <c r="J6" s="1"/>
    </row>
    <row r="7" spans="1:12" x14ac:dyDescent="0.2">
      <c r="A7" s="1" t="s">
        <v>201</v>
      </c>
      <c r="B7" s="1">
        <f>'ADC Noise'!C76</f>
        <v>16383</v>
      </c>
      <c r="C7" s="1"/>
      <c r="D7" s="1"/>
      <c r="E7" s="1"/>
      <c r="F7" s="1"/>
      <c r="G7" s="1"/>
      <c r="H7" s="103"/>
      <c r="I7" s="1"/>
      <c r="J7" s="1"/>
    </row>
    <row r="8" spans="1:12" x14ac:dyDescent="0.2">
      <c r="A8" s="1" t="s">
        <v>37</v>
      </c>
      <c r="B8" s="1">
        <f>'ADC Noise'!C59</f>
        <v>2</v>
      </c>
      <c r="C8" s="1"/>
      <c r="D8" s="1"/>
      <c r="E8" s="1"/>
      <c r="F8" s="1"/>
      <c r="G8" s="1"/>
      <c r="H8" s="103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03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03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03"/>
      <c r="I11" s="1"/>
      <c r="J11" s="1"/>
    </row>
    <row r="12" spans="1:12" x14ac:dyDescent="0.2">
      <c r="A12" s="1" t="s">
        <v>202</v>
      </c>
      <c r="B12" s="1" t="s">
        <v>203</v>
      </c>
      <c r="C12" s="1" t="s">
        <v>204</v>
      </c>
      <c r="D12" s="1" t="s">
        <v>205</v>
      </c>
      <c r="E12" s="1" t="s">
        <v>206</v>
      </c>
      <c r="F12" s="1" t="s">
        <v>207</v>
      </c>
      <c r="G12" s="1" t="s">
        <v>208</v>
      </c>
      <c r="H12" s="103" t="s">
        <v>209</v>
      </c>
      <c r="I12" s="1" t="s">
        <v>210</v>
      </c>
      <c r="J12" s="1" t="s">
        <v>211</v>
      </c>
      <c r="K12" s="1" t="s">
        <v>179</v>
      </c>
      <c r="L12" s="1" t="s">
        <v>210</v>
      </c>
    </row>
    <row r="13" spans="1:12" x14ac:dyDescent="0.2">
      <c r="A13" s="1">
        <v>-40</v>
      </c>
      <c r="B13" s="1">
        <f t="shared" ref="B13:B267" si="0">5000*(1+25*(A13-25)/1000000)</f>
        <v>4991.875</v>
      </c>
      <c r="C13" s="1">
        <f t="shared" ref="C13:C267" si="1">3200 + 10*(A13-25)</f>
        <v>2550</v>
      </c>
      <c r="D13" s="1">
        <f t="shared" ref="D13:D267" si="2">200+0.01*(A13-25)</f>
        <v>199.35</v>
      </c>
      <c r="E13" s="1">
        <f t="shared" ref="E13:E267" si="3">B$6</f>
        <v>200</v>
      </c>
      <c r="F13" s="104">
        <f t="shared" ref="F13:F267" si="4">1000*D13*0.000000001* CONVERT(0.0000017, "cm", "in")*(E13/1000)*(1+0.0039*(A13-25))/(0.6*10)/0.000001</f>
        <v>3.3200146653543305E-6</v>
      </c>
      <c r="G13" s="1">
        <f t="shared" ref="G13:G267" si="5">1500*0.02*D13*0.000000001*1000</f>
        <v>5.9805000000000006E-3</v>
      </c>
      <c r="H13" s="103">
        <f t="shared" ref="H13:H267" si="6">B$5*C13/(B13+C13)-(F13+G13)/1000</f>
        <v>0.84527453329277225</v>
      </c>
      <c r="I13" s="1">
        <f t="shared" ref="I13:I267" si="7">ROUND(B$7*H13*B$8/(B$5),0)</f>
        <v>11079</v>
      </c>
      <c r="J13" s="1">
        <f t="shared" ref="J13:J267" si="8">250*(1+50*(A13-25)/1000000)</f>
        <v>249.1875</v>
      </c>
      <c r="K13" s="105">
        <f t="shared" ref="K13:K267" si="9">J13*0.000001*C13</f>
        <v>0.63542812500000001</v>
      </c>
      <c r="L13" s="1">
        <f t="shared" ref="L13:L267" si="10">ROUND(B$7*K13*B$8/(B$5),0)</f>
        <v>8328</v>
      </c>
    </row>
    <row r="14" spans="1:12" x14ac:dyDescent="0.2">
      <c r="A14" s="1">
        <f t="shared" ref="A14:A268" si="11">A13+0.1</f>
        <v>-39.9</v>
      </c>
      <c r="B14" s="1">
        <f t="shared" si="0"/>
        <v>4991.8874999999998</v>
      </c>
      <c r="C14" s="1">
        <f t="shared" si="1"/>
        <v>2551</v>
      </c>
      <c r="D14" s="1">
        <f t="shared" si="2"/>
        <v>199.351</v>
      </c>
      <c r="E14" s="1">
        <f t="shared" si="3"/>
        <v>200</v>
      </c>
      <c r="F14" s="104">
        <f t="shared" si="4"/>
        <v>3.3217658302230971E-6</v>
      </c>
      <c r="G14" s="1">
        <f t="shared" si="5"/>
        <v>5.9805300000000004E-3</v>
      </c>
      <c r="H14" s="103">
        <f t="shared" si="6"/>
        <v>0.84549250727646585</v>
      </c>
      <c r="I14" s="1">
        <f t="shared" si="7"/>
        <v>11081</v>
      </c>
      <c r="J14" s="1">
        <f t="shared" si="8"/>
        <v>249.18875</v>
      </c>
      <c r="K14" s="105">
        <f t="shared" si="9"/>
        <v>0.63568050124999997</v>
      </c>
      <c r="L14" s="1">
        <f t="shared" si="10"/>
        <v>8331</v>
      </c>
    </row>
    <row r="15" spans="1:12" x14ac:dyDescent="0.2">
      <c r="A15" s="1">
        <f t="shared" si="11"/>
        <v>-39.799999999999997</v>
      </c>
      <c r="B15" s="1">
        <f t="shared" si="0"/>
        <v>4991.9000000000005</v>
      </c>
      <c r="C15" s="1">
        <f t="shared" si="1"/>
        <v>2552</v>
      </c>
      <c r="D15" s="1">
        <f t="shared" si="2"/>
        <v>199.352</v>
      </c>
      <c r="E15" s="1">
        <f t="shared" si="3"/>
        <v>200</v>
      </c>
      <c r="F15" s="104">
        <f t="shared" si="4"/>
        <v>3.3235170124934389E-6</v>
      </c>
      <c r="G15" s="1">
        <f t="shared" si="5"/>
        <v>5.9805600000000002E-3</v>
      </c>
      <c r="H15" s="103">
        <f t="shared" si="6"/>
        <v>0.84571042274965669</v>
      </c>
      <c r="I15" s="1">
        <f t="shared" si="7"/>
        <v>11084</v>
      </c>
      <c r="J15" s="1">
        <f t="shared" si="8"/>
        <v>249.19</v>
      </c>
      <c r="K15" s="105">
        <f t="shared" si="9"/>
        <v>0.63593287999999992</v>
      </c>
      <c r="L15" s="1">
        <f t="shared" si="10"/>
        <v>8335</v>
      </c>
    </row>
    <row r="16" spans="1:12" x14ac:dyDescent="0.2">
      <c r="A16" s="1">
        <f t="shared" si="11"/>
        <v>-39.699999999999996</v>
      </c>
      <c r="B16" s="1">
        <f t="shared" si="0"/>
        <v>4991.9124999999995</v>
      </c>
      <c r="C16" s="1">
        <f t="shared" si="1"/>
        <v>2553</v>
      </c>
      <c r="D16" s="1">
        <f t="shared" si="2"/>
        <v>199.35300000000001</v>
      </c>
      <c r="E16" s="1">
        <f t="shared" si="3"/>
        <v>200</v>
      </c>
      <c r="F16" s="104">
        <f t="shared" si="4"/>
        <v>3.3252682121653549E-6</v>
      </c>
      <c r="G16" s="1">
        <f t="shared" si="5"/>
        <v>5.98059E-3</v>
      </c>
      <c r="H16" s="103">
        <f t="shared" si="6"/>
        <v>0.84592827973590079</v>
      </c>
      <c r="I16" s="1">
        <f t="shared" si="7"/>
        <v>11087</v>
      </c>
      <c r="J16" s="1">
        <f t="shared" si="8"/>
        <v>249.19125</v>
      </c>
      <c r="K16" s="105">
        <f t="shared" si="9"/>
        <v>0.63618526124999997</v>
      </c>
      <c r="L16" s="1">
        <f t="shared" si="10"/>
        <v>8338</v>
      </c>
    </row>
    <row r="17" spans="1:12" x14ac:dyDescent="0.2">
      <c r="A17" s="1">
        <f t="shared" si="11"/>
        <v>-39.599999999999994</v>
      </c>
      <c r="B17" s="1">
        <f t="shared" si="0"/>
        <v>4991.9250000000002</v>
      </c>
      <c r="C17" s="1">
        <f t="shared" si="1"/>
        <v>2554</v>
      </c>
      <c r="D17" s="1">
        <f t="shared" si="2"/>
        <v>199.35400000000001</v>
      </c>
      <c r="E17" s="1">
        <f t="shared" si="3"/>
        <v>200</v>
      </c>
      <c r="F17" s="104">
        <f t="shared" si="4"/>
        <v>3.3270194292388461E-6</v>
      </c>
      <c r="G17" s="1">
        <f t="shared" si="5"/>
        <v>5.9806200000000016E-3</v>
      </c>
      <c r="H17" s="103">
        <f t="shared" si="6"/>
        <v>0.84614607825874055</v>
      </c>
      <c r="I17" s="1">
        <f t="shared" si="7"/>
        <v>11090</v>
      </c>
      <c r="J17" s="1">
        <f t="shared" si="8"/>
        <v>249.19250000000002</v>
      </c>
      <c r="K17" s="105">
        <f t="shared" si="9"/>
        <v>0.63643764500000011</v>
      </c>
      <c r="L17" s="1">
        <f t="shared" si="10"/>
        <v>8341</v>
      </c>
    </row>
    <row r="18" spans="1:12" x14ac:dyDescent="0.2">
      <c r="A18" s="1">
        <f t="shared" si="11"/>
        <v>-39.499999999999993</v>
      </c>
      <c r="B18" s="1">
        <f t="shared" si="0"/>
        <v>4991.9375</v>
      </c>
      <c r="C18" s="1">
        <f t="shared" si="1"/>
        <v>2555</v>
      </c>
      <c r="D18" s="1">
        <f t="shared" si="2"/>
        <v>199.35499999999999</v>
      </c>
      <c r="E18" s="1">
        <f t="shared" si="3"/>
        <v>200</v>
      </c>
      <c r="F18" s="104">
        <f t="shared" si="4"/>
        <v>3.3287706637139122E-6</v>
      </c>
      <c r="G18" s="1">
        <f t="shared" si="5"/>
        <v>5.9806499999999997E-3</v>
      </c>
      <c r="H18" s="103">
        <f t="shared" si="6"/>
        <v>0.84636381834170693</v>
      </c>
      <c r="I18" s="1">
        <f t="shared" si="7"/>
        <v>11093</v>
      </c>
      <c r="J18" s="1">
        <f t="shared" si="8"/>
        <v>249.19374999999999</v>
      </c>
      <c r="K18" s="105">
        <f t="shared" si="9"/>
        <v>0.6366900312499999</v>
      </c>
      <c r="L18" s="1">
        <f t="shared" si="10"/>
        <v>8345</v>
      </c>
    </row>
    <row r="19" spans="1:12" x14ac:dyDescent="0.2">
      <c r="A19" s="1">
        <f t="shared" si="11"/>
        <v>-39.399999999999991</v>
      </c>
      <c r="B19" s="1">
        <f t="shared" si="0"/>
        <v>4991.95</v>
      </c>
      <c r="C19" s="1">
        <f t="shared" si="1"/>
        <v>2556</v>
      </c>
      <c r="D19" s="1">
        <f t="shared" si="2"/>
        <v>199.35599999999999</v>
      </c>
      <c r="E19" s="1">
        <f t="shared" si="3"/>
        <v>200</v>
      </c>
      <c r="F19" s="104">
        <f t="shared" si="4"/>
        <v>3.3305219155905511E-6</v>
      </c>
      <c r="G19" s="1">
        <f t="shared" si="5"/>
        <v>5.9806800000000004E-3</v>
      </c>
      <c r="H19" s="103">
        <f t="shared" si="6"/>
        <v>0.84658150000831767</v>
      </c>
      <c r="I19" s="1">
        <f t="shared" si="7"/>
        <v>11096</v>
      </c>
      <c r="J19" s="1">
        <f t="shared" si="8"/>
        <v>249.19499999999999</v>
      </c>
      <c r="K19" s="105">
        <f t="shared" si="9"/>
        <v>0.6369424199999999</v>
      </c>
      <c r="L19" s="1">
        <f t="shared" si="10"/>
        <v>8348</v>
      </c>
    </row>
    <row r="20" spans="1:12" x14ac:dyDescent="0.2">
      <c r="A20" s="1">
        <f t="shared" si="11"/>
        <v>-39.29999999999999</v>
      </c>
      <c r="B20" s="1">
        <f t="shared" si="0"/>
        <v>4991.9624999999996</v>
      </c>
      <c r="C20" s="1">
        <f t="shared" si="1"/>
        <v>2557</v>
      </c>
      <c r="D20" s="1">
        <f t="shared" si="2"/>
        <v>199.357</v>
      </c>
      <c r="E20" s="1">
        <f t="shared" si="3"/>
        <v>200</v>
      </c>
      <c r="F20" s="104">
        <f t="shared" si="4"/>
        <v>3.3322731848687678E-6</v>
      </c>
      <c r="G20" s="1">
        <f t="shared" si="5"/>
        <v>5.9807100000000002E-3</v>
      </c>
      <c r="H20" s="103">
        <f t="shared" si="6"/>
        <v>0.84679912328207774</v>
      </c>
      <c r="I20" s="1">
        <f t="shared" si="7"/>
        <v>11098</v>
      </c>
      <c r="J20" s="1">
        <f t="shared" si="8"/>
        <v>249.19625000000002</v>
      </c>
      <c r="K20" s="105">
        <f t="shared" si="9"/>
        <v>0.63719481124999999</v>
      </c>
      <c r="L20" s="1">
        <f t="shared" si="10"/>
        <v>8351</v>
      </c>
    </row>
    <row r="21" spans="1:12" x14ac:dyDescent="0.2">
      <c r="A21" s="1">
        <f t="shared" si="11"/>
        <v>-39.199999999999989</v>
      </c>
      <c r="B21" s="1">
        <f t="shared" si="0"/>
        <v>4991.9750000000004</v>
      </c>
      <c r="C21" s="1">
        <f t="shared" si="1"/>
        <v>2558</v>
      </c>
      <c r="D21" s="1">
        <f t="shared" si="2"/>
        <v>199.358</v>
      </c>
      <c r="E21" s="1">
        <f t="shared" si="3"/>
        <v>200</v>
      </c>
      <c r="F21" s="104">
        <f t="shared" si="4"/>
        <v>3.3340244715485573E-6</v>
      </c>
      <c r="G21" s="1">
        <f t="shared" si="5"/>
        <v>5.98074E-3</v>
      </c>
      <c r="H21" s="103">
        <f t="shared" si="6"/>
        <v>0.84701668818647957</v>
      </c>
      <c r="I21" s="1">
        <f t="shared" si="7"/>
        <v>11101</v>
      </c>
      <c r="J21" s="1">
        <f t="shared" si="8"/>
        <v>249.19749999999999</v>
      </c>
      <c r="K21" s="105">
        <f t="shared" si="9"/>
        <v>0.63744720499999996</v>
      </c>
      <c r="L21" s="1">
        <f t="shared" si="10"/>
        <v>8355</v>
      </c>
    </row>
    <row r="22" spans="1:12" x14ac:dyDescent="0.2">
      <c r="A22" s="1">
        <f t="shared" si="11"/>
        <v>-39.099999999999987</v>
      </c>
      <c r="B22" s="1">
        <f t="shared" si="0"/>
        <v>4991.9875000000002</v>
      </c>
      <c r="C22" s="1">
        <f t="shared" si="1"/>
        <v>2559</v>
      </c>
      <c r="D22" s="1">
        <f t="shared" si="2"/>
        <v>199.35900000000001</v>
      </c>
      <c r="E22" s="1">
        <f t="shared" si="3"/>
        <v>200</v>
      </c>
      <c r="F22" s="104">
        <f t="shared" si="4"/>
        <v>3.3357757756299221E-6</v>
      </c>
      <c r="G22" s="1">
        <f t="shared" si="5"/>
        <v>5.9807700000000007E-3</v>
      </c>
      <c r="H22" s="103">
        <f t="shared" si="6"/>
        <v>0.84723419474500361</v>
      </c>
      <c r="I22" s="1">
        <f t="shared" si="7"/>
        <v>11104</v>
      </c>
      <c r="J22" s="1">
        <f t="shared" si="8"/>
        <v>249.19874999999999</v>
      </c>
      <c r="K22" s="105">
        <f t="shared" si="9"/>
        <v>0.63769960125000003</v>
      </c>
      <c r="L22" s="1">
        <f t="shared" si="10"/>
        <v>8358</v>
      </c>
    </row>
    <row r="23" spans="1:12" x14ac:dyDescent="0.2">
      <c r="A23" s="1">
        <f t="shared" si="11"/>
        <v>-38.999999999999986</v>
      </c>
      <c r="B23" s="1">
        <f t="shared" si="0"/>
        <v>4992</v>
      </c>
      <c r="C23" s="1">
        <f t="shared" si="1"/>
        <v>2560</v>
      </c>
      <c r="D23" s="1">
        <f t="shared" si="2"/>
        <v>199.36</v>
      </c>
      <c r="E23" s="1">
        <f t="shared" si="3"/>
        <v>200</v>
      </c>
      <c r="F23" s="104">
        <f t="shared" si="4"/>
        <v>3.3375270971128614E-6</v>
      </c>
      <c r="G23" s="1">
        <f t="shared" si="5"/>
        <v>5.9808000000000005E-3</v>
      </c>
      <c r="H23" s="103">
        <f t="shared" si="6"/>
        <v>0.84745164298111697</v>
      </c>
      <c r="I23" s="1">
        <f t="shared" si="7"/>
        <v>11107</v>
      </c>
      <c r="J23" s="1">
        <f t="shared" si="8"/>
        <v>249.20000000000002</v>
      </c>
      <c r="K23" s="105">
        <f t="shared" si="9"/>
        <v>0.63795199999999996</v>
      </c>
      <c r="L23" s="1">
        <f t="shared" si="10"/>
        <v>8361</v>
      </c>
    </row>
    <row r="24" spans="1:12" x14ac:dyDescent="0.2">
      <c r="A24" s="1">
        <f t="shared" si="11"/>
        <v>-38.899999999999984</v>
      </c>
      <c r="B24" s="1">
        <f t="shared" si="0"/>
        <v>4992.0124999999998</v>
      </c>
      <c r="C24" s="1">
        <f t="shared" si="1"/>
        <v>2561</v>
      </c>
      <c r="D24" s="1">
        <f t="shared" si="2"/>
        <v>199.36099999999999</v>
      </c>
      <c r="E24" s="1">
        <f t="shared" si="3"/>
        <v>200</v>
      </c>
      <c r="F24" s="104">
        <f t="shared" si="4"/>
        <v>3.339278435997376E-6</v>
      </c>
      <c r="G24" s="1">
        <f t="shared" si="5"/>
        <v>5.9808300000000003E-3</v>
      </c>
      <c r="H24" s="103">
        <f t="shared" si="6"/>
        <v>0.84766903291827445</v>
      </c>
      <c r="I24" s="1">
        <f t="shared" si="7"/>
        <v>11110</v>
      </c>
      <c r="J24" s="1">
        <f t="shared" si="8"/>
        <v>249.20125000000002</v>
      </c>
      <c r="K24" s="105">
        <f t="shared" si="9"/>
        <v>0.63820440125</v>
      </c>
      <c r="L24" s="1">
        <f t="shared" si="10"/>
        <v>8365</v>
      </c>
    </row>
    <row r="25" spans="1:12" x14ac:dyDescent="0.2">
      <c r="A25" s="1">
        <f t="shared" si="11"/>
        <v>-38.799999999999983</v>
      </c>
      <c r="B25" s="1">
        <f t="shared" si="0"/>
        <v>4992.0249999999996</v>
      </c>
      <c r="C25" s="1">
        <f t="shared" si="1"/>
        <v>2562</v>
      </c>
      <c r="D25" s="1">
        <f t="shared" si="2"/>
        <v>199.36199999999999</v>
      </c>
      <c r="E25" s="1">
        <f t="shared" si="3"/>
        <v>200</v>
      </c>
      <c r="F25" s="104">
        <f t="shared" si="4"/>
        <v>3.3410297922834659E-6</v>
      </c>
      <c r="G25" s="1">
        <f t="shared" si="5"/>
        <v>5.9808600000000002E-3</v>
      </c>
      <c r="H25" s="103">
        <f t="shared" si="6"/>
        <v>0.84788636457991817</v>
      </c>
      <c r="I25" s="1">
        <f t="shared" si="7"/>
        <v>11113</v>
      </c>
      <c r="J25" s="1">
        <f t="shared" si="8"/>
        <v>249.20249999999999</v>
      </c>
      <c r="K25" s="105">
        <f t="shared" si="9"/>
        <v>0.63845680499999991</v>
      </c>
      <c r="L25" s="1">
        <f t="shared" si="10"/>
        <v>8368</v>
      </c>
    </row>
    <row r="26" spans="1:12" x14ac:dyDescent="0.2">
      <c r="A26" s="1">
        <f t="shared" si="11"/>
        <v>-38.699999999999982</v>
      </c>
      <c r="B26" s="1">
        <f t="shared" si="0"/>
        <v>4992.0375000000004</v>
      </c>
      <c r="C26" s="1">
        <f t="shared" si="1"/>
        <v>2563</v>
      </c>
      <c r="D26" s="1">
        <f t="shared" si="2"/>
        <v>199.363</v>
      </c>
      <c r="E26" s="1">
        <f t="shared" si="3"/>
        <v>200</v>
      </c>
      <c r="F26" s="104">
        <f t="shared" si="4"/>
        <v>3.342781165971129E-6</v>
      </c>
      <c r="G26" s="1">
        <f t="shared" si="5"/>
        <v>5.9808900000000009E-3</v>
      </c>
      <c r="H26" s="103">
        <f t="shared" si="6"/>
        <v>0.84810363798947774</v>
      </c>
      <c r="I26" s="1">
        <f t="shared" si="7"/>
        <v>11116</v>
      </c>
      <c r="J26" s="1">
        <f t="shared" si="8"/>
        <v>249.20375000000001</v>
      </c>
      <c r="K26" s="105">
        <f t="shared" si="9"/>
        <v>0.63870921125000002</v>
      </c>
      <c r="L26" s="1">
        <f t="shared" si="10"/>
        <v>8371</v>
      </c>
    </row>
    <row r="27" spans="1:12" x14ac:dyDescent="0.2">
      <c r="A27" s="1">
        <f t="shared" si="11"/>
        <v>-38.59999999999998</v>
      </c>
      <c r="B27" s="1">
        <f t="shared" si="0"/>
        <v>4992.05</v>
      </c>
      <c r="C27" s="1">
        <f t="shared" si="1"/>
        <v>2564</v>
      </c>
      <c r="D27" s="1">
        <f t="shared" si="2"/>
        <v>199.364</v>
      </c>
      <c r="E27" s="1">
        <f t="shared" si="3"/>
        <v>200</v>
      </c>
      <c r="F27" s="104">
        <f t="shared" si="4"/>
        <v>3.3445325570603686E-6</v>
      </c>
      <c r="G27" s="1">
        <f t="shared" si="5"/>
        <v>5.9809200000000007E-3</v>
      </c>
      <c r="H27" s="103">
        <f t="shared" si="6"/>
        <v>0.84832085317037054</v>
      </c>
      <c r="I27" s="1">
        <f t="shared" si="7"/>
        <v>11118</v>
      </c>
      <c r="J27" s="1">
        <f t="shared" si="8"/>
        <v>249.20500000000001</v>
      </c>
      <c r="K27" s="105">
        <f t="shared" si="9"/>
        <v>0.63896162000000001</v>
      </c>
      <c r="L27" s="1">
        <f t="shared" si="10"/>
        <v>8374</v>
      </c>
    </row>
    <row r="28" spans="1:12" x14ac:dyDescent="0.2">
      <c r="A28" s="1">
        <f t="shared" si="11"/>
        <v>-38.499999999999979</v>
      </c>
      <c r="B28" s="1">
        <f t="shared" si="0"/>
        <v>4992.0625</v>
      </c>
      <c r="C28" s="1">
        <f t="shared" si="1"/>
        <v>2565</v>
      </c>
      <c r="D28" s="1">
        <f t="shared" si="2"/>
        <v>199.36500000000001</v>
      </c>
      <c r="E28" s="1">
        <f t="shared" si="3"/>
        <v>200</v>
      </c>
      <c r="F28" s="104">
        <f t="shared" si="4"/>
        <v>3.3462839655511819E-6</v>
      </c>
      <c r="G28" s="1">
        <f t="shared" si="5"/>
        <v>5.9809500000000005E-3</v>
      </c>
      <c r="H28" s="103">
        <f t="shared" si="6"/>
        <v>0.84853801014600094</v>
      </c>
      <c r="I28" s="1">
        <f t="shared" si="7"/>
        <v>11121</v>
      </c>
      <c r="J28" s="1">
        <f t="shared" si="8"/>
        <v>249.20624999999998</v>
      </c>
      <c r="K28" s="105">
        <f t="shared" si="9"/>
        <v>0.63921403124999987</v>
      </c>
      <c r="L28" s="1">
        <f t="shared" si="10"/>
        <v>8378</v>
      </c>
    </row>
    <row r="29" spans="1:12" x14ac:dyDescent="0.2">
      <c r="A29" s="1">
        <f t="shared" si="11"/>
        <v>-38.399999999999977</v>
      </c>
      <c r="B29" s="1">
        <f t="shared" si="0"/>
        <v>4992.0749999999998</v>
      </c>
      <c r="C29" s="1">
        <f t="shared" si="1"/>
        <v>2566</v>
      </c>
      <c r="D29" s="1">
        <f t="shared" si="2"/>
        <v>199.36600000000001</v>
      </c>
      <c r="E29" s="1">
        <f t="shared" si="3"/>
        <v>200</v>
      </c>
      <c r="F29" s="104">
        <f t="shared" si="4"/>
        <v>3.3480353914435709E-6</v>
      </c>
      <c r="G29" s="1">
        <f t="shared" si="5"/>
        <v>5.9809800000000012E-3</v>
      </c>
      <c r="H29" s="103">
        <f t="shared" si="6"/>
        <v>0.84875510893976092</v>
      </c>
      <c r="I29" s="1">
        <f t="shared" si="7"/>
        <v>11124</v>
      </c>
      <c r="J29" s="1">
        <f t="shared" si="8"/>
        <v>249.20750000000001</v>
      </c>
      <c r="K29" s="105">
        <f t="shared" si="9"/>
        <v>0.63946644499999994</v>
      </c>
      <c r="L29" s="1">
        <f t="shared" si="10"/>
        <v>8381</v>
      </c>
    </row>
    <row r="30" spans="1:12" x14ac:dyDescent="0.2">
      <c r="A30" s="1">
        <f t="shared" si="11"/>
        <v>-38.299999999999976</v>
      </c>
      <c r="B30" s="1">
        <f t="shared" si="0"/>
        <v>4992.0874999999996</v>
      </c>
      <c r="C30" s="1">
        <f t="shared" si="1"/>
        <v>2567</v>
      </c>
      <c r="D30" s="1">
        <f t="shared" si="2"/>
        <v>199.36699999999999</v>
      </c>
      <c r="E30" s="1">
        <f t="shared" si="3"/>
        <v>200</v>
      </c>
      <c r="F30" s="104">
        <f t="shared" si="4"/>
        <v>3.3497868347375336E-6</v>
      </c>
      <c r="G30" s="1">
        <f t="shared" si="5"/>
        <v>5.9810100000000001E-3</v>
      </c>
      <c r="H30" s="103">
        <f t="shared" si="6"/>
        <v>0.84897214957503009</v>
      </c>
      <c r="I30" s="1">
        <f t="shared" si="7"/>
        <v>11127</v>
      </c>
      <c r="J30" s="1">
        <f t="shared" si="8"/>
        <v>249.20875000000001</v>
      </c>
      <c r="K30" s="105">
        <f t="shared" si="9"/>
        <v>0.63971886124999999</v>
      </c>
      <c r="L30" s="1">
        <f t="shared" si="10"/>
        <v>8384</v>
      </c>
    </row>
    <row r="31" spans="1:12" x14ac:dyDescent="0.2">
      <c r="A31" s="1">
        <f t="shared" si="11"/>
        <v>-38.199999999999974</v>
      </c>
      <c r="B31" s="1">
        <f t="shared" si="0"/>
        <v>4992.0999999999995</v>
      </c>
      <c r="C31" s="1">
        <f t="shared" si="1"/>
        <v>2568</v>
      </c>
      <c r="D31" s="1">
        <f t="shared" si="2"/>
        <v>199.36799999999999</v>
      </c>
      <c r="E31" s="1">
        <f t="shared" si="3"/>
        <v>200</v>
      </c>
      <c r="F31" s="104">
        <f t="shared" si="4"/>
        <v>3.3515382954330711E-6</v>
      </c>
      <c r="G31" s="1">
        <f t="shared" si="5"/>
        <v>5.98104E-3</v>
      </c>
      <c r="H31" s="103">
        <f t="shared" si="6"/>
        <v>0.8491891320751751</v>
      </c>
      <c r="I31" s="1">
        <f t="shared" si="7"/>
        <v>11130</v>
      </c>
      <c r="J31" s="1">
        <f t="shared" si="8"/>
        <v>249.20999999999998</v>
      </c>
      <c r="K31" s="105">
        <f t="shared" si="9"/>
        <v>0.63997127999999992</v>
      </c>
      <c r="L31" s="1">
        <f t="shared" si="10"/>
        <v>8388</v>
      </c>
    </row>
    <row r="32" spans="1:12" x14ac:dyDescent="0.2">
      <c r="A32" s="1">
        <f t="shared" si="11"/>
        <v>-38.099999999999973</v>
      </c>
      <c r="B32" s="1">
        <f t="shared" si="0"/>
        <v>4992.1125000000002</v>
      </c>
      <c r="C32" s="1">
        <f t="shared" si="1"/>
        <v>2569</v>
      </c>
      <c r="D32" s="1">
        <f t="shared" si="2"/>
        <v>199.369</v>
      </c>
      <c r="E32" s="1">
        <f t="shared" si="3"/>
        <v>200</v>
      </c>
      <c r="F32" s="104">
        <f t="shared" si="4"/>
        <v>3.3532897735301848E-6</v>
      </c>
      <c r="G32" s="1">
        <f t="shared" si="5"/>
        <v>5.9810699999999998E-3</v>
      </c>
      <c r="H32" s="103">
        <f t="shared" si="6"/>
        <v>0.84940605646355061</v>
      </c>
      <c r="I32" s="1">
        <f t="shared" si="7"/>
        <v>11133</v>
      </c>
      <c r="J32" s="1">
        <f t="shared" si="8"/>
        <v>249.21125000000001</v>
      </c>
      <c r="K32" s="105">
        <f t="shared" si="9"/>
        <v>0.64022370124999994</v>
      </c>
      <c r="L32" s="1">
        <f t="shared" si="10"/>
        <v>8391</v>
      </c>
    </row>
    <row r="33" spans="1:12" x14ac:dyDescent="0.2">
      <c r="A33" s="1">
        <f t="shared" si="11"/>
        <v>-37.999999999999972</v>
      </c>
      <c r="B33" s="1">
        <f t="shared" si="0"/>
        <v>4992.125</v>
      </c>
      <c r="C33" s="1">
        <f t="shared" si="1"/>
        <v>2570</v>
      </c>
      <c r="D33" s="1">
        <f t="shared" si="2"/>
        <v>199.37</v>
      </c>
      <c r="E33" s="1">
        <f t="shared" si="3"/>
        <v>200</v>
      </c>
      <c r="F33" s="104">
        <f t="shared" si="4"/>
        <v>3.3550412690288721E-6</v>
      </c>
      <c r="G33" s="1">
        <f t="shared" si="5"/>
        <v>5.9811000000000013E-3</v>
      </c>
      <c r="H33" s="103">
        <f t="shared" si="6"/>
        <v>0.84962292276349849</v>
      </c>
      <c r="I33" s="1">
        <f t="shared" si="7"/>
        <v>11135</v>
      </c>
      <c r="J33" s="1">
        <f t="shared" si="8"/>
        <v>249.21250000000001</v>
      </c>
      <c r="K33" s="105">
        <f t="shared" si="9"/>
        <v>0.64047612500000006</v>
      </c>
      <c r="L33" s="1">
        <f t="shared" si="10"/>
        <v>8394</v>
      </c>
    </row>
    <row r="34" spans="1:12" x14ac:dyDescent="0.2">
      <c r="A34" s="1">
        <f t="shared" si="11"/>
        <v>-37.89999999999997</v>
      </c>
      <c r="B34" s="1">
        <f t="shared" si="0"/>
        <v>4992.1374999999998</v>
      </c>
      <c r="C34" s="1">
        <f t="shared" si="1"/>
        <v>2571.0000000000005</v>
      </c>
      <c r="D34" s="1">
        <f t="shared" si="2"/>
        <v>199.37100000000001</v>
      </c>
      <c r="E34" s="1">
        <f t="shared" si="3"/>
        <v>200</v>
      </c>
      <c r="F34" s="104">
        <f t="shared" si="4"/>
        <v>3.3567927819291347E-6</v>
      </c>
      <c r="G34" s="1">
        <f t="shared" si="5"/>
        <v>5.9811300000000003E-3</v>
      </c>
      <c r="H34" s="103">
        <f t="shared" si="6"/>
        <v>0.8498397309983482</v>
      </c>
      <c r="I34" s="1">
        <f t="shared" si="7"/>
        <v>11138</v>
      </c>
      <c r="J34" s="1">
        <f t="shared" si="8"/>
        <v>249.21375</v>
      </c>
      <c r="K34" s="105">
        <f t="shared" si="9"/>
        <v>0.64072855125000017</v>
      </c>
      <c r="L34" s="1">
        <f t="shared" si="10"/>
        <v>8398</v>
      </c>
    </row>
    <row r="35" spans="1:12" x14ac:dyDescent="0.2">
      <c r="A35" s="1">
        <f t="shared" si="11"/>
        <v>-37.799999999999969</v>
      </c>
      <c r="B35" s="1">
        <f t="shared" si="0"/>
        <v>4992.1500000000005</v>
      </c>
      <c r="C35" s="1">
        <f t="shared" si="1"/>
        <v>2572.0000000000005</v>
      </c>
      <c r="D35" s="1">
        <f t="shared" si="2"/>
        <v>199.37200000000001</v>
      </c>
      <c r="E35" s="1">
        <f t="shared" si="3"/>
        <v>200</v>
      </c>
      <c r="F35" s="104">
        <f t="shared" si="4"/>
        <v>3.3585443122309723E-6</v>
      </c>
      <c r="G35" s="1">
        <f t="shared" si="5"/>
        <v>5.981160000000001E-3</v>
      </c>
      <c r="H35" s="103">
        <f t="shared" si="6"/>
        <v>0.85005648119141652</v>
      </c>
      <c r="I35" s="1">
        <f t="shared" si="7"/>
        <v>11141</v>
      </c>
      <c r="J35" s="1">
        <f t="shared" si="8"/>
        <v>249.215</v>
      </c>
      <c r="K35" s="105">
        <f t="shared" si="9"/>
        <v>0.64098098000000014</v>
      </c>
      <c r="L35" s="1">
        <f t="shared" si="10"/>
        <v>8401</v>
      </c>
    </row>
    <row r="36" spans="1:12" x14ac:dyDescent="0.2">
      <c r="A36" s="1">
        <f t="shared" si="11"/>
        <v>-37.699999999999967</v>
      </c>
      <c r="B36" s="1">
        <f t="shared" si="0"/>
        <v>4992.1625000000004</v>
      </c>
      <c r="C36" s="1">
        <f t="shared" si="1"/>
        <v>2573.0000000000005</v>
      </c>
      <c r="D36" s="1">
        <f t="shared" si="2"/>
        <v>199.37299999999999</v>
      </c>
      <c r="E36" s="1">
        <f t="shared" si="3"/>
        <v>200</v>
      </c>
      <c r="F36" s="104">
        <f t="shared" si="4"/>
        <v>3.3602958599343838E-6</v>
      </c>
      <c r="G36" s="1">
        <f t="shared" si="5"/>
        <v>5.9811899999999999E-3</v>
      </c>
      <c r="H36" s="103">
        <f t="shared" si="6"/>
        <v>0.85027317336600805</v>
      </c>
      <c r="I36" s="1">
        <f t="shared" si="7"/>
        <v>11144</v>
      </c>
      <c r="J36" s="1">
        <f t="shared" si="8"/>
        <v>249.21625</v>
      </c>
      <c r="K36" s="105">
        <f t="shared" si="9"/>
        <v>0.64123341125000011</v>
      </c>
      <c r="L36" s="1">
        <f t="shared" si="10"/>
        <v>8404</v>
      </c>
    </row>
    <row r="37" spans="1:12" x14ac:dyDescent="0.2">
      <c r="A37" s="1">
        <f t="shared" si="11"/>
        <v>-37.599999999999966</v>
      </c>
      <c r="B37" s="1">
        <f t="shared" si="0"/>
        <v>4992.1750000000002</v>
      </c>
      <c r="C37" s="1">
        <f t="shared" si="1"/>
        <v>2574.0000000000005</v>
      </c>
      <c r="D37" s="1">
        <f t="shared" si="2"/>
        <v>199.374</v>
      </c>
      <c r="E37" s="1">
        <f t="shared" si="3"/>
        <v>200</v>
      </c>
      <c r="F37" s="104">
        <f t="shared" si="4"/>
        <v>3.3620474250393719E-6</v>
      </c>
      <c r="G37" s="1">
        <f t="shared" si="5"/>
        <v>5.9812200000000006E-3</v>
      </c>
      <c r="H37" s="103">
        <f t="shared" si="6"/>
        <v>0.85048980754541459</v>
      </c>
      <c r="I37" s="1">
        <f t="shared" si="7"/>
        <v>11147</v>
      </c>
      <c r="J37" s="1">
        <f t="shared" si="8"/>
        <v>249.2175</v>
      </c>
      <c r="K37" s="105">
        <f t="shared" si="9"/>
        <v>0.64148584500000005</v>
      </c>
      <c r="L37" s="1">
        <f t="shared" si="10"/>
        <v>8408</v>
      </c>
    </row>
    <row r="38" spans="1:12" x14ac:dyDescent="0.2">
      <c r="A38" s="1">
        <f t="shared" si="11"/>
        <v>-37.499999999999964</v>
      </c>
      <c r="B38" s="1">
        <f t="shared" si="0"/>
        <v>4992.1875</v>
      </c>
      <c r="C38" s="1">
        <f t="shared" si="1"/>
        <v>2575.0000000000005</v>
      </c>
      <c r="D38" s="1">
        <f t="shared" si="2"/>
        <v>199.375</v>
      </c>
      <c r="E38" s="1">
        <f t="shared" si="3"/>
        <v>200</v>
      </c>
      <c r="F38" s="104">
        <f t="shared" si="4"/>
        <v>3.3637990075459324E-6</v>
      </c>
      <c r="G38" s="1">
        <f t="shared" si="5"/>
        <v>5.9812500000000005E-3</v>
      </c>
      <c r="H38" s="103">
        <f t="shared" si="6"/>
        <v>0.85070638375291596</v>
      </c>
      <c r="I38" s="1">
        <f t="shared" si="7"/>
        <v>11150</v>
      </c>
      <c r="J38" s="1">
        <f t="shared" si="8"/>
        <v>249.21875</v>
      </c>
      <c r="K38" s="105">
        <f t="shared" si="9"/>
        <v>0.6417382812500001</v>
      </c>
      <c r="L38" s="1">
        <f t="shared" si="10"/>
        <v>8411</v>
      </c>
    </row>
    <row r="39" spans="1:12" x14ac:dyDescent="0.2">
      <c r="A39" s="1">
        <f t="shared" si="11"/>
        <v>-37.399999999999963</v>
      </c>
      <c r="B39" s="1">
        <f t="shared" si="0"/>
        <v>4992.2</v>
      </c>
      <c r="C39" s="1">
        <f t="shared" si="1"/>
        <v>2576.0000000000005</v>
      </c>
      <c r="D39" s="1">
        <f t="shared" si="2"/>
        <v>199.376</v>
      </c>
      <c r="E39" s="1">
        <f t="shared" si="3"/>
        <v>200</v>
      </c>
      <c r="F39" s="104">
        <f t="shared" si="4"/>
        <v>3.3655506074540695E-6</v>
      </c>
      <c r="G39" s="1">
        <f t="shared" si="5"/>
        <v>5.9812800000000003E-3</v>
      </c>
      <c r="H39" s="103">
        <f t="shared" si="6"/>
        <v>0.85092290201177878</v>
      </c>
      <c r="I39" s="1">
        <f t="shared" si="7"/>
        <v>11153</v>
      </c>
      <c r="J39" s="1">
        <f t="shared" si="8"/>
        <v>249.22</v>
      </c>
      <c r="K39" s="105">
        <f t="shared" si="9"/>
        <v>0.64199072000000001</v>
      </c>
      <c r="L39" s="1">
        <f t="shared" si="10"/>
        <v>8414</v>
      </c>
    </row>
    <row r="40" spans="1:12" x14ac:dyDescent="0.2">
      <c r="A40" s="1">
        <f t="shared" si="11"/>
        <v>-37.299999999999962</v>
      </c>
      <c r="B40" s="1">
        <f t="shared" si="0"/>
        <v>4992.2124999999996</v>
      </c>
      <c r="C40" s="1">
        <f t="shared" si="1"/>
        <v>2577.0000000000005</v>
      </c>
      <c r="D40" s="1">
        <f t="shared" si="2"/>
        <v>199.37700000000001</v>
      </c>
      <c r="E40" s="1">
        <f t="shared" si="3"/>
        <v>200</v>
      </c>
      <c r="F40" s="104">
        <f t="shared" si="4"/>
        <v>3.3673022247637806E-6</v>
      </c>
      <c r="G40" s="1">
        <f t="shared" si="5"/>
        <v>5.9813100000000001E-3</v>
      </c>
      <c r="H40" s="103">
        <f t="shared" si="6"/>
        <v>0.85113936234525811</v>
      </c>
      <c r="I40" s="1">
        <f t="shared" si="7"/>
        <v>11155</v>
      </c>
      <c r="J40" s="1">
        <f t="shared" si="8"/>
        <v>249.22125</v>
      </c>
      <c r="K40" s="105">
        <f t="shared" si="9"/>
        <v>0.64224316125000003</v>
      </c>
      <c r="L40" s="1">
        <f t="shared" si="10"/>
        <v>8417</v>
      </c>
    </row>
    <row r="41" spans="1:12" x14ac:dyDescent="0.2">
      <c r="A41" s="1">
        <f t="shared" si="11"/>
        <v>-37.19999999999996</v>
      </c>
      <c r="B41" s="1">
        <f t="shared" si="0"/>
        <v>4992.2250000000004</v>
      </c>
      <c r="C41" s="1">
        <f t="shared" si="1"/>
        <v>2578.0000000000005</v>
      </c>
      <c r="D41" s="1">
        <f t="shared" si="2"/>
        <v>199.37800000000001</v>
      </c>
      <c r="E41" s="1">
        <f t="shared" si="3"/>
        <v>200</v>
      </c>
      <c r="F41" s="104">
        <f t="shared" si="4"/>
        <v>3.3690538594750666E-6</v>
      </c>
      <c r="G41" s="1">
        <f t="shared" si="5"/>
        <v>5.9813400000000008E-3</v>
      </c>
      <c r="H41" s="103">
        <f t="shared" si="6"/>
        <v>0.85135576477659558</v>
      </c>
      <c r="I41" s="1">
        <f t="shared" si="7"/>
        <v>11158</v>
      </c>
      <c r="J41" s="1">
        <f t="shared" si="8"/>
        <v>249.22250000000003</v>
      </c>
      <c r="K41" s="105">
        <f t="shared" si="9"/>
        <v>0.64249560500000014</v>
      </c>
      <c r="L41" s="1">
        <f t="shared" si="10"/>
        <v>8421</v>
      </c>
    </row>
    <row r="42" spans="1:12" x14ac:dyDescent="0.2">
      <c r="A42" s="1">
        <f t="shared" si="11"/>
        <v>-37.099999999999959</v>
      </c>
      <c r="B42" s="1">
        <f t="shared" si="0"/>
        <v>4992.2375000000002</v>
      </c>
      <c r="C42" s="1">
        <f t="shared" si="1"/>
        <v>2579.0000000000005</v>
      </c>
      <c r="D42" s="1">
        <f t="shared" si="2"/>
        <v>199.37899999999999</v>
      </c>
      <c r="E42" s="1">
        <f t="shared" si="3"/>
        <v>200</v>
      </c>
      <c r="F42" s="104">
        <f t="shared" si="4"/>
        <v>3.3708055115879283E-6</v>
      </c>
      <c r="G42" s="1">
        <f t="shared" si="5"/>
        <v>5.9813700000000006E-3</v>
      </c>
      <c r="H42" s="103">
        <f t="shared" si="6"/>
        <v>0.85157210932902128</v>
      </c>
      <c r="I42" s="1">
        <f t="shared" si="7"/>
        <v>11161</v>
      </c>
      <c r="J42" s="1">
        <f t="shared" si="8"/>
        <v>249.22375</v>
      </c>
      <c r="K42" s="105">
        <f t="shared" si="9"/>
        <v>0.64274805125000012</v>
      </c>
      <c r="L42" s="1">
        <f t="shared" si="10"/>
        <v>8424</v>
      </c>
    </row>
    <row r="43" spans="1:12" x14ac:dyDescent="0.2">
      <c r="A43" s="1">
        <f t="shared" si="11"/>
        <v>-36.999999999999957</v>
      </c>
      <c r="B43" s="1">
        <f t="shared" si="0"/>
        <v>4992.25</v>
      </c>
      <c r="C43" s="1">
        <f t="shared" si="1"/>
        <v>2580.0000000000005</v>
      </c>
      <c r="D43" s="1">
        <f t="shared" si="2"/>
        <v>199.38</v>
      </c>
      <c r="E43" s="1">
        <f t="shared" si="3"/>
        <v>200</v>
      </c>
      <c r="F43" s="104">
        <f t="shared" si="4"/>
        <v>3.3725571811023632E-6</v>
      </c>
      <c r="G43" s="1">
        <f t="shared" si="5"/>
        <v>5.9814000000000004E-3</v>
      </c>
      <c r="H43" s="103">
        <f t="shared" si="6"/>
        <v>0.85178839602575251</v>
      </c>
      <c r="I43" s="1">
        <f t="shared" si="7"/>
        <v>11164</v>
      </c>
      <c r="J43" s="1">
        <f t="shared" si="8"/>
        <v>249.22499999999999</v>
      </c>
      <c r="K43" s="105">
        <f t="shared" si="9"/>
        <v>0.64300050000000009</v>
      </c>
      <c r="L43" s="1">
        <f t="shared" si="10"/>
        <v>8427</v>
      </c>
    </row>
    <row r="44" spans="1:12" x14ac:dyDescent="0.2">
      <c r="A44" s="1">
        <f t="shared" si="11"/>
        <v>-36.899999999999956</v>
      </c>
      <c r="B44" s="1">
        <f t="shared" si="0"/>
        <v>4992.2624999999998</v>
      </c>
      <c r="C44" s="1">
        <f t="shared" si="1"/>
        <v>2581.0000000000005</v>
      </c>
      <c r="D44" s="1">
        <f t="shared" si="2"/>
        <v>199.381</v>
      </c>
      <c r="E44" s="1">
        <f t="shared" si="3"/>
        <v>200</v>
      </c>
      <c r="F44" s="104">
        <f t="shared" si="4"/>
        <v>3.3743088680183739E-6</v>
      </c>
      <c r="G44" s="1">
        <f t="shared" si="5"/>
        <v>5.9814300000000003E-3</v>
      </c>
      <c r="H44" s="103">
        <f t="shared" si="6"/>
        <v>0.85200462488999396</v>
      </c>
      <c r="I44" s="1">
        <f t="shared" si="7"/>
        <v>11167</v>
      </c>
      <c r="J44" s="1">
        <f t="shared" si="8"/>
        <v>249.22625000000002</v>
      </c>
      <c r="K44" s="105">
        <f t="shared" si="9"/>
        <v>0.64325295125000015</v>
      </c>
      <c r="L44" s="1">
        <f t="shared" si="10"/>
        <v>8431</v>
      </c>
    </row>
    <row r="45" spans="1:12" x14ac:dyDescent="0.2">
      <c r="A45" s="1">
        <f t="shared" si="11"/>
        <v>-36.799999999999955</v>
      </c>
      <c r="B45" s="1">
        <f t="shared" si="0"/>
        <v>4992.2749999999996</v>
      </c>
      <c r="C45" s="1">
        <f t="shared" si="1"/>
        <v>2582.0000000000005</v>
      </c>
      <c r="D45" s="1">
        <f t="shared" si="2"/>
        <v>199.38200000000001</v>
      </c>
      <c r="E45" s="1">
        <f t="shared" si="3"/>
        <v>200</v>
      </c>
      <c r="F45" s="104">
        <f t="shared" si="4"/>
        <v>3.376060572335959E-6</v>
      </c>
      <c r="G45" s="1">
        <f t="shared" si="5"/>
        <v>5.9814600000000001E-3</v>
      </c>
      <c r="H45" s="103">
        <f t="shared" si="6"/>
        <v>0.85222079594493838</v>
      </c>
      <c r="I45" s="1">
        <f t="shared" si="7"/>
        <v>11170</v>
      </c>
      <c r="J45" s="1">
        <f t="shared" si="8"/>
        <v>249.22749999999999</v>
      </c>
      <c r="K45" s="105">
        <f t="shared" si="9"/>
        <v>0.64350540500000009</v>
      </c>
      <c r="L45" s="1">
        <f t="shared" si="10"/>
        <v>8434</v>
      </c>
    </row>
    <row r="46" spans="1:12" x14ac:dyDescent="0.2">
      <c r="A46" s="1">
        <f t="shared" si="11"/>
        <v>-36.699999999999953</v>
      </c>
      <c r="B46" s="1">
        <f t="shared" si="0"/>
        <v>4992.2875000000004</v>
      </c>
      <c r="C46" s="1">
        <f t="shared" si="1"/>
        <v>2583.0000000000005</v>
      </c>
      <c r="D46" s="1">
        <f t="shared" si="2"/>
        <v>199.38300000000001</v>
      </c>
      <c r="E46" s="1">
        <f t="shared" si="3"/>
        <v>200</v>
      </c>
      <c r="F46" s="104">
        <f t="shared" si="4"/>
        <v>3.377812294055119E-6</v>
      </c>
      <c r="G46" s="1">
        <f t="shared" si="5"/>
        <v>5.9814900000000016E-3</v>
      </c>
      <c r="H46" s="103">
        <f t="shared" si="6"/>
        <v>0.85243690921376547</v>
      </c>
      <c r="I46" s="1">
        <f t="shared" si="7"/>
        <v>11172</v>
      </c>
      <c r="J46" s="1">
        <f t="shared" si="8"/>
        <v>249.22874999999999</v>
      </c>
      <c r="K46" s="105">
        <f t="shared" si="9"/>
        <v>0.64375786125000001</v>
      </c>
      <c r="L46" s="1">
        <f t="shared" si="10"/>
        <v>8437</v>
      </c>
    </row>
    <row r="47" spans="1:12" x14ac:dyDescent="0.2">
      <c r="A47" s="1">
        <f t="shared" si="11"/>
        <v>-36.599999999999952</v>
      </c>
      <c r="B47" s="1">
        <f t="shared" si="0"/>
        <v>4992.3</v>
      </c>
      <c r="C47" s="1">
        <f t="shared" si="1"/>
        <v>2584.0000000000005</v>
      </c>
      <c r="D47" s="1">
        <f t="shared" si="2"/>
        <v>199.38400000000001</v>
      </c>
      <c r="E47" s="1">
        <f t="shared" si="3"/>
        <v>200</v>
      </c>
      <c r="F47" s="104">
        <f t="shared" si="4"/>
        <v>3.3795640331758551E-6</v>
      </c>
      <c r="G47" s="1">
        <f t="shared" si="5"/>
        <v>5.9815200000000006E-3</v>
      </c>
      <c r="H47" s="103">
        <f t="shared" si="6"/>
        <v>0.85265296471964325</v>
      </c>
      <c r="I47" s="1">
        <f t="shared" si="7"/>
        <v>11175</v>
      </c>
      <c r="J47" s="1">
        <f t="shared" si="8"/>
        <v>249.23000000000002</v>
      </c>
      <c r="K47" s="105">
        <f t="shared" si="9"/>
        <v>0.64401032000000014</v>
      </c>
      <c r="L47" s="1">
        <f t="shared" si="10"/>
        <v>8441</v>
      </c>
    </row>
    <row r="48" spans="1:12" x14ac:dyDescent="0.2">
      <c r="A48" s="1">
        <f t="shared" si="11"/>
        <v>-36.49999999999995</v>
      </c>
      <c r="B48" s="1">
        <f t="shared" si="0"/>
        <v>4992.3125</v>
      </c>
      <c r="C48" s="1">
        <f t="shared" si="1"/>
        <v>2585.0000000000005</v>
      </c>
      <c r="D48" s="1">
        <f t="shared" si="2"/>
        <v>199.38499999999999</v>
      </c>
      <c r="E48" s="1">
        <f t="shared" si="3"/>
        <v>200</v>
      </c>
      <c r="F48" s="104">
        <f t="shared" si="4"/>
        <v>3.3813157896981641E-6</v>
      </c>
      <c r="G48" s="1">
        <f t="shared" si="5"/>
        <v>5.9815499999999995E-3</v>
      </c>
      <c r="H48" s="103">
        <f t="shared" si="6"/>
        <v>0.85286896248572697</v>
      </c>
      <c r="I48" s="1">
        <f t="shared" si="7"/>
        <v>11178</v>
      </c>
      <c r="J48" s="1">
        <f t="shared" si="8"/>
        <v>249.23124999999999</v>
      </c>
      <c r="K48" s="105">
        <f t="shared" si="9"/>
        <v>0.64426278125000003</v>
      </c>
      <c r="L48" s="1">
        <f t="shared" si="10"/>
        <v>8444</v>
      </c>
    </row>
    <row r="49" spans="1:12" x14ac:dyDescent="0.2">
      <c r="A49" s="1">
        <f t="shared" si="11"/>
        <v>-36.399999999999949</v>
      </c>
      <c r="B49" s="1">
        <f t="shared" si="0"/>
        <v>4992.3249999999998</v>
      </c>
      <c r="C49" s="1">
        <f t="shared" si="1"/>
        <v>2586.0000000000005</v>
      </c>
      <c r="D49" s="1">
        <f t="shared" si="2"/>
        <v>199.386</v>
      </c>
      <c r="E49" s="1">
        <f t="shared" si="3"/>
        <v>200</v>
      </c>
      <c r="F49" s="104">
        <f t="shared" si="4"/>
        <v>3.3830675636220487E-6</v>
      </c>
      <c r="G49" s="1">
        <f t="shared" si="5"/>
        <v>5.9815800000000002E-3</v>
      </c>
      <c r="H49" s="103">
        <f t="shared" si="6"/>
        <v>0.85308490253515934</v>
      </c>
      <c r="I49" s="1">
        <f t="shared" si="7"/>
        <v>11181</v>
      </c>
      <c r="J49" s="1">
        <f t="shared" si="8"/>
        <v>249.23249999999999</v>
      </c>
      <c r="K49" s="105">
        <f t="shared" si="9"/>
        <v>0.64451524500000001</v>
      </c>
      <c r="L49" s="1">
        <f t="shared" si="10"/>
        <v>8447</v>
      </c>
    </row>
    <row r="50" spans="1:12" x14ac:dyDescent="0.2">
      <c r="A50" s="1">
        <f t="shared" si="11"/>
        <v>-36.299999999999947</v>
      </c>
      <c r="B50" s="1">
        <f t="shared" si="0"/>
        <v>4992.3374999999996</v>
      </c>
      <c r="C50" s="1">
        <f t="shared" si="1"/>
        <v>2587.0000000000005</v>
      </c>
      <c r="D50" s="1">
        <f t="shared" si="2"/>
        <v>199.387</v>
      </c>
      <c r="E50" s="1">
        <f t="shared" si="3"/>
        <v>200</v>
      </c>
      <c r="F50" s="104">
        <f t="shared" si="4"/>
        <v>3.3848193549475083E-6</v>
      </c>
      <c r="G50" s="1">
        <f t="shared" si="5"/>
        <v>5.9816100000000001E-3</v>
      </c>
      <c r="H50" s="103">
        <f t="shared" si="6"/>
        <v>0.8533007848910712</v>
      </c>
      <c r="I50" s="1">
        <f t="shared" si="7"/>
        <v>11184</v>
      </c>
      <c r="J50" s="1">
        <f t="shared" si="8"/>
        <v>249.23375000000001</v>
      </c>
      <c r="K50" s="105">
        <f t="shared" si="9"/>
        <v>0.6447677112500001</v>
      </c>
      <c r="L50" s="1">
        <f t="shared" si="10"/>
        <v>8451</v>
      </c>
    </row>
    <row r="51" spans="1:12" x14ac:dyDescent="0.2">
      <c r="A51" s="1">
        <f t="shared" si="11"/>
        <v>-36.199999999999946</v>
      </c>
      <c r="B51" s="1">
        <f t="shared" si="0"/>
        <v>4992.3499999999995</v>
      </c>
      <c r="C51" s="1">
        <f t="shared" si="1"/>
        <v>2588.0000000000005</v>
      </c>
      <c r="D51" s="1">
        <f t="shared" si="2"/>
        <v>199.38800000000001</v>
      </c>
      <c r="E51" s="1">
        <f t="shared" si="3"/>
        <v>200</v>
      </c>
      <c r="F51" s="104">
        <f t="shared" si="4"/>
        <v>3.3865711636745423E-6</v>
      </c>
      <c r="G51" s="1">
        <f t="shared" si="5"/>
        <v>5.9816400000000007E-3</v>
      </c>
      <c r="H51" s="103">
        <f t="shared" si="6"/>
        <v>0.85351660957658049</v>
      </c>
      <c r="I51" s="1">
        <f t="shared" si="7"/>
        <v>11187</v>
      </c>
      <c r="J51" s="1">
        <f t="shared" si="8"/>
        <v>249.23500000000001</v>
      </c>
      <c r="K51" s="105">
        <f t="shared" si="9"/>
        <v>0.64502018000000005</v>
      </c>
      <c r="L51" s="1">
        <f t="shared" si="10"/>
        <v>8454</v>
      </c>
    </row>
    <row r="52" spans="1:12" x14ac:dyDescent="0.2">
      <c r="A52" s="1">
        <f t="shared" si="11"/>
        <v>-36.099999999999945</v>
      </c>
      <c r="B52" s="1">
        <f t="shared" si="0"/>
        <v>4992.3625000000002</v>
      </c>
      <c r="C52" s="1">
        <f t="shared" si="1"/>
        <v>2589.0000000000005</v>
      </c>
      <c r="D52" s="1">
        <f t="shared" si="2"/>
        <v>199.38900000000001</v>
      </c>
      <c r="E52" s="1">
        <f t="shared" si="3"/>
        <v>200</v>
      </c>
      <c r="F52" s="104">
        <f t="shared" si="4"/>
        <v>3.3883229898031512E-6</v>
      </c>
      <c r="G52" s="1">
        <f t="shared" si="5"/>
        <v>5.9816700000000006E-3</v>
      </c>
      <c r="H52" s="103">
        <f t="shared" si="6"/>
        <v>0.85373237661479318</v>
      </c>
      <c r="I52" s="1">
        <f t="shared" si="7"/>
        <v>11189</v>
      </c>
      <c r="J52" s="1">
        <f t="shared" si="8"/>
        <v>249.23624999999998</v>
      </c>
      <c r="K52" s="105">
        <f t="shared" si="9"/>
        <v>0.64527265125000011</v>
      </c>
      <c r="L52" s="1">
        <f t="shared" si="10"/>
        <v>8457</v>
      </c>
    </row>
    <row r="53" spans="1:12" x14ac:dyDescent="0.2">
      <c r="A53" s="1">
        <f t="shared" si="11"/>
        <v>-35.999999999999943</v>
      </c>
      <c r="B53" s="1">
        <f t="shared" si="0"/>
        <v>4992.375</v>
      </c>
      <c r="C53" s="1">
        <f t="shared" si="1"/>
        <v>2590.0000000000005</v>
      </c>
      <c r="D53" s="1">
        <f t="shared" si="2"/>
        <v>199.39</v>
      </c>
      <c r="E53" s="1">
        <f t="shared" si="3"/>
        <v>200</v>
      </c>
      <c r="F53" s="104">
        <f t="shared" si="4"/>
        <v>3.3900748333333342E-6</v>
      </c>
      <c r="G53" s="1">
        <f t="shared" si="5"/>
        <v>5.9816999999999995E-3</v>
      </c>
      <c r="H53" s="103">
        <f t="shared" si="6"/>
        <v>0.8539480860288029</v>
      </c>
      <c r="I53" s="1">
        <f t="shared" si="7"/>
        <v>11192</v>
      </c>
      <c r="J53" s="1">
        <f t="shared" si="8"/>
        <v>249.23750000000001</v>
      </c>
      <c r="K53" s="105">
        <f t="shared" si="9"/>
        <v>0.64552512500000003</v>
      </c>
      <c r="L53" s="1">
        <f t="shared" si="10"/>
        <v>8461</v>
      </c>
    </row>
    <row r="54" spans="1:12" x14ac:dyDescent="0.2">
      <c r="A54" s="1">
        <f t="shared" si="11"/>
        <v>-35.899999999999942</v>
      </c>
      <c r="B54" s="1">
        <f t="shared" si="0"/>
        <v>4992.3874999999998</v>
      </c>
      <c r="C54" s="1">
        <f t="shared" si="1"/>
        <v>2591.0000000000005</v>
      </c>
      <c r="D54" s="1">
        <f t="shared" si="2"/>
        <v>199.39099999999999</v>
      </c>
      <c r="E54" s="1">
        <f t="shared" si="3"/>
        <v>200</v>
      </c>
      <c r="F54" s="104">
        <f t="shared" si="4"/>
        <v>3.3918266942650937E-6</v>
      </c>
      <c r="G54" s="1">
        <f t="shared" si="5"/>
        <v>5.9817300000000002E-3</v>
      </c>
      <c r="H54" s="103">
        <f t="shared" si="6"/>
        <v>0.85416373784169064</v>
      </c>
      <c r="I54" s="1">
        <f t="shared" si="7"/>
        <v>11195</v>
      </c>
      <c r="J54" s="1">
        <f t="shared" si="8"/>
        <v>249.23875000000001</v>
      </c>
      <c r="K54" s="105">
        <f t="shared" si="9"/>
        <v>0.64577760125000006</v>
      </c>
      <c r="L54" s="1">
        <f t="shared" si="10"/>
        <v>8464</v>
      </c>
    </row>
    <row r="55" spans="1:12" x14ac:dyDescent="0.2">
      <c r="A55" s="1">
        <f t="shared" si="11"/>
        <v>-35.79999999999994</v>
      </c>
      <c r="B55" s="1">
        <f t="shared" si="0"/>
        <v>4992.4000000000005</v>
      </c>
      <c r="C55" s="1">
        <f t="shared" si="1"/>
        <v>2592.0000000000005</v>
      </c>
      <c r="D55" s="1">
        <f t="shared" si="2"/>
        <v>199.392</v>
      </c>
      <c r="E55" s="1">
        <f t="shared" si="3"/>
        <v>200</v>
      </c>
      <c r="F55" s="104">
        <f t="shared" si="4"/>
        <v>3.3935785725984264E-6</v>
      </c>
      <c r="G55" s="1">
        <f t="shared" si="5"/>
        <v>5.9817600000000009E-3</v>
      </c>
      <c r="H55" s="103">
        <f t="shared" si="6"/>
        <v>0.85437933207652528</v>
      </c>
      <c r="I55" s="1">
        <f t="shared" si="7"/>
        <v>11198</v>
      </c>
      <c r="J55" s="1">
        <f t="shared" si="8"/>
        <v>249.23999999999998</v>
      </c>
      <c r="K55" s="105">
        <f t="shared" si="9"/>
        <v>0.64603008000000006</v>
      </c>
      <c r="L55" s="1">
        <f t="shared" si="10"/>
        <v>8467</v>
      </c>
    </row>
    <row r="56" spans="1:12" x14ac:dyDescent="0.2">
      <c r="A56" s="1">
        <f t="shared" si="11"/>
        <v>-35.699999999999939</v>
      </c>
      <c r="B56" s="1">
        <f t="shared" si="0"/>
        <v>4992.4125000000004</v>
      </c>
      <c r="C56" s="1">
        <f t="shared" si="1"/>
        <v>2593.0000000000005</v>
      </c>
      <c r="D56" s="1">
        <f t="shared" si="2"/>
        <v>199.393</v>
      </c>
      <c r="E56" s="1">
        <f t="shared" si="3"/>
        <v>200</v>
      </c>
      <c r="F56" s="104">
        <f t="shared" si="4"/>
        <v>3.3953304683333345E-6</v>
      </c>
      <c r="G56" s="1">
        <f t="shared" si="5"/>
        <v>5.9817899999999999E-3</v>
      </c>
      <c r="H56" s="103">
        <f t="shared" si="6"/>
        <v>0.85459486875636359</v>
      </c>
      <c r="I56" s="1">
        <f t="shared" si="7"/>
        <v>11201</v>
      </c>
      <c r="J56" s="1">
        <f t="shared" si="8"/>
        <v>249.24125000000001</v>
      </c>
      <c r="K56" s="105">
        <f t="shared" si="9"/>
        <v>0.64628256125000016</v>
      </c>
      <c r="L56" s="1">
        <f t="shared" si="10"/>
        <v>8470</v>
      </c>
    </row>
    <row r="57" spans="1:12" x14ac:dyDescent="0.2">
      <c r="A57" s="1">
        <f t="shared" si="11"/>
        <v>-35.599999999999937</v>
      </c>
      <c r="B57" s="1">
        <f t="shared" si="0"/>
        <v>4992.4250000000002</v>
      </c>
      <c r="C57" s="1">
        <f t="shared" si="1"/>
        <v>2594.0000000000009</v>
      </c>
      <c r="D57" s="1">
        <f t="shared" si="2"/>
        <v>199.39400000000001</v>
      </c>
      <c r="E57" s="1">
        <f t="shared" si="3"/>
        <v>200</v>
      </c>
      <c r="F57" s="104">
        <f t="shared" si="4"/>
        <v>3.3970823814698178E-6</v>
      </c>
      <c r="G57" s="1">
        <f t="shared" si="5"/>
        <v>5.9818199999999997E-3</v>
      </c>
      <c r="H57" s="103">
        <f t="shared" si="6"/>
        <v>0.85481034790424959</v>
      </c>
      <c r="I57" s="1">
        <f t="shared" si="7"/>
        <v>11203</v>
      </c>
      <c r="J57" s="1">
        <f t="shared" si="8"/>
        <v>249.24250000000001</v>
      </c>
      <c r="K57" s="105">
        <f t="shared" si="9"/>
        <v>0.64653504500000025</v>
      </c>
      <c r="L57" s="1">
        <f t="shared" si="10"/>
        <v>8474</v>
      </c>
    </row>
    <row r="58" spans="1:12" x14ac:dyDescent="0.2">
      <c r="A58" s="1">
        <f t="shared" si="11"/>
        <v>-35.499999999999936</v>
      </c>
      <c r="B58" s="1">
        <f t="shared" si="0"/>
        <v>4992.4375</v>
      </c>
      <c r="C58" s="1">
        <f t="shared" si="1"/>
        <v>2595.0000000000009</v>
      </c>
      <c r="D58" s="1">
        <f t="shared" si="2"/>
        <v>199.39500000000001</v>
      </c>
      <c r="E58" s="1">
        <f t="shared" si="3"/>
        <v>200</v>
      </c>
      <c r="F58" s="104">
        <f t="shared" si="4"/>
        <v>3.3988343120078756E-6</v>
      </c>
      <c r="G58" s="1">
        <f t="shared" si="5"/>
        <v>5.9818500000000012E-3</v>
      </c>
      <c r="H58" s="103">
        <f t="shared" si="6"/>
        <v>0.85502576954321519</v>
      </c>
      <c r="I58" s="1">
        <f t="shared" si="7"/>
        <v>11206</v>
      </c>
      <c r="J58" s="1">
        <f t="shared" si="8"/>
        <v>249.24375000000001</v>
      </c>
      <c r="K58" s="105">
        <f t="shared" si="9"/>
        <v>0.64678753125000021</v>
      </c>
      <c r="L58" s="1">
        <f t="shared" si="10"/>
        <v>8477</v>
      </c>
    </row>
    <row r="59" spans="1:12" x14ac:dyDescent="0.2">
      <c r="A59" s="1">
        <f t="shared" si="11"/>
        <v>-35.399999999999935</v>
      </c>
      <c r="B59" s="1">
        <f t="shared" si="0"/>
        <v>4992.45</v>
      </c>
      <c r="C59" s="1">
        <f t="shared" si="1"/>
        <v>2596.0000000000009</v>
      </c>
      <c r="D59" s="1">
        <f t="shared" si="2"/>
        <v>199.39599999999999</v>
      </c>
      <c r="E59" s="1">
        <f t="shared" si="3"/>
        <v>200</v>
      </c>
      <c r="F59" s="104">
        <f t="shared" si="4"/>
        <v>3.4005862599475083E-6</v>
      </c>
      <c r="G59" s="1">
        <f t="shared" si="5"/>
        <v>5.9818799999999993E-3</v>
      </c>
      <c r="H59" s="103">
        <f t="shared" si="6"/>
        <v>0.85524113369628008</v>
      </c>
      <c r="I59" s="1">
        <f t="shared" si="7"/>
        <v>11209</v>
      </c>
      <c r="J59" s="1">
        <f t="shared" si="8"/>
        <v>249.245</v>
      </c>
      <c r="K59" s="105">
        <f t="shared" si="9"/>
        <v>0.64704002000000016</v>
      </c>
      <c r="L59" s="1">
        <f t="shared" si="10"/>
        <v>8480</v>
      </c>
    </row>
    <row r="60" spans="1:12" x14ac:dyDescent="0.2">
      <c r="A60" s="1">
        <f t="shared" si="11"/>
        <v>-35.299999999999933</v>
      </c>
      <c r="B60" s="1">
        <f t="shared" si="0"/>
        <v>4992.4624999999996</v>
      </c>
      <c r="C60" s="1">
        <f t="shared" si="1"/>
        <v>2597.0000000000009</v>
      </c>
      <c r="D60" s="1">
        <f t="shared" si="2"/>
        <v>199.39699999999999</v>
      </c>
      <c r="E60" s="1">
        <f t="shared" si="3"/>
        <v>200</v>
      </c>
      <c r="F60" s="104">
        <f t="shared" si="4"/>
        <v>3.4023382252887151E-6</v>
      </c>
      <c r="G60" s="1">
        <f t="shared" si="5"/>
        <v>5.98191E-3</v>
      </c>
      <c r="H60" s="103">
        <f t="shared" si="6"/>
        <v>0.85545644038645163</v>
      </c>
      <c r="I60" s="1">
        <f t="shared" si="7"/>
        <v>11212</v>
      </c>
      <c r="J60" s="1">
        <f t="shared" si="8"/>
        <v>249.24625</v>
      </c>
      <c r="K60" s="105">
        <f t="shared" si="9"/>
        <v>0.6472925112500002</v>
      </c>
      <c r="L60" s="1">
        <f t="shared" si="10"/>
        <v>8484</v>
      </c>
    </row>
    <row r="61" spans="1:12" x14ac:dyDescent="0.2">
      <c r="A61" s="1">
        <f t="shared" si="11"/>
        <v>-35.199999999999932</v>
      </c>
      <c r="B61" s="1">
        <f t="shared" si="0"/>
        <v>4992.4750000000004</v>
      </c>
      <c r="C61" s="1">
        <f t="shared" si="1"/>
        <v>2598.0000000000009</v>
      </c>
      <c r="D61" s="1">
        <f t="shared" si="2"/>
        <v>199.398</v>
      </c>
      <c r="E61" s="1">
        <f t="shared" si="3"/>
        <v>200</v>
      </c>
      <c r="F61" s="104">
        <f t="shared" si="4"/>
        <v>3.4040902080314976E-6</v>
      </c>
      <c r="G61" s="1">
        <f t="shared" si="5"/>
        <v>5.9819399999999998E-3</v>
      </c>
      <c r="H61" s="103">
        <f t="shared" si="6"/>
        <v>0.85567168963672458</v>
      </c>
      <c r="I61" s="1">
        <f t="shared" si="7"/>
        <v>11215</v>
      </c>
      <c r="J61" s="1">
        <f t="shared" si="8"/>
        <v>249.2475</v>
      </c>
      <c r="K61" s="105">
        <f t="shared" si="9"/>
        <v>0.64754500500000012</v>
      </c>
      <c r="L61" s="1">
        <f t="shared" si="10"/>
        <v>8487</v>
      </c>
    </row>
    <row r="62" spans="1:12" x14ac:dyDescent="0.2">
      <c r="A62" s="1">
        <f t="shared" si="11"/>
        <v>-35.09999999999993</v>
      </c>
      <c r="B62" s="1">
        <f t="shared" si="0"/>
        <v>4992.4875000000002</v>
      </c>
      <c r="C62" s="1">
        <f t="shared" si="1"/>
        <v>2599.0000000000009</v>
      </c>
      <c r="D62" s="1">
        <f t="shared" si="2"/>
        <v>199.399</v>
      </c>
      <c r="E62" s="1">
        <f t="shared" si="3"/>
        <v>200</v>
      </c>
      <c r="F62" s="104">
        <f t="shared" si="4"/>
        <v>3.4058422081758549E-6</v>
      </c>
      <c r="G62" s="1">
        <f t="shared" si="5"/>
        <v>5.9819700000000005E-3</v>
      </c>
      <c r="H62" s="103">
        <f t="shared" si="6"/>
        <v>0.85588688147008241</v>
      </c>
      <c r="I62" s="1">
        <f t="shared" si="7"/>
        <v>11218</v>
      </c>
      <c r="J62" s="1">
        <f t="shared" si="8"/>
        <v>249.24875</v>
      </c>
      <c r="K62" s="105">
        <f t="shared" si="9"/>
        <v>0.64779750125000013</v>
      </c>
      <c r="L62" s="1">
        <f t="shared" si="10"/>
        <v>8490</v>
      </c>
    </row>
    <row r="63" spans="1:12" x14ac:dyDescent="0.2">
      <c r="A63" s="1">
        <f t="shared" si="11"/>
        <v>-34.999999999999929</v>
      </c>
      <c r="B63" s="1">
        <f t="shared" si="0"/>
        <v>4992.5</v>
      </c>
      <c r="C63" s="1">
        <f t="shared" si="1"/>
        <v>2600.0000000000009</v>
      </c>
      <c r="D63" s="1">
        <f t="shared" si="2"/>
        <v>199.4</v>
      </c>
      <c r="E63" s="1">
        <f t="shared" si="3"/>
        <v>200</v>
      </c>
      <c r="F63" s="104">
        <f t="shared" si="4"/>
        <v>3.4075942257217859E-6</v>
      </c>
      <c r="G63" s="1">
        <f t="shared" si="5"/>
        <v>5.9820000000000003E-3</v>
      </c>
      <c r="H63" s="103">
        <f t="shared" si="6"/>
        <v>0.8561020159094952</v>
      </c>
      <c r="I63" s="1">
        <f t="shared" si="7"/>
        <v>11220</v>
      </c>
      <c r="J63" s="1">
        <f t="shared" si="8"/>
        <v>249.25</v>
      </c>
      <c r="K63" s="105">
        <f t="shared" si="9"/>
        <v>0.64805000000000024</v>
      </c>
      <c r="L63" s="1">
        <f t="shared" si="10"/>
        <v>8494</v>
      </c>
    </row>
    <row r="64" spans="1:12" x14ac:dyDescent="0.2">
      <c r="A64" s="1">
        <f t="shared" si="11"/>
        <v>-34.899999999999928</v>
      </c>
      <c r="B64" s="1">
        <f t="shared" si="0"/>
        <v>4992.5124999999998</v>
      </c>
      <c r="C64" s="1">
        <f t="shared" si="1"/>
        <v>2601.0000000000009</v>
      </c>
      <c r="D64" s="1">
        <f t="shared" si="2"/>
        <v>199.40100000000001</v>
      </c>
      <c r="E64" s="1">
        <f t="shared" si="3"/>
        <v>200</v>
      </c>
      <c r="F64" s="104">
        <f t="shared" si="4"/>
        <v>3.4093462606692935E-6</v>
      </c>
      <c r="G64" s="1">
        <f t="shared" si="5"/>
        <v>5.982030000000001E-3</v>
      </c>
      <c r="H64" s="103">
        <f t="shared" si="6"/>
        <v>0.85631709297792125</v>
      </c>
      <c r="I64" s="1">
        <f t="shared" si="7"/>
        <v>11223</v>
      </c>
      <c r="J64" s="1">
        <f t="shared" si="8"/>
        <v>249.25125</v>
      </c>
      <c r="K64" s="105">
        <f t="shared" si="9"/>
        <v>0.64830250125000022</v>
      </c>
      <c r="L64" s="1">
        <f t="shared" si="10"/>
        <v>8497</v>
      </c>
    </row>
    <row r="65" spans="1:12" x14ac:dyDescent="0.2">
      <c r="A65" s="1">
        <f t="shared" si="11"/>
        <v>-34.799999999999926</v>
      </c>
      <c r="B65" s="1">
        <f t="shared" si="0"/>
        <v>4992.5249999999996</v>
      </c>
      <c r="C65" s="1">
        <f t="shared" si="1"/>
        <v>2602.0000000000009</v>
      </c>
      <c r="D65" s="1">
        <f t="shared" si="2"/>
        <v>199.40199999999999</v>
      </c>
      <c r="E65" s="1">
        <f t="shared" si="3"/>
        <v>200</v>
      </c>
      <c r="F65" s="104">
        <f t="shared" si="4"/>
        <v>3.4110983130183738E-6</v>
      </c>
      <c r="G65" s="1">
        <f t="shared" si="5"/>
        <v>5.98206E-3</v>
      </c>
      <c r="H65" s="103">
        <f t="shared" si="6"/>
        <v>0.85653211269830676</v>
      </c>
      <c r="I65" s="1">
        <f t="shared" si="7"/>
        <v>11226</v>
      </c>
      <c r="J65" s="1">
        <f t="shared" si="8"/>
        <v>249.2525</v>
      </c>
      <c r="K65" s="105">
        <f t="shared" si="9"/>
        <v>0.64855500500000018</v>
      </c>
      <c r="L65" s="1">
        <f t="shared" si="10"/>
        <v>8500</v>
      </c>
    </row>
    <row r="66" spans="1:12" x14ac:dyDescent="0.2">
      <c r="A66" s="1">
        <f t="shared" si="11"/>
        <v>-34.699999999999925</v>
      </c>
      <c r="B66" s="1">
        <f t="shared" si="0"/>
        <v>4992.5375000000004</v>
      </c>
      <c r="C66" s="1">
        <f t="shared" si="1"/>
        <v>2603.0000000000009</v>
      </c>
      <c r="D66" s="1">
        <f t="shared" si="2"/>
        <v>199.40299999999999</v>
      </c>
      <c r="E66" s="1">
        <f t="shared" si="3"/>
        <v>200</v>
      </c>
      <c r="F66" s="104">
        <f t="shared" si="4"/>
        <v>3.4128503827690303E-6</v>
      </c>
      <c r="G66" s="1">
        <f t="shared" si="5"/>
        <v>5.9820900000000007E-3</v>
      </c>
      <c r="H66" s="103">
        <f t="shared" si="6"/>
        <v>0.8567470750935855</v>
      </c>
      <c r="I66" s="1">
        <f t="shared" si="7"/>
        <v>11229</v>
      </c>
      <c r="J66" s="1">
        <f t="shared" si="8"/>
        <v>249.25375</v>
      </c>
      <c r="K66" s="105">
        <f t="shared" si="9"/>
        <v>0.64880751125000025</v>
      </c>
      <c r="L66" s="1">
        <f t="shared" si="10"/>
        <v>8504</v>
      </c>
    </row>
    <row r="67" spans="1:12" x14ac:dyDescent="0.2">
      <c r="A67" s="1">
        <f t="shared" si="11"/>
        <v>-34.599999999999923</v>
      </c>
      <c r="B67" s="1">
        <f t="shared" si="0"/>
        <v>4992.55</v>
      </c>
      <c r="C67" s="1">
        <f t="shared" si="1"/>
        <v>2604.0000000000009</v>
      </c>
      <c r="D67" s="1">
        <f t="shared" si="2"/>
        <v>199.404</v>
      </c>
      <c r="E67" s="1">
        <f t="shared" si="3"/>
        <v>200</v>
      </c>
      <c r="F67" s="104">
        <f t="shared" si="4"/>
        <v>3.4146024699212612E-6</v>
      </c>
      <c r="G67" s="1">
        <f t="shared" si="5"/>
        <v>5.9821200000000005E-3</v>
      </c>
      <c r="H67" s="103">
        <f t="shared" si="6"/>
        <v>0.85696198018667902</v>
      </c>
      <c r="I67" s="1">
        <f t="shared" si="7"/>
        <v>11232</v>
      </c>
      <c r="J67" s="1">
        <f t="shared" si="8"/>
        <v>249.255</v>
      </c>
      <c r="K67" s="105">
        <f t="shared" si="9"/>
        <v>0.64906002000000018</v>
      </c>
      <c r="L67" s="1">
        <f t="shared" si="10"/>
        <v>8507</v>
      </c>
    </row>
    <row r="68" spans="1:12" x14ac:dyDescent="0.2">
      <c r="A68" s="1">
        <f t="shared" si="11"/>
        <v>-34.499999999999922</v>
      </c>
      <c r="B68" s="1">
        <f t="shared" si="0"/>
        <v>4992.5625</v>
      </c>
      <c r="C68" s="1">
        <f t="shared" si="1"/>
        <v>2605.0000000000009</v>
      </c>
      <c r="D68" s="1">
        <f t="shared" si="2"/>
        <v>199.405</v>
      </c>
      <c r="E68" s="1">
        <f t="shared" si="3"/>
        <v>200</v>
      </c>
      <c r="F68" s="104">
        <f t="shared" si="4"/>
        <v>3.4163545744750675E-6</v>
      </c>
      <c r="G68" s="1">
        <f t="shared" si="5"/>
        <v>5.9821500000000003E-3</v>
      </c>
      <c r="H68" s="103">
        <f t="shared" si="6"/>
        <v>0.85717682800049677</v>
      </c>
      <c r="I68" s="1">
        <f t="shared" si="7"/>
        <v>11235</v>
      </c>
      <c r="J68" s="1">
        <f t="shared" si="8"/>
        <v>249.25625000000002</v>
      </c>
      <c r="K68" s="105">
        <f t="shared" si="9"/>
        <v>0.64931253125000032</v>
      </c>
      <c r="L68" s="1">
        <f t="shared" si="10"/>
        <v>8510</v>
      </c>
    </row>
    <row r="69" spans="1:12" x14ac:dyDescent="0.2">
      <c r="A69" s="1">
        <f t="shared" si="11"/>
        <v>-34.39999999999992</v>
      </c>
      <c r="B69" s="1">
        <f t="shared" si="0"/>
        <v>4992.5749999999998</v>
      </c>
      <c r="C69" s="1">
        <f t="shared" si="1"/>
        <v>2606.0000000000009</v>
      </c>
      <c r="D69" s="1">
        <f t="shared" si="2"/>
        <v>199.40600000000001</v>
      </c>
      <c r="E69" s="1">
        <f t="shared" si="3"/>
        <v>200</v>
      </c>
      <c r="F69" s="104">
        <f t="shared" si="4"/>
        <v>3.4181066964304483E-6</v>
      </c>
      <c r="G69" s="1">
        <f t="shared" si="5"/>
        <v>5.9821800000000001E-3</v>
      </c>
      <c r="H69" s="103">
        <f t="shared" si="6"/>
        <v>0.85739161855793589</v>
      </c>
      <c r="I69" s="1">
        <f t="shared" si="7"/>
        <v>11237</v>
      </c>
      <c r="J69" s="1">
        <f t="shared" si="8"/>
        <v>249.25749999999999</v>
      </c>
      <c r="K69" s="105">
        <f t="shared" si="9"/>
        <v>0.64956504500000012</v>
      </c>
      <c r="L69" s="1">
        <f t="shared" si="10"/>
        <v>8513</v>
      </c>
    </row>
    <row r="70" spans="1:12" x14ac:dyDescent="0.2">
      <c r="A70" s="1">
        <f t="shared" si="11"/>
        <v>-34.299999999999919</v>
      </c>
      <c r="B70" s="1">
        <f t="shared" si="0"/>
        <v>4992.5874999999996</v>
      </c>
      <c r="C70" s="1">
        <f t="shared" si="1"/>
        <v>2607.0000000000009</v>
      </c>
      <c r="D70" s="1">
        <f t="shared" si="2"/>
        <v>199.40700000000001</v>
      </c>
      <c r="E70" s="1">
        <f t="shared" si="3"/>
        <v>200</v>
      </c>
      <c r="F70" s="104">
        <f t="shared" si="4"/>
        <v>3.4198588357874039E-6</v>
      </c>
      <c r="G70" s="1">
        <f t="shared" si="5"/>
        <v>5.9822100000000008E-3</v>
      </c>
      <c r="H70" s="103">
        <f t="shared" si="6"/>
        <v>0.85760635188188128</v>
      </c>
      <c r="I70" s="1">
        <f t="shared" si="7"/>
        <v>11240</v>
      </c>
      <c r="J70" s="1">
        <f t="shared" si="8"/>
        <v>249.25874999999999</v>
      </c>
      <c r="K70" s="105">
        <f t="shared" si="9"/>
        <v>0.64981756125000012</v>
      </c>
      <c r="L70" s="1">
        <f t="shared" si="10"/>
        <v>8517</v>
      </c>
    </row>
    <row r="71" spans="1:12" x14ac:dyDescent="0.2">
      <c r="A71" s="1">
        <f t="shared" si="11"/>
        <v>-34.199999999999918</v>
      </c>
      <c r="B71" s="1">
        <f t="shared" si="0"/>
        <v>4992.5999999999995</v>
      </c>
      <c r="C71" s="1">
        <f t="shared" si="1"/>
        <v>2608.0000000000009</v>
      </c>
      <c r="D71" s="1">
        <f t="shared" si="2"/>
        <v>199.40799999999999</v>
      </c>
      <c r="E71" s="1">
        <f t="shared" si="3"/>
        <v>200</v>
      </c>
      <c r="F71" s="104">
        <f t="shared" si="4"/>
        <v>3.421610992545934E-6</v>
      </c>
      <c r="G71" s="1">
        <f t="shared" si="5"/>
        <v>5.9822400000000006E-3</v>
      </c>
      <c r="H71" s="103">
        <f t="shared" si="6"/>
        <v>0.85782102799520576</v>
      </c>
      <c r="I71" s="1">
        <f t="shared" si="7"/>
        <v>11243</v>
      </c>
      <c r="J71" s="1">
        <f t="shared" si="8"/>
        <v>249.26000000000002</v>
      </c>
      <c r="K71" s="105">
        <f t="shared" si="9"/>
        <v>0.65007008000000022</v>
      </c>
      <c r="L71" s="1">
        <f t="shared" si="10"/>
        <v>8520</v>
      </c>
    </row>
    <row r="72" spans="1:12" x14ac:dyDescent="0.2">
      <c r="A72" s="1">
        <f t="shared" si="11"/>
        <v>-34.099999999999916</v>
      </c>
      <c r="B72" s="1">
        <f t="shared" si="0"/>
        <v>4992.6125000000002</v>
      </c>
      <c r="C72" s="1">
        <f t="shared" si="1"/>
        <v>2609.0000000000009</v>
      </c>
      <c r="D72" s="1">
        <f t="shared" si="2"/>
        <v>199.40899999999999</v>
      </c>
      <c r="E72" s="1">
        <f t="shared" si="3"/>
        <v>200</v>
      </c>
      <c r="F72" s="104">
        <f t="shared" si="4"/>
        <v>3.4233631667060389E-6</v>
      </c>
      <c r="G72" s="1">
        <f t="shared" si="5"/>
        <v>5.9822699999999996E-3</v>
      </c>
      <c r="H72" s="103">
        <f t="shared" si="6"/>
        <v>0.85803564692076983</v>
      </c>
      <c r="I72" s="1">
        <f t="shared" si="7"/>
        <v>11246</v>
      </c>
      <c r="J72" s="1">
        <f t="shared" si="8"/>
        <v>249.26124999999999</v>
      </c>
      <c r="K72" s="105">
        <f t="shared" si="9"/>
        <v>0.65032260125000019</v>
      </c>
      <c r="L72" s="1">
        <f t="shared" si="10"/>
        <v>8523</v>
      </c>
    </row>
    <row r="73" spans="1:12" x14ac:dyDescent="0.2">
      <c r="A73" s="1">
        <f t="shared" si="11"/>
        <v>-33.999999999999915</v>
      </c>
      <c r="B73" s="1">
        <f t="shared" si="0"/>
        <v>4992.625</v>
      </c>
      <c r="C73" s="1">
        <f t="shared" si="1"/>
        <v>2610.0000000000009</v>
      </c>
      <c r="D73" s="1">
        <f t="shared" si="2"/>
        <v>199.41</v>
      </c>
      <c r="E73" s="1">
        <f t="shared" si="3"/>
        <v>200</v>
      </c>
      <c r="F73" s="104">
        <f t="shared" si="4"/>
        <v>3.4251153582677184E-6</v>
      </c>
      <c r="G73" s="1">
        <f t="shared" si="5"/>
        <v>5.9823000000000003E-3</v>
      </c>
      <c r="H73" s="103">
        <f t="shared" si="6"/>
        <v>0.85825020868142199</v>
      </c>
      <c r="I73" s="1">
        <f t="shared" si="7"/>
        <v>11249</v>
      </c>
      <c r="J73" s="1">
        <f t="shared" si="8"/>
        <v>249.26249999999999</v>
      </c>
      <c r="K73" s="105">
        <f t="shared" si="9"/>
        <v>0.65057512500000025</v>
      </c>
      <c r="L73" s="1">
        <f t="shared" si="10"/>
        <v>8527</v>
      </c>
    </row>
    <row r="74" spans="1:12" x14ac:dyDescent="0.2">
      <c r="A74" s="1">
        <f t="shared" si="11"/>
        <v>-33.899999999999913</v>
      </c>
      <c r="B74" s="1">
        <f t="shared" si="0"/>
        <v>4992.6374999999998</v>
      </c>
      <c r="C74" s="1">
        <f t="shared" si="1"/>
        <v>2611.0000000000009</v>
      </c>
      <c r="D74" s="1">
        <f t="shared" si="2"/>
        <v>199.411</v>
      </c>
      <c r="E74" s="1">
        <f t="shared" si="3"/>
        <v>200</v>
      </c>
      <c r="F74" s="104">
        <f t="shared" si="4"/>
        <v>3.4268675672309735E-6</v>
      </c>
      <c r="G74" s="1">
        <f t="shared" si="5"/>
        <v>5.982330000000001E-3</v>
      </c>
      <c r="H74" s="103">
        <f t="shared" si="6"/>
        <v>0.85846471329999841</v>
      </c>
      <c r="I74" s="1">
        <f t="shared" si="7"/>
        <v>11251</v>
      </c>
      <c r="J74" s="1">
        <f t="shared" si="8"/>
        <v>249.26375000000002</v>
      </c>
      <c r="K74" s="105">
        <f t="shared" si="9"/>
        <v>0.65082765125000019</v>
      </c>
      <c r="L74" s="1">
        <f t="shared" si="10"/>
        <v>8530</v>
      </c>
    </row>
    <row r="75" spans="1:12" x14ac:dyDescent="0.2">
      <c r="A75" s="1">
        <f t="shared" si="11"/>
        <v>-33.799999999999912</v>
      </c>
      <c r="B75" s="1">
        <f t="shared" si="0"/>
        <v>4992.6500000000005</v>
      </c>
      <c r="C75" s="1">
        <f t="shared" si="1"/>
        <v>2612.0000000000009</v>
      </c>
      <c r="D75" s="1">
        <f t="shared" si="2"/>
        <v>199.41200000000001</v>
      </c>
      <c r="E75" s="1">
        <f t="shared" si="3"/>
        <v>200</v>
      </c>
      <c r="F75" s="104">
        <f t="shared" si="4"/>
        <v>3.4286197935958023E-6</v>
      </c>
      <c r="G75" s="1">
        <f t="shared" si="5"/>
        <v>5.9823600000000008E-3</v>
      </c>
      <c r="H75" s="103">
        <f t="shared" si="6"/>
        <v>0.85867916079932316</v>
      </c>
      <c r="I75" s="1">
        <f t="shared" si="7"/>
        <v>11254</v>
      </c>
      <c r="J75" s="1">
        <f t="shared" si="8"/>
        <v>249.26500000000001</v>
      </c>
      <c r="K75" s="105">
        <f t="shared" si="9"/>
        <v>0.65108018000000012</v>
      </c>
      <c r="L75" s="1">
        <f t="shared" si="10"/>
        <v>8533</v>
      </c>
    </row>
    <row r="76" spans="1:12" x14ac:dyDescent="0.2">
      <c r="A76" s="1">
        <f t="shared" si="11"/>
        <v>-33.69999999999991</v>
      </c>
      <c r="B76" s="1">
        <f t="shared" si="0"/>
        <v>4992.6625000000004</v>
      </c>
      <c r="C76" s="1">
        <f t="shared" si="1"/>
        <v>2613.0000000000009</v>
      </c>
      <c r="D76" s="1">
        <f t="shared" si="2"/>
        <v>199.41300000000001</v>
      </c>
      <c r="E76" s="1">
        <f t="shared" si="3"/>
        <v>200</v>
      </c>
      <c r="F76" s="104">
        <f t="shared" si="4"/>
        <v>3.4303720373622069E-6</v>
      </c>
      <c r="G76" s="1">
        <f t="shared" si="5"/>
        <v>5.9823900000000006E-3</v>
      </c>
      <c r="H76" s="103">
        <f t="shared" si="6"/>
        <v>0.85889355120220823</v>
      </c>
      <c r="I76" s="1">
        <f t="shared" si="7"/>
        <v>11257</v>
      </c>
      <c r="J76" s="1">
        <f t="shared" si="8"/>
        <v>249.26624999999999</v>
      </c>
      <c r="K76" s="105">
        <f t="shared" si="9"/>
        <v>0.65133271125000014</v>
      </c>
      <c r="L76" s="1">
        <f t="shared" si="10"/>
        <v>8537</v>
      </c>
    </row>
    <row r="77" spans="1:12" x14ac:dyDescent="0.2">
      <c r="A77" s="1">
        <f t="shared" si="11"/>
        <v>-33.599999999999909</v>
      </c>
      <c r="B77" s="1">
        <f t="shared" si="0"/>
        <v>4992.6750000000002</v>
      </c>
      <c r="C77" s="1">
        <f t="shared" si="1"/>
        <v>2614.0000000000009</v>
      </c>
      <c r="D77" s="1">
        <f t="shared" si="2"/>
        <v>199.41399999999999</v>
      </c>
      <c r="E77" s="1">
        <f t="shared" si="3"/>
        <v>200</v>
      </c>
      <c r="F77" s="104">
        <f t="shared" si="4"/>
        <v>3.4321242985301859E-6</v>
      </c>
      <c r="G77" s="1">
        <f t="shared" si="5"/>
        <v>5.9824200000000004E-3</v>
      </c>
      <c r="H77" s="103">
        <f t="shared" si="6"/>
        <v>0.85910788453145337</v>
      </c>
      <c r="I77" s="1">
        <f t="shared" si="7"/>
        <v>11260</v>
      </c>
      <c r="J77" s="1">
        <f t="shared" si="8"/>
        <v>249.26750000000001</v>
      </c>
      <c r="K77" s="105">
        <f t="shared" si="9"/>
        <v>0.65158524500000026</v>
      </c>
      <c r="L77" s="1">
        <f t="shared" si="10"/>
        <v>8540</v>
      </c>
    </row>
    <row r="78" spans="1:12" x14ac:dyDescent="0.2">
      <c r="A78" s="1">
        <f t="shared" si="11"/>
        <v>-33.499999999999908</v>
      </c>
      <c r="B78" s="1">
        <f t="shared" si="0"/>
        <v>4992.6875</v>
      </c>
      <c r="C78" s="1">
        <f t="shared" si="1"/>
        <v>2615.0000000000009</v>
      </c>
      <c r="D78" s="1">
        <f t="shared" si="2"/>
        <v>199.41499999999999</v>
      </c>
      <c r="E78" s="1">
        <f t="shared" si="3"/>
        <v>200</v>
      </c>
      <c r="F78" s="104">
        <f t="shared" si="4"/>
        <v>3.4338765770997393E-6</v>
      </c>
      <c r="G78" s="1">
        <f t="shared" si="5"/>
        <v>5.9824499999999994E-3</v>
      </c>
      <c r="H78" s="103">
        <f t="shared" si="6"/>
        <v>0.85932216080984625</v>
      </c>
      <c r="I78" s="1">
        <f t="shared" si="7"/>
        <v>11263</v>
      </c>
      <c r="J78" s="1">
        <f t="shared" si="8"/>
        <v>249.26875000000001</v>
      </c>
      <c r="K78" s="105">
        <f t="shared" si="9"/>
        <v>0.65183778125000025</v>
      </c>
      <c r="L78" s="1">
        <f t="shared" si="10"/>
        <v>8543</v>
      </c>
    </row>
    <row r="79" spans="1:12" x14ac:dyDescent="0.2">
      <c r="A79" s="1">
        <f t="shared" si="11"/>
        <v>-33.399999999999906</v>
      </c>
      <c r="B79" s="1">
        <f t="shared" si="0"/>
        <v>4992.7</v>
      </c>
      <c r="C79" s="1">
        <f t="shared" si="1"/>
        <v>2616.0000000000009</v>
      </c>
      <c r="D79" s="1">
        <f t="shared" si="2"/>
        <v>199.416</v>
      </c>
      <c r="E79" s="1">
        <f t="shared" si="3"/>
        <v>200</v>
      </c>
      <c r="F79" s="104">
        <f t="shared" si="4"/>
        <v>3.4356288730708676E-6</v>
      </c>
      <c r="G79" s="1">
        <f t="shared" si="5"/>
        <v>5.9824800000000001E-3</v>
      </c>
      <c r="H79" s="103">
        <f t="shared" si="6"/>
        <v>0.8595363800601622</v>
      </c>
      <c r="I79" s="1">
        <f t="shared" si="7"/>
        <v>11265</v>
      </c>
      <c r="J79" s="1">
        <f t="shared" si="8"/>
        <v>249.26999999999998</v>
      </c>
      <c r="K79" s="105">
        <f t="shared" si="9"/>
        <v>0.65209032000000011</v>
      </c>
      <c r="L79" s="1">
        <f t="shared" si="10"/>
        <v>8547</v>
      </c>
    </row>
    <row r="80" spans="1:12" x14ac:dyDescent="0.2">
      <c r="A80" s="1">
        <f t="shared" si="11"/>
        <v>-33.299999999999905</v>
      </c>
      <c r="B80" s="1">
        <f t="shared" si="0"/>
        <v>4992.7124999999996</v>
      </c>
      <c r="C80" s="1">
        <f t="shared" si="1"/>
        <v>2617.0000000000009</v>
      </c>
      <c r="D80" s="1">
        <f t="shared" si="2"/>
        <v>199.417</v>
      </c>
      <c r="E80" s="1">
        <f t="shared" si="3"/>
        <v>200</v>
      </c>
      <c r="F80" s="104">
        <f t="shared" si="4"/>
        <v>3.4373811864435717E-6</v>
      </c>
      <c r="G80" s="1">
        <f t="shared" si="5"/>
        <v>5.9825100000000008E-3</v>
      </c>
      <c r="H80" s="103">
        <f t="shared" si="6"/>
        <v>0.85975054230516468</v>
      </c>
      <c r="I80" s="1">
        <f t="shared" si="7"/>
        <v>11268</v>
      </c>
      <c r="J80" s="1">
        <f t="shared" si="8"/>
        <v>249.27125000000001</v>
      </c>
      <c r="K80" s="105">
        <f t="shared" si="9"/>
        <v>0.65234286125000018</v>
      </c>
      <c r="L80" s="1">
        <f t="shared" si="10"/>
        <v>8550</v>
      </c>
    </row>
    <row r="81" spans="1:12" x14ac:dyDescent="0.2">
      <c r="A81" s="1">
        <f t="shared" si="11"/>
        <v>-33.199999999999903</v>
      </c>
      <c r="B81" s="1">
        <f t="shared" si="0"/>
        <v>4992.7250000000004</v>
      </c>
      <c r="C81" s="1">
        <f t="shared" si="1"/>
        <v>2618.0000000000009</v>
      </c>
      <c r="D81" s="1">
        <f t="shared" si="2"/>
        <v>199.41800000000001</v>
      </c>
      <c r="E81" s="1">
        <f t="shared" si="3"/>
        <v>200</v>
      </c>
      <c r="F81" s="104">
        <f t="shared" si="4"/>
        <v>3.4391335172178503E-6</v>
      </c>
      <c r="G81" s="1">
        <f t="shared" si="5"/>
        <v>5.9825399999999997E-3</v>
      </c>
      <c r="H81" s="103">
        <f t="shared" si="6"/>
        <v>0.85996464756760493</v>
      </c>
      <c r="I81" s="1">
        <f t="shared" si="7"/>
        <v>11271</v>
      </c>
      <c r="J81" s="1">
        <f t="shared" si="8"/>
        <v>249.27250000000001</v>
      </c>
      <c r="K81" s="105">
        <f t="shared" si="9"/>
        <v>0.65259540500000024</v>
      </c>
      <c r="L81" s="1">
        <f t="shared" si="10"/>
        <v>8553</v>
      </c>
    </row>
    <row r="82" spans="1:12" x14ac:dyDescent="0.2">
      <c r="A82" s="1">
        <f t="shared" si="11"/>
        <v>-33.099999999999902</v>
      </c>
      <c r="B82" s="1">
        <f t="shared" si="0"/>
        <v>4992.7375000000002</v>
      </c>
      <c r="C82" s="1">
        <f t="shared" si="1"/>
        <v>2619.0000000000009</v>
      </c>
      <c r="D82" s="1">
        <f t="shared" si="2"/>
        <v>199.41900000000001</v>
      </c>
      <c r="E82" s="1">
        <f t="shared" si="3"/>
        <v>200</v>
      </c>
      <c r="F82" s="104">
        <f t="shared" si="4"/>
        <v>3.4408858653937033E-6</v>
      </c>
      <c r="G82" s="1">
        <f t="shared" si="5"/>
        <v>5.9825700000000013E-3</v>
      </c>
      <c r="H82" s="103">
        <f t="shared" si="6"/>
        <v>0.86017869587022222</v>
      </c>
      <c r="I82" s="1">
        <f t="shared" si="7"/>
        <v>11274</v>
      </c>
      <c r="J82" s="1">
        <f t="shared" si="8"/>
        <v>249.27374999999998</v>
      </c>
      <c r="K82" s="105">
        <f t="shared" si="9"/>
        <v>0.65284795125000017</v>
      </c>
      <c r="L82" s="1">
        <f t="shared" si="10"/>
        <v>8556</v>
      </c>
    </row>
    <row r="83" spans="1:12" x14ac:dyDescent="0.2">
      <c r="A83" s="1">
        <f t="shared" si="11"/>
        <v>-32.999999999999901</v>
      </c>
      <c r="B83" s="1">
        <f t="shared" si="0"/>
        <v>4992.75</v>
      </c>
      <c r="C83" s="1">
        <f t="shared" si="1"/>
        <v>2620.0000000000009</v>
      </c>
      <c r="D83" s="1">
        <f t="shared" si="2"/>
        <v>199.42</v>
      </c>
      <c r="E83" s="1">
        <f t="shared" si="3"/>
        <v>200</v>
      </c>
      <c r="F83" s="104">
        <f t="shared" si="4"/>
        <v>3.4426382309711307E-6</v>
      </c>
      <c r="G83" s="1">
        <f t="shared" si="5"/>
        <v>5.9826000000000002E-3</v>
      </c>
      <c r="H83" s="103">
        <f t="shared" si="6"/>
        <v>0.86039268723574358</v>
      </c>
      <c r="I83" s="1">
        <f t="shared" si="7"/>
        <v>11277</v>
      </c>
      <c r="J83" s="1">
        <f t="shared" si="8"/>
        <v>249.27500000000001</v>
      </c>
      <c r="K83" s="105">
        <f t="shared" si="9"/>
        <v>0.65310050000000019</v>
      </c>
      <c r="L83" s="1">
        <f t="shared" si="10"/>
        <v>8560</v>
      </c>
    </row>
    <row r="84" spans="1:12" x14ac:dyDescent="0.2">
      <c r="A84" s="1">
        <f t="shared" si="11"/>
        <v>-32.899999999999899</v>
      </c>
      <c r="B84" s="1">
        <f t="shared" si="0"/>
        <v>4992.7624999999998</v>
      </c>
      <c r="C84" s="1">
        <f t="shared" si="1"/>
        <v>2621.0000000000009</v>
      </c>
      <c r="D84" s="1">
        <f t="shared" si="2"/>
        <v>199.42099999999999</v>
      </c>
      <c r="E84" s="1">
        <f t="shared" si="3"/>
        <v>200</v>
      </c>
      <c r="F84" s="104">
        <f t="shared" si="4"/>
        <v>3.4443906139501331E-6</v>
      </c>
      <c r="G84" s="1">
        <f t="shared" si="5"/>
        <v>5.9826300000000009E-3</v>
      </c>
      <c r="H84" s="103">
        <f t="shared" si="6"/>
        <v>0.86060662168688395</v>
      </c>
      <c r="I84" s="1">
        <f t="shared" si="7"/>
        <v>11279</v>
      </c>
      <c r="J84" s="1">
        <f t="shared" si="8"/>
        <v>249.27625</v>
      </c>
      <c r="K84" s="105">
        <f t="shared" si="9"/>
        <v>0.65335305125000009</v>
      </c>
      <c r="L84" s="1">
        <f t="shared" si="10"/>
        <v>8563</v>
      </c>
    </row>
    <row r="85" spans="1:12" x14ac:dyDescent="0.2">
      <c r="A85" s="1">
        <f t="shared" si="11"/>
        <v>-32.799999999999898</v>
      </c>
      <c r="B85" s="1">
        <f t="shared" si="0"/>
        <v>4992.7749999999996</v>
      </c>
      <c r="C85" s="1">
        <f t="shared" si="1"/>
        <v>2622.0000000000009</v>
      </c>
      <c r="D85" s="1">
        <f t="shared" si="2"/>
        <v>199.422</v>
      </c>
      <c r="E85" s="1">
        <f t="shared" si="3"/>
        <v>200</v>
      </c>
      <c r="F85" s="104">
        <f t="shared" si="4"/>
        <v>3.4461430143307108E-6</v>
      </c>
      <c r="G85" s="1">
        <f t="shared" si="5"/>
        <v>5.9826599999999999E-3</v>
      </c>
      <c r="H85" s="103">
        <f t="shared" si="6"/>
        <v>0.86082049924634629</v>
      </c>
      <c r="I85" s="1">
        <f t="shared" si="7"/>
        <v>11282</v>
      </c>
      <c r="J85" s="1">
        <f t="shared" si="8"/>
        <v>249.2775</v>
      </c>
      <c r="K85" s="105">
        <f t="shared" si="9"/>
        <v>0.65360560500000031</v>
      </c>
      <c r="L85" s="1">
        <f t="shared" si="10"/>
        <v>8566</v>
      </c>
    </row>
    <row r="86" spans="1:12" x14ac:dyDescent="0.2">
      <c r="A86" s="1">
        <f t="shared" si="11"/>
        <v>-32.699999999999896</v>
      </c>
      <c r="B86" s="1">
        <f t="shared" si="0"/>
        <v>4992.7875000000004</v>
      </c>
      <c r="C86" s="1">
        <f t="shared" si="1"/>
        <v>2623.0000000000009</v>
      </c>
      <c r="D86" s="1">
        <f t="shared" si="2"/>
        <v>199.423</v>
      </c>
      <c r="E86" s="1">
        <f t="shared" si="3"/>
        <v>200</v>
      </c>
      <c r="F86" s="104">
        <f t="shared" si="4"/>
        <v>3.4478954321128629E-6</v>
      </c>
      <c r="G86" s="1">
        <f t="shared" si="5"/>
        <v>5.9826900000000006E-3</v>
      </c>
      <c r="H86" s="103">
        <f t="shared" si="6"/>
        <v>0.86103431993682111</v>
      </c>
      <c r="I86" s="1">
        <f t="shared" si="7"/>
        <v>11285</v>
      </c>
      <c r="J86" s="1">
        <f t="shared" si="8"/>
        <v>249.27875</v>
      </c>
      <c r="K86" s="105">
        <f t="shared" si="9"/>
        <v>0.65385816125000029</v>
      </c>
      <c r="L86" s="1">
        <f t="shared" si="10"/>
        <v>8570</v>
      </c>
    </row>
    <row r="87" spans="1:12" x14ac:dyDescent="0.2">
      <c r="A87" s="1">
        <f t="shared" si="11"/>
        <v>-32.599999999999895</v>
      </c>
      <c r="B87" s="1">
        <f t="shared" si="0"/>
        <v>4992.8</v>
      </c>
      <c r="C87" s="1">
        <f t="shared" si="1"/>
        <v>2624.0000000000009</v>
      </c>
      <c r="D87" s="1">
        <f t="shared" si="2"/>
        <v>199.42400000000001</v>
      </c>
      <c r="E87" s="1">
        <f t="shared" si="3"/>
        <v>200</v>
      </c>
      <c r="F87" s="104">
        <f t="shared" si="4"/>
        <v>3.4496478672965899E-6</v>
      </c>
      <c r="G87" s="1">
        <f t="shared" si="5"/>
        <v>5.9827200000000013E-3</v>
      </c>
      <c r="H87" s="103">
        <f t="shared" si="6"/>
        <v>0.86124808378098772</v>
      </c>
      <c r="I87" s="1">
        <f t="shared" si="7"/>
        <v>11288</v>
      </c>
      <c r="J87" s="1">
        <f t="shared" si="8"/>
        <v>249.28</v>
      </c>
      <c r="K87" s="105">
        <f t="shared" si="9"/>
        <v>0.65411072000000026</v>
      </c>
      <c r="L87" s="1">
        <f t="shared" si="10"/>
        <v>8573</v>
      </c>
    </row>
    <row r="88" spans="1:12" x14ac:dyDescent="0.2">
      <c r="A88" s="1">
        <f t="shared" si="11"/>
        <v>-32.499999999999893</v>
      </c>
      <c r="B88" s="1">
        <f t="shared" si="0"/>
        <v>4992.8125</v>
      </c>
      <c r="C88" s="1">
        <f t="shared" si="1"/>
        <v>2625.0000000000009</v>
      </c>
      <c r="D88" s="1">
        <f t="shared" si="2"/>
        <v>199.42500000000001</v>
      </c>
      <c r="E88" s="1">
        <f t="shared" si="3"/>
        <v>200</v>
      </c>
      <c r="F88" s="104">
        <f t="shared" si="4"/>
        <v>3.4514003198818914E-6</v>
      </c>
      <c r="G88" s="1">
        <f t="shared" si="5"/>
        <v>5.9827500000000002E-3</v>
      </c>
      <c r="H88" s="103">
        <f t="shared" si="6"/>
        <v>0.86146179080151242</v>
      </c>
      <c r="I88" s="1">
        <f t="shared" si="7"/>
        <v>11291</v>
      </c>
      <c r="J88" s="1">
        <f t="shared" si="8"/>
        <v>249.28125</v>
      </c>
      <c r="K88" s="105">
        <f t="shared" si="9"/>
        <v>0.65436328125000021</v>
      </c>
      <c r="L88" s="1">
        <f t="shared" si="10"/>
        <v>8576</v>
      </c>
    </row>
    <row r="89" spans="1:12" x14ac:dyDescent="0.2">
      <c r="A89" s="1">
        <f t="shared" si="11"/>
        <v>-32.399999999999892</v>
      </c>
      <c r="B89" s="1">
        <f t="shared" si="0"/>
        <v>4992.8249999999998</v>
      </c>
      <c r="C89" s="1">
        <f t="shared" si="1"/>
        <v>2626.0000000000009</v>
      </c>
      <c r="D89" s="1">
        <f t="shared" si="2"/>
        <v>199.42599999999999</v>
      </c>
      <c r="E89" s="1">
        <f t="shared" si="3"/>
        <v>200</v>
      </c>
      <c r="F89" s="104">
        <f t="shared" si="4"/>
        <v>3.4531527898687691E-6</v>
      </c>
      <c r="G89" s="1">
        <f t="shared" si="5"/>
        <v>5.98278E-3</v>
      </c>
      <c r="H89" s="103">
        <f t="shared" si="6"/>
        <v>0.86167544102104987</v>
      </c>
      <c r="I89" s="1">
        <f t="shared" si="7"/>
        <v>11293</v>
      </c>
      <c r="J89" s="1">
        <f t="shared" si="8"/>
        <v>249.2825</v>
      </c>
      <c r="K89" s="105">
        <f t="shared" si="9"/>
        <v>0.65461584500000014</v>
      </c>
      <c r="L89" s="1">
        <f t="shared" si="10"/>
        <v>8580</v>
      </c>
    </row>
    <row r="90" spans="1:12" x14ac:dyDescent="0.2">
      <c r="A90" s="1">
        <f t="shared" si="11"/>
        <v>-32.299999999999891</v>
      </c>
      <c r="B90" s="1">
        <f t="shared" si="0"/>
        <v>4992.8375000000005</v>
      </c>
      <c r="C90" s="1">
        <f t="shared" si="1"/>
        <v>2627.0000000000009</v>
      </c>
      <c r="D90" s="1">
        <f t="shared" si="2"/>
        <v>199.42699999999999</v>
      </c>
      <c r="E90" s="1">
        <f t="shared" si="3"/>
        <v>200</v>
      </c>
      <c r="F90" s="104">
        <f t="shared" si="4"/>
        <v>3.4549052772572199E-6</v>
      </c>
      <c r="G90" s="1">
        <f t="shared" si="5"/>
        <v>5.9828099999999999E-3</v>
      </c>
      <c r="H90" s="103">
        <f t="shared" si="6"/>
        <v>0.86188903446224285</v>
      </c>
      <c r="I90" s="1">
        <f t="shared" si="7"/>
        <v>11296</v>
      </c>
      <c r="J90" s="1">
        <f t="shared" si="8"/>
        <v>249.28375</v>
      </c>
      <c r="K90" s="105">
        <f t="shared" si="9"/>
        <v>0.65486841125000017</v>
      </c>
      <c r="L90" s="1">
        <f t="shared" si="10"/>
        <v>8583</v>
      </c>
    </row>
    <row r="91" spans="1:12" x14ac:dyDescent="0.2">
      <c r="A91" s="1">
        <f t="shared" si="11"/>
        <v>-32.199999999999889</v>
      </c>
      <c r="B91" s="1">
        <f t="shared" si="0"/>
        <v>4992.8499999999995</v>
      </c>
      <c r="C91" s="1">
        <f t="shared" si="1"/>
        <v>2628.0000000000009</v>
      </c>
      <c r="D91" s="1">
        <f t="shared" si="2"/>
        <v>199.428</v>
      </c>
      <c r="E91" s="1">
        <f t="shared" si="3"/>
        <v>200</v>
      </c>
      <c r="F91" s="104">
        <f t="shared" si="4"/>
        <v>3.4566577820472469E-6</v>
      </c>
      <c r="G91" s="1">
        <f t="shared" si="5"/>
        <v>5.9828400000000006E-3</v>
      </c>
      <c r="H91" s="103">
        <f t="shared" si="6"/>
        <v>0.86210257114772193</v>
      </c>
      <c r="I91" s="1">
        <f t="shared" si="7"/>
        <v>11299</v>
      </c>
      <c r="J91" s="1">
        <f t="shared" si="8"/>
        <v>249.285</v>
      </c>
      <c r="K91" s="105">
        <f t="shared" si="9"/>
        <v>0.65512098000000019</v>
      </c>
      <c r="L91" s="1">
        <f t="shared" si="10"/>
        <v>8586</v>
      </c>
    </row>
    <row r="92" spans="1:12" x14ac:dyDescent="0.2">
      <c r="A92" s="1">
        <f t="shared" si="11"/>
        <v>-32.099999999999888</v>
      </c>
      <c r="B92" s="1">
        <f t="shared" si="0"/>
        <v>4992.8625000000002</v>
      </c>
      <c r="C92" s="1">
        <f t="shared" si="1"/>
        <v>2629.0000000000009</v>
      </c>
      <c r="D92" s="1">
        <f t="shared" si="2"/>
        <v>199.429</v>
      </c>
      <c r="E92" s="1">
        <f t="shared" si="3"/>
        <v>200</v>
      </c>
      <c r="F92" s="104">
        <f t="shared" si="4"/>
        <v>3.4584103042388475E-6</v>
      </c>
      <c r="G92" s="1">
        <f t="shared" si="5"/>
        <v>5.9828700000000004E-3</v>
      </c>
      <c r="H92" s="103">
        <f t="shared" si="6"/>
        <v>0.86231605110010545</v>
      </c>
      <c r="I92" s="1">
        <f t="shared" si="7"/>
        <v>11302</v>
      </c>
      <c r="J92" s="1">
        <f t="shared" si="8"/>
        <v>249.28625000000002</v>
      </c>
      <c r="K92" s="105">
        <f t="shared" si="9"/>
        <v>0.6553735512500003</v>
      </c>
      <c r="L92" s="1">
        <f t="shared" si="10"/>
        <v>8590</v>
      </c>
    </row>
    <row r="93" spans="1:12" x14ac:dyDescent="0.2">
      <c r="A93" s="1">
        <f t="shared" si="11"/>
        <v>-31.999999999999886</v>
      </c>
      <c r="B93" s="1">
        <f t="shared" si="0"/>
        <v>4992.875</v>
      </c>
      <c r="C93" s="1">
        <f t="shared" si="1"/>
        <v>2630.0000000000009</v>
      </c>
      <c r="D93" s="1">
        <f t="shared" si="2"/>
        <v>199.43</v>
      </c>
      <c r="E93" s="1">
        <f t="shared" si="3"/>
        <v>200</v>
      </c>
      <c r="F93" s="104">
        <f t="shared" si="4"/>
        <v>3.4601628438320239E-6</v>
      </c>
      <c r="G93" s="1">
        <f t="shared" si="5"/>
        <v>5.9829000000000011E-3</v>
      </c>
      <c r="H93" s="103">
        <f t="shared" si="6"/>
        <v>0.86252947434200022</v>
      </c>
      <c r="I93" s="1">
        <f t="shared" si="7"/>
        <v>11305</v>
      </c>
      <c r="J93" s="1">
        <f t="shared" si="8"/>
        <v>249.28749999999999</v>
      </c>
      <c r="K93" s="105">
        <f t="shared" si="9"/>
        <v>0.65562612500000028</v>
      </c>
      <c r="L93" s="1">
        <f t="shared" si="10"/>
        <v>8593</v>
      </c>
    </row>
    <row r="94" spans="1:12" x14ac:dyDescent="0.2">
      <c r="A94" s="1">
        <f t="shared" si="11"/>
        <v>-31.899999999999885</v>
      </c>
      <c r="B94" s="1">
        <f t="shared" si="0"/>
        <v>4992.8874999999998</v>
      </c>
      <c r="C94" s="1">
        <f t="shared" si="1"/>
        <v>2631.0000000000009</v>
      </c>
      <c r="D94" s="1">
        <f t="shared" si="2"/>
        <v>199.43100000000001</v>
      </c>
      <c r="E94" s="1">
        <f t="shared" si="3"/>
        <v>200</v>
      </c>
      <c r="F94" s="104">
        <f t="shared" si="4"/>
        <v>3.4619154008267743E-6</v>
      </c>
      <c r="G94" s="1">
        <f t="shared" si="5"/>
        <v>5.98293E-3</v>
      </c>
      <c r="H94" s="103">
        <f t="shared" si="6"/>
        <v>0.86274284089600051</v>
      </c>
      <c r="I94" s="1">
        <f t="shared" si="7"/>
        <v>11307</v>
      </c>
      <c r="J94" s="1">
        <f t="shared" si="8"/>
        <v>249.28874999999999</v>
      </c>
      <c r="K94" s="105">
        <f t="shared" si="9"/>
        <v>0.65587870125000025</v>
      </c>
      <c r="L94" s="1">
        <f t="shared" si="10"/>
        <v>8596</v>
      </c>
    </row>
    <row r="95" spans="1:12" x14ac:dyDescent="0.2">
      <c r="A95" s="1">
        <f t="shared" si="11"/>
        <v>-31.799999999999883</v>
      </c>
      <c r="B95" s="1">
        <f t="shared" si="0"/>
        <v>4992.9000000000005</v>
      </c>
      <c r="C95" s="1">
        <f t="shared" si="1"/>
        <v>2632.0000000000009</v>
      </c>
      <c r="D95" s="1">
        <f t="shared" si="2"/>
        <v>199.43199999999999</v>
      </c>
      <c r="E95" s="1">
        <f t="shared" si="3"/>
        <v>200</v>
      </c>
      <c r="F95" s="104">
        <f t="shared" si="4"/>
        <v>3.4636679752231E-6</v>
      </c>
      <c r="G95" s="1">
        <f t="shared" si="5"/>
        <v>5.9829600000000007E-3</v>
      </c>
      <c r="H95" s="103">
        <f t="shared" si="6"/>
        <v>0.8629561507846889</v>
      </c>
      <c r="I95" s="1">
        <f t="shared" si="7"/>
        <v>11310</v>
      </c>
      <c r="J95" s="1">
        <f t="shared" si="8"/>
        <v>249.29000000000002</v>
      </c>
      <c r="K95" s="105">
        <f t="shared" si="9"/>
        <v>0.65613128000000021</v>
      </c>
      <c r="L95" s="1">
        <f t="shared" si="10"/>
        <v>8600</v>
      </c>
    </row>
    <row r="96" spans="1:12" x14ac:dyDescent="0.2">
      <c r="A96" s="1">
        <f t="shared" si="11"/>
        <v>-31.699999999999882</v>
      </c>
      <c r="B96" s="1">
        <f t="shared" si="0"/>
        <v>4992.9125000000004</v>
      </c>
      <c r="C96" s="1">
        <f t="shared" si="1"/>
        <v>2633.0000000000009</v>
      </c>
      <c r="D96" s="1">
        <f t="shared" si="2"/>
        <v>199.43299999999999</v>
      </c>
      <c r="E96" s="1">
        <f t="shared" si="3"/>
        <v>200</v>
      </c>
      <c r="F96" s="104">
        <f t="shared" si="4"/>
        <v>3.4654205670210001E-6</v>
      </c>
      <c r="G96" s="1">
        <f t="shared" si="5"/>
        <v>5.9829900000000005E-3</v>
      </c>
      <c r="H96" s="103">
        <f t="shared" si="6"/>
        <v>0.86316940403063602</v>
      </c>
      <c r="I96" s="1">
        <f t="shared" si="7"/>
        <v>11313</v>
      </c>
      <c r="J96" s="1">
        <f t="shared" si="8"/>
        <v>249.29124999999999</v>
      </c>
      <c r="K96" s="105">
        <f t="shared" si="9"/>
        <v>0.65638386125000014</v>
      </c>
      <c r="L96" s="1">
        <f t="shared" si="10"/>
        <v>8603</v>
      </c>
    </row>
    <row r="97" spans="1:12" x14ac:dyDescent="0.2">
      <c r="A97" s="1">
        <f t="shared" si="11"/>
        <v>-31.599999999999881</v>
      </c>
      <c r="B97" s="1">
        <f t="shared" si="0"/>
        <v>4992.9250000000002</v>
      </c>
      <c r="C97" s="1">
        <f t="shared" si="1"/>
        <v>2634.0000000000009</v>
      </c>
      <c r="D97" s="1">
        <f t="shared" si="2"/>
        <v>199.434</v>
      </c>
      <c r="E97" s="1">
        <f t="shared" si="3"/>
        <v>200</v>
      </c>
      <c r="F97" s="104">
        <f t="shared" si="4"/>
        <v>3.4671731762204752E-6</v>
      </c>
      <c r="G97" s="1">
        <f t="shared" si="5"/>
        <v>5.9830199999999995E-3</v>
      </c>
      <c r="H97" s="103">
        <f t="shared" si="6"/>
        <v>0.86338260065640049</v>
      </c>
      <c r="I97" s="1">
        <f t="shared" si="7"/>
        <v>11316</v>
      </c>
      <c r="J97" s="1">
        <f t="shared" si="8"/>
        <v>249.29249999999999</v>
      </c>
      <c r="K97" s="105">
        <f t="shared" si="9"/>
        <v>0.65663644500000018</v>
      </c>
      <c r="L97" s="1">
        <f t="shared" si="10"/>
        <v>8606</v>
      </c>
    </row>
    <row r="98" spans="1:12" x14ac:dyDescent="0.2">
      <c r="A98" s="1">
        <f t="shared" si="11"/>
        <v>-31.499999999999879</v>
      </c>
      <c r="B98" s="1">
        <f t="shared" si="0"/>
        <v>4992.9375</v>
      </c>
      <c r="C98" s="1">
        <f t="shared" si="1"/>
        <v>2635.0000000000014</v>
      </c>
      <c r="D98" s="1">
        <f t="shared" si="2"/>
        <v>199.435</v>
      </c>
      <c r="E98" s="1">
        <f t="shared" si="3"/>
        <v>200</v>
      </c>
      <c r="F98" s="104">
        <f t="shared" si="4"/>
        <v>3.4689258028215251E-6</v>
      </c>
      <c r="G98" s="1">
        <f t="shared" si="5"/>
        <v>5.9830500000000002E-3</v>
      </c>
      <c r="H98" s="103">
        <f t="shared" si="6"/>
        <v>0.86359574068452882</v>
      </c>
      <c r="I98" s="1">
        <f t="shared" si="7"/>
        <v>11319</v>
      </c>
      <c r="J98" s="1">
        <f t="shared" si="8"/>
        <v>249.29375000000002</v>
      </c>
      <c r="K98" s="105">
        <f t="shared" si="9"/>
        <v>0.65688903125000042</v>
      </c>
      <c r="L98" s="1">
        <f t="shared" si="10"/>
        <v>8609</v>
      </c>
    </row>
    <row r="99" spans="1:12" x14ac:dyDescent="0.2">
      <c r="A99" s="1">
        <f t="shared" si="11"/>
        <v>-31.399999999999878</v>
      </c>
      <c r="B99" s="1">
        <f t="shared" si="0"/>
        <v>4992.95</v>
      </c>
      <c r="C99" s="1">
        <f t="shared" si="1"/>
        <v>2636.0000000000014</v>
      </c>
      <c r="D99" s="1">
        <f t="shared" si="2"/>
        <v>199.43600000000001</v>
      </c>
      <c r="E99" s="1">
        <f t="shared" si="3"/>
        <v>200</v>
      </c>
      <c r="F99" s="104">
        <f t="shared" si="4"/>
        <v>3.47067844682415E-6</v>
      </c>
      <c r="G99" s="1">
        <f t="shared" si="5"/>
        <v>5.9830800000000009E-3</v>
      </c>
      <c r="H99" s="103">
        <f t="shared" si="6"/>
        <v>0.86380882413755566</v>
      </c>
      <c r="I99" s="1">
        <f t="shared" si="7"/>
        <v>11321</v>
      </c>
      <c r="J99" s="1">
        <f t="shared" si="8"/>
        <v>249.29499999999999</v>
      </c>
      <c r="K99" s="105">
        <f t="shared" si="9"/>
        <v>0.6571416200000002</v>
      </c>
      <c r="L99" s="1">
        <f t="shared" si="10"/>
        <v>8613</v>
      </c>
    </row>
    <row r="100" spans="1:12" x14ac:dyDescent="0.2">
      <c r="A100" s="1">
        <f t="shared" si="11"/>
        <v>-31.299999999999876</v>
      </c>
      <c r="B100" s="1">
        <f t="shared" si="0"/>
        <v>4992.9624999999996</v>
      </c>
      <c r="C100" s="1">
        <f t="shared" si="1"/>
        <v>2637.0000000000014</v>
      </c>
      <c r="D100" s="1">
        <f t="shared" si="2"/>
        <v>199.43700000000001</v>
      </c>
      <c r="E100" s="1">
        <f t="shared" si="3"/>
        <v>200</v>
      </c>
      <c r="F100" s="104">
        <f t="shared" si="4"/>
        <v>3.4724311082283488E-6</v>
      </c>
      <c r="G100" s="1">
        <f t="shared" si="5"/>
        <v>5.9831100000000007E-3</v>
      </c>
      <c r="H100" s="103">
        <f t="shared" si="6"/>
        <v>0.86402185103800311</v>
      </c>
      <c r="I100" s="1">
        <f t="shared" si="7"/>
        <v>11324</v>
      </c>
      <c r="J100" s="1">
        <f t="shared" si="8"/>
        <v>249.29624999999999</v>
      </c>
      <c r="K100" s="105">
        <f t="shared" si="9"/>
        <v>0.65739421125000019</v>
      </c>
      <c r="L100" s="1">
        <f t="shared" si="10"/>
        <v>8616</v>
      </c>
    </row>
    <row r="101" spans="1:12" x14ac:dyDescent="0.2">
      <c r="A101" s="1">
        <f t="shared" si="11"/>
        <v>-31.199999999999875</v>
      </c>
      <c r="B101" s="1">
        <f t="shared" si="0"/>
        <v>4992.9750000000004</v>
      </c>
      <c r="C101" s="1">
        <f t="shared" si="1"/>
        <v>2638.0000000000014</v>
      </c>
      <c r="D101" s="1">
        <f t="shared" si="2"/>
        <v>199.43799999999999</v>
      </c>
      <c r="E101" s="1">
        <f t="shared" si="3"/>
        <v>200</v>
      </c>
      <c r="F101" s="104">
        <f t="shared" si="4"/>
        <v>3.4741837870341239E-6</v>
      </c>
      <c r="G101" s="1">
        <f t="shared" si="5"/>
        <v>5.9831399999999996E-3</v>
      </c>
      <c r="H101" s="103">
        <f t="shared" si="6"/>
        <v>0.86423482140838237</v>
      </c>
      <c r="I101" s="1">
        <f t="shared" si="7"/>
        <v>11327</v>
      </c>
      <c r="J101" s="1">
        <f t="shared" si="8"/>
        <v>249.29750000000001</v>
      </c>
      <c r="K101" s="105">
        <f t="shared" si="9"/>
        <v>0.65764680500000039</v>
      </c>
      <c r="L101" s="1">
        <f t="shared" si="10"/>
        <v>8619</v>
      </c>
    </row>
    <row r="102" spans="1:12" x14ac:dyDescent="0.2">
      <c r="A102" s="1">
        <f t="shared" si="11"/>
        <v>-31.099999999999874</v>
      </c>
      <c r="B102" s="1">
        <f t="shared" si="0"/>
        <v>4992.9875000000002</v>
      </c>
      <c r="C102" s="1">
        <f t="shared" si="1"/>
        <v>2639.0000000000014</v>
      </c>
      <c r="D102" s="1">
        <f t="shared" si="2"/>
        <v>199.43899999999999</v>
      </c>
      <c r="E102" s="1">
        <f t="shared" si="3"/>
        <v>200</v>
      </c>
      <c r="F102" s="104">
        <f t="shared" si="4"/>
        <v>3.4759364832414729E-6</v>
      </c>
      <c r="G102" s="1">
        <f t="shared" si="5"/>
        <v>5.9831700000000003E-3</v>
      </c>
      <c r="H102" s="103">
        <f t="shared" si="6"/>
        <v>0.86444773527119234</v>
      </c>
      <c r="I102" s="1">
        <f t="shared" si="7"/>
        <v>11330</v>
      </c>
      <c r="J102" s="1">
        <f t="shared" si="8"/>
        <v>249.29875000000001</v>
      </c>
      <c r="K102" s="105">
        <f t="shared" si="9"/>
        <v>0.65789940125000035</v>
      </c>
      <c r="L102" s="1">
        <f t="shared" si="10"/>
        <v>8623</v>
      </c>
    </row>
    <row r="103" spans="1:12" x14ac:dyDescent="0.2">
      <c r="A103" s="1">
        <f t="shared" si="11"/>
        <v>-30.999999999999872</v>
      </c>
      <c r="B103" s="1">
        <f t="shared" si="0"/>
        <v>4993</v>
      </c>
      <c r="C103" s="1">
        <f t="shared" si="1"/>
        <v>2640.0000000000014</v>
      </c>
      <c r="D103" s="1">
        <f t="shared" si="2"/>
        <v>199.44</v>
      </c>
      <c r="E103" s="1">
        <f t="shared" si="3"/>
        <v>200</v>
      </c>
      <c r="F103" s="104">
        <f t="shared" si="4"/>
        <v>3.4776891968503969E-6</v>
      </c>
      <c r="G103" s="1">
        <f t="shared" si="5"/>
        <v>5.983200000000001E-3</v>
      </c>
      <c r="H103" s="103">
        <f t="shared" si="6"/>
        <v>0.86466059264891915</v>
      </c>
      <c r="I103" s="1">
        <f t="shared" si="7"/>
        <v>11333</v>
      </c>
      <c r="J103" s="1">
        <f t="shared" si="8"/>
        <v>249.29999999999998</v>
      </c>
      <c r="K103" s="105">
        <f t="shared" si="9"/>
        <v>0.65815200000000029</v>
      </c>
      <c r="L103" s="1">
        <f t="shared" si="10"/>
        <v>8626</v>
      </c>
    </row>
    <row r="104" spans="1:12" x14ac:dyDescent="0.2">
      <c r="A104" s="1">
        <f t="shared" si="11"/>
        <v>-30.899999999999871</v>
      </c>
      <c r="B104" s="1">
        <f t="shared" si="0"/>
        <v>4993.0124999999998</v>
      </c>
      <c r="C104" s="1">
        <f t="shared" si="1"/>
        <v>2641.0000000000014</v>
      </c>
      <c r="D104" s="1">
        <f t="shared" si="2"/>
        <v>199.441</v>
      </c>
      <c r="E104" s="1">
        <f t="shared" si="3"/>
        <v>200</v>
      </c>
      <c r="F104" s="104">
        <f t="shared" si="4"/>
        <v>3.4794419278608953E-6</v>
      </c>
      <c r="G104" s="1">
        <f t="shared" si="5"/>
        <v>5.9832300000000008E-3</v>
      </c>
      <c r="H104" s="103">
        <f t="shared" si="6"/>
        <v>0.86487339356403847</v>
      </c>
      <c r="I104" s="1">
        <f t="shared" si="7"/>
        <v>11335</v>
      </c>
      <c r="J104" s="1">
        <f t="shared" si="8"/>
        <v>249.30125000000001</v>
      </c>
      <c r="K104" s="105">
        <f t="shared" si="9"/>
        <v>0.65840460125000033</v>
      </c>
      <c r="L104" s="1">
        <f t="shared" si="10"/>
        <v>8629</v>
      </c>
    </row>
    <row r="105" spans="1:12" x14ac:dyDescent="0.2">
      <c r="A105" s="1">
        <f t="shared" si="11"/>
        <v>-30.799999999999869</v>
      </c>
      <c r="B105" s="1">
        <f t="shared" si="0"/>
        <v>4993.0249999999996</v>
      </c>
      <c r="C105" s="1">
        <f t="shared" si="1"/>
        <v>2642.0000000000014</v>
      </c>
      <c r="D105" s="1">
        <f t="shared" si="2"/>
        <v>199.44200000000001</v>
      </c>
      <c r="E105" s="1">
        <f t="shared" si="3"/>
        <v>200</v>
      </c>
      <c r="F105" s="104">
        <f t="shared" si="4"/>
        <v>3.4811946762729686E-6</v>
      </c>
      <c r="G105" s="1">
        <f t="shared" si="5"/>
        <v>5.9832600000000007E-3</v>
      </c>
      <c r="H105" s="103">
        <f t="shared" si="6"/>
        <v>0.86508613803901269</v>
      </c>
      <c r="I105" s="1">
        <f t="shared" si="7"/>
        <v>11338</v>
      </c>
      <c r="J105" s="1">
        <f t="shared" si="8"/>
        <v>249.30250000000001</v>
      </c>
      <c r="K105" s="105">
        <f t="shared" si="9"/>
        <v>0.65865720500000025</v>
      </c>
      <c r="L105" s="1">
        <f t="shared" si="10"/>
        <v>8633</v>
      </c>
    </row>
    <row r="106" spans="1:12" x14ac:dyDescent="0.2">
      <c r="A106" s="1">
        <f t="shared" si="11"/>
        <v>-30.699999999999868</v>
      </c>
      <c r="B106" s="1">
        <f t="shared" si="0"/>
        <v>4993.0374999999995</v>
      </c>
      <c r="C106" s="1">
        <f t="shared" si="1"/>
        <v>2643.0000000000014</v>
      </c>
      <c r="D106" s="1">
        <f t="shared" si="2"/>
        <v>199.44300000000001</v>
      </c>
      <c r="E106" s="1">
        <f t="shared" si="3"/>
        <v>200</v>
      </c>
      <c r="F106" s="104">
        <f t="shared" si="4"/>
        <v>3.4829474420866172E-6</v>
      </c>
      <c r="G106" s="1">
        <f t="shared" si="5"/>
        <v>5.9832900000000005E-3</v>
      </c>
      <c r="H106" s="103">
        <f t="shared" si="6"/>
        <v>0.86529882609629305</v>
      </c>
      <c r="I106" s="1">
        <f t="shared" si="7"/>
        <v>11341</v>
      </c>
      <c r="J106" s="1">
        <f t="shared" si="8"/>
        <v>249.30374999999998</v>
      </c>
      <c r="K106" s="105">
        <f t="shared" si="9"/>
        <v>0.65890981125000025</v>
      </c>
      <c r="L106" s="1">
        <f t="shared" si="10"/>
        <v>8636</v>
      </c>
    </row>
    <row r="107" spans="1:12" x14ac:dyDescent="0.2">
      <c r="A107" s="1">
        <f t="shared" si="11"/>
        <v>-30.599999999999866</v>
      </c>
      <c r="B107" s="1">
        <f t="shared" si="0"/>
        <v>4993.05</v>
      </c>
      <c r="C107" s="1">
        <f t="shared" si="1"/>
        <v>2644.0000000000014</v>
      </c>
      <c r="D107" s="1">
        <f t="shared" si="2"/>
        <v>199.44399999999999</v>
      </c>
      <c r="E107" s="1">
        <f t="shared" si="3"/>
        <v>200</v>
      </c>
      <c r="F107" s="104">
        <f t="shared" si="4"/>
        <v>3.4847002253018403E-6</v>
      </c>
      <c r="G107" s="1">
        <f t="shared" si="5"/>
        <v>5.9833199999999994E-3</v>
      </c>
      <c r="H107" s="103">
        <f t="shared" si="6"/>
        <v>0.86551145775831861</v>
      </c>
      <c r="I107" s="1">
        <f t="shared" si="7"/>
        <v>11344</v>
      </c>
      <c r="J107" s="1">
        <f t="shared" si="8"/>
        <v>249.30500000000001</v>
      </c>
      <c r="K107" s="105">
        <f t="shared" si="9"/>
        <v>0.65916242000000036</v>
      </c>
      <c r="L107" s="1">
        <f t="shared" si="10"/>
        <v>8639</v>
      </c>
    </row>
    <row r="108" spans="1:12" x14ac:dyDescent="0.2">
      <c r="A108" s="1">
        <f t="shared" si="11"/>
        <v>-30.499999999999865</v>
      </c>
      <c r="B108" s="1">
        <f t="shared" si="0"/>
        <v>4993.0625</v>
      </c>
      <c r="C108" s="1">
        <f t="shared" si="1"/>
        <v>2645.0000000000014</v>
      </c>
      <c r="D108" s="1">
        <f t="shared" si="2"/>
        <v>199.44499999999999</v>
      </c>
      <c r="E108" s="1">
        <f t="shared" si="3"/>
        <v>200</v>
      </c>
      <c r="F108" s="104">
        <f t="shared" si="4"/>
        <v>3.4864530259186379E-6</v>
      </c>
      <c r="G108" s="1">
        <f t="shared" si="5"/>
        <v>5.9833500000000001E-3</v>
      </c>
      <c r="H108" s="103">
        <f t="shared" si="6"/>
        <v>0.86572403304751655</v>
      </c>
      <c r="I108" s="1">
        <f t="shared" si="7"/>
        <v>11347</v>
      </c>
      <c r="J108" s="1">
        <f t="shared" si="8"/>
        <v>249.30625000000001</v>
      </c>
      <c r="K108" s="105">
        <f t="shared" si="9"/>
        <v>0.65941503125000034</v>
      </c>
      <c r="L108" s="1">
        <f t="shared" si="10"/>
        <v>8643</v>
      </c>
    </row>
    <row r="109" spans="1:12" x14ac:dyDescent="0.2">
      <c r="A109" s="1">
        <f t="shared" si="11"/>
        <v>-30.399999999999864</v>
      </c>
      <c r="B109" s="1">
        <f t="shared" si="0"/>
        <v>4993.0749999999998</v>
      </c>
      <c r="C109" s="1">
        <f t="shared" si="1"/>
        <v>2646.0000000000014</v>
      </c>
      <c r="D109" s="1">
        <f t="shared" si="2"/>
        <v>199.446</v>
      </c>
      <c r="E109" s="1">
        <f t="shared" si="3"/>
        <v>200</v>
      </c>
      <c r="F109" s="104">
        <f t="shared" si="4"/>
        <v>3.4882058439370107E-6</v>
      </c>
      <c r="G109" s="1">
        <f t="shared" si="5"/>
        <v>5.9833800000000008E-3</v>
      </c>
      <c r="H109" s="103">
        <f t="shared" si="6"/>
        <v>0.86593655198630248</v>
      </c>
      <c r="I109" s="1">
        <f t="shared" si="7"/>
        <v>11349</v>
      </c>
      <c r="J109" s="1">
        <f t="shared" si="8"/>
        <v>249.3075</v>
      </c>
      <c r="K109" s="105">
        <f t="shared" si="9"/>
        <v>0.6596676450000003</v>
      </c>
      <c r="L109" s="1">
        <f t="shared" si="10"/>
        <v>8646</v>
      </c>
    </row>
    <row r="110" spans="1:12" x14ac:dyDescent="0.2">
      <c r="A110" s="1">
        <f t="shared" si="11"/>
        <v>-30.299999999999862</v>
      </c>
      <c r="B110" s="1">
        <f t="shared" si="0"/>
        <v>4993.0875000000005</v>
      </c>
      <c r="C110" s="1">
        <f t="shared" si="1"/>
        <v>2647.0000000000014</v>
      </c>
      <c r="D110" s="1">
        <f t="shared" si="2"/>
        <v>199.447</v>
      </c>
      <c r="E110" s="1">
        <f t="shared" si="3"/>
        <v>200</v>
      </c>
      <c r="F110" s="104">
        <f t="shared" si="4"/>
        <v>3.4899586793569577E-6</v>
      </c>
      <c r="G110" s="1">
        <f t="shared" si="5"/>
        <v>5.9834099999999998E-3</v>
      </c>
      <c r="H110" s="103">
        <f t="shared" si="6"/>
        <v>0.86614901459707949</v>
      </c>
      <c r="I110" s="1">
        <f t="shared" si="7"/>
        <v>11352</v>
      </c>
      <c r="J110" s="1">
        <f t="shared" si="8"/>
        <v>249.30875</v>
      </c>
      <c r="K110" s="105">
        <f t="shared" si="9"/>
        <v>0.65992026125000036</v>
      </c>
      <c r="L110" s="1">
        <f t="shared" si="10"/>
        <v>8649</v>
      </c>
    </row>
    <row r="111" spans="1:12" x14ac:dyDescent="0.2">
      <c r="A111" s="1">
        <f t="shared" si="11"/>
        <v>-30.199999999999861</v>
      </c>
      <c r="B111" s="1">
        <f t="shared" si="0"/>
        <v>4993.0999999999995</v>
      </c>
      <c r="C111" s="1">
        <f t="shared" si="1"/>
        <v>2648.0000000000014</v>
      </c>
      <c r="D111" s="1">
        <f t="shared" si="2"/>
        <v>199.44800000000001</v>
      </c>
      <c r="E111" s="1">
        <f t="shared" si="3"/>
        <v>200</v>
      </c>
      <c r="F111" s="104">
        <f t="shared" si="4"/>
        <v>3.4917115321784811E-6</v>
      </c>
      <c r="G111" s="1">
        <f t="shared" si="5"/>
        <v>5.9834400000000013E-3</v>
      </c>
      <c r="H111" s="103">
        <f t="shared" si="6"/>
        <v>0.86636142090223955</v>
      </c>
      <c r="I111" s="1">
        <f t="shared" si="7"/>
        <v>11355</v>
      </c>
      <c r="J111" s="1">
        <f t="shared" si="8"/>
        <v>249.31</v>
      </c>
      <c r="K111" s="105">
        <f t="shared" si="9"/>
        <v>0.6601728800000003</v>
      </c>
      <c r="L111" s="1">
        <f t="shared" si="10"/>
        <v>8652</v>
      </c>
    </row>
    <row r="112" spans="1:12" x14ac:dyDescent="0.2">
      <c r="A112" s="1">
        <f t="shared" si="11"/>
        <v>-30.099999999999859</v>
      </c>
      <c r="B112" s="1">
        <f t="shared" si="0"/>
        <v>4993.1125000000002</v>
      </c>
      <c r="C112" s="1">
        <f t="shared" si="1"/>
        <v>2649.0000000000014</v>
      </c>
      <c r="D112" s="1">
        <f t="shared" si="2"/>
        <v>199.44900000000001</v>
      </c>
      <c r="E112" s="1">
        <f t="shared" si="3"/>
        <v>200</v>
      </c>
      <c r="F112" s="104">
        <f t="shared" si="4"/>
        <v>3.4934644024015774E-6</v>
      </c>
      <c r="G112" s="1">
        <f t="shared" si="5"/>
        <v>5.9834700000000011E-3</v>
      </c>
      <c r="H112" s="103">
        <f t="shared" si="6"/>
        <v>0.86657377092416188</v>
      </c>
      <c r="I112" s="1">
        <f t="shared" si="7"/>
        <v>11358</v>
      </c>
      <c r="J112" s="1">
        <f t="shared" si="8"/>
        <v>249.31125</v>
      </c>
      <c r="K112" s="105">
        <f t="shared" si="9"/>
        <v>0.66042550125000032</v>
      </c>
      <c r="L112" s="1">
        <f t="shared" si="10"/>
        <v>8656</v>
      </c>
    </row>
    <row r="113" spans="1:12" x14ac:dyDescent="0.2">
      <c r="A113" s="1">
        <f t="shared" si="11"/>
        <v>-29.999999999999858</v>
      </c>
      <c r="B113" s="1">
        <f t="shared" si="0"/>
        <v>4993.125</v>
      </c>
      <c r="C113" s="1">
        <f t="shared" si="1"/>
        <v>2650.0000000000014</v>
      </c>
      <c r="D113" s="1">
        <f t="shared" si="2"/>
        <v>199.45</v>
      </c>
      <c r="E113" s="1">
        <f t="shared" si="3"/>
        <v>200</v>
      </c>
      <c r="F113" s="104">
        <f t="shared" si="4"/>
        <v>3.4952172900262494E-6</v>
      </c>
      <c r="G113" s="1">
        <f t="shared" si="5"/>
        <v>5.9835000000000001E-3</v>
      </c>
      <c r="H113" s="103">
        <f t="shared" si="6"/>
        <v>0.8667860646852148</v>
      </c>
      <c r="I113" s="1">
        <f t="shared" si="7"/>
        <v>11360</v>
      </c>
      <c r="J113" s="1">
        <f t="shared" si="8"/>
        <v>249.3125</v>
      </c>
      <c r="K113" s="105">
        <f t="shared" si="9"/>
        <v>0.66067812500000023</v>
      </c>
      <c r="L113" s="1">
        <f t="shared" si="10"/>
        <v>8659</v>
      </c>
    </row>
    <row r="114" spans="1:12" x14ac:dyDescent="0.2">
      <c r="A114" s="1">
        <f t="shared" si="11"/>
        <v>-29.899999999999856</v>
      </c>
      <c r="B114" s="1">
        <f t="shared" si="0"/>
        <v>4993.1374999999998</v>
      </c>
      <c r="C114" s="1">
        <f t="shared" si="1"/>
        <v>2651.0000000000014</v>
      </c>
      <c r="D114" s="1">
        <f t="shared" si="2"/>
        <v>199.45099999999999</v>
      </c>
      <c r="E114" s="1">
        <f t="shared" si="3"/>
        <v>200</v>
      </c>
      <c r="F114" s="104">
        <f t="shared" si="4"/>
        <v>3.4969701950524967E-6</v>
      </c>
      <c r="G114" s="1">
        <f t="shared" si="5"/>
        <v>5.9835299999999999E-3</v>
      </c>
      <c r="H114" s="103">
        <f t="shared" si="6"/>
        <v>0.8669983022077542</v>
      </c>
      <c r="I114" s="1">
        <f t="shared" si="7"/>
        <v>11363</v>
      </c>
      <c r="J114" s="1">
        <f t="shared" si="8"/>
        <v>249.31375</v>
      </c>
      <c r="K114" s="105">
        <f t="shared" si="9"/>
        <v>0.66093075125000023</v>
      </c>
      <c r="L114" s="1">
        <f t="shared" si="10"/>
        <v>8662</v>
      </c>
    </row>
    <row r="115" spans="1:12" x14ac:dyDescent="0.2">
      <c r="A115" s="1">
        <f t="shared" si="11"/>
        <v>-29.799999999999855</v>
      </c>
      <c r="B115" s="1">
        <f t="shared" si="0"/>
        <v>4993.1499999999996</v>
      </c>
      <c r="C115" s="1">
        <f t="shared" si="1"/>
        <v>2652.0000000000014</v>
      </c>
      <c r="D115" s="1">
        <f t="shared" si="2"/>
        <v>199.452</v>
      </c>
      <c r="E115" s="1">
        <f t="shared" si="3"/>
        <v>200</v>
      </c>
      <c r="F115" s="104">
        <f t="shared" si="4"/>
        <v>3.4987231174803176E-6</v>
      </c>
      <c r="G115" s="1">
        <f t="shared" si="5"/>
        <v>5.9835599999999997E-3</v>
      </c>
      <c r="H115" s="103">
        <f t="shared" si="6"/>
        <v>0.867210483514124</v>
      </c>
      <c r="I115" s="1">
        <f t="shared" si="7"/>
        <v>11366</v>
      </c>
      <c r="J115" s="1">
        <f t="shared" si="8"/>
        <v>249.315</v>
      </c>
      <c r="K115" s="105">
        <f t="shared" si="9"/>
        <v>0.66118338000000032</v>
      </c>
      <c r="L115" s="1">
        <f t="shared" si="10"/>
        <v>8666</v>
      </c>
    </row>
    <row r="116" spans="1:12" x14ac:dyDescent="0.2">
      <c r="A116" s="1">
        <f t="shared" si="11"/>
        <v>-29.699999999999854</v>
      </c>
      <c r="B116" s="1">
        <f t="shared" si="0"/>
        <v>4993.1625000000004</v>
      </c>
      <c r="C116" s="1">
        <f t="shared" si="1"/>
        <v>2653.0000000000014</v>
      </c>
      <c r="D116" s="1">
        <f t="shared" si="2"/>
        <v>199.453</v>
      </c>
      <c r="E116" s="1">
        <f t="shared" si="3"/>
        <v>200</v>
      </c>
      <c r="F116" s="104">
        <f t="shared" si="4"/>
        <v>3.5004760573097151E-6</v>
      </c>
      <c r="G116" s="1">
        <f t="shared" si="5"/>
        <v>5.9835900000000004E-3</v>
      </c>
      <c r="H116" s="103">
        <f t="shared" si="6"/>
        <v>0.86742260862665677</v>
      </c>
      <c r="I116" s="1">
        <f t="shared" si="7"/>
        <v>11369</v>
      </c>
      <c r="J116" s="1">
        <f t="shared" si="8"/>
        <v>249.31625</v>
      </c>
      <c r="K116" s="105">
        <f t="shared" si="9"/>
        <v>0.66143601125000029</v>
      </c>
      <c r="L116" s="1">
        <f t="shared" si="10"/>
        <v>8669</v>
      </c>
    </row>
    <row r="117" spans="1:12" x14ac:dyDescent="0.2">
      <c r="A117" s="1">
        <f t="shared" si="11"/>
        <v>-29.599999999999852</v>
      </c>
      <c r="B117" s="1">
        <f t="shared" si="0"/>
        <v>4993.1750000000002</v>
      </c>
      <c r="C117" s="1">
        <f t="shared" si="1"/>
        <v>2654.0000000000014</v>
      </c>
      <c r="D117" s="1">
        <f t="shared" si="2"/>
        <v>199.45400000000001</v>
      </c>
      <c r="E117" s="1">
        <f t="shared" si="3"/>
        <v>200</v>
      </c>
      <c r="F117" s="104">
        <f t="shared" si="4"/>
        <v>3.502229014540685E-6</v>
      </c>
      <c r="G117" s="1">
        <f t="shared" si="5"/>
        <v>5.9836200000000003E-3</v>
      </c>
      <c r="H117" s="103">
        <f t="shared" si="6"/>
        <v>0.86763467756767321</v>
      </c>
      <c r="I117" s="1">
        <f t="shared" si="7"/>
        <v>11372</v>
      </c>
      <c r="J117" s="1">
        <f t="shared" si="8"/>
        <v>249.3175</v>
      </c>
      <c r="K117" s="105">
        <f t="shared" si="9"/>
        <v>0.66168864500000035</v>
      </c>
      <c r="L117" s="1">
        <f t="shared" si="10"/>
        <v>8672</v>
      </c>
    </row>
    <row r="118" spans="1:12" x14ac:dyDescent="0.2">
      <c r="A118" s="1">
        <f t="shared" si="11"/>
        <v>-29.499999999999851</v>
      </c>
      <c r="B118" s="1">
        <f t="shared" si="0"/>
        <v>4993.1875</v>
      </c>
      <c r="C118" s="1">
        <f t="shared" si="1"/>
        <v>2655.0000000000014</v>
      </c>
      <c r="D118" s="1">
        <f t="shared" si="2"/>
        <v>199.45500000000001</v>
      </c>
      <c r="E118" s="1">
        <f t="shared" si="3"/>
        <v>200</v>
      </c>
      <c r="F118" s="104">
        <f t="shared" si="4"/>
        <v>3.5039819891732322E-6</v>
      </c>
      <c r="G118" s="1">
        <f t="shared" si="5"/>
        <v>5.9836500000000009E-3</v>
      </c>
      <c r="H118" s="103">
        <f t="shared" si="6"/>
        <v>0.86784669035948137</v>
      </c>
      <c r="I118" s="1">
        <f t="shared" si="7"/>
        <v>11374</v>
      </c>
      <c r="J118" s="1">
        <f t="shared" si="8"/>
        <v>249.31874999999999</v>
      </c>
      <c r="K118" s="105">
        <f t="shared" si="9"/>
        <v>0.66194128125000029</v>
      </c>
      <c r="L118" s="1">
        <f t="shared" si="10"/>
        <v>8676</v>
      </c>
    </row>
    <row r="119" spans="1:12" x14ac:dyDescent="0.2">
      <c r="A119" s="1">
        <f t="shared" si="11"/>
        <v>-29.399999999999849</v>
      </c>
      <c r="B119" s="1">
        <f t="shared" si="0"/>
        <v>4993.2</v>
      </c>
      <c r="C119" s="1">
        <f t="shared" si="1"/>
        <v>2656.0000000000014</v>
      </c>
      <c r="D119" s="1">
        <f t="shared" si="2"/>
        <v>199.45599999999999</v>
      </c>
      <c r="E119" s="1">
        <f t="shared" si="3"/>
        <v>200</v>
      </c>
      <c r="F119" s="104">
        <f t="shared" si="4"/>
        <v>3.5057349812073514E-6</v>
      </c>
      <c r="G119" s="1">
        <f t="shared" si="5"/>
        <v>5.983679999999999E-3</v>
      </c>
      <c r="H119" s="103">
        <f t="shared" si="6"/>
        <v>0.86805864702437885</v>
      </c>
      <c r="I119" s="1">
        <f t="shared" si="7"/>
        <v>11377</v>
      </c>
      <c r="J119" s="1">
        <f t="shared" si="8"/>
        <v>249.32000000000002</v>
      </c>
      <c r="K119" s="105">
        <f t="shared" si="9"/>
        <v>0.66219392000000044</v>
      </c>
      <c r="L119" s="1">
        <f t="shared" si="10"/>
        <v>8679</v>
      </c>
    </row>
    <row r="120" spans="1:12" x14ac:dyDescent="0.2">
      <c r="A120" s="1">
        <f t="shared" si="11"/>
        <v>-29.299999999999848</v>
      </c>
      <c r="B120" s="1">
        <f t="shared" si="0"/>
        <v>4993.2124999999996</v>
      </c>
      <c r="C120" s="1">
        <f t="shared" si="1"/>
        <v>2657.0000000000014</v>
      </c>
      <c r="D120" s="1">
        <f t="shared" si="2"/>
        <v>199.45699999999999</v>
      </c>
      <c r="E120" s="1">
        <f t="shared" si="3"/>
        <v>200</v>
      </c>
      <c r="F120" s="104">
        <f t="shared" si="4"/>
        <v>3.5074879906430481E-6</v>
      </c>
      <c r="G120" s="1">
        <f t="shared" si="5"/>
        <v>5.9837100000000006E-3</v>
      </c>
      <c r="H120" s="103">
        <f t="shared" si="6"/>
        <v>0.86827054758465017</v>
      </c>
      <c r="I120" s="1">
        <f t="shared" si="7"/>
        <v>11380</v>
      </c>
      <c r="J120" s="1">
        <f t="shared" si="8"/>
        <v>249.32124999999999</v>
      </c>
      <c r="K120" s="105">
        <f t="shared" si="9"/>
        <v>0.66244656125000023</v>
      </c>
      <c r="L120" s="1">
        <f t="shared" si="10"/>
        <v>8682</v>
      </c>
    </row>
    <row r="121" spans="1:12" x14ac:dyDescent="0.2">
      <c r="A121" s="1">
        <f t="shared" si="11"/>
        <v>-29.199999999999847</v>
      </c>
      <c r="B121" s="1">
        <f t="shared" si="0"/>
        <v>4993.2250000000004</v>
      </c>
      <c r="C121" s="1">
        <f t="shared" si="1"/>
        <v>2658.0000000000018</v>
      </c>
      <c r="D121" s="1">
        <f t="shared" si="2"/>
        <v>199.458</v>
      </c>
      <c r="E121" s="1">
        <f t="shared" si="3"/>
        <v>200</v>
      </c>
      <c r="F121" s="104">
        <f t="shared" si="4"/>
        <v>3.5092410174803179E-6</v>
      </c>
      <c r="G121" s="1">
        <f t="shared" si="5"/>
        <v>5.9837400000000004E-3</v>
      </c>
      <c r="H121" s="103">
        <f t="shared" si="6"/>
        <v>0.86848239206256883</v>
      </c>
      <c r="I121" s="1">
        <f t="shared" si="7"/>
        <v>11383</v>
      </c>
      <c r="J121" s="1">
        <f t="shared" si="8"/>
        <v>249.32249999999999</v>
      </c>
      <c r="K121" s="105">
        <f t="shared" si="9"/>
        <v>0.66269920500000035</v>
      </c>
      <c r="L121" s="1">
        <f t="shared" si="10"/>
        <v>8686</v>
      </c>
    </row>
    <row r="122" spans="1:12" x14ac:dyDescent="0.2">
      <c r="A122" s="1">
        <f t="shared" si="11"/>
        <v>-29.099999999999845</v>
      </c>
      <c r="B122" s="1">
        <f t="shared" si="0"/>
        <v>4993.2375000000002</v>
      </c>
      <c r="C122" s="1">
        <f t="shared" si="1"/>
        <v>2659.0000000000018</v>
      </c>
      <c r="D122" s="1">
        <f t="shared" si="2"/>
        <v>199.459</v>
      </c>
      <c r="E122" s="1">
        <f t="shared" si="3"/>
        <v>200</v>
      </c>
      <c r="F122" s="104">
        <f t="shared" si="4"/>
        <v>3.510994061719163E-6</v>
      </c>
      <c r="G122" s="1">
        <f t="shared" si="5"/>
        <v>5.9837700000000002E-3</v>
      </c>
      <c r="H122" s="103">
        <f t="shared" si="6"/>
        <v>0.86869418048039626</v>
      </c>
      <c r="I122" s="1">
        <f t="shared" si="7"/>
        <v>11385</v>
      </c>
      <c r="J122" s="1">
        <f t="shared" si="8"/>
        <v>249.32375000000002</v>
      </c>
      <c r="K122" s="105">
        <f t="shared" si="9"/>
        <v>0.66295185125000045</v>
      </c>
      <c r="L122" s="1">
        <f t="shared" si="10"/>
        <v>8689</v>
      </c>
    </row>
    <row r="123" spans="1:12" x14ac:dyDescent="0.2">
      <c r="A123" s="1">
        <f t="shared" si="11"/>
        <v>-28.999999999999844</v>
      </c>
      <c r="B123" s="1">
        <f t="shared" si="0"/>
        <v>4993.25</v>
      </c>
      <c r="C123" s="1">
        <f t="shared" si="1"/>
        <v>2660.0000000000018</v>
      </c>
      <c r="D123" s="1">
        <f t="shared" si="2"/>
        <v>199.46</v>
      </c>
      <c r="E123" s="1">
        <f t="shared" si="3"/>
        <v>200</v>
      </c>
      <c r="F123" s="104">
        <f t="shared" si="4"/>
        <v>3.5127471233595839E-6</v>
      </c>
      <c r="G123" s="1">
        <f t="shared" si="5"/>
        <v>5.9838000000000001E-3</v>
      </c>
      <c r="H123" s="103">
        <f t="shared" si="6"/>
        <v>0.86890591286038232</v>
      </c>
      <c r="I123" s="1">
        <f t="shared" si="7"/>
        <v>11388</v>
      </c>
      <c r="J123" s="1">
        <f t="shared" si="8"/>
        <v>249.32499999999999</v>
      </c>
      <c r="K123" s="105">
        <f t="shared" si="9"/>
        <v>0.66320450000000042</v>
      </c>
      <c r="L123" s="1">
        <f t="shared" si="10"/>
        <v>8692</v>
      </c>
    </row>
    <row r="124" spans="1:12" x14ac:dyDescent="0.2">
      <c r="A124" s="1">
        <f t="shared" si="11"/>
        <v>-28.899999999999842</v>
      </c>
      <c r="B124" s="1">
        <f t="shared" si="0"/>
        <v>4993.2624999999998</v>
      </c>
      <c r="C124" s="1">
        <f t="shared" si="1"/>
        <v>2661.0000000000018</v>
      </c>
      <c r="D124" s="1">
        <f t="shared" si="2"/>
        <v>199.46100000000001</v>
      </c>
      <c r="E124" s="1">
        <f t="shared" si="3"/>
        <v>200</v>
      </c>
      <c r="F124" s="104">
        <f t="shared" si="4"/>
        <v>3.5145002024015784E-6</v>
      </c>
      <c r="G124" s="1">
        <f t="shared" si="5"/>
        <v>5.9838300000000007E-3</v>
      </c>
      <c r="H124" s="103">
        <f t="shared" si="6"/>
        <v>0.86911758922476468</v>
      </c>
      <c r="I124" s="1">
        <f t="shared" si="7"/>
        <v>11391</v>
      </c>
      <c r="J124" s="1">
        <f t="shared" si="8"/>
        <v>249.32624999999999</v>
      </c>
      <c r="K124" s="105">
        <f t="shared" si="9"/>
        <v>0.66345715125000049</v>
      </c>
      <c r="L124" s="1">
        <f t="shared" si="10"/>
        <v>8696</v>
      </c>
    </row>
    <row r="125" spans="1:12" x14ac:dyDescent="0.2">
      <c r="A125" s="1">
        <f t="shared" si="11"/>
        <v>-28.799999999999841</v>
      </c>
      <c r="B125" s="1">
        <f t="shared" si="0"/>
        <v>4993.2749999999996</v>
      </c>
      <c r="C125" s="1">
        <f t="shared" si="1"/>
        <v>2662.0000000000018</v>
      </c>
      <c r="D125" s="1">
        <f t="shared" si="2"/>
        <v>199.46199999999999</v>
      </c>
      <c r="E125" s="1">
        <f t="shared" si="3"/>
        <v>200</v>
      </c>
      <c r="F125" s="104">
        <f t="shared" si="4"/>
        <v>3.5162532988451478E-6</v>
      </c>
      <c r="G125" s="1">
        <f t="shared" si="5"/>
        <v>5.9838600000000006E-3</v>
      </c>
      <c r="H125" s="103">
        <f t="shared" si="6"/>
        <v>0.86932920959576965</v>
      </c>
      <c r="I125" s="1">
        <f t="shared" si="7"/>
        <v>11394</v>
      </c>
      <c r="J125" s="1">
        <f t="shared" si="8"/>
        <v>249.32750000000001</v>
      </c>
      <c r="K125" s="105">
        <f t="shared" si="9"/>
        <v>0.66370980500000043</v>
      </c>
      <c r="L125" s="1">
        <f t="shared" si="10"/>
        <v>8699</v>
      </c>
    </row>
    <row r="126" spans="1:12" x14ac:dyDescent="0.2">
      <c r="A126" s="1">
        <f t="shared" si="11"/>
        <v>-28.699999999999839</v>
      </c>
      <c r="B126" s="1">
        <f t="shared" si="0"/>
        <v>4993.2874999999995</v>
      </c>
      <c r="C126" s="1">
        <f t="shared" si="1"/>
        <v>2663.0000000000018</v>
      </c>
      <c r="D126" s="1">
        <f t="shared" si="2"/>
        <v>199.46299999999999</v>
      </c>
      <c r="E126" s="1">
        <f t="shared" si="3"/>
        <v>200</v>
      </c>
      <c r="F126" s="104">
        <f t="shared" si="4"/>
        <v>3.5180064126902925E-6</v>
      </c>
      <c r="G126" s="1">
        <f t="shared" si="5"/>
        <v>5.9838899999999995E-3</v>
      </c>
      <c r="H126" s="103">
        <f t="shared" si="6"/>
        <v>0.86954077399561169</v>
      </c>
      <c r="I126" s="1">
        <f t="shared" si="7"/>
        <v>11397</v>
      </c>
      <c r="J126" s="1">
        <f t="shared" si="8"/>
        <v>249.32875000000001</v>
      </c>
      <c r="K126" s="105">
        <f t="shared" si="9"/>
        <v>0.66396246125000036</v>
      </c>
      <c r="L126" s="1">
        <f t="shared" si="10"/>
        <v>8702</v>
      </c>
    </row>
    <row r="127" spans="1:12" x14ac:dyDescent="0.2">
      <c r="A127" s="1">
        <f t="shared" si="11"/>
        <v>-28.599999999999838</v>
      </c>
      <c r="B127" s="1">
        <f t="shared" si="0"/>
        <v>4993.3</v>
      </c>
      <c r="C127" s="1">
        <f t="shared" si="1"/>
        <v>2664.0000000000018</v>
      </c>
      <c r="D127" s="1">
        <f t="shared" si="2"/>
        <v>199.464</v>
      </c>
      <c r="E127" s="1">
        <f t="shared" si="3"/>
        <v>200</v>
      </c>
      <c r="F127" s="104">
        <f t="shared" si="4"/>
        <v>3.5197595439370112E-6</v>
      </c>
      <c r="G127" s="1">
        <f t="shared" si="5"/>
        <v>5.9839200000000002E-3</v>
      </c>
      <c r="H127" s="103">
        <f t="shared" si="6"/>
        <v>0.86975228244649316</v>
      </c>
      <c r="I127" s="1">
        <f t="shared" si="7"/>
        <v>11399</v>
      </c>
      <c r="J127" s="1">
        <f t="shared" si="8"/>
        <v>249.32999999999998</v>
      </c>
      <c r="K127" s="105">
        <f t="shared" si="9"/>
        <v>0.66421512000000038</v>
      </c>
      <c r="L127" s="1">
        <f t="shared" si="10"/>
        <v>8705</v>
      </c>
    </row>
    <row r="128" spans="1:12" x14ac:dyDescent="0.2">
      <c r="A128" s="1">
        <f t="shared" si="11"/>
        <v>-28.499999999999837</v>
      </c>
      <c r="B128" s="1">
        <f t="shared" si="0"/>
        <v>4993.3125</v>
      </c>
      <c r="C128" s="1">
        <f t="shared" si="1"/>
        <v>2665.0000000000018</v>
      </c>
      <c r="D128" s="1">
        <f t="shared" si="2"/>
        <v>199.465</v>
      </c>
      <c r="E128" s="1">
        <f t="shared" si="3"/>
        <v>200</v>
      </c>
      <c r="F128" s="104">
        <f t="shared" si="4"/>
        <v>3.5215126925853052E-6</v>
      </c>
      <c r="G128" s="1">
        <f t="shared" si="5"/>
        <v>5.9839500000000009E-3</v>
      </c>
      <c r="H128" s="103">
        <f t="shared" si="6"/>
        <v>0.86996373497060531</v>
      </c>
      <c r="I128" s="1">
        <f t="shared" si="7"/>
        <v>11402</v>
      </c>
      <c r="J128" s="1">
        <f t="shared" si="8"/>
        <v>249.33125000000001</v>
      </c>
      <c r="K128" s="105">
        <f t="shared" si="9"/>
        <v>0.6644677812500005</v>
      </c>
      <c r="L128" s="1">
        <f t="shared" si="10"/>
        <v>8709</v>
      </c>
    </row>
    <row r="129" spans="1:12" x14ac:dyDescent="0.2">
      <c r="A129" s="1">
        <f t="shared" si="11"/>
        <v>-28.399999999999835</v>
      </c>
      <c r="B129" s="1">
        <f t="shared" si="0"/>
        <v>4993.3249999999998</v>
      </c>
      <c r="C129" s="1">
        <f t="shared" si="1"/>
        <v>2666.0000000000018</v>
      </c>
      <c r="D129" s="1">
        <f t="shared" si="2"/>
        <v>199.46600000000001</v>
      </c>
      <c r="E129" s="1">
        <f t="shared" si="3"/>
        <v>200</v>
      </c>
      <c r="F129" s="104">
        <f t="shared" si="4"/>
        <v>3.5232658586351737E-6</v>
      </c>
      <c r="G129" s="1">
        <f t="shared" si="5"/>
        <v>5.9839800000000007E-3</v>
      </c>
      <c r="H129" s="103">
        <f t="shared" si="6"/>
        <v>0.87017513159012727</v>
      </c>
      <c r="I129" s="1">
        <f t="shared" si="7"/>
        <v>11405</v>
      </c>
      <c r="J129" s="1">
        <f t="shared" si="8"/>
        <v>249.33250000000001</v>
      </c>
      <c r="K129" s="105">
        <f t="shared" si="9"/>
        <v>0.66472044500000049</v>
      </c>
      <c r="L129" s="1">
        <f t="shared" si="10"/>
        <v>8712</v>
      </c>
    </row>
    <row r="130" spans="1:12" x14ac:dyDescent="0.2">
      <c r="A130" s="1">
        <f t="shared" si="11"/>
        <v>-28.299999999999834</v>
      </c>
      <c r="B130" s="1">
        <f t="shared" si="0"/>
        <v>4993.3375000000005</v>
      </c>
      <c r="C130" s="1">
        <f t="shared" si="1"/>
        <v>2667.0000000000018</v>
      </c>
      <c r="D130" s="1">
        <f t="shared" si="2"/>
        <v>199.46700000000001</v>
      </c>
      <c r="E130" s="1">
        <f t="shared" si="3"/>
        <v>200</v>
      </c>
      <c r="F130" s="104">
        <f t="shared" si="4"/>
        <v>3.5250190420866176E-6</v>
      </c>
      <c r="G130" s="1">
        <f t="shared" si="5"/>
        <v>5.9840100000000005E-3</v>
      </c>
      <c r="H130" s="103">
        <f t="shared" si="6"/>
        <v>0.87038647232722632</v>
      </c>
      <c r="I130" s="1">
        <f t="shared" si="7"/>
        <v>11408</v>
      </c>
      <c r="J130" s="1">
        <f t="shared" si="8"/>
        <v>249.33374999999998</v>
      </c>
      <c r="K130" s="105">
        <f t="shared" si="9"/>
        <v>0.66497311125000036</v>
      </c>
      <c r="L130" s="1">
        <f t="shared" si="10"/>
        <v>8715</v>
      </c>
    </row>
    <row r="131" spans="1:12" x14ac:dyDescent="0.2">
      <c r="A131" s="1">
        <f t="shared" si="11"/>
        <v>-28.199999999999832</v>
      </c>
      <c r="B131" s="1">
        <f t="shared" si="0"/>
        <v>4993.3500000000004</v>
      </c>
      <c r="C131" s="1">
        <f t="shared" si="1"/>
        <v>2668.0000000000018</v>
      </c>
      <c r="D131" s="1">
        <f t="shared" si="2"/>
        <v>199.46799999999999</v>
      </c>
      <c r="E131" s="1">
        <f t="shared" si="3"/>
        <v>200</v>
      </c>
      <c r="F131" s="104">
        <f t="shared" si="4"/>
        <v>3.5267722429396358E-6</v>
      </c>
      <c r="G131" s="1">
        <f t="shared" si="5"/>
        <v>5.9840400000000004E-3</v>
      </c>
      <c r="H131" s="103">
        <f t="shared" si="6"/>
        <v>0.8705977572040583</v>
      </c>
      <c r="I131" s="1">
        <f t="shared" si="7"/>
        <v>11410</v>
      </c>
      <c r="J131" s="1">
        <f t="shared" si="8"/>
        <v>249.33500000000001</v>
      </c>
      <c r="K131" s="105">
        <f t="shared" si="9"/>
        <v>0.66522578000000043</v>
      </c>
      <c r="L131" s="1">
        <f t="shared" si="10"/>
        <v>8719</v>
      </c>
    </row>
    <row r="132" spans="1:12" x14ac:dyDescent="0.2">
      <c r="A132" s="1">
        <f t="shared" si="11"/>
        <v>-28.099999999999831</v>
      </c>
      <c r="B132" s="1">
        <f t="shared" si="0"/>
        <v>4993.3625000000002</v>
      </c>
      <c r="C132" s="1">
        <f t="shared" si="1"/>
        <v>2669.0000000000018</v>
      </c>
      <c r="D132" s="1">
        <f t="shared" si="2"/>
        <v>199.46899999999999</v>
      </c>
      <c r="E132" s="1">
        <f t="shared" si="3"/>
        <v>200</v>
      </c>
      <c r="F132" s="104">
        <f t="shared" si="4"/>
        <v>3.5285254611942294E-6</v>
      </c>
      <c r="G132" s="1">
        <f t="shared" si="5"/>
        <v>5.9840700000000002E-3</v>
      </c>
      <c r="H132" s="103">
        <f t="shared" si="6"/>
        <v>0.87080898624276737</v>
      </c>
      <c r="I132" s="1">
        <f t="shared" si="7"/>
        <v>11413</v>
      </c>
      <c r="J132" s="1">
        <f t="shared" si="8"/>
        <v>249.33625000000001</v>
      </c>
      <c r="K132" s="105">
        <f t="shared" si="9"/>
        <v>0.66547845125000038</v>
      </c>
      <c r="L132" s="1">
        <f t="shared" si="10"/>
        <v>8722</v>
      </c>
    </row>
    <row r="133" spans="1:12" x14ac:dyDescent="0.2">
      <c r="A133" s="1">
        <f t="shared" si="11"/>
        <v>-27.999999999999829</v>
      </c>
      <c r="B133" s="1">
        <f t="shared" si="0"/>
        <v>4993.375</v>
      </c>
      <c r="C133" s="1">
        <f t="shared" si="1"/>
        <v>2670.0000000000018</v>
      </c>
      <c r="D133" s="1">
        <f t="shared" si="2"/>
        <v>199.47</v>
      </c>
      <c r="E133" s="1">
        <f t="shared" si="3"/>
        <v>200</v>
      </c>
      <c r="F133" s="104">
        <f t="shared" si="4"/>
        <v>3.5302786968503975E-6</v>
      </c>
      <c r="G133" s="1">
        <f t="shared" si="5"/>
        <v>5.9841000000000009E-3</v>
      </c>
      <c r="H133" s="103">
        <f t="shared" si="6"/>
        <v>0.87102015946548561</v>
      </c>
      <c r="I133" s="1">
        <f t="shared" si="7"/>
        <v>11416</v>
      </c>
      <c r="J133" s="1">
        <f t="shared" si="8"/>
        <v>249.33749999999998</v>
      </c>
      <c r="K133" s="105">
        <f t="shared" si="9"/>
        <v>0.66573112500000042</v>
      </c>
      <c r="L133" s="1">
        <f t="shared" si="10"/>
        <v>8725</v>
      </c>
    </row>
    <row r="134" spans="1:12" x14ac:dyDescent="0.2">
      <c r="A134" s="1">
        <f t="shared" si="11"/>
        <v>-27.899999999999828</v>
      </c>
      <c r="B134" s="1">
        <f t="shared" si="0"/>
        <v>4993.3874999999998</v>
      </c>
      <c r="C134" s="1">
        <f t="shared" si="1"/>
        <v>2671.0000000000018</v>
      </c>
      <c r="D134" s="1">
        <f t="shared" si="2"/>
        <v>199.471</v>
      </c>
      <c r="E134" s="1">
        <f t="shared" si="3"/>
        <v>200</v>
      </c>
      <c r="F134" s="104">
        <f t="shared" si="4"/>
        <v>3.5320319499081392E-6</v>
      </c>
      <c r="G134" s="1">
        <f t="shared" si="5"/>
        <v>5.9841300000000007E-3</v>
      </c>
      <c r="H134" s="103">
        <f t="shared" si="6"/>
        <v>0.87123127689433388</v>
      </c>
      <c r="I134" s="1">
        <f t="shared" si="7"/>
        <v>11419</v>
      </c>
      <c r="J134" s="1">
        <f t="shared" si="8"/>
        <v>249.33875</v>
      </c>
      <c r="K134" s="105">
        <f t="shared" si="9"/>
        <v>0.66598380125000034</v>
      </c>
      <c r="L134" s="1">
        <f t="shared" si="10"/>
        <v>8729</v>
      </c>
    </row>
    <row r="135" spans="1:12" x14ac:dyDescent="0.2">
      <c r="A135" s="1">
        <f t="shared" si="11"/>
        <v>-27.799999999999827</v>
      </c>
      <c r="B135" s="1">
        <f t="shared" si="0"/>
        <v>4993.3999999999996</v>
      </c>
      <c r="C135" s="1">
        <f t="shared" si="1"/>
        <v>2672.0000000000018</v>
      </c>
      <c r="D135" s="1">
        <f t="shared" si="2"/>
        <v>199.47200000000001</v>
      </c>
      <c r="E135" s="1">
        <f t="shared" si="3"/>
        <v>200</v>
      </c>
      <c r="F135" s="104">
        <f t="shared" si="4"/>
        <v>3.5337852203674578E-6</v>
      </c>
      <c r="G135" s="1">
        <f t="shared" si="5"/>
        <v>5.9841599999999997E-3</v>
      </c>
      <c r="H135" s="103">
        <f t="shared" si="6"/>
        <v>0.87144233855142095</v>
      </c>
      <c r="I135" s="1">
        <f t="shared" si="7"/>
        <v>11421</v>
      </c>
      <c r="J135" s="1">
        <f t="shared" si="8"/>
        <v>249.34</v>
      </c>
      <c r="K135" s="105">
        <f t="shared" si="9"/>
        <v>0.66623648000000035</v>
      </c>
      <c r="L135" s="1">
        <f t="shared" si="10"/>
        <v>8732</v>
      </c>
    </row>
    <row r="136" spans="1:12" x14ac:dyDescent="0.2">
      <c r="A136" s="1">
        <f t="shared" si="11"/>
        <v>-27.699999999999825</v>
      </c>
      <c r="B136" s="1">
        <f t="shared" si="0"/>
        <v>4993.4125000000004</v>
      </c>
      <c r="C136" s="1">
        <f t="shared" si="1"/>
        <v>2673.0000000000018</v>
      </c>
      <c r="D136" s="1">
        <f t="shared" si="2"/>
        <v>199.47300000000001</v>
      </c>
      <c r="E136" s="1">
        <f t="shared" si="3"/>
        <v>200</v>
      </c>
      <c r="F136" s="104">
        <f t="shared" si="4"/>
        <v>3.5355385082283497E-6</v>
      </c>
      <c r="G136" s="1">
        <f t="shared" si="5"/>
        <v>5.9841900000000012E-3</v>
      </c>
      <c r="H136" s="103">
        <f t="shared" si="6"/>
        <v>0.87165334445884401</v>
      </c>
      <c r="I136" s="1">
        <f t="shared" si="7"/>
        <v>11424</v>
      </c>
      <c r="J136" s="1">
        <f t="shared" si="8"/>
        <v>249.34125</v>
      </c>
      <c r="K136" s="105">
        <f t="shared" si="9"/>
        <v>0.66648916125000046</v>
      </c>
      <c r="L136" s="1">
        <f t="shared" si="10"/>
        <v>8735</v>
      </c>
    </row>
    <row r="137" spans="1:12" x14ac:dyDescent="0.2">
      <c r="A137" s="1">
        <f t="shared" si="11"/>
        <v>-27.599999999999824</v>
      </c>
      <c r="B137" s="1">
        <f t="shared" si="0"/>
        <v>4993.4250000000002</v>
      </c>
      <c r="C137" s="1">
        <f t="shared" si="1"/>
        <v>2674.0000000000018</v>
      </c>
      <c r="D137" s="1">
        <f t="shared" si="2"/>
        <v>199.47399999999999</v>
      </c>
      <c r="E137" s="1">
        <f t="shared" si="3"/>
        <v>200</v>
      </c>
      <c r="F137" s="104">
        <f t="shared" si="4"/>
        <v>3.5372918134908173E-6</v>
      </c>
      <c r="G137" s="1">
        <f t="shared" si="5"/>
        <v>5.9842200000000002E-3</v>
      </c>
      <c r="H137" s="103">
        <f t="shared" si="6"/>
        <v>0.87186429463868897</v>
      </c>
      <c r="I137" s="1">
        <f t="shared" si="7"/>
        <v>11427</v>
      </c>
      <c r="J137" s="1">
        <f t="shared" si="8"/>
        <v>249.3425</v>
      </c>
      <c r="K137" s="105">
        <f t="shared" si="9"/>
        <v>0.66674184500000044</v>
      </c>
      <c r="L137" s="1">
        <f t="shared" si="10"/>
        <v>8739</v>
      </c>
    </row>
    <row r="138" spans="1:12" x14ac:dyDescent="0.2">
      <c r="A138" s="1">
        <f t="shared" si="11"/>
        <v>-27.499999999999822</v>
      </c>
      <c r="B138" s="1">
        <f t="shared" si="0"/>
        <v>4993.4375</v>
      </c>
      <c r="C138" s="1">
        <f t="shared" si="1"/>
        <v>2675.0000000000018</v>
      </c>
      <c r="D138" s="1">
        <f t="shared" si="2"/>
        <v>199.47499999999999</v>
      </c>
      <c r="E138" s="1">
        <f t="shared" si="3"/>
        <v>200</v>
      </c>
      <c r="F138" s="104">
        <f t="shared" si="4"/>
        <v>3.539045136154859E-6</v>
      </c>
      <c r="G138" s="1">
        <f t="shared" si="5"/>
        <v>5.98425E-3</v>
      </c>
      <c r="H138" s="103">
        <f t="shared" si="6"/>
        <v>0.8720751891130295</v>
      </c>
      <c r="I138" s="1">
        <f t="shared" si="7"/>
        <v>11430</v>
      </c>
      <c r="J138" s="1">
        <f t="shared" si="8"/>
        <v>249.34375</v>
      </c>
      <c r="K138" s="105">
        <f t="shared" si="9"/>
        <v>0.66699453125000041</v>
      </c>
      <c r="L138" s="1">
        <f t="shared" si="10"/>
        <v>8742</v>
      </c>
    </row>
    <row r="139" spans="1:12" x14ac:dyDescent="0.2">
      <c r="A139" s="1">
        <f t="shared" si="11"/>
        <v>-27.399999999999821</v>
      </c>
      <c r="B139" s="1">
        <f t="shared" si="0"/>
        <v>4993.45</v>
      </c>
      <c r="C139" s="1">
        <f t="shared" si="1"/>
        <v>2676.0000000000018</v>
      </c>
      <c r="D139" s="1">
        <f t="shared" si="2"/>
        <v>199.476</v>
      </c>
      <c r="E139" s="1">
        <f t="shared" si="3"/>
        <v>200</v>
      </c>
      <c r="F139" s="104">
        <f t="shared" si="4"/>
        <v>3.5407984762204755E-6</v>
      </c>
      <c r="G139" s="1">
        <f t="shared" si="5"/>
        <v>5.9842799999999998E-3</v>
      </c>
      <c r="H139" s="103">
        <f t="shared" si="6"/>
        <v>0.87228602790392795</v>
      </c>
      <c r="I139" s="1">
        <f t="shared" si="7"/>
        <v>11433</v>
      </c>
      <c r="J139" s="1">
        <f t="shared" si="8"/>
        <v>249.345</v>
      </c>
      <c r="K139" s="105">
        <f t="shared" si="9"/>
        <v>0.66724722000000047</v>
      </c>
      <c r="L139" s="1">
        <f t="shared" si="10"/>
        <v>8745</v>
      </c>
    </row>
    <row r="140" spans="1:12" x14ac:dyDescent="0.2">
      <c r="A140" s="1">
        <f t="shared" si="11"/>
        <v>-27.29999999999982</v>
      </c>
      <c r="B140" s="1">
        <f t="shared" si="0"/>
        <v>4993.4624999999996</v>
      </c>
      <c r="C140" s="1">
        <f t="shared" si="1"/>
        <v>2677.0000000000018</v>
      </c>
      <c r="D140" s="1">
        <f t="shared" si="2"/>
        <v>199.477</v>
      </c>
      <c r="E140" s="1">
        <f t="shared" si="3"/>
        <v>200</v>
      </c>
      <c r="F140" s="104">
        <f t="shared" si="4"/>
        <v>3.5425518336876682E-6</v>
      </c>
      <c r="G140" s="1">
        <f t="shared" si="5"/>
        <v>5.9843100000000014E-3</v>
      </c>
      <c r="H140" s="103">
        <f t="shared" si="6"/>
        <v>0.87249681103343502</v>
      </c>
      <c r="I140" s="1">
        <f t="shared" si="7"/>
        <v>11435</v>
      </c>
      <c r="J140" s="1">
        <f t="shared" si="8"/>
        <v>249.34625</v>
      </c>
      <c r="K140" s="105">
        <f t="shared" si="9"/>
        <v>0.66749991125000041</v>
      </c>
      <c r="L140" s="1">
        <f t="shared" si="10"/>
        <v>8749</v>
      </c>
    </row>
    <row r="141" spans="1:12" x14ac:dyDescent="0.2">
      <c r="A141" s="1">
        <f t="shared" si="11"/>
        <v>-27.199999999999818</v>
      </c>
      <c r="B141" s="1">
        <f t="shared" si="0"/>
        <v>4993.4750000000004</v>
      </c>
      <c r="C141" s="1">
        <f t="shared" si="1"/>
        <v>2678.0000000000018</v>
      </c>
      <c r="D141" s="1">
        <f t="shared" si="2"/>
        <v>199.47800000000001</v>
      </c>
      <c r="E141" s="1">
        <f t="shared" si="3"/>
        <v>200</v>
      </c>
      <c r="F141" s="104">
        <f t="shared" si="4"/>
        <v>3.5443052085564341E-6</v>
      </c>
      <c r="G141" s="1">
        <f t="shared" si="5"/>
        <v>5.9843400000000003E-3</v>
      </c>
      <c r="H141" s="103">
        <f t="shared" si="6"/>
        <v>0.8727075385235894</v>
      </c>
      <c r="I141" s="1">
        <f t="shared" si="7"/>
        <v>11438</v>
      </c>
      <c r="J141" s="1">
        <f t="shared" si="8"/>
        <v>249.3475</v>
      </c>
      <c r="K141" s="105">
        <f t="shared" si="9"/>
        <v>0.66775260500000044</v>
      </c>
      <c r="L141" s="1">
        <f t="shared" si="10"/>
        <v>8752</v>
      </c>
    </row>
    <row r="142" spans="1:12" x14ac:dyDescent="0.2">
      <c r="A142" s="1">
        <f t="shared" si="11"/>
        <v>-27.099999999999817</v>
      </c>
      <c r="B142" s="1">
        <f t="shared" si="0"/>
        <v>4993.4875000000002</v>
      </c>
      <c r="C142" s="1">
        <f t="shared" si="1"/>
        <v>2679.0000000000018</v>
      </c>
      <c r="D142" s="1">
        <f t="shared" si="2"/>
        <v>199.47900000000001</v>
      </c>
      <c r="E142" s="1">
        <f t="shared" si="3"/>
        <v>200</v>
      </c>
      <c r="F142" s="104">
        <f t="shared" si="4"/>
        <v>3.5460586008267749E-6</v>
      </c>
      <c r="G142" s="1">
        <f t="shared" si="5"/>
        <v>5.984370000000001E-3</v>
      </c>
      <c r="H142" s="103">
        <f t="shared" si="6"/>
        <v>0.8729182103964187</v>
      </c>
      <c r="I142" s="1">
        <f t="shared" si="7"/>
        <v>11441</v>
      </c>
      <c r="J142" s="1">
        <f t="shared" si="8"/>
        <v>249.34875</v>
      </c>
      <c r="K142" s="105">
        <f t="shared" si="9"/>
        <v>0.66800530125000035</v>
      </c>
      <c r="L142" s="1">
        <f t="shared" si="10"/>
        <v>8755</v>
      </c>
    </row>
    <row r="143" spans="1:12" x14ac:dyDescent="0.2">
      <c r="A143" s="1">
        <f t="shared" si="11"/>
        <v>-26.999999999999815</v>
      </c>
      <c r="B143" s="1">
        <f t="shared" si="0"/>
        <v>4993.5</v>
      </c>
      <c r="C143" s="1">
        <f t="shared" si="1"/>
        <v>2680.0000000000018</v>
      </c>
      <c r="D143" s="1">
        <f t="shared" si="2"/>
        <v>199.48</v>
      </c>
      <c r="E143" s="1">
        <f t="shared" si="3"/>
        <v>200</v>
      </c>
      <c r="F143" s="104">
        <f t="shared" si="4"/>
        <v>3.5478120104986918E-6</v>
      </c>
      <c r="G143" s="1">
        <f t="shared" si="5"/>
        <v>5.9844E-3</v>
      </c>
      <c r="H143" s="103">
        <f t="shared" si="6"/>
        <v>0.87312882667393854</v>
      </c>
      <c r="I143" s="1">
        <f t="shared" si="7"/>
        <v>11444</v>
      </c>
      <c r="J143" s="1">
        <f t="shared" si="8"/>
        <v>249.35000000000002</v>
      </c>
      <c r="K143" s="105">
        <f t="shared" si="9"/>
        <v>0.66825800000000046</v>
      </c>
      <c r="L143" s="1">
        <f t="shared" si="10"/>
        <v>8758</v>
      </c>
    </row>
    <row r="144" spans="1:12" x14ac:dyDescent="0.2">
      <c r="A144" s="1">
        <f t="shared" si="11"/>
        <v>-26.899999999999814</v>
      </c>
      <c r="B144" s="1">
        <f t="shared" si="0"/>
        <v>4993.5124999999998</v>
      </c>
      <c r="C144" s="1">
        <f t="shared" si="1"/>
        <v>2681.0000000000018</v>
      </c>
      <c r="D144" s="1">
        <f t="shared" si="2"/>
        <v>199.48099999999999</v>
      </c>
      <c r="E144" s="1">
        <f t="shared" si="3"/>
        <v>200</v>
      </c>
      <c r="F144" s="104">
        <f t="shared" si="4"/>
        <v>3.5495654375721824E-6</v>
      </c>
      <c r="G144" s="1">
        <f t="shared" si="5"/>
        <v>5.9844300000000007E-3</v>
      </c>
      <c r="H144" s="103">
        <f t="shared" si="6"/>
        <v>0.8733393873781532</v>
      </c>
      <c r="I144" s="1">
        <f t="shared" si="7"/>
        <v>11446</v>
      </c>
      <c r="J144" s="1">
        <f t="shared" si="8"/>
        <v>249.35124999999999</v>
      </c>
      <c r="K144" s="105">
        <f t="shared" si="9"/>
        <v>0.66851070125000034</v>
      </c>
      <c r="L144" s="1">
        <f t="shared" si="10"/>
        <v>8762</v>
      </c>
    </row>
    <row r="145" spans="1:12" x14ac:dyDescent="0.2">
      <c r="A145" s="1">
        <f t="shared" si="11"/>
        <v>-26.799999999999812</v>
      </c>
      <c r="B145" s="1">
        <f t="shared" si="0"/>
        <v>4993.5249999999996</v>
      </c>
      <c r="C145" s="1">
        <f t="shared" si="1"/>
        <v>2682.0000000000018</v>
      </c>
      <c r="D145" s="1">
        <f t="shared" si="2"/>
        <v>199.482</v>
      </c>
      <c r="E145" s="1">
        <f t="shared" si="3"/>
        <v>200</v>
      </c>
      <c r="F145" s="104">
        <f t="shared" si="4"/>
        <v>3.5513188820472486E-6</v>
      </c>
      <c r="G145" s="1">
        <f t="shared" si="5"/>
        <v>5.9844600000000005E-3</v>
      </c>
      <c r="H145" s="103">
        <f t="shared" si="6"/>
        <v>0.87354989253105486</v>
      </c>
      <c r="I145" s="1">
        <f t="shared" si="7"/>
        <v>11449</v>
      </c>
      <c r="J145" s="1">
        <f t="shared" si="8"/>
        <v>249.35249999999999</v>
      </c>
      <c r="K145" s="105">
        <f t="shared" si="9"/>
        <v>0.66876340500000042</v>
      </c>
      <c r="L145" s="1">
        <f t="shared" si="10"/>
        <v>8765</v>
      </c>
    </row>
    <row r="146" spans="1:12" x14ac:dyDescent="0.2">
      <c r="A146" s="1">
        <f t="shared" si="11"/>
        <v>-26.699999999999811</v>
      </c>
      <c r="B146" s="1">
        <f t="shared" si="0"/>
        <v>4993.5374999999995</v>
      </c>
      <c r="C146" s="1">
        <f t="shared" si="1"/>
        <v>2683.0000000000018</v>
      </c>
      <c r="D146" s="1">
        <f t="shared" si="2"/>
        <v>199.483</v>
      </c>
      <c r="E146" s="1">
        <f t="shared" si="3"/>
        <v>200</v>
      </c>
      <c r="F146" s="104">
        <f t="shared" si="4"/>
        <v>3.5530723439238881E-6</v>
      </c>
      <c r="G146" s="1">
        <f t="shared" si="5"/>
        <v>5.9844900000000003E-3</v>
      </c>
      <c r="H146" s="103">
        <f t="shared" si="6"/>
        <v>0.87376034215462461</v>
      </c>
      <c r="I146" s="1">
        <f t="shared" si="7"/>
        <v>11452</v>
      </c>
      <c r="J146" s="1">
        <f t="shared" si="8"/>
        <v>249.35375000000002</v>
      </c>
      <c r="K146" s="105">
        <f t="shared" si="9"/>
        <v>0.66901611125000049</v>
      </c>
      <c r="L146" s="1">
        <f t="shared" si="10"/>
        <v>8768</v>
      </c>
    </row>
    <row r="147" spans="1:12" x14ac:dyDescent="0.2">
      <c r="A147" s="1">
        <f t="shared" si="11"/>
        <v>-26.59999999999981</v>
      </c>
      <c r="B147" s="1">
        <f t="shared" si="0"/>
        <v>4993.55</v>
      </c>
      <c r="C147" s="1">
        <f t="shared" si="1"/>
        <v>2684.0000000000018</v>
      </c>
      <c r="D147" s="1">
        <f t="shared" si="2"/>
        <v>199.48400000000001</v>
      </c>
      <c r="E147" s="1">
        <f t="shared" si="3"/>
        <v>200</v>
      </c>
      <c r="F147" s="104">
        <f t="shared" si="4"/>
        <v>3.5548258232021038E-6</v>
      </c>
      <c r="G147" s="1">
        <f t="shared" si="5"/>
        <v>5.984520000000001E-3</v>
      </c>
      <c r="H147" s="103">
        <f t="shared" si="6"/>
        <v>0.87397073627083177</v>
      </c>
      <c r="I147" s="1">
        <f t="shared" si="7"/>
        <v>11455</v>
      </c>
      <c r="J147" s="1">
        <f t="shared" si="8"/>
        <v>249.35499999999999</v>
      </c>
      <c r="K147" s="105">
        <f t="shared" si="9"/>
        <v>0.66926882000000043</v>
      </c>
      <c r="L147" s="1">
        <f t="shared" si="10"/>
        <v>8772</v>
      </c>
    </row>
    <row r="148" spans="1:12" x14ac:dyDescent="0.2">
      <c r="A148" s="1">
        <f t="shared" si="11"/>
        <v>-26.499999999999808</v>
      </c>
      <c r="B148" s="1">
        <f t="shared" si="0"/>
        <v>4993.5625</v>
      </c>
      <c r="C148" s="1">
        <f t="shared" si="1"/>
        <v>2685.0000000000018</v>
      </c>
      <c r="D148" s="1">
        <f t="shared" si="2"/>
        <v>199.48500000000001</v>
      </c>
      <c r="E148" s="1">
        <f t="shared" si="3"/>
        <v>200</v>
      </c>
      <c r="F148" s="104">
        <f t="shared" si="4"/>
        <v>3.5565793198818934E-6</v>
      </c>
      <c r="G148" s="1">
        <f t="shared" si="5"/>
        <v>5.9845499999999999E-3</v>
      </c>
      <c r="H148" s="103">
        <f t="shared" si="6"/>
        <v>0.87418107490163377</v>
      </c>
      <c r="I148" s="1">
        <f t="shared" si="7"/>
        <v>11457</v>
      </c>
      <c r="J148" s="1">
        <f t="shared" si="8"/>
        <v>249.35624999999999</v>
      </c>
      <c r="K148" s="105">
        <f t="shared" si="9"/>
        <v>0.66952153125000036</v>
      </c>
      <c r="L148" s="1">
        <f t="shared" si="10"/>
        <v>8775</v>
      </c>
    </row>
    <row r="149" spans="1:12" x14ac:dyDescent="0.2">
      <c r="A149" s="1">
        <f t="shared" si="11"/>
        <v>-26.399999999999807</v>
      </c>
      <c r="B149" s="1">
        <f t="shared" si="0"/>
        <v>4993.5749999999998</v>
      </c>
      <c r="C149" s="1">
        <f t="shared" si="1"/>
        <v>2686.0000000000018</v>
      </c>
      <c r="D149" s="1">
        <f t="shared" si="2"/>
        <v>199.48599999999999</v>
      </c>
      <c r="E149" s="1">
        <f t="shared" si="3"/>
        <v>200</v>
      </c>
      <c r="F149" s="104">
        <f t="shared" si="4"/>
        <v>3.5583328339632584E-6</v>
      </c>
      <c r="G149" s="1">
        <f t="shared" si="5"/>
        <v>5.9845800000000006E-3</v>
      </c>
      <c r="H149" s="103">
        <f t="shared" si="6"/>
        <v>0.87439135806897716</v>
      </c>
      <c r="I149" s="1">
        <f t="shared" si="7"/>
        <v>11460</v>
      </c>
      <c r="J149" s="1">
        <f t="shared" si="8"/>
        <v>249.35750000000002</v>
      </c>
      <c r="K149" s="105">
        <f t="shared" si="9"/>
        <v>0.66977424500000049</v>
      </c>
      <c r="L149" s="1">
        <f t="shared" si="10"/>
        <v>8778</v>
      </c>
    </row>
    <row r="150" spans="1:12" x14ac:dyDescent="0.2">
      <c r="A150" s="1">
        <f t="shared" si="11"/>
        <v>-26.299999999999805</v>
      </c>
      <c r="B150" s="1">
        <f t="shared" si="0"/>
        <v>4993.5875000000005</v>
      </c>
      <c r="C150" s="1">
        <f t="shared" si="1"/>
        <v>2687.0000000000018</v>
      </c>
      <c r="D150" s="1">
        <f t="shared" si="2"/>
        <v>199.48699999999999</v>
      </c>
      <c r="E150" s="1">
        <f t="shared" si="3"/>
        <v>200</v>
      </c>
      <c r="F150" s="104">
        <f t="shared" si="4"/>
        <v>3.5600863654461987E-6</v>
      </c>
      <c r="G150" s="1">
        <f t="shared" si="5"/>
        <v>5.9846100000000005E-3</v>
      </c>
      <c r="H150" s="103">
        <f t="shared" si="6"/>
        <v>0.87460158579479619</v>
      </c>
      <c r="I150" s="1">
        <f t="shared" si="7"/>
        <v>11463</v>
      </c>
      <c r="J150" s="1">
        <f t="shared" si="8"/>
        <v>249.35874999999999</v>
      </c>
      <c r="K150" s="105">
        <f t="shared" si="9"/>
        <v>0.67002696125000039</v>
      </c>
      <c r="L150" s="1">
        <f t="shared" si="10"/>
        <v>8782</v>
      </c>
    </row>
    <row r="151" spans="1:12" x14ac:dyDescent="0.2">
      <c r="A151" s="1">
        <f t="shared" si="11"/>
        <v>-26.199999999999804</v>
      </c>
      <c r="B151" s="1">
        <f t="shared" si="0"/>
        <v>4993.6000000000004</v>
      </c>
      <c r="C151" s="1">
        <f t="shared" si="1"/>
        <v>2688.0000000000018</v>
      </c>
      <c r="D151" s="1">
        <f t="shared" si="2"/>
        <v>199.488</v>
      </c>
      <c r="E151" s="1">
        <f t="shared" si="3"/>
        <v>200</v>
      </c>
      <c r="F151" s="104">
        <f t="shared" si="4"/>
        <v>3.5618399143307131E-6</v>
      </c>
      <c r="G151" s="1">
        <f t="shared" si="5"/>
        <v>5.9846400000000003E-3</v>
      </c>
      <c r="H151" s="103">
        <f t="shared" si="6"/>
        <v>0.87481175810101397</v>
      </c>
      <c r="I151" s="1">
        <f t="shared" si="7"/>
        <v>11466</v>
      </c>
      <c r="J151" s="1">
        <f t="shared" si="8"/>
        <v>249.35999999999999</v>
      </c>
      <c r="K151" s="105">
        <f t="shared" si="9"/>
        <v>0.67027968000000038</v>
      </c>
      <c r="L151" s="1">
        <f t="shared" si="10"/>
        <v>8785</v>
      </c>
    </row>
    <row r="152" spans="1:12" x14ac:dyDescent="0.2">
      <c r="A152" s="1">
        <f t="shared" si="11"/>
        <v>-26.099999999999802</v>
      </c>
      <c r="B152" s="1">
        <f t="shared" si="0"/>
        <v>4993.6125000000002</v>
      </c>
      <c r="C152" s="1">
        <f t="shared" si="1"/>
        <v>2689.0000000000018</v>
      </c>
      <c r="D152" s="1">
        <f t="shared" si="2"/>
        <v>199.489</v>
      </c>
      <c r="E152" s="1">
        <f t="shared" si="3"/>
        <v>200</v>
      </c>
      <c r="F152" s="104">
        <f t="shared" si="4"/>
        <v>3.5635934806168015E-6</v>
      </c>
      <c r="G152" s="1">
        <f t="shared" si="5"/>
        <v>5.9846700000000001E-3</v>
      </c>
      <c r="H152" s="103">
        <f t="shared" si="6"/>
        <v>0.87502187500954198</v>
      </c>
      <c r="I152" s="1">
        <f t="shared" si="7"/>
        <v>11468</v>
      </c>
      <c r="J152" s="1">
        <f t="shared" si="8"/>
        <v>249.36125000000001</v>
      </c>
      <c r="K152" s="105">
        <f t="shared" si="9"/>
        <v>0.67053240125000046</v>
      </c>
      <c r="L152" s="1">
        <f t="shared" si="10"/>
        <v>8788</v>
      </c>
    </row>
    <row r="153" spans="1:12" x14ac:dyDescent="0.2">
      <c r="A153" s="1">
        <f t="shared" si="11"/>
        <v>-25.999999999999801</v>
      </c>
      <c r="B153" s="1">
        <f t="shared" si="0"/>
        <v>4993.625</v>
      </c>
      <c r="C153" s="1">
        <f t="shared" si="1"/>
        <v>2690.0000000000018</v>
      </c>
      <c r="D153" s="1">
        <f t="shared" si="2"/>
        <v>199.49</v>
      </c>
      <c r="E153" s="1">
        <f t="shared" si="3"/>
        <v>200</v>
      </c>
      <c r="F153" s="104">
        <f t="shared" si="4"/>
        <v>3.565347064304466E-6</v>
      </c>
      <c r="G153" s="1">
        <f t="shared" si="5"/>
        <v>5.9847000000000017E-3</v>
      </c>
      <c r="H153" s="103">
        <f t="shared" si="6"/>
        <v>0.87523193654227993</v>
      </c>
      <c r="I153" s="1">
        <f t="shared" si="7"/>
        <v>11471</v>
      </c>
      <c r="J153" s="1">
        <f t="shared" si="8"/>
        <v>249.36250000000001</v>
      </c>
      <c r="K153" s="105">
        <f t="shared" si="9"/>
        <v>0.67078512500000043</v>
      </c>
      <c r="L153" s="1">
        <f t="shared" si="10"/>
        <v>8792</v>
      </c>
    </row>
    <row r="154" spans="1:12" x14ac:dyDescent="0.2">
      <c r="A154" s="1">
        <f t="shared" si="11"/>
        <v>-25.8999999999998</v>
      </c>
      <c r="B154" s="1">
        <f t="shared" si="0"/>
        <v>4993.6374999999998</v>
      </c>
      <c r="C154" s="1">
        <f t="shared" si="1"/>
        <v>2691.0000000000018</v>
      </c>
      <c r="D154" s="1">
        <f t="shared" si="2"/>
        <v>199.49100000000001</v>
      </c>
      <c r="E154" s="1">
        <f t="shared" si="3"/>
        <v>200</v>
      </c>
      <c r="F154" s="104">
        <f t="shared" si="4"/>
        <v>3.5671006653937055E-6</v>
      </c>
      <c r="G154" s="1">
        <f t="shared" si="5"/>
        <v>5.9847300000000006E-3</v>
      </c>
      <c r="H154" s="103">
        <f t="shared" si="6"/>
        <v>0.87544194272111631</v>
      </c>
      <c r="I154" s="1">
        <f t="shared" si="7"/>
        <v>11474</v>
      </c>
      <c r="J154" s="1">
        <f t="shared" si="8"/>
        <v>249.36374999999998</v>
      </c>
      <c r="K154" s="105">
        <f t="shared" si="9"/>
        <v>0.67103785125000037</v>
      </c>
      <c r="L154" s="1">
        <f t="shared" si="10"/>
        <v>8795</v>
      </c>
    </row>
    <row r="155" spans="1:12" x14ac:dyDescent="0.2">
      <c r="A155" s="1">
        <f t="shared" si="11"/>
        <v>-25.799999999999798</v>
      </c>
      <c r="B155" s="1">
        <f t="shared" si="0"/>
        <v>4993.6499999999996</v>
      </c>
      <c r="C155" s="1">
        <f t="shared" si="1"/>
        <v>2692.0000000000018</v>
      </c>
      <c r="D155" s="1">
        <f t="shared" si="2"/>
        <v>199.49199999999999</v>
      </c>
      <c r="E155" s="1">
        <f t="shared" si="3"/>
        <v>200</v>
      </c>
      <c r="F155" s="104">
        <f t="shared" si="4"/>
        <v>3.5688542838845185E-6</v>
      </c>
      <c r="G155" s="1">
        <f t="shared" si="5"/>
        <v>5.9847599999999996E-3</v>
      </c>
      <c r="H155" s="103">
        <f t="shared" si="6"/>
        <v>0.87565189356792783</v>
      </c>
      <c r="I155" s="1">
        <f t="shared" si="7"/>
        <v>11477</v>
      </c>
      <c r="J155" s="1">
        <f t="shared" si="8"/>
        <v>249.36500000000001</v>
      </c>
      <c r="K155" s="105">
        <f t="shared" si="9"/>
        <v>0.67129058000000041</v>
      </c>
      <c r="L155" s="1">
        <f t="shared" si="10"/>
        <v>8798</v>
      </c>
    </row>
    <row r="156" spans="1:12" x14ac:dyDescent="0.2">
      <c r="A156" s="1">
        <f t="shared" si="11"/>
        <v>-25.699999999999797</v>
      </c>
      <c r="B156" s="1">
        <f t="shared" si="0"/>
        <v>4993.6625000000004</v>
      </c>
      <c r="C156" s="1">
        <f t="shared" si="1"/>
        <v>2693.0000000000018</v>
      </c>
      <c r="D156" s="1">
        <f t="shared" si="2"/>
        <v>199.49299999999999</v>
      </c>
      <c r="E156" s="1">
        <f t="shared" si="3"/>
        <v>200</v>
      </c>
      <c r="F156" s="104">
        <f t="shared" si="4"/>
        <v>3.5706079197769069E-6</v>
      </c>
      <c r="G156" s="1">
        <f t="shared" si="5"/>
        <v>5.9847900000000002E-3</v>
      </c>
      <c r="H156" s="103">
        <f t="shared" si="6"/>
        <v>0.87586178910457968</v>
      </c>
      <c r="I156" s="1">
        <f t="shared" si="7"/>
        <v>11479</v>
      </c>
      <c r="J156" s="1">
        <f t="shared" si="8"/>
        <v>249.36625000000001</v>
      </c>
      <c r="K156" s="105">
        <f t="shared" si="9"/>
        <v>0.67154331125000033</v>
      </c>
      <c r="L156" s="1">
        <f t="shared" si="10"/>
        <v>8802</v>
      </c>
    </row>
    <row r="157" spans="1:12" x14ac:dyDescent="0.2">
      <c r="A157" s="1">
        <f t="shared" si="11"/>
        <v>-25.599999999999795</v>
      </c>
      <c r="B157" s="1">
        <f t="shared" si="0"/>
        <v>4993.6750000000002</v>
      </c>
      <c r="C157" s="1">
        <f t="shared" si="1"/>
        <v>2694.0000000000018</v>
      </c>
      <c r="D157" s="1">
        <f t="shared" si="2"/>
        <v>199.494</v>
      </c>
      <c r="E157" s="1">
        <f t="shared" si="3"/>
        <v>200</v>
      </c>
      <c r="F157" s="104">
        <f t="shared" si="4"/>
        <v>3.5723615730708701E-6</v>
      </c>
      <c r="G157" s="1">
        <f t="shared" si="5"/>
        <v>5.9848200000000001E-3</v>
      </c>
      <c r="H157" s="103">
        <f t="shared" si="6"/>
        <v>0.87607162935292593</v>
      </c>
      <c r="I157" s="1">
        <f t="shared" si="7"/>
        <v>11482</v>
      </c>
      <c r="J157" s="1">
        <f t="shared" si="8"/>
        <v>249.36749999999998</v>
      </c>
      <c r="K157" s="105">
        <f t="shared" si="9"/>
        <v>0.67179604500000034</v>
      </c>
      <c r="L157" s="1">
        <f t="shared" si="10"/>
        <v>8805</v>
      </c>
    </row>
    <row r="158" spans="1:12" x14ac:dyDescent="0.2">
      <c r="A158" s="1">
        <f t="shared" si="11"/>
        <v>-25.499999999999794</v>
      </c>
      <c r="B158" s="1">
        <f t="shared" si="0"/>
        <v>4993.6875</v>
      </c>
      <c r="C158" s="1">
        <f t="shared" si="1"/>
        <v>2695.0000000000018</v>
      </c>
      <c r="D158" s="1">
        <f t="shared" si="2"/>
        <v>199.495</v>
      </c>
      <c r="E158" s="1">
        <f t="shared" si="3"/>
        <v>200</v>
      </c>
      <c r="F158" s="104">
        <f t="shared" si="4"/>
        <v>3.5741152437664087E-6</v>
      </c>
      <c r="G158" s="1">
        <f t="shared" si="5"/>
        <v>5.9848500000000008E-3</v>
      </c>
      <c r="H158" s="103">
        <f t="shared" si="6"/>
        <v>0.87628141433480855</v>
      </c>
      <c r="I158" s="1">
        <f t="shared" si="7"/>
        <v>11485</v>
      </c>
      <c r="J158" s="1">
        <f t="shared" si="8"/>
        <v>249.36875000000001</v>
      </c>
      <c r="K158" s="105">
        <f t="shared" si="9"/>
        <v>0.67204878125000045</v>
      </c>
      <c r="L158" s="1">
        <f t="shared" si="10"/>
        <v>8808</v>
      </c>
    </row>
    <row r="159" spans="1:12" x14ac:dyDescent="0.2">
      <c r="A159" s="1">
        <f t="shared" si="11"/>
        <v>-25.399999999999793</v>
      </c>
      <c r="B159" s="1">
        <f t="shared" si="0"/>
        <v>4993.7</v>
      </c>
      <c r="C159" s="1">
        <f t="shared" si="1"/>
        <v>2696.0000000000018</v>
      </c>
      <c r="D159" s="1">
        <f t="shared" si="2"/>
        <v>199.49600000000001</v>
      </c>
      <c r="E159" s="1">
        <f t="shared" si="3"/>
        <v>200</v>
      </c>
      <c r="F159" s="104">
        <f t="shared" si="4"/>
        <v>3.5758689318635213E-6</v>
      </c>
      <c r="G159" s="1">
        <f t="shared" si="5"/>
        <v>5.9848800000000006E-3</v>
      </c>
      <c r="H159" s="103">
        <f t="shared" si="6"/>
        <v>0.87649114407205841</v>
      </c>
      <c r="I159" s="1">
        <f t="shared" si="7"/>
        <v>11488</v>
      </c>
      <c r="J159" s="1">
        <f t="shared" si="8"/>
        <v>249.37</v>
      </c>
      <c r="K159" s="105">
        <f t="shared" si="9"/>
        <v>0.67230152000000043</v>
      </c>
      <c r="L159" s="1">
        <f t="shared" si="10"/>
        <v>8811</v>
      </c>
    </row>
    <row r="160" spans="1:12" x14ac:dyDescent="0.2">
      <c r="A160" s="1">
        <f t="shared" si="11"/>
        <v>-25.299999999999791</v>
      </c>
      <c r="B160" s="1">
        <f t="shared" si="0"/>
        <v>4993.7124999999996</v>
      </c>
      <c r="C160" s="1">
        <f t="shared" si="1"/>
        <v>2697.0000000000023</v>
      </c>
      <c r="D160" s="1">
        <f t="shared" si="2"/>
        <v>199.49700000000001</v>
      </c>
      <c r="E160" s="1">
        <f t="shared" si="3"/>
        <v>200</v>
      </c>
      <c r="F160" s="104">
        <f t="shared" si="4"/>
        <v>3.5776226373622088E-6</v>
      </c>
      <c r="G160" s="1">
        <f t="shared" si="5"/>
        <v>5.9849100000000004E-3</v>
      </c>
      <c r="H160" s="103">
        <f t="shared" si="6"/>
        <v>0.87670081858649485</v>
      </c>
      <c r="I160" s="1">
        <f t="shared" si="7"/>
        <v>11490</v>
      </c>
      <c r="J160" s="1">
        <f t="shared" si="8"/>
        <v>249.37124999999997</v>
      </c>
      <c r="K160" s="105">
        <f t="shared" si="9"/>
        <v>0.6725542612500004</v>
      </c>
      <c r="L160" s="1">
        <f t="shared" si="10"/>
        <v>8815</v>
      </c>
    </row>
    <row r="161" spans="1:12" x14ac:dyDescent="0.2">
      <c r="A161" s="1">
        <f t="shared" si="11"/>
        <v>-25.19999999999979</v>
      </c>
      <c r="B161" s="1">
        <f t="shared" si="0"/>
        <v>4993.7250000000004</v>
      </c>
      <c r="C161" s="1">
        <f t="shared" si="1"/>
        <v>2698.0000000000023</v>
      </c>
      <c r="D161" s="1">
        <f t="shared" si="2"/>
        <v>199.49799999999999</v>
      </c>
      <c r="E161" s="1">
        <f t="shared" si="3"/>
        <v>200</v>
      </c>
      <c r="F161" s="104">
        <f t="shared" si="4"/>
        <v>3.5793763602624716E-6</v>
      </c>
      <c r="G161" s="1">
        <f t="shared" si="5"/>
        <v>5.9849400000000002E-3</v>
      </c>
      <c r="H161" s="103">
        <f t="shared" si="6"/>
        <v>0.87691043789992529</v>
      </c>
      <c r="I161" s="1">
        <f t="shared" si="7"/>
        <v>11493</v>
      </c>
      <c r="J161" s="1">
        <f t="shared" si="8"/>
        <v>249.3725</v>
      </c>
      <c r="K161" s="105">
        <f t="shared" si="9"/>
        <v>0.67280700500000057</v>
      </c>
      <c r="L161" s="1">
        <f t="shared" si="10"/>
        <v>8818</v>
      </c>
    </row>
    <row r="162" spans="1:12" x14ac:dyDescent="0.2">
      <c r="A162" s="1">
        <f t="shared" si="11"/>
        <v>-25.099999999999788</v>
      </c>
      <c r="B162" s="1">
        <f t="shared" si="0"/>
        <v>4993.7375000000002</v>
      </c>
      <c r="C162" s="1">
        <f t="shared" si="1"/>
        <v>2699.0000000000023</v>
      </c>
      <c r="D162" s="1">
        <f t="shared" si="2"/>
        <v>199.499</v>
      </c>
      <c r="E162" s="1">
        <f t="shared" si="3"/>
        <v>200</v>
      </c>
      <c r="F162" s="104">
        <f t="shared" si="4"/>
        <v>3.5811301005643093E-6</v>
      </c>
      <c r="G162" s="1">
        <f t="shared" si="5"/>
        <v>5.9849700000000009E-3</v>
      </c>
      <c r="H162" s="103">
        <f t="shared" si="6"/>
        <v>0.87712000203414631</v>
      </c>
      <c r="I162" s="1">
        <f t="shared" si="7"/>
        <v>11496</v>
      </c>
      <c r="J162" s="1">
        <f t="shared" si="8"/>
        <v>249.37375</v>
      </c>
      <c r="K162" s="105">
        <f t="shared" si="9"/>
        <v>0.6730597512500005</v>
      </c>
      <c r="L162" s="1">
        <f t="shared" si="10"/>
        <v>8821</v>
      </c>
    </row>
    <row r="163" spans="1:12" x14ac:dyDescent="0.2">
      <c r="A163" s="1">
        <f t="shared" si="11"/>
        <v>-24.999999999999787</v>
      </c>
      <c r="B163" s="1">
        <f t="shared" si="0"/>
        <v>4993.75</v>
      </c>
      <c r="C163" s="1">
        <f t="shared" si="1"/>
        <v>2700.0000000000023</v>
      </c>
      <c r="D163" s="1">
        <f t="shared" si="2"/>
        <v>199.5</v>
      </c>
      <c r="E163" s="1">
        <f t="shared" si="3"/>
        <v>200</v>
      </c>
      <c r="F163" s="104">
        <f t="shared" si="4"/>
        <v>3.5828838582677214E-6</v>
      </c>
      <c r="G163" s="1">
        <f t="shared" si="5"/>
        <v>5.9849999999999999E-3</v>
      </c>
      <c r="H163" s="103">
        <f t="shared" si="6"/>
        <v>0.87732951101094281</v>
      </c>
      <c r="I163" s="1">
        <f t="shared" si="7"/>
        <v>11499</v>
      </c>
      <c r="J163" s="1">
        <f t="shared" si="8"/>
        <v>249.375</v>
      </c>
      <c r="K163" s="105">
        <f t="shared" si="9"/>
        <v>0.67331250000000054</v>
      </c>
      <c r="L163" s="1">
        <f t="shared" si="10"/>
        <v>8825</v>
      </c>
    </row>
    <row r="164" spans="1:12" x14ac:dyDescent="0.2">
      <c r="A164" s="1">
        <f t="shared" si="11"/>
        <v>-24.899999999999785</v>
      </c>
      <c r="B164" s="1">
        <f t="shared" si="0"/>
        <v>4993.7624999999998</v>
      </c>
      <c r="C164" s="1">
        <f t="shared" si="1"/>
        <v>2701.0000000000023</v>
      </c>
      <c r="D164" s="1">
        <f t="shared" si="2"/>
        <v>199.501</v>
      </c>
      <c r="E164" s="1">
        <f t="shared" si="3"/>
        <v>200</v>
      </c>
      <c r="F164" s="104">
        <f t="shared" si="4"/>
        <v>3.5846376333727072E-6</v>
      </c>
      <c r="G164" s="1">
        <f t="shared" si="5"/>
        <v>5.9850299999999997E-3</v>
      </c>
      <c r="H164" s="103">
        <f t="shared" si="6"/>
        <v>0.87753896485208771</v>
      </c>
      <c r="I164" s="1">
        <f t="shared" si="7"/>
        <v>11501</v>
      </c>
      <c r="J164" s="1">
        <f t="shared" si="8"/>
        <v>249.37625</v>
      </c>
      <c r="K164" s="105">
        <f t="shared" si="9"/>
        <v>0.67356525125000044</v>
      </c>
      <c r="L164" s="1">
        <f t="shared" si="10"/>
        <v>8828</v>
      </c>
    </row>
    <row r="165" spans="1:12" x14ac:dyDescent="0.2">
      <c r="A165" s="1">
        <f t="shared" si="11"/>
        <v>-24.799999999999784</v>
      </c>
      <c r="B165" s="1">
        <f t="shared" si="0"/>
        <v>4993.7750000000005</v>
      </c>
      <c r="C165" s="1">
        <f t="shared" si="1"/>
        <v>2702.0000000000023</v>
      </c>
      <c r="D165" s="1">
        <f t="shared" si="2"/>
        <v>199.50200000000001</v>
      </c>
      <c r="E165" s="1">
        <f t="shared" si="3"/>
        <v>200</v>
      </c>
      <c r="F165" s="104">
        <f t="shared" si="4"/>
        <v>3.5863914258792695E-6</v>
      </c>
      <c r="G165" s="1">
        <f t="shared" si="5"/>
        <v>5.9850600000000012E-3</v>
      </c>
      <c r="H165" s="103">
        <f t="shared" si="6"/>
        <v>0.87774836357934316</v>
      </c>
      <c r="I165" s="1">
        <f t="shared" si="7"/>
        <v>11504</v>
      </c>
      <c r="J165" s="1">
        <f t="shared" si="8"/>
        <v>249.3775</v>
      </c>
      <c r="K165" s="105">
        <f t="shared" si="9"/>
        <v>0.67381800500000044</v>
      </c>
      <c r="L165" s="1">
        <f t="shared" si="10"/>
        <v>8831</v>
      </c>
    </row>
    <row r="166" spans="1:12" x14ac:dyDescent="0.2">
      <c r="A166" s="1">
        <f t="shared" si="11"/>
        <v>-24.699999999999783</v>
      </c>
      <c r="B166" s="1">
        <f t="shared" si="0"/>
        <v>4993.7874999999995</v>
      </c>
      <c r="C166" s="1">
        <f t="shared" si="1"/>
        <v>2703.0000000000023</v>
      </c>
      <c r="D166" s="1">
        <f t="shared" si="2"/>
        <v>199.50300000000001</v>
      </c>
      <c r="E166" s="1">
        <f t="shared" si="3"/>
        <v>200</v>
      </c>
      <c r="F166" s="104">
        <f t="shared" si="4"/>
        <v>3.5881452357874064E-6</v>
      </c>
      <c r="G166" s="1">
        <f t="shared" si="5"/>
        <v>5.9850900000000011E-3</v>
      </c>
      <c r="H166" s="103">
        <f t="shared" si="6"/>
        <v>0.87795770721445976</v>
      </c>
      <c r="I166" s="1">
        <f t="shared" si="7"/>
        <v>11507</v>
      </c>
      <c r="J166" s="1">
        <f t="shared" si="8"/>
        <v>249.37875</v>
      </c>
      <c r="K166" s="105">
        <f t="shared" si="9"/>
        <v>0.67407076125000054</v>
      </c>
      <c r="L166" s="1">
        <f t="shared" si="10"/>
        <v>8835</v>
      </c>
    </row>
    <row r="167" spans="1:12" x14ac:dyDescent="0.2">
      <c r="A167" s="1">
        <f t="shared" si="11"/>
        <v>-24.599999999999781</v>
      </c>
      <c r="B167" s="1">
        <f t="shared" si="0"/>
        <v>4993.8</v>
      </c>
      <c r="C167" s="1">
        <f t="shared" si="1"/>
        <v>2704.0000000000023</v>
      </c>
      <c r="D167" s="1">
        <f t="shared" si="2"/>
        <v>199.50399999999999</v>
      </c>
      <c r="E167" s="1">
        <f t="shared" si="3"/>
        <v>200</v>
      </c>
      <c r="F167" s="104">
        <f t="shared" si="4"/>
        <v>3.5898990630971168E-6</v>
      </c>
      <c r="G167" s="1">
        <f t="shared" si="5"/>
        <v>5.98512E-3</v>
      </c>
      <c r="H167" s="103">
        <f t="shared" si="6"/>
        <v>0.87816699577917612</v>
      </c>
      <c r="I167" s="1">
        <f t="shared" si="7"/>
        <v>11510</v>
      </c>
      <c r="J167" s="1">
        <f t="shared" si="8"/>
        <v>249.38</v>
      </c>
      <c r="K167" s="105">
        <f t="shared" si="9"/>
        <v>0.67432352000000062</v>
      </c>
      <c r="L167" s="1">
        <f t="shared" si="10"/>
        <v>8838</v>
      </c>
    </row>
    <row r="168" spans="1:12" x14ac:dyDescent="0.2">
      <c r="A168" s="1">
        <f t="shared" si="11"/>
        <v>-24.49999999999978</v>
      </c>
      <c r="B168" s="1">
        <f t="shared" si="0"/>
        <v>4993.8125</v>
      </c>
      <c r="C168" s="1">
        <f t="shared" si="1"/>
        <v>2705.0000000000023</v>
      </c>
      <c r="D168" s="1">
        <f t="shared" si="2"/>
        <v>199.505</v>
      </c>
      <c r="E168" s="1">
        <f t="shared" si="3"/>
        <v>200</v>
      </c>
      <c r="F168" s="104">
        <f t="shared" si="4"/>
        <v>3.591652907808403E-6</v>
      </c>
      <c r="G168" s="1">
        <f t="shared" si="5"/>
        <v>5.9851499999999998E-3</v>
      </c>
      <c r="H168" s="103">
        <f t="shared" si="6"/>
        <v>0.87837622929522019</v>
      </c>
      <c r="I168" s="1">
        <f t="shared" si="7"/>
        <v>11512</v>
      </c>
      <c r="J168" s="1">
        <f t="shared" si="8"/>
        <v>249.38124999999999</v>
      </c>
      <c r="K168" s="105">
        <f t="shared" si="9"/>
        <v>0.67457628125000058</v>
      </c>
      <c r="L168" s="1">
        <f t="shared" si="10"/>
        <v>8841</v>
      </c>
    </row>
    <row r="169" spans="1:12" x14ac:dyDescent="0.2">
      <c r="A169" s="1">
        <f t="shared" si="11"/>
        <v>-24.399999999999778</v>
      </c>
      <c r="B169" s="1">
        <f t="shared" si="0"/>
        <v>4993.8249999999998</v>
      </c>
      <c r="C169" s="1">
        <f t="shared" si="1"/>
        <v>2706.0000000000023</v>
      </c>
      <c r="D169" s="1">
        <f t="shared" si="2"/>
        <v>199.506</v>
      </c>
      <c r="E169" s="1">
        <f t="shared" si="3"/>
        <v>200</v>
      </c>
      <c r="F169" s="104">
        <f t="shared" si="4"/>
        <v>3.5934067699212636E-6</v>
      </c>
      <c r="G169" s="1">
        <f t="shared" si="5"/>
        <v>5.9851800000000014E-3</v>
      </c>
      <c r="H169" s="103">
        <f t="shared" si="6"/>
        <v>0.8785854077843076</v>
      </c>
      <c r="I169" s="1">
        <f t="shared" si="7"/>
        <v>11515</v>
      </c>
      <c r="J169" s="1">
        <f t="shared" si="8"/>
        <v>249.38249999999999</v>
      </c>
      <c r="K169" s="105">
        <f t="shared" si="9"/>
        <v>0.67482904500000052</v>
      </c>
      <c r="L169" s="1">
        <f t="shared" si="10"/>
        <v>8845</v>
      </c>
    </row>
    <row r="170" spans="1:12" x14ac:dyDescent="0.2">
      <c r="A170" s="1">
        <f t="shared" si="11"/>
        <v>-24.299999999999777</v>
      </c>
      <c r="B170" s="1">
        <f t="shared" si="0"/>
        <v>4993.8375000000005</v>
      </c>
      <c r="C170" s="1">
        <f t="shared" si="1"/>
        <v>2707.0000000000023</v>
      </c>
      <c r="D170" s="1">
        <f t="shared" si="2"/>
        <v>199.50700000000001</v>
      </c>
      <c r="E170" s="1">
        <f t="shared" si="3"/>
        <v>200</v>
      </c>
      <c r="F170" s="104">
        <f t="shared" si="4"/>
        <v>3.5951606494357E-6</v>
      </c>
      <c r="G170" s="1">
        <f t="shared" si="5"/>
        <v>5.9852100000000004E-3</v>
      </c>
      <c r="H170" s="103">
        <f t="shared" si="6"/>
        <v>0.87879453126814333</v>
      </c>
      <c r="I170" s="1">
        <f t="shared" si="7"/>
        <v>11518</v>
      </c>
      <c r="J170" s="1">
        <f t="shared" si="8"/>
        <v>249.38375000000002</v>
      </c>
      <c r="K170" s="105">
        <f t="shared" si="9"/>
        <v>0.67508181125000066</v>
      </c>
      <c r="L170" s="1">
        <f t="shared" si="10"/>
        <v>8848</v>
      </c>
    </row>
    <row r="171" spans="1:12" x14ac:dyDescent="0.2">
      <c r="A171" s="1">
        <f t="shared" si="11"/>
        <v>-24.199999999999775</v>
      </c>
      <c r="B171" s="1">
        <f t="shared" si="0"/>
        <v>4993.8500000000004</v>
      </c>
      <c r="C171" s="1">
        <f t="shared" si="1"/>
        <v>2708.0000000000023</v>
      </c>
      <c r="D171" s="1">
        <f t="shared" si="2"/>
        <v>199.50800000000001</v>
      </c>
      <c r="E171" s="1">
        <f t="shared" si="3"/>
        <v>200</v>
      </c>
      <c r="F171" s="104">
        <f t="shared" si="4"/>
        <v>3.59691454635171E-6</v>
      </c>
      <c r="G171" s="1">
        <f t="shared" si="5"/>
        <v>5.985240000000001E-3</v>
      </c>
      <c r="H171" s="103">
        <f t="shared" si="6"/>
        <v>0.87900359976842102</v>
      </c>
      <c r="I171" s="1">
        <f t="shared" si="7"/>
        <v>11521</v>
      </c>
      <c r="J171" s="1">
        <f t="shared" si="8"/>
        <v>249.38499999999999</v>
      </c>
      <c r="K171" s="105">
        <f t="shared" si="9"/>
        <v>0.67533458000000046</v>
      </c>
      <c r="L171" s="1">
        <f t="shared" si="10"/>
        <v>8851</v>
      </c>
    </row>
    <row r="172" spans="1:12" x14ac:dyDescent="0.2">
      <c r="A172" s="1">
        <f t="shared" si="11"/>
        <v>-24.099999999999774</v>
      </c>
      <c r="B172" s="1">
        <f t="shared" si="0"/>
        <v>4993.8625000000002</v>
      </c>
      <c r="C172" s="1">
        <f t="shared" si="1"/>
        <v>2709.0000000000023</v>
      </c>
      <c r="D172" s="1">
        <f t="shared" si="2"/>
        <v>199.50900000000001</v>
      </c>
      <c r="E172" s="1">
        <f t="shared" si="3"/>
        <v>200</v>
      </c>
      <c r="F172" s="104">
        <f t="shared" si="4"/>
        <v>3.5986684606692965E-6</v>
      </c>
      <c r="G172" s="1">
        <f t="shared" si="5"/>
        <v>5.9852700000000009E-3</v>
      </c>
      <c r="H172" s="103">
        <f t="shared" si="6"/>
        <v>0.87921261330682188</v>
      </c>
      <c r="I172" s="1">
        <f t="shared" si="7"/>
        <v>11523</v>
      </c>
      <c r="J172" s="1">
        <f t="shared" si="8"/>
        <v>249.38624999999999</v>
      </c>
      <c r="K172" s="105">
        <f t="shared" si="9"/>
        <v>0.67558735125000047</v>
      </c>
      <c r="L172" s="1">
        <f t="shared" si="10"/>
        <v>8855</v>
      </c>
    </row>
    <row r="173" spans="1:12" x14ac:dyDescent="0.2">
      <c r="A173" s="1">
        <f t="shared" si="11"/>
        <v>-23.999999999999773</v>
      </c>
      <c r="B173" s="1">
        <f t="shared" si="0"/>
        <v>4993.875</v>
      </c>
      <c r="C173" s="1">
        <f t="shared" si="1"/>
        <v>2710.0000000000023</v>
      </c>
      <c r="D173" s="1">
        <f t="shared" si="2"/>
        <v>199.51</v>
      </c>
      <c r="E173" s="1">
        <f t="shared" si="3"/>
        <v>200</v>
      </c>
      <c r="F173" s="104">
        <f t="shared" si="4"/>
        <v>3.6004223923884563E-6</v>
      </c>
      <c r="G173" s="1">
        <f t="shared" si="5"/>
        <v>5.985299999999999E-3</v>
      </c>
      <c r="H173" s="103">
        <f t="shared" si="6"/>
        <v>0.87942157190501691</v>
      </c>
      <c r="I173" s="1">
        <f t="shared" si="7"/>
        <v>11526</v>
      </c>
      <c r="J173" s="1">
        <f t="shared" si="8"/>
        <v>249.38750000000002</v>
      </c>
      <c r="K173" s="105">
        <f t="shared" si="9"/>
        <v>0.67584012500000057</v>
      </c>
      <c r="L173" s="1">
        <f t="shared" si="10"/>
        <v>8858</v>
      </c>
    </row>
    <row r="174" spans="1:12" x14ac:dyDescent="0.2">
      <c r="A174" s="1">
        <f t="shared" si="11"/>
        <v>-23.899999999999771</v>
      </c>
      <c r="B174" s="1">
        <f t="shared" si="0"/>
        <v>4993.8874999999998</v>
      </c>
      <c r="C174" s="1">
        <f t="shared" si="1"/>
        <v>2711.0000000000023</v>
      </c>
      <c r="D174" s="1">
        <f t="shared" si="2"/>
        <v>199.511</v>
      </c>
      <c r="E174" s="1">
        <f t="shared" si="3"/>
        <v>200</v>
      </c>
      <c r="F174" s="104">
        <f t="shared" si="4"/>
        <v>3.6021763415091905E-6</v>
      </c>
      <c r="G174" s="1">
        <f t="shared" si="5"/>
        <v>5.9853300000000005E-3</v>
      </c>
      <c r="H174" s="103">
        <f t="shared" si="6"/>
        <v>0.87963047558466489</v>
      </c>
      <c r="I174" s="1">
        <f t="shared" si="7"/>
        <v>11529</v>
      </c>
      <c r="J174" s="1">
        <f t="shared" si="8"/>
        <v>249.38874999999999</v>
      </c>
      <c r="K174" s="105">
        <f t="shared" si="9"/>
        <v>0.67609290125000054</v>
      </c>
      <c r="L174" s="1">
        <f t="shared" si="10"/>
        <v>8861</v>
      </c>
    </row>
    <row r="175" spans="1:12" x14ac:dyDescent="0.2">
      <c r="A175" s="1">
        <f t="shared" si="11"/>
        <v>-23.79999999999977</v>
      </c>
      <c r="B175" s="1">
        <f t="shared" si="0"/>
        <v>4993.8999999999996</v>
      </c>
      <c r="C175" s="1">
        <f t="shared" si="1"/>
        <v>2712.0000000000023</v>
      </c>
      <c r="D175" s="1">
        <f t="shared" si="2"/>
        <v>199.512</v>
      </c>
      <c r="E175" s="1">
        <f t="shared" si="3"/>
        <v>200</v>
      </c>
      <c r="F175" s="104">
        <f t="shared" si="4"/>
        <v>3.6039303080315009E-6</v>
      </c>
      <c r="G175" s="1">
        <f t="shared" si="5"/>
        <v>5.9853600000000003E-3</v>
      </c>
      <c r="H175" s="103">
        <f t="shared" si="6"/>
        <v>0.87983932436741374</v>
      </c>
      <c r="I175" s="1">
        <f t="shared" si="7"/>
        <v>11532</v>
      </c>
      <c r="J175" s="1">
        <f t="shared" si="8"/>
        <v>249.39</v>
      </c>
      <c r="K175" s="105">
        <f t="shared" si="9"/>
        <v>0.6763456800000005</v>
      </c>
      <c r="L175" s="1">
        <f t="shared" si="10"/>
        <v>8864</v>
      </c>
    </row>
    <row r="176" spans="1:12" x14ac:dyDescent="0.2">
      <c r="A176" s="1">
        <f t="shared" si="11"/>
        <v>-23.699999999999768</v>
      </c>
      <c r="B176" s="1">
        <f t="shared" si="0"/>
        <v>4993.9125000000004</v>
      </c>
      <c r="C176" s="1">
        <f t="shared" si="1"/>
        <v>2713.0000000000023</v>
      </c>
      <c r="D176" s="1">
        <f t="shared" si="2"/>
        <v>199.51300000000001</v>
      </c>
      <c r="E176" s="1">
        <f t="shared" si="3"/>
        <v>200</v>
      </c>
      <c r="F176" s="104">
        <f t="shared" si="4"/>
        <v>3.6056842919553853E-6</v>
      </c>
      <c r="G176" s="1">
        <f t="shared" si="5"/>
        <v>5.9853900000000002E-3</v>
      </c>
      <c r="H176" s="103">
        <f t="shared" si="6"/>
        <v>0.88004811827489959</v>
      </c>
      <c r="I176" s="1">
        <f t="shared" si="7"/>
        <v>11534</v>
      </c>
      <c r="J176" s="1">
        <f t="shared" si="8"/>
        <v>249.39125000000001</v>
      </c>
      <c r="K176" s="105">
        <f t="shared" si="9"/>
        <v>0.67659846125000056</v>
      </c>
      <c r="L176" s="1">
        <f t="shared" si="10"/>
        <v>8868</v>
      </c>
    </row>
    <row r="177" spans="1:12" x14ac:dyDescent="0.2">
      <c r="A177" s="1">
        <f t="shared" si="11"/>
        <v>-23.599999999999767</v>
      </c>
      <c r="B177" s="1">
        <f t="shared" si="0"/>
        <v>4993.9250000000002</v>
      </c>
      <c r="C177" s="1">
        <f t="shared" si="1"/>
        <v>2714.0000000000023</v>
      </c>
      <c r="D177" s="1">
        <f t="shared" si="2"/>
        <v>199.51400000000001</v>
      </c>
      <c r="E177" s="1">
        <f t="shared" si="3"/>
        <v>200</v>
      </c>
      <c r="F177" s="104">
        <f t="shared" si="4"/>
        <v>3.6074382932808446E-6</v>
      </c>
      <c r="G177" s="1">
        <f t="shared" si="5"/>
        <v>5.98542E-3</v>
      </c>
      <c r="H177" s="103">
        <f t="shared" si="6"/>
        <v>0.88025685732874737</v>
      </c>
      <c r="I177" s="1">
        <f t="shared" si="7"/>
        <v>11537</v>
      </c>
      <c r="J177" s="1">
        <f t="shared" si="8"/>
        <v>249.39249999999998</v>
      </c>
      <c r="K177" s="105">
        <f t="shared" si="9"/>
        <v>0.67685124500000049</v>
      </c>
      <c r="L177" s="1">
        <f t="shared" si="10"/>
        <v>8871</v>
      </c>
    </row>
    <row r="178" spans="1:12" x14ac:dyDescent="0.2">
      <c r="A178" s="1">
        <f t="shared" si="11"/>
        <v>-23.499999999999766</v>
      </c>
      <c r="B178" s="1">
        <f t="shared" si="0"/>
        <v>4993.9375</v>
      </c>
      <c r="C178" s="1">
        <f t="shared" si="1"/>
        <v>2715.0000000000023</v>
      </c>
      <c r="D178" s="1">
        <f t="shared" si="2"/>
        <v>199.51500000000001</v>
      </c>
      <c r="E178" s="1">
        <f t="shared" si="3"/>
        <v>200</v>
      </c>
      <c r="F178" s="104">
        <f t="shared" si="4"/>
        <v>3.6091923120078793E-6</v>
      </c>
      <c r="G178" s="1">
        <f t="shared" si="5"/>
        <v>5.9854500000000015E-3</v>
      </c>
      <c r="H178" s="103">
        <f t="shared" si="6"/>
        <v>0.88046554155057111</v>
      </c>
      <c r="I178" s="1">
        <f t="shared" si="7"/>
        <v>11540</v>
      </c>
      <c r="J178" s="1">
        <f t="shared" si="8"/>
        <v>249.39375000000001</v>
      </c>
      <c r="K178" s="105">
        <f t="shared" si="9"/>
        <v>0.67710403125000052</v>
      </c>
      <c r="L178" s="1">
        <f t="shared" si="10"/>
        <v>8874</v>
      </c>
    </row>
    <row r="179" spans="1:12" x14ac:dyDescent="0.2">
      <c r="A179" s="1">
        <f t="shared" si="11"/>
        <v>-23.399999999999764</v>
      </c>
      <c r="B179" s="1">
        <f t="shared" si="0"/>
        <v>4993.95</v>
      </c>
      <c r="C179" s="1">
        <f t="shared" si="1"/>
        <v>2716.0000000000023</v>
      </c>
      <c r="D179" s="1">
        <f t="shared" si="2"/>
        <v>199.51599999999999</v>
      </c>
      <c r="E179" s="1">
        <f t="shared" si="3"/>
        <v>200</v>
      </c>
      <c r="F179" s="104">
        <f t="shared" si="4"/>
        <v>3.6109463481364875E-6</v>
      </c>
      <c r="G179" s="1">
        <f t="shared" si="5"/>
        <v>5.9854799999999996E-3</v>
      </c>
      <c r="H179" s="103">
        <f t="shared" si="6"/>
        <v>0.88067417096197265</v>
      </c>
      <c r="I179" s="1">
        <f t="shared" si="7"/>
        <v>11542</v>
      </c>
      <c r="J179" s="1">
        <f t="shared" si="8"/>
        <v>249.39500000000001</v>
      </c>
      <c r="K179" s="105">
        <f t="shared" si="9"/>
        <v>0.67735682000000064</v>
      </c>
      <c r="L179" s="1">
        <f t="shared" si="10"/>
        <v>8878</v>
      </c>
    </row>
    <row r="180" spans="1:12" x14ac:dyDescent="0.2">
      <c r="A180" s="1">
        <f t="shared" si="11"/>
        <v>-23.299999999999763</v>
      </c>
      <c r="B180" s="1">
        <f t="shared" si="0"/>
        <v>4993.9624999999996</v>
      </c>
      <c r="C180" s="1">
        <f t="shared" si="1"/>
        <v>2717.0000000000023</v>
      </c>
      <c r="D180" s="1">
        <f t="shared" si="2"/>
        <v>199.517</v>
      </c>
      <c r="E180" s="1">
        <f t="shared" si="3"/>
        <v>200</v>
      </c>
      <c r="F180" s="104">
        <f t="shared" si="4"/>
        <v>3.6127004016666719E-6</v>
      </c>
      <c r="G180" s="1">
        <f t="shared" si="5"/>
        <v>5.9855100000000003E-3</v>
      </c>
      <c r="H180" s="103">
        <f t="shared" si="6"/>
        <v>0.88088274558454316</v>
      </c>
      <c r="I180" s="1">
        <f t="shared" si="7"/>
        <v>11545</v>
      </c>
      <c r="J180" s="1">
        <f t="shared" si="8"/>
        <v>249.39625000000001</v>
      </c>
      <c r="K180" s="105">
        <f t="shared" si="9"/>
        <v>0.67760961125000063</v>
      </c>
      <c r="L180" s="1">
        <f t="shared" si="10"/>
        <v>8881</v>
      </c>
    </row>
    <row r="181" spans="1:12" x14ac:dyDescent="0.2">
      <c r="A181" s="1">
        <f t="shared" si="11"/>
        <v>-23.199999999999761</v>
      </c>
      <c r="B181" s="1">
        <f t="shared" si="0"/>
        <v>4993.9750000000004</v>
      </c>
      <c r="C181" s="1">
        <f t="shared" si="1"/>
        <v>2718.0000000000023</v>
      </c>
      <c r="D181" s="1">
        <f t="shared" si="2"/>
        <v>199.518</v>
      </c>
      <c r="E181" s="1">
        <f t="shared" si="3"/>
        <v>200</v>
      </c>
      <c r="F181" s="104">
        <f t="shared" si="4"/>
        <v>3.6144544725984299E-6</v>
      </c>
      <c r="G181" s="1">
        <f t="shared" si="5"/>
        <v>5.9855400000000001E-3</v>
      </c>
      <c r="H181" s="103">
        <f t="shared" si="6"/>
        <v>0.88109126543986194</v>
      </c>
      <c r="I181" s="1">
        <f t="shared" si="7"/>
        <v>11548</v>
      </c>
      <c r="J181" s="1">
        <f t="shared" si="8"/>
        <v>249.39750000000001</v>
      </c>
      <c r="K181" s="105">
        <f t="shared" si="9"/>
        <v>0.67786240500000061</v>
      </c>
      <c r="L181" s="1">
        <f t="shared" si="10"/>
        <v>8884</v>
      </c>
    </row>
    <row r="182" spans="1:12" x14ac:dyDescent="0.2">
      <c r="A182" s="1">
        <f t="shared" si="11"/>
        <v>-23.09999999999976</v>
      </c>
      <c r="B182" s="1">
        <f t="shared" si="0"/>
        <v>4993.9875000000002</v>
      </c>
      <c r="C182" s="1">
        <f t="shared" si="1"/>
        <v>2719.0000000000023</v>
      </c>
      <c r="D182" s="1">
        <f t="shared" si="2"/>
        <v>199.51900000000001</v>
      </c>
      <c r="E182" s="1">
        <f t="shared" si="3"/>
        <v>200</v>
      </c>
      <c r="F182" s="104">
        <f t="shared" si="4"/>
        <v>3.6162085609317633E-6</v>
      </c>
      <c r="G182" s="1">
        <f t="shared" si="5"/>
        <v>5.98557E-3</v>
      </c>
      <c r="H182" s="103">
        <f t="shared" si="6"/>
        <v>0.8812997305494974</v>
      </c>
      <c r="I182" s="1">
        <f t="shared" si="7"/>
        <v>11551</v>
      </c>
      <c r="J182" s="1">
        <f t="shared" si="8"/>
        <v>249.39875000000001</v>
      </c>
      <c r="K182" s="105">
        <f t="shared" si="9"/>
        <v>0.67811520125000058</v>
      </c>
      <c r="L182" s="1">
        <f t="shared" si="10"/>
        <v>8888</v>
      </c>
    </row>
    <row r="183" spans="1:12" x14ac:dyDescent="0.2">
      <c r="A183" s="1">
        <f t="shared" si="11"/>
        <v>-22.999999999999758</v>
      </c>
      <c r="B183" s="1">
        <f t="shared" si="0"/>
        <v>4994</v>
      </c>
      <c r="C183" s="1">
        <f t="shared" si="1"/>
        <v>2720.0000000000023</v>
      </c>
      <c r="D183" s="1">
        <f t="shared" si="2"/>
        <v>199.52</v>
      </c>
      <c r="E183" s="1">
        <f t="shared" si="3"/>
        <v>200</v>
      </c>
      <c r="F183" s="104">
        <f t="shared" si="4"/>
        <v>3.6179626666666711E-6</v>
      </c>
      <c r="G183" s="1">
        <f t="shared" si="5"/>
        <v>5.9856000000000006E-3</v>
      </c>
      <c r="H183" s="103">
        <f t="shared" si="6"/>
        <v>0.8815081409350064</v>
      </c>
      <c r="I183" s="1">
        <f t="shared" si="7"/>
        <v>11553</v>
      </c>
      <c r="J183" s="1">
        <f t="shared" si="8"/>
        <v>249.4</v>
      </c>
      <c r="K183" s="105">
        <f t="shared" si="9"/>
        <v>0.67836800000000053</v>
      </c>
      <c r="L183" s="1">
        <f t="shared" si="10"/>
        <v>8891</v>
      </c>
    </row>
    <row r="184" spans="1:12" x14ac:dyDescent="0.2">
      <c r="A184" s="1">
        <f t="shared" si="11"/>
        <v>-22.899999999999757</v>
      </c>
      <c r="B184" s="1">
        <f t="shared" si="0"/>
        <v>4994.0124999999998</v>
      </c>
      <c r="C184" s="1">
        <f t="shared" si="1"/>
        <v>2721.0000000000023</v>
      </c>
      <c r="D184" s="1">
        <f t="shared" si="2"/>
        <v>199.52100000000002</v>
      </c>
      <c r="E184" s="1">
        <f t="shared" si="3"/>
        <v>200</v>
      </c>
      <c r="F184" s="104">
        <f t="shared" si="4"/>
        <v>3.619716789803155E-6</v>
      </c>
      <c r="G184" s="1">
        <f t="shared" si="5"/>
        <v>5.9856300000000005E-3</v>
      </c>
      <c r="H184" s="103">
        <f t="shared" si="6"/>
        <v>0.8817164966179345</v>
      </c>
      <c r="I184" s="1">
        <f t="shared" si="7"/>
        <v>11556</v>
      </c>
      <c r="J184" s="1">
        <f t="shared" si="8"/>
        <v>249.40125</v>
      </c>
      <c r="K184" s="105">
        <f t="shared" si="9"/>
        <v>0.67862080125000057</v>
      </c>
      <c r="L184" s="1">
        <f t="shared" si="10"/>
        <v>8894</v>
      </c>
    </row>
    <row r="185" spans="1:12" x14ac:dyDescent="0.2">
      <c r="A185" s="1">
        <f t="shared" si="11"/>
        <v>-22.799999999999756</v>
      </c>
      <c r="B185" s="1">
        <f t="shared" si="0"/>
        <v>4994.0250000000005</v>
      </c>
      <c r="C185" s="1">
        <f t="shared" si="1"/>
        <v>2722.0000000000023</v>
      </c>
      <c r="D185" s="1">
        <f t="shared" si="2"/>
        <v>199.52199999999999</v>
      </c>
      <c r="E185" s="1">
        <f t="shared" si="3"/>
        <v>200</v>
      </c>
      <c r="F185" s="104">
        <f t="shared" si="4"/>
        <v>3.621470930341213E-6</v>
      </c>
      <c r="G185" s="1">
        <f t="shared" si="5"/>
        <v>5.9856600000000003E-3</v>
      </c>
      <c r="H185" s="103">
        <f t="shared" si="6"/>
        <v>0.88192479761981601</v>
      </c>
      <c r="I185" s="1">
        <f t="shared" si="7"/>
        <v>11559</v>
      </c>
      <c r="J185" s="1">
        <f t="shared" si="8"/>
        <v>249.4025</v>
      </c>
      <c r="K185" s="105">
        <f t="shared" si="9"/>
        <v>0.67887360500000049</v>
      </c>
      <c r="L185" s="1">
        <f t="shared" si="10"/>
        <v>8898</v>
      </c>
    </row>
    <row r="186" spans="1:12" x14ac:dyDescent="0.2">
      <c r="A186" s="1">
        <f t="shared" si="11"/>
        <v>-22.699999999999754</v>
      </c>
      <c r="B186" s="1">
        <f t="shared" si="0"/>
        <v>4994.0374999999995</v>
      </c>
      <c r="C186" s="1">
        <f t="shared" si="1"/>
        <v>2723.0000000000023</v>
      </c>
      <c r="D186" s="1">
        <f t="shared" si="2"/>
        <v>199.523</v>
      </c>
      <c r="E186" s="1">
        <f t="shared" si="3"/>
        <v>200</v>
      </c>
      <c r="F186" s="104">
        <f t="shared" si="4"/>
        <v>3.6232250882808442E-6</v>
      </c>
      <c r="G186" s="1">
        <f t="shared" si="5"/>
        <v>5.9856900000000001E-3</v>
      </c>
      <c r="H186" s="103">
        <f t="shared" si="6"/>
        <v>0.88213304396217418</v>
      </c>
      <c r="I186" s="1">
        <f t="shared" si="7"/>
        <v>11562</v>
      </c>
      <c r="J186" s="1">
        <f t="shared" si="8"/>
        <v>249.40375</v>
      </c>
      <c r="K186" s="105">
        <f t="shared" si="9"/>
        <v>0.67912641125000051</v>
      </c>
      <c r="L186" s="1">
        <f t="shared" si="10"/>
        <v>8901</v>
      </c>
    </row>
    <row r="187" spans="1:12" x14ac:dyDescent="0.2">
      <c r="A187" s="1">
        <f t="shared" si="11"/>
        <v>-22.599999999999753</v>
      </c>
      <c r="B187" s="1">
        <f t="shared" si="0"/>
        <v>4994.05</v>
      </c>
      <c r="C187" s="1">
        <f t="shared" si="1"/>
        <v>2724.0000000000027</v>
      </c>
      <c r="D187" s="1">
        <f t="shared" si="2"/>
        <v>199.524</v>
      </c>
      <c r="E187" s="1">
        <f t="shared" si="3"/>
        <v>200</v>
      </c>
      <c r="F187" s="104">
        <f t="shared" si="4"/>
        <v>3.6249792636220528E-6</v>
      </c>
      <c r="G187" s="1">
        <f t="shared" si="5"/>
        <v>5.9857200000000008E-3</v>
      </c>
      <c r="H187" s="103">
        <f t="shared" si="6"/>
        <v>0.88234123566652034</v>
      </c>
      <c r="I187" s="1">
        <f t="shared" si="7"/>
        <v>11564</v>
      </c>
      <c r="J187" s="1">
        <f t="shared" si="8"/>
        <v>249.40500000000003</v>
      </c>
      <c r="K187" s="105">
        <f t="shared" si="9"/>
        <v>0.67937922000000073</v>
      </c>
      <c r="L187" s="1">
        <f t="shared" si="10"/>
        <v>8904</v>
      </c>
    </row>
    <row r="188" spans="1:12" x14ac:dyDescent="0.2">
      <c r="A188" s="1">
        <f t="shared" si="11"/>
        <v>-22.499999999999751</v>
      </c>
      <c r="B188" s="1">
        <f t="shared" si="0"/>
        <v>4994.0625</v>
      </c>
      <c r="C188" s="1">
        <f t="shared" si="1"/>
        <v>2725.0000000000027</v>
      </c>
      <c r="D188" s="1">
        <f t="shared" si="2"/>
        <v>199.52500000000001</v>
      </c>
      <c r="E188" s="1">
        <f t="shared" si="3"/>
        <v>200</v>
      </c>
      <c r="F188" s="104">
        <f t="shared" si="4"/>
        <v>3.6267334563648346E-6</v>
      </c>
      <c r="G188" s="1">
        <f t="shared" si="5"/>
        <v>5.9857500000000006E-3</v>
      </c>
      <c r="H188" s="103">
        <f t="shared" si="6"/>
        <v>0.88254937275435497</v>
      </c>
      <c r="I188" s="1">
        <f t="shared" si="7"/>
        <v>11567</v>
      </c>
      <c r="J188" s="1">
        <f t="shared" si="8"/>
        <v>249.40625</v>
      </c>
      <c r="K188" s="105">
        <f t="shared" si="9"/>
        <v>0.67963203125000071</v>
      </c>
      <c r="L188" s="1">
        <f t="shared" si="10"/>
        <v>8908</v>
      </c>
    </row>
    <row r="189" spans="1:12" x14ac:dyDescent="0.2">
      <c r="A189" s="1">
        <f t="shared" si="11"/>
        <v>-22.39999999999975</v>
      </c>
      <c r="B189" s="1">
        <f t="shared" si="0"/>
        <v>4994.0749999999998</v>
      </c>
      <c r="C189" s="1">
        <f t="shared" si="1"/>
        <v>2726.0000000000027</v>
      </c>
      <c r="D189" s="1">
        <f t="shared" si="2"/>
        <v>199.52600000000001</v>
      </c>
      <c r="E189" s="1">
        <f t="shared" si="3"/>
        <v>200</v>
      </c>
      <c r="F189" s="104">
        <f t="shared" si="4"/>
        <v>3.6284876665091913E-6</v>
      </c>
      <c r="G189" s="1">
        <f t="shared" si="5"/>
        <v>5.9857800000000004E-3</v>
      </c>
      <c r="H189" s="103">
        <f t="shared" si="6"/>
        <v>0.88275745524716731</v>
      </c>
      <c r="I189" s="1">
        <f t="shared" si="7"/>
        <v>11570</v>
      </c>
      <c r="J189" s="1">
        <f t="shared" si="8"/>
        <v>249.4075</v>
      </c>
      <c r="K189" s="105">
        <f t="shared" si="9"/>
        <v>0.67988484500000068</v>
      </c>
      <c r="L189" s="1">
        <f t="shared" si="10"/>
        <v>8911</v>
      </c>
    </row>
    <row r="190" spans="1:12" x14ac:dyDescent="0.2">
      <c r="A190" s="1">
        <f t="shared" si="11"/>
        <v>-22.299999999999748</v>
      </c>
      <c r="B190" s="1">
        <f t="shared" si="0"/>
        <v>4994.0875000000005</v>
      </c>
      <c r="C190" s="1">
        <f t="shared" si="1"/>
        <v>2727.0000000000027</v>
      </c>
      <c r="D190" s="1">
        <f t="shared" si="2"/>
        <v>199.52700000000002</v>
      </c>
      <c r="E190" s="1">
        <f t="shared" si="3"/>
        <v>200</v>
      </c>
      <c r="F190" s="104">
        <f t="shared" si="4"/>
        <v>3.6302418940551242E-6</v>
      </c>
      <c r="G190" s="1">
        <f t="shared" si="5"/>
        <v>5.9858100000000011E-3</v>
      </c>
      <c r="H190" s="103">
        <f t="shared" si="6"/>
        <v>0.88296548316643486</v>
      </c>
      <c r="I190" s="1">
        <f t="shared" si="7"/>
        <v>11572</v>
      </c>
      <c r="J190" s="1">
        <f t="shared" si="8"/>
        <v>249.40875000000003</v>
      </c>
      <c r="K190" s="105">
        <f t="shared" si="9"/>
        <v>0.68013766125000064</v>
      </c>
      <c r="L190" s="1">
        <f t="shared" si="10"/>
        <v>8914</v>
      </c>
    </row>
    <row r="191" spans="1:12" x14ac:dyDescent="0.2">
      <c r="A191" s="1">
        <f t="shared" si="11"/>
        <v>-22.199999999999747</v>
      </c>
      <c r="B191" s="1">
        <f t="shared" si="0"/>
        <v>4994.1000000000004</v>
      </c>
      <c r="C191" s="1">
        <f t="shared" si="1"/>
        <v>2728.0000000000027</v>
      </c>
      <c r="D191" s="1">
        <f t="shared" si="2"/>
        <v>199.52799999999999</v>
      </c>
      <c r="E191" s="1">
        <f t="shared" si="3"/>
        <v>200</v>
      </c>
      <c r="F191" s="104">
        <f t="shared" si="4"/>
        <v>3.631996139002629E-6</v>
      </c>
      <c r="G191" s="1">
        <f t="shared" si="5"/>
        <v>5.985840000000001E-3</v>
      </c>
      <c r="H191" s="103">
        <f t="shared" si="6"/>
        <v>0.88317345653362467</v>
      </c>
      <c r="I191" s="1">
        <f t="shared" si="7"/>
        <v>11575</v>
      </c>
      <c r="J191" s="1">
        <f t="shared" si="8"/>
        <v>249.41</v>
      </c>
      <c r="K191" s="105">
        <f t="shared" si="9"/>
        <v>0.68039048000000069</v>
      </c>
      <c r="L191" s="1">
        <f t="shared" si="10"/>
        <v>8917</v>
      </c>
    </row>
    <row r="192" spans="1:12" x14ac:dyDescent="0.2">
      <c r="A192" s="1">
        <f t="shared" si="11"/>
        <v>-22.099999999999746</v>
      </c>
      <c r="B192" s="1">
        <f t="shared" si="0"/>
        <v>4994.1125000000002</v>
      </c>
      <c r="C192" s="1">
        <f t="shared" si="1"/>
        <v>2729.0000000000027</v>
      </c>
      <c r="D192" s="1">
        <f t="shared" si="2"/>
        <v>199.529</v>
      </c>
      <c r="E192" s="1">
        <f t="shared" si="3"/>
        <v>200</v>
      </c>
      <c r="F192" s="104">
        <f t="shared" si="4"/>
        <v>3.6337504013517116E-6</v>
      </c>
      <c r="G192" s="1">
        <f t="shared" si="5"/>
        <v>5.9858699999999999E-3</v>
      </c>
      <c r="H192" s="103">
        <f t="shared" si="6"/>
        <v>0.8833813753701919</v>
      </c>
      <c r="I192" s="1">
        <f t="shared" si="7"/>
        <v>11578</v>
      </c>
      <c r="J192" s="1">
        <f t="shared" si="8"/>
        <v>249.41125</v>
      </c>
      <c r="K192" s="105">
        <f t="shared" si="9"/>
        <v>0.68064330125000061</v>
      </c>
      <c r="L192" s="1">
        <f t="shared" si="10"/>
        <v>8921</v>
      </c>
    </row>
    <row r="193" spans="1:12" x14ac:dyDescent="0.2">
      <c r="A193" s="1">
        <f t="shared" si="11"/>
        <v>-21.999999999999744</v>
      </c>
      <c r="B193" s="1">
        <f t="shared" si="0"/>
        <v>4994.125</v>
      </c>
      <c r="C193" s="1">
        <f t="shared" si="1"/>
        <v>2730.0000000000027</v>
      </c>
      <c r="D193" s="1">
        <f t="shared" si="2"/>
        <v>199.53</v>
      </c>
      <c r="E193" s="1">
        <f t="shared" si="3"/>
        <v>200</v>
      </c>
      <c r="F193" s="104">
        <f t="shared" si="4"/>
        <v>3.635504681102367E-6</v>
      </c>
      <c r="G193" s="1">
        <f t="shared" si="5"/>
        <v>5.9858999999999997E-3</v>
      </c>
      <c r="H193" s="103">
        <f t="shared" si="6"/>
        <v>0.88358923969758063</v>
      </c>
      <c r="I193" s="1">
        <f t="shared" si="7"/>
        <v>11581</v>
      </c>
      <c r="J193" s="1">
        <f t="shared" si="8"/>
        <v>249.41250000000002</v>
      </c>
      <c r="K193" s="105">
        <f t="shared" si="9"/>
        <v>0.68089612500000074</v>
      </c>
      <c r="L193" s="1">
        <f t="shared" si="10"/>
        <v>8924</v>
      </c>
    </row>
    <row r="194" spans="1:12" x14ac:dyDescent="0.2">
      <c r="A194" s="1">
        <f t="shared" si="11"/>
        <v>-21.899999999999743</v>
      </c>
      <c r="B194" s="1">
        <f t="shared" si="0"/>
        <v>4994.1374999999998</v>
      </c>
      <c r="C194" s="1">
        <f t="shared" si="1"/>
        <v>2731.0000000000027</v>
      </c>
      <c r="D194" s="1">
        <f t="shared" si="2"/>
        <v>199.53100000000001</v>
      </c>
      <c r="E194" s="1">
        <f t="shared" si="3"/>
        <v>200</v>
      </c>
      <c r="F194" s="104">
        <f t="shared" si="4"/>
        <v>3.6372589782545977E-6</v>
      </c>
      <c r="G194" s="1">
        <f t="shared" si="5"/>
        <v>5.9859300000000013E-3</v>
      </c>
      <c r="H194" s="103">
        <f t="shared" si="6"/>
        <v>0.88379704953722371</v>
      </c>
      <c r="I194" s="1">
        <f t="shared" si="7"/>
        <v>11583</v>
      </c>
      <c r="J194" s="1">
        <f t="shared" si="8"/>
        <v>249.41374999999999</v>
      </c>
      <c r="K194" s="105">
        <f t="shared" si="9"/>
        <v>0.68114895125000063</v>
      </c>
      <c r="L194" s="1">
        <f t="shared" si="10"/>
        <v>8927</v>
      </c>
    </row>
    <row r="195" spans="1:12" x14ac:dyDescent="0.2">
      <c r="A195" s="1">
        <f t="shared" si="11"/>
        <v>-21.799999999999741</v>
      </c>
      <c r="B195" s="1">
        <f t="shared" si="0"/>
        <v>4994.1499999999996</v>
      </c>
      <c r="C195" s="1">
        <f t="shared" si="1"/>
        <v>2732.0000000000027</v>
      </c>
      <c r="D195" s="1">
        <f t="shared" si="2"/>
        <v>199.53200000000001</v>
      </c>
      <c r="E195" s="1">
        <f t="shared" si="3"/>
        <v>200</v>
      </c>
      <c r="F195" s="104">
        <f t="shared" si="4"/>
        <v>3.6390132928084046E-6</v>
      </c>
      <c r="G195" s="1">
        <f t="shared" si="5"/>
        <v>5.9859600000000002E-3</v>
      </c>
      <c r="H195" s="103">
        <f t="shared" si="6"/>
        <v>0.88400480491054256</v>
      </c>
      <c r="I195" s="1">
        <f t="shared" si="7"/>
        <v>11586</v>
      </c>
      <c r="J195" s="1">
        <f t="shared" si="8"/>
        <v>249.41499999999999</v>
      </c>
      <c r="K195" s="105">
        <f t="shared" si="9"/>
        <v>0.68140178000000051</v>
      </c>
      <c r="L195" s="1">
        <f t="shared" si="10"/>
        <v>8931</v>
      </c>
    </row>
    <row r="196" spans="1:12" x14ac:dyDescent="0.2">
      <c r="A196" s="1">
        <f t="shared" si="11"/>
        <v>-21.69999999999974</v>
      </c>
      <c r="B196" s="1">
        <f t="shared" si="0"/>
        <v>4994.1625000000004</v>
      </c>
      <c r="C196" s="1">
        <f t="shared" si="1"/>
        <v>2733.0000000000027</v>
      </c>
      <c r="D196" s="1">
        <f t="shared" si="2"/>
        <v>199.53300000000002</v>
      </c>
      <c r="E196" s="1">
        <f t="shared" si="3"/>
        <v>200</v>
      </c>
      <c r="F196" s="104">
        <f t="shared" si="4"/>
        <v>3.6407676247637847E-6</v>
      </c>
      <c r="G196" s="1">
        <f t="shared" si="5"/>
        <v>5.9859900000000009E-3</v>
      </c>
      <c r="H196" s="103">
        <f t="shared" si="6"/>
        <v>0.88421250583894784</v>
      </c>
      <c r="I196" s="1">
        <f t="shared" si="7"/>
        <v>11589</v>
      </c>
      <c r="J196" s="1">
        <f t="shared" si="8"/>
        <v>249.41625000000002</v>
      </c>
      <c r="K196" s="105">
        <f t="shared" si="9"/>
        <v>0.68165461125000071</v>
      </c>
      <c r="L196" s="1">
        <f t="shared" si="10"/>
        <v>8934</v>
      </c>
    </row>
    <row r="197" spans="1:12" x14ac:dyDescent="0.2">
      <c r="A197" s="1">
        <f t="shared" si="11"/>
        <v>-21.599999999999739</v>
      </c>
      <c r="B197" s="1">
        <f t="shared" si="0"/>
        <v>4994.1750000000002</v>
      </c>
      <c r="C197" s="1">
        <f t="shared" si="1"/>
        <v>2734.0000000000027</v>
      </c>
      <c r="D197" s="1">
        <f t="shared" si="2"/>
        <v>199.53399999999999</v>
      </c>
      <c r="E197" s="1">
        <f t="shared" si="3"/>
        <v>200</v>
      </c>
      <c r="F197" s="104">
        <f t="shared" si="4"/>
        <v>3.6425219741207405E-6</v>
      </c>
      <c r="G197" s="1">
        <f t="shared" si="5"/>
        <v>5.9860199999999999E-3</v>
      </c>
      <c r="H197" s="103">
        <f t="shared" si="6"/>
        <v>0.88442015234383853</v>
      </c>
      <c r="I197" s="1">
        <f t="shared" si="7"/>
        <v>11592</v>
      </c>
      <c r="J197" s="1">
        <f t="shared" si="8"/>
        <v>249.41750000000002</v>
      </c>
      <c r="K197" s="105">
        <f t="shared" si="9"/>
        <v>0.68190744500000067</v>
      </c>
      <c r="L197" s="1">
        <f t="shared" si="10"/>
        <v>8937</v>
      </c>
    </row>
    <row r="198" spans="1:12" x14ac:dyDescent="0.2">
      <c r="A198" s="1">
        <f t="shared" si="11"/>
        <v>-21.499999999999737</v>
      </c>
      <c r="B198" s="1">
        <f t="shared" si="0"/>
        <v>4994.1875</v>
      </c>
      <c r="C198" s="1">
        <f t="shared" si="1"/>
        <v>2735.0000000000027</v>
      </c>
      <c r="D198" s="1">
        <f t="shared" si="2"/>
        <v>199.535</v>
      </c>
      <c r="E198" s="1">
        <f t="shared" si="3"/>
        <v>200</v>
      </c>
      <c r="F198" s="104">
        <f t="shared" si="4"/>
        <v>3.6442763408792699E-6</v>
      </c>
      <c r="G198" s="1">
        <f t="shared" si="5"/>
        <v>5.9860500000000006E-3</v>
      </c>
      <c r="H198" s="103">
        <f t="shared" si="6"/>
        <v>0.88462774444660264</v>
      </c>
      <c r="I198" s="1">
        <f t="shared" si="7"/>
        <v>11594</v>
      </c>
      <c r="J198" s="1">
        <f t="shared" si="8"/>
        <v>249.41874999999999</v>
      </c>
      <c r="K198" s="105">
        <f t="shared" si="9"/>
        <v>0.68216028125000061</v>
      </c>
      <c r="L198" s="1">
        <f t="shared" si="10"/>
        <v>8941</v>
      </c>
    </row>
    <row r="199" spans="1:12" x14ac:dyDescent="0.2">
      <c r="A199" s="1">
        <f t="shared" si="11"/>
        <v>-21.399999999999736</v>
      </c>
      <c r="B199" s="1">
        <f t="shared" si="0"/>
        <v>4994.2000000000007</v>
      </c>
      <c r="C199" s="1">
        <f t="shared" si="1"/>
        <v>2736.0000000000027</v>
      </c>
      <c r="D199" s="1">
        <f t="shared" si="2"/>
        <v>199.536</v>
      </c>
      <c r="E199" s="1">
        <f t="shared" si="3"/>
        <v>200</v>
      </c>
      <c r="F199" s="104">
        <f t="shared" si="4"/>
        <v>3.6460307250393755E-6</v>
      </c>
      <c r="G199" s="1">
        <f t="shared" si="5"/>
        <v>5.9860800000000004E-3</v>
      </c>
      <c r="H199" s="103">
        <f t="shared" si="6"/>
        <v>0.88483528216861684</v>
      </c>
      <c r="I199" s="1">
        <f t="shared" si="7"/>
        <v>11597</v>
      </c>
      <c r="J199" s="1">
        <f t="shared" si="8"/>
        <v>249.42000000000002</v>
      </c>
      <c r="K199" s="105">
        <f t="shared" si="9"/>
        <v>0.68241312000000065</v>
      </c>
      <c r="L199" s="1">
        <f t="shared" si="10"/>
        <v>8944</v>
      </c>
    </row>
    <row r="200" spans="1:12" x14ac:dyDescent="0.2">
      <c r="A200" s="1">
        <f t="shared" si="11"/>
        <v>-21.299999999999734</v>
      </c>
      <c r="B200" s="1">
        <f t="shared" si="0"/>
        <v>4994.2124999999996</v>
      </c>
      <c r="C200" s="1">
        <f t="shared" si="1"/>
        <v>2737.0000000000027</v>
      </c>
      <c r="D200" s="1">
        <f t="shared" si="2"/>
        <v>199.53700000000001</v>
      </c>
      <c r="E200" s="1">
        <f t="shared" si="3"/>
        <v>200</v>
      </c>
      <c r="F200" s="104">
        <f t="shared" si="4"/>
        <v>3.6477851266010542E-6</v>
      </c>
      <c r="G200" s="1">
        <f t="shared" si="5"/>
        <v>5.9861100000000011E-3</v>
      </c>
      <c r="H200" s="103">
        <f t="shared" si="6"/>
        <v>0.88504276553124683</v>
      </c>
      <c r="I200" s="1">
        <f t="shared" si="7"/>
        <v>11600</v>
      </c>
      <c r="J200" s="1">
        <f t="shared" si="8"/>
        <v>249.42125000000001</v>
      </c>
      <c r="K200" s="105">
        <f t="shared" si="9"/>
        <v>0.68266596125000079</v>
      </c>
      <c r="L200" s="1">
        <f t="shared" si="10"/>
        <v>8947</v>
      </c>
    </row>
    <row r="201" spans="1:12" x14ac:dyDescent="0.2">
      <c r="A201" s="1">
        <f t="shared" si="11"/>
        <v>-21.199999999999733</v>
      </c>
      <c r="B201" s="1">
        <f t="shared" si="0"/>
        <v>4994.2250000000004</v>
      </c>
      <c r="C201" s="1">
        <f t="shared" si="1"/>
        <v>2738.0000000000027</v>
      </c>
      <c r="D201" s="1">
        <f t="shared" si="2"/>
        <v>199.53800000000001</v>
      </c>
      <c r="E201" s="1">
        <f t="shared" si="3"/>
        <v>200</v>
      </c>
      <c r="F201" s="104">
        <f t="shared" si="4"/>
        <v>3.6495395455643096E-6</v>
      </c>
      <c r="G201" s="1">
        <f t="shared" si="5"/>
        <v>5.98614E-3</v>
      </c>
      <c r="H201" s="103">
        <f t="shared" si="6"/>
        <v>0.88525019455584675</v>
      </c>
      <c r="I201" s="1">
        <f t="shared" si="7"/>
        <v>11602</v>
      </c>
      <c r="J201" s="1">
        <f t="shared" si="8"/>
        <v>249.42249999999999</v>
      </c>
      <c r="K201" s="105">
        <f t="shared" si="9"/>
        <v>0.68291880500000057</v>
      </c>
      <c r="L201" s="1">
        <f t="shared" si="10"/>
        <v>8951</v>
      </c>
    </row>
    <row r="202" spans="1:12" x14ac:dyDescent="0.2">
      <c r="A202" s="1">
        <f t="shared" si="11"/>
        <v>-21.099999999999731</v>
      </c>
      <c r="B202" s="1">
        <f t="shared" si="0"/>
        <v>4994.2375000000002</v>
      </c>
      <c r="C202" s="1">
        <f t="shared" si="1"/>
        <v>2739.0000000000027</v>
      </c>
      <c r="D202" s="1">
        <f t="shared" si="2"/>
        <v>199.53900000000002</v>
      </c>
      <c r="E202" s="1">
        <f t="shared" si="3"/>
        <v>200</v>
      </c>
      <c r="F202" s="104">
        <f t="shared" si="4"/>
        <v>3.6512939819291394E-6</v>
      </c>
      <c r="G202" s="1">
        <f t="shared" si="5"/>
        <v>5.9861700000000007E-3</v>
      </c>
      <c r="H202" s="103">
        <f t="shared" si="6"/>
        <v>0.88545756926375996</v>
      </c>
      <c r="I202" s="1">
        <f t="shared" si="7"/>
        <v>11605</v>
      </c>
      <c r="J202" s="1">
        <f t="shared" si="8"/>
        <v>249.42375000000001</v>
      </c>
      <c r="K202" s="105">
        <f t="shared" si="9"/>
        <v>0.68317165125000068</v>
      </c>
      <c r="L202" s="1">
        <f t="shared" si="10"/>
        <v>8954</v>
      </c>
    </row>
    <row r="203" spans="1:12" x14ac:dyDescent="0.2">
      <c r="A203" s="1">
        <f t="shared" si="11"/>
        <v>-20.99999999999973</v>
      </c>
      <c r="B203" s="1">
        <f t="shared" si="0"/>
        <v>4994.25</v>
      </c>
      <c r="C203" s="1">
        <f t="shared" si="1"/>
        <v>2740.0000000000027</v>
      </c>
      <c r="D203" s="1">
        <f t="shared" si="2"/>
        <v>199.54</v>
      </c>
      <c r="E203" s="1">
        <f t="shared" si="3"/>
        <v>200</v>
      </c>
      <c r="F203" s="104">
        <f t="shared" si="4"/>
        <v>3.6530484356955429E-6</v>
      </c>
      <c r="G203" s="1">
        <f t="shared" si="5"/>
        <v>5.9862000000000005E-3</v>
      </c>
      <c r="H203" s="103">
        <f t="shared" si="6"/>
        <v>0.88566488967631829</v>
      </c>
      <c r="I203" s="1">
        <f t="shared" si="7"/>
        <v>11608</v>
      </c>
      <c r="J203" s="1">
        <f t="shared" si="8"/>
        <v>249.42500000000001</v>
      </c>
      <c r="K203" s="105">
        <f t="shared" si="9"/>
        <v>0.68342450000000066</v>
      </c>
      <c r="L203" s="1">
        <f t="shared" si="10"/>
        <v>8957</v>
      </c>
    </row>
    <row r="204" spans="1:12" x14ac:dyDescent="0.2">
      <c r="A204" s="1">
        <f t="shared" si="11"/>
        <v>-20.899999999999729</v>
      </c>
      <c r="B204" s="1">
        <f t="shared" si="0"/>
        <v>4994.2624999999998</v>
      </c>
      <c r="C204" s="1">
        <f t="shared" si="1"/>
        <v>2741.0000000000027</v>
      </c>
      <c r="D204" s="1">
        <f t="shared" si="2"/>
        <v>199.541</v>
      </c>
      <c r="E204" s="1">
        <f t="shared" si="3"/>
        <v>200</v>
      </c>
      <c r="F204" s="104">
        <f t="shared" si="4"/>
        <v>3.6548029068635224E-6</v>
      </c>
      <c r="G204" s="1">
        <f t="shared" si="5"/>
        <v>5.9862300000000004E-3</v>
      </c>
      <c r="H204" s="103">
        <f t="shared" si="6"/>
        <v>0.88587215581484269</v>
      </c>
      <c r="I204" s="1">
        <f t="shared" si="7"/>
        <v>11611</v>
      </c>
      <c r="J204" s="1">
        <f t="shared" si="8"/>
        <v>249.42625000000001</v>
      </c>
      <c r="K204" s="105">
        <f t="shared" si="9"/>
        <v>0.68367735125000062</v>
      </c>
      <c r="L204" s="1">
        <f t="shared" si="10"/>
        <v>8961</v>
      </c>
    </row>
    <row r="205" spans="1:12" x14ac:dyDescent="0.2">
      <c r="A205" s="1">
        <f t="shared" si="11"/>
        <v>-20.799999999999727</v>
      </c>
      <c r="B205" s="1">
        <f t="shared" si="0"/>
        <v>4994.2750000000005</v>
      </c>
      <c r="C205" s="1">
        <f t="shared" si="1"/>
        <v>2742.0000000000027</v>
      </c>
      <c r="D205" s="1">
        <f t="shared" si="2"/>
        <v>199.542</v>
      </c>
      <c r="E205" s="1">
        <f t="shared" si="3"/>
        <v>200</v>
      </c>
      <c r="F205" s="104">
        <f t="shared" si="4"/>
        <v>3.6565573954330761E-6</v>
      </c>
      <c r="G205" s="1">
        <f t="shared" si="5"/>
        <v>5.9862600000000002E-3</v>
      </c>
      <c r="H205" s="103">
        <f t="shared" si="6"/>
        <v>0.88607936770064266</v>
      </c>
      <c r="I205" s="1">
        <f t="shared" si="7"/>
        <v>11613</v>
      </c>
      <c r="J205" s="1">
        <f t="shared" si="8"/>
        <v>249.42750000000001</v>
      </c>
      <c r="K205" s="105">
        <f t="shared" si="9"/>
        <v>0.68393020500000068</v>
      </c>
      <c r="L205" s="1">
        <f t="shared" si="10"/>
        <v>8964</v>
      </c>
    </row>
    <row r="206" spans="1:12" x14ac:dyDescent="0.2">
      <c r="A206" s="1">
        <f t="shared" si="11"/>
        <v>-20.699999999999726</v>
      </c>
      <c r="B206" s="1">
        <f t="shared" si="0"/>
        <v>4994.2874999999995</v>
      </c>
      <c r="C206" s="1">
        <f t="shared" si="1"/>
        <v>2743.0000000000027</v>
      </c>
      <c r="D206" s="1">
        <f t="shared" si="2"/>
        <v>199.54300000000001</v>
      </c>
      <c r="E206" s="1">
        <f t="shared" si="3"/>
        <v>200</v>
      </c>
      <c r="F206" s="104">
        <f t="shared" si="4"/>
        <v>3.6583119014042055E-6</v>
      </c>
      <c r="G206" s="1">
        <f t="shared" si="5"/>
        <v>5.9862900000000009E-3</v>
      </c>
      <c r="H206" s="103">
        <f t="shared" si="6"/>
        <v>0.88628652535501695</v>
      </c>
      <c r="I206" s="1">
        <f t="shared" si="7"/>
        <v>11616</v>
      </c>
      <c r="J206" s="1">
        <f t="shared" si="8"/>
        <v>249.42875000000001</v>
      </c>
      <c r="K206" s="105">
        <f t="shared" si="9"/>
        <v>0.68418306125000061</v>
      </c>
      <c r="L206" s="1">
        <f t="shared" si="10"/>
        <v>8967</v>
      </c>
    </row>
    <row r="207" spans="1:12" x14ac:dyDescent="0.2">
      <c r="A207" s="1">
        <f t="shared" si="11"/>
        <v>-20.599999999999724</v>
      </c>
      <c r="B207" s="1">
        <f t="shared" si="0"/>
        <v>4994.3</v>
      </c>
      <c r="C207" s="1">
        <f t="shared" si="1"/>
        <v>2744.0000000000027</v>
      </c>
      <c r="D207" s="1">
        <f t="shared" si="2"/>
        <v>199.54400000000001</v>
      </c>
      <c r="E207" s="1">
        <f t="shared" si="3"/>
        <v>200</v>
      </c>
      <c r="F207" s="104">
        <f t="shared" si="4"/>
        <v>3.6600664247769084E-6</v>
      </c>
      <c r="G207" s="1">
        <f t="shared" si="5"/>
        <v>5.9863200000000016E-3</v>
      </c>
      <c r="H207" s="103">
        <f t="shared" si="6"/>
        <v>0.88649362879925264</v>
      </c>
      <c r="I207" s="1">
        <f t="shared" si="7"/>
        <v>11619</v>
      </c>
      <c r="J207" s="1">
        <f t="shared" si="8"/>
        <v>249.43</v>
      </c>
      <c r="K207" s="105">
        <f t="shared" si="9"/>
        <v>0.68443592000000064</v>
      </c>
      <c r="L207" s="1">
        <f t="shared" si="10"/>
        <v>8970</v>
      </c>
    </row>
    <row r="208" spans="1:12" x14ac:dyDescent="0.2">
      <c r="A208" s="1">
        <f t="shared" si="11"/>
        <v>-20.499999999999723</v>
      </c>
      <c r="B208" s="1">
        <f t="shared" si="0"/>
        <v>4994.3125</v>
      </c>
      <c r="C208" s="1">
        <f t="shared" si="1"/>
        <v>2745.0000000000027</v>
      </c>
      <c r="D208" s="1">
        <f t="shared" si="2"/>
        <v>199.54500000000002</v>
      </c>
      <c r="E208" s="1">
        <f t="shared" si="3"/>
        <v>200</v>
      </c>
      <c r="F208" s="104">
        <f t="shared" si="4"/>
        <v>3.6618209655511867E-6</v>
      </c>
      <c r="G208" s="1">
        <f t="shared" si="5"/>
        <v>5.9863500000000005E-3</v>
      </c>
      <c r="H208" s="103">
        <f t="shared" si="6"/>
        <v>0.88670067805462605</v>
      </c>
      <c r="I208" s="1">
        <f t="shared" si="7"/>
        <v>11621</v>
      </c>
      <c r="J208" s="1">
        <f t="shared" si="8"/>
        <v>249.43125000000001</v>
      </c>
      <c r="K208" s="105">
        <f t="shared" si="9"/>
        <v>0.68468878125000054</v>
      </c>
      <c r="L208" s="1">
        <f t="shared" si="10"/>
        <v>8974</v>
      </c>
    </row>
    <row r="209" spans="1:12" x14ac:dyDescent="0.2">
      <c r="A209" s="1">
        <f t="shared" si="11"/>
        <v>-20.399999999999721</v>
      </c>
      <c r="B209" s="1">
        <f t="shared" si="0"/>
        <v>4994.3249999999998</v>
      </c>
      <c r="C209" s="1">
        <f t="shared" si="1"/>
        <v>2746.0000000000027</v>
      </c>
      <c r="D209" s="1">
        <f t="shared" si="2"/>
        <v>199.54599999999999</v>
      </c>
      <c r="E209" s="1">
        <f t="shared" si="3"/>
        <v>200</v>
      </c>
      <c r="F209" s="104">
        <f t="shared" si="4"/>
        <v>3.6635755237270399E-6</v>
      </c>
      <c r="G209" s="1">
        <f t="shared" si="5"/>
        <v>5.9863800000000003E-3</v>
      </c>
      <c r="H209" s="103">
        <f t="shared" si="6"/>
        <v>0.88690767314240249</v>
      </c>
      <c r="I209" s="1">
        <f t="shared" si="7"/>
        <v>11624</v>
      </c>
      <c r="J209" s="1">
        <f t="shared" si="8"/>
        <v>249.4325</v>
      </c>
      <c r="K209" s="105">
        <f t="shared" si="9"/>
        <v>0.68494164500000077</v>
      </c>
      <c r="L209" s="1">
        <f t="shared" si="10"/>
        <v>8977</v>
      </c>
    </row>
    <row r="210" spans="1:12" x14ac:dyDescent="0.2">
      <c r="A210" s="1">
        <f t="shared" si="11"/>
        <v>-20.29999999999972</v>
      </c>
      <c r="B210" s="1">
        <f t="shared" si="0"/>
        <v>4994.3375000000005</v>
      </c>
      <c r="C210" s="1">
        <f t="shared" si="1"/>
        <v>2747.0000000000027</v>
      </c>
      <c r="D210" s="1">
        <f t="shared" si="2"/>
        <v>199.547</v>
      </c>
      <c r="E210" s="1">
        <f t="shared" si="3"/>
        <v>200</v>
      </c>
      <c r="F210" s="104">
        <f t="shared" si="4"/>
        <v>3.6653300993044676E-6</v>
      </c>
      <c r="G210" s="1">
        <f t="shared" si="5"/>
        <v>5.9864100000000002E-3</v>
      </c>
      <c r="H210" s="103">
        <f t="shared" si="6"/>
        <v>0.88711461408383552</v>
      </c>
      <c r="I210" s="1">
        <f t="shared" si="7"/>
        <v>11627</v>
      </c>
      <c r="J210" s="1">
        <f t="shared" si="8"/>
        <v>249.43375</v>
      </c>
      <c r="K210" s="105">
        <f t="shared" si="9"/>
        <v>0.68519451125000075</v>
      </c>
      <c r="L210" s="1">
        <f t="shared" si="10"/>
        <v>8980</v>
      </c>
    </row>
    <row r="211" spans="1:12" x14ac:dyDescent="0.2">
      <c r="A211" s="1">
        <f t="shared" si="11"/>
        <v>-20.199999999999719</v>
      </c>
      <c r="B211" s="1">
        <f t="shared" si="0"/>
        <v>4994.3500000000004</v>
      </c>
      <c r="C211" s="1">
        <f t="shared" si="1"/>
        <v>2748.0000000000027</v>
      </c>
      <c r="D211" s="1">
        <f t="shared" si="2"/>
        <v>199.548</v>
      </c>
      <c r="E211" s="1">
        <f t="shared" si="3"/>
        <v>200</v>
      </c>
      <c r="F211" s="104">
        <f t="shared" si="4"/>
        <v>3.6670846922834697E-6</v>
      </c>
      <c r="G211" s="1">
        <f t="shared" si="5"/>
        <v>5.9864400000000009E-3</v>
      </c>
      <c r="H211" s="103">
        <f t="shared" si="6"/>
        <v>0.88732150090016826</v>
      </c>
      <c r="I211" s="1">
        <f t="shared" si="7"/>
        <v>11630</v>
      </c>
      <c r="J211" s="1">
        <f t="shared" si="8"/>
        <v>249.435</v>
      </c>
      <c r="K211" s="105">
        <f t="shared" si="9"/>
        <v>0.68544738000000072</v>
      </c>
      <c r="L211" s="1">
        <f t="shared" si="10"/>
        <v>8984</v>
      </c>
    </row>
    <row r="212" spans="1:12" x14ac:dyDescent="0.2">
      <c r="A212" s="1">
        <f t="shared" si="11"/>
        <v>-20.099999999999717</v>
      </c>
      <c r="B212" s="1">
        <f t="shared" si="0"/>
        <v>4994.3625000000002</v>
      </c>
      <c r="C212" s="1">
        <f t="shared" si="1"/>
        <v>2749.0000000000027</v>
      </c>
      <c r="D212" s="1">
        <f t="shared" si="2"/>
        <v>199.54900000000001</v>
      </c>
      <c r="E212" s="1">
        <f t="shared" si="3"/>
        <v>200</v>
      </c>
      <c r="F212" s="104">
        <f t="shared" si="4"/>
        <v>3.6688393026640476E-6</v>
      </c>
      <c r="G212" s="1">
        <f t="shared" si="5"/>
        <v>5.9864700000000007E-3</v>
      </c>
      <c r="H212" s="103">
        <f t="shared" si="6"/>
        <v>0.88752833361263239</v>
      </c>
      <c r="I212" s="1">
        <f t="shared" si="7"/>
        <v>11632</v>
      </c>
      <c r="J212" s="1">
        <f t="shared" si="8"/>
        <v>249.43625</v>
      </c>
      <c r="K212" s="105">
        <f t="shared" si="9"/>
        <v>0.68570025125000067</v>
      </c>
      <c r="L212" s="1">
        <f t="shared" si="10"/>
        <v>8987</v>
      </c>
    </row>
    <row r="213" spans="1:12" x14ac:dyDescent="0.2">
      <c r="A213" s="1">
        <f t="shared" si="11"/>
        <v>-19.999999999999716</v>
      </c>
      <c r="B213" s="1">
        <f t="shared" si="0"/>
        <v>4994.375</v>
      </c>
      <c r="C213" s="1">
        <f t="shared" si="1"/>
        <v>2750.0000000000027</v>
      </c>
      <c r="D213" s="1">
        <f t="shared" si="2"/>
        <v>199.55</v>
      </c>
      <c r="E213" s="1">
        <f t="shared" si="3"/>
        <v>200</v>
      </c>
      <c r="F213" s="104">
        <f t="shared" si="4"/>
        <v>3.6705939304461999E-6</v>
      </c>
      <c r="G213" s="1">
        <f t="shared" si="5"/>
        <v>5.9865000000000005E-3</v>
      </c>
      <c r="H213" s="103">
        <f t="shared" si="6"/>
        <v>0.8877351122424485</v>
      </c>
      <c r="I213" s="1">
        <f t="shared" si="7"/>
        <v>11635</v>
      </c>
      <c r="J213" s="1">
        <f t="shared" si="8"/>
        <v>249.4375</v>
      </c>
      <c r="K213" s="105">
        <f t="shared" si="9"/>
        <v>0.68595312500000061</v>
      </c>
      <c r="L213" s="1">
        <f t="shared" si="10"/>
        <v>8990</v>
      </c>
    </row>
    <row r="214" spans="1:12" x14ac:dyDescent="0.2">
      <c r="A214" s="1">
        <f t="shared" si="11"/>
        <v>-19.899999999999714</v>
      </c>
      <c r="B214" s="1">
        <f t="shared" si="0"/>
        <v>4994.3874999999998</v>
      </c>
      <c r="C214" s="1">
        <f t="shared" si="1"/>
        <v>2751.0000000000027</v>
      </c>
      <c r="D214" s="1">
        <f t="shared" si="2"/>
        <v>199.55100000000002</v>
      </c>
      <c r="E214" s="1">
        <f t="shared" si="3"/>
        <v>200</v>
      </c>
      <c r="F214" s="104">
        <f t="shared" si="4"/>
        <v>3.6723485756299271E-6</v>
      </c>
      <c r="G214" s="1">
        <f t="shared" si="5"/>
        <v>5.9865300000000012E-3</v>
      </c>
      <c r="H214" s="103">
        <f t="shared" si="6"/>
        <v>0.88794183681082606</v>
      </c>
      <c r="I214" s="1">
        <f t="shared" si="7"/>
        <v>11638</v>
      </c>
      <c r="J214" s="1">
        <f t="shared" si="8"/>
        <v>249.43875000000003</v>
      </c>
      <c r="K214" s="105">
        <f t="shared" si="9"/>
        <v>0.68620600125000075</v>
      </c>
      <c r="L214" s="1">
        <f t="shared" si="10"/>
        <v>8994</v>
      </c>
    </row>
    <row r="215" spans="1:12" x14ac:dyDescent="0.2">
      <c r="A215" s="1">
        <f t="shared" si="11"/>
        <v>-19.799999999999713</v>
      </c>
      <c r="B215" s="1">
        <f t="shared" si="0"/>
        <v>4994.3999999999996</v>
      </c>
      <c r="C215" s="1">
        <f t="shared" si="1"/>
        <v>2752.0000000000027</v>
      </c>
      <c r="D215" s="1">
        <f t="shared" si="2"/>
        <v>199.55199999999999</v>
      </c>
      <c r="E215" s="1">
        <f t="shared" si="3"/>
        <v>200</v>
      </c>
      <c r="F215" s="104">
        <f t="shared" si="4"/>
        <v>3.6741032382152287E-6</v>
      </c>
      <c r="G215" s="1">
        <f t="shared" si="5"/>
        <v>5.9865600000000001E-3</v>
      </c>
      <c r="H215" s="103">
        <f t="shared" si="6"/>
        <v>0.88814850733896367</v>
      </c>
      <c r="I215" s="1">
        <f t="shared" si="7"/>
        <v>11640</v>
      </c>
      <c r="J215" s="1">
        <f t="shared" si="8"/>
        <v>249.44</v>
      </c>
      <c r="K215" s="105">
        <f t="shared" si="9"/>
        <v>0.68645888000000055</v>
      </c>
      <c r="L215" s="1">
        <f t="shared" si="10"/>
        <v>8997</v>
      </c>
    </row>
    <row r="216" spans="1:12" x14ac:dyDescent="0.2">
      <c r="A216" s="1">
        <f t="shared" si="11"/>
        <v>-19.699999999999712</v>
      </c>
      <c r="B216" s="1">
        <f t="shared" si="0"/>
        <v>4994.4125000000004</v>
      </c>
      <c r="C216" s="1">
        <f t="shared" si="1"/>
        <v>2753.0000000000027</v>
      </c>
      <c r="D216" s="1">
        <f t="shared" si="2"/>
        <v>199.553</v>
      </c>
      <c r="E216" s="1">
        <f t="shared" si="3"/>
        <v>200</v>
      </c>
      <c r="F216" s="104">
        <f t="shared" si="4"/>
        <v>3.6758579182021053E-6</v>
      </c>
      <c r="G216" s="1">
        <f t="shared" si="5"/>
        <v>5.9865900000000008E-3</v>
      </c>
      <c r="H216" s="103">
        <f t="shared" si="6"/>
        <v>0.88835512384804849</v>
      </c>
      <c r="I216" s="1">
        <f t="shared" si="7"/>
        <v>11643</v>
      </c>
      <c r="J216" s="1">
        <f t="shared" si="8"/>
        <v>249.44125</v>
      </c>
      <c r="K216" s="105">
        <f t="shared" si="9"/>
        <v>0.68671176125000055</v>
      </c>
      <c r="L216" s="1">
        <f t="shared" si="10"/>
        <v>9000</v>
      </c>
    </row>
    <row r="217" spans="1:12" x14ac:dyDescent="0.2">
      <c r="A217" s="1">
        <f t="shared" si="11"/>
        <v>-19.59999999999971</v>
      </c>
      <c r="B217" s="1">
        <f t="shared" si="0"/>
        <v>4994.4250000000002</v>
      </c>
      <c r="C217" s="1">
        <f t="shared" si="1"/>
        <v>2754.0000000000027</v>
      </c>
      <c r="D217" s="1">
        <f t="shared" si="2"/>
        <v>199.554</v>
      </c>
      <c r="E217" s="1">
        <f t="shared" si="3"/>
        <v>200</v>
      </c>
      <c r="F217" s="104">
        <f t="shared" si="4"/>
        <v>3.6776126155905572E-6</v>
      </c>
      <c r="G217" s="1">
        <f t="shared" si="5"/>
        <v>5.9866199999999998E-3</v>
      </c>
      <c r="H217" s="103">
        <f t="shared" si="6"/>
        <v>0.88856168635925692</v>
      </c>
      <c r="I217" s="1">
        <f t="shared" si="7"/>
        <v>11646</v>
      </c>
      <c r="J217" s="1">
        <f t="shared" si="8"/>
        <v>249.44250000000002</v>
      </c>
      <c r="K217" s="105">
        <f t="shared" si="9"/>
        <v>0.68696464500000065</v>
      </c>
      <c r="L217" s="1">
        <f t="shared" si="10"/>
        <v>9004</v>
      </c>
    </row>
    <row r="218" spans="1:12" x14ac:dyDescent="0.2">
      <c r="A218" s="1">
        <f t="shared" si="11"/>
        <v>-19.499999999999709</v>
      </c>
      <c r="B218" s="1">
        <f t="shared" si="0"/>
        <v>4994.4375</v>
      </c>
      <c r="C218" s="1">
        <f t="shared" si="1"/>
        <v>2755.0000000000027</v>
      </c>
      <c r="D218" s="1">
        <f t="shared" si="2"/>
        <v>199.55500000000001</v>
      </c>
      <c r="E218" s="1">
        <f t="shared" si="3"/>
        <v>200</v>
      </c>
      <c r="F218" s="104">
        <f t="shared" si="4"/>
        <v>3.6793673303805835E-6</v>
      </c>
      <c r="G218" s="1">
        <f t="shared" si="5"/>
        <v>5.9866500000000005E-3</v>
      </c>
      <c r="H218" s="103">
        <f t="shared" si="6"/>
        <v>0.88876819489375436</v>
      </c>
      <c r="I218" s="1">
        <f t="shared" si="7"/>
        <v>11649</v>
      </c>
      <c r="J218" s="1">
        <f t="shared" si="8"/>
        <v>249.44374999999999</v>
      </c>
      <c r="K218" s="105">
        <f t="shared" si="9"/>
        <v>0.68721753125000073</v>
      </c>
      <c r="L218" s="1">
        <f t="shared" si="10"/>
        <v>9007</v>
      </c>
    </row>
    <row r="219" spans="1:12" x14ac:dyDescent="0.2">
      <c r="A219" s="1">
        <f t="shared" si="11"/>
        <v>-19.399999999999707</v>
      </c>
      <c r="B219" s="1">
        <f t="shared" si="0"/>
        <v>4994.4500000000007</v>
      </c>
      <c r="C219" s="1">
        <f t="shared" si="1"/>
        <v>2756.0000000000027</v>
      </c>
      <c r="D219" s="1">
        <f t="shared" si="2"/>
        <v>199.55600000000001</v>
      </c>
      <c r="E219" s="1">
        <f t="shared" si="3"/>
        <v>200</v>
      </c>
      <c r="F219" s="104">
        <f t="shared" si="4"/>
        <v>3.6811220625721847E-6</v>
      </c>
      <c r="G219" s="1">
        <f t="shared" si="5"/>
        <v>5.9866800000000012E-3</v>
      </c>
      <c r="H219" s="103">
        <f t="shared" si="6"/>
        <v>0.88897464947269456</v>
      </c>
      <c r="I219" s="1">
        <f t="shared" si="7"/>
        <v>11651</v>
      </c>
      <c r="J219" s="1">
        <f t="shared" si="8"/>
        <v>249.44499999999999</v>
      </c>
      <c r="K219" s="105">
        <f t="shared" si="9"/>
        <v>0.68747042000000069</v>
      </c>
      <c r="L219" s="1">
        <f t="shared" si="10"/>
        <v>9010</v>
      </c>
    </row>
    <row r="220" spans="1:12" x14ac:dyDescent="0.2">
      <c r="A220" s="1">
        <f t="shared" si="11"/>
        <v>-19.299999999999706</v>
      </c>
      <c r="B220" s="1">
        <f t="shared" si="0"/>
        <v>4994.4624999999996</v>
      </c>
      <c r="C220" s="1">
        <f t="shared" si="1"/>
        <v>2757.0000000000027</v>
      </c>
      <c r="D220" s="1">
        <f t="shared" si="2"/>
        <v>199.55700000000002</v>
      </c>
      <c r="E220" s="1">
        <f t="shared" si="3"/>
        <v>200</v>
      </c>
      <c r="F220" s="104">
        <f t="shared" si="4"/>
        <v>3.6828768121653612E-6</v>
      </c>
      <c r="G220" s="1">
        <f t="shared" si="5"/>
        <v>5.986710000000001E-3</v>
      </c>
      <c r="H220" s="103">
        <f t="shared" si="6"/>
        <v>0.88918105011722115</v>
      </c>
      <c r="I220" s="1">
        <f t="shared" si="7"/>
        <v>11654</v>
      </c>
      <c r="J220" s="1">
        <f t="shared" si="8"/>
        <v>249.44625000000002</v>
      </c>
      <c r="K220" s="105">
        <f t="shared" si="9"/>
        <v>0.68772331125000064</v>
      </c>
      <c r="L220" s="1">
        <f t="shared" si="10"/>
        <v>9014</v>
      </c>
    </row>
    <row r="221" spans="1:12" x14ac:dyDescent="0.2">
      <c r="A221" s="1">
        <f t="shared" si="11"/>
        <v>-19.199999999999704</v>
      </c>
      <c r="B221" s="1">
        <f t="shared" si="0"/>
        <v>4994.4749999999995</v>
      </c>
      <c r="C221" s="1">
        <f t="shared" si="1"/>
        <v>2758.0000000000027</v>
      </c>
      <c r="D221" s="1">
        <f t="shared" si="2"/>
        <v>199.55799999999999</v>
      </c>
      <c r="E221" s="1">
        <f t="shared" si="3"/>
        <v>200</v>
      </c>
      <c r="F221" s="104">
        <f t="shared" si="4"/>
        <v>3.6846315791601097E-6</v>
      </c>
      <c r="G221" s="1">
        <f t="shared" si="5"/>
        <v>5.9867399999999999E-3</v>
      </c>
      <c r="H221" s="103">
        <f t="shared" si="6"/>
        <v>0.88938739684846579</v>
      </c>
      <c r="I221" s="1">
        <f t="shared" si="7"/>
        <v>11657</v>
      </c>
      <c r="J221" s="1">
        <f t="shared" si="8"/>
        <v>249.44750000000002</v>
      </c>
      <c r="K221" s="105">
        <f t="shared" si="9"/>
        <v>0.68797620500000078</v>
      </c>
      <c r="L221" s="1">
        <f t="shared" si="10"/>
        <v>9017</v>
      </c>
    </row>
    <row r="222" spans="1:12" x14ac:dyDescent="0.2">
      <c r="A222" s="1">
        <f t="shared" si="11"/>
        <v>-19.099999999999703</v>
      </c>
      <c r="B222" s="1">
        <f t="shared" si="0"/>
        <v>4994.4875000000002</v>
      </c>
      <c r="C222" s="1">
        <f t="shared" si="1"/>
        <v>2759.0000000000027</v>
      </c>
      <c r="D222" s="1">
        <f t="shared" si="2"/>
        <v>199.559</v>
      </c>
      <c r="E222" s="1">
        <f t="shared" si="3"/>
        <v>200</v>
      </c>
      <c r="F222" s="104">
        <f t="shared" si="4"/>
        <v>3.6863863635564356E-6</v>
      </c>
      <c r="G222" s="1">
        <f t="shared" si="5"/>
        <v>5.9867699999999998E-3</v>
      </c>
      <c r="H222" s="103">
        <f t="shared" si="6"/>
        <v>0.88959368968754948</v>
      </c>
      <c r="I222" s="1">
        <f t="shared" si="7"/>
        <v>11659</v>
      </c>
      <c r="J222" s="1">
        <f t="shared" si="8"/>
        <v>249.44874999999999</v>
      </c>
      <c r="K222" s="105">
        <f t="shared" si="9"/>
        <v>0.68822910125000059</v>
      </c>
      <c r="L222" s="1">
        <f t="shared" si="10"/>
        <v>9020</v>
      </c>
    </row>
    <row r="223" spans="1:12" x14ac:dyDescent="0.2">
      <c r="A223" s="1">
        <f t="shared" si="11"/>
        <v>-18.999999999999702</v>
      </c>
      <c r="B223" s="1">
        <f t="shared" si="0"/>
        <v>4994.5</v>
      </c>
      <c r="C223" s="1">
        <f t="shared" si="1"/>
        <v>2760.0000000000027</v>
      </c>
      <c r="D223" s="1">
        <f t="shared" si="2"/>
        <v>199.56</v>
      </c>
      <c r="E223" s="1">
        <f t="shared" si="3"/>
        <v>200</v>
      </c>
      <c r="F223" s="104">
        <f t="shared" si="4"/>
        <v>3.6881411653543364E-6</v>
      </c>
      <c r="G223" s="1">
        <f t="shared" si="5"/>
        <v>5.9868000000000005E-3</v>
      </c>
      <c r="H223" s="103">
        <f t="shared" si="6"/>
        <v>0.88979992865558244</v>
      </c>
      <c r="I223" s="1">
        <f t="shared" si="7"/>
        <v>11662</v>
      </c>
      <c r="J223" s="1">
        <f t="shared" si="8"/>
        <v>249.45000000000002</v>
      </c>
      <c r="K223" s="105">
        <f t="shared" si="9"/>
        <v>0.6884820000000007</v>
      </c>
      <c r="L223" s="1">
        <f t="shared" si="10"/>
        <v>9024</v>
      </c>
    </row>
    <row r="224" spans="1:12" x14ac:dyDescent="0.2">
      <c r="A224" s="1">
        <f t="shared" si="11"/>
        <v>-18.8999999999997</v>
      </c>
      <c r="B224" s="1">
        <f t="shared" si="0"/>
        <v>4994.5124999999998</v>
      </c>
      <c r="C224" s="1">
        <f t="shared" si="1"/>
        <v>2761.0000000000032</v>
      </c>
      <c r="D224" s="1">
        <f t="shared" si="2"/>
        <v>199.56100000000001</v>
      </c>
      <c r="E224" s="1">
        <f t="shared" si="3"/>
        <v>200</v>
      </c>
      <c r="F224" s="104">
        <f t="shared" si="4"/>
        <v>3.6898959845538116E-6</v>
      </c>
      <c r="G224" s="1">
        <f t="shared" si="5"/>
        <v>5.9868300000000003E-3</v>
      </c>
      <c r="H224" s="103">
        <f t="shared" si="6"/>
        <v>0.89000611377366368</v>
      </c>
      <c r="I224" s="1">
        <f t="shared" si="7"/>
        <v>11665</v>
      </c>
      <c r="J224" s="1">
        <f t="shared" si="8"/>
        <v>249.45125000000002</v>
      </c>
      <c r="K224" s="105">
        <f t="shared" si="9"/>
        <v>0.68873490125000081</v>
      </c>
      <c r="L224" s="1">
        <f t="shared" si="10"/>
        <v>9027</v>
      </c>
    </row>
    <row r="225" spans="1:12" x14ac:dyDescent="0.2">
      <c r="A225" s="1">
        <f t="shared" si="11"/>
        <v>-18.799999999999699</v>
      </c>
      <c r="B225" s="1">
        <f t="shared" si="0"/>
        <v>4994.5250000000005</v>
      </c>
      <c r="C225" s="1">
        <f t="shared" si="1"/>
        <v>2762.0000000000032</v>
      </c>
      <c r="D225" s="1">
        <f t="shared" si="2"/>
        <v>199.56200000000001</v>
      </c>
      <c r="E225" s="1">
        <f t="shared" si="3"/>
        <v>200</v>
      </c>
      <c r="F225" s="104">
        <f t="shared" si="4"/>
        <v>3.6916508211548613E-6</v>
      </c>
      <c r="G225" s="1">
        <f t="shared" si="5"/>
        <v>5.986860000000001E-3</v>
      </c>
      <c r="H225" s="103">
        <f t="shared" si="6"/>
        <v>0.89021224506288077</v>
      </c>
      <c r="I225" s="1">
        <f t="shared" si="7"/>
        <v>11667</v>
      </c>
      <c r="J225" s="1">
        <f t="shared" si="8"/>
        <v>249.45249999999999</v>
      </c>
      <c r="K225" s="105">
        <f t="shared" si="9"/>
        <v>0.68898780500000067</v>
      </c>
      <c r="L225" s="1">
        <f t="shared" si="10"/>
        <v>9030</v>
      </c>
    </row>
    <row r="226" spans="1:12" x14ac:dyDescent="0.2">
      <c r="A226" s="1">
        <f t="shared" si="11"/>
        <v>-18.699999999999697</v>
      </c>
      <c r="B226" s="1">
        <f t="shared" si="0"/>
        <v>4994.5375000000004</v>
      </c>
      <c r="C226" s="1">
        <f t="shared" si="1"/>
        <v>2763.0000000000032</v>
      </c>
      <c r="D226" s="1">
        <f t="shared" si="2"/>
        <v>199.56300000000002</v>
      </c>
      <c r="E226" s="1">
        <f t="shared" si="3"/>
        <v>200</v>
      </c>
      <c r="F226" s="104">
        <f t="shared" si="4"/>
        <v>3.6934056751574863E-6</v>
      </c>
      <c r="G226" s="1">
        <f t="shared" si="5"/>
        <v>5.9868900000000008E-3</v>
      </c>
      <c r="H226" s="103">
        <f t="shared" si="6"/>
        <v>0.89041832254431108</v>
      </c>
      <c r="I226" s="1">
        <f t="shared" si="7"/>
        <v>11670</v>
      </c>
      <c r="J226" s="1">
        <f t="shared" si="8"/>
        <v>249.45375000000001</v>
      </c>
      <c r="K226" s="105">
        <f t="shared" si="9"/>
        <v>0.68924071125000075</v>
      </c>
      <c r="L226" s="1">
        <f t="shared" si="10"/>
        <v>9033</v>
      </c>
    </row>
    <row r="227" spans="1:12" x14ac:dyDescent="0.2">
      <c r="A227" s="1">
        <f t="shared" si="11"/>
        <v>-18.599999999999696</v>
      </c>
      <c r="B227" s="1">
        <f t="shared" si="0"/>
        <v>4994.55</v>
      </c>
      <c r="C227" s="1">
        <f t="shared" si="1"/>
        <v>2764.0000000000032</v>
      </c>
      <c r="D227" s="1">
        <f t="shared" si="2"/>
        <v>199.56399999999999</v>
      </c>
      <c r="E227" s="1">
        <f t="shared" si="3"/>
        <v>200</v>
      </c>
      <c r="F227" s="104">
        <f t="shared" si="4"/>
        <v>3.6951605465616845E-6</v>
      </c>
      <c r="G227" s="1">
        <f t="shared" si="5"/>
        <v>5.9869200000000006E-3</v>
      </c>
      <c r="H227" s="103">
        <f t="shared" si="6"/>
        <v>0.89062434623902031</v>
      </c>
      <c r="I227" s="1">
        <f t="shared" si="7"/>
        <v>11673</v>
      </c>
      <c r="J227" s="1">
        <f t="shared" si="8"/>
        <v>249.45500000000001</v>
      </c>
      <c r="K227" s="105">
        <f t="shared" si="9"/>
        <v>0.68949362000000081</v>
      </c>
      <c r="L227" s="1">
        <f t="shared" si="10"/>
        <v>9037</v>
      </c>
    </row>
    <row r="228" spans="1:12" x14ac:dyDescent="0.2">
      <c r="A228" s="1">
        <f t="shared" si="11"/>
        <v>-18.499999999999694</v>
      </c>
      <c r="B228" s="1">
        <f t="shared" si="0"/>
        <v>4994.5625</v>
      </c>
      <c r="C228" s="1">
        <f t="shared" si="1"/>
        <v>2765.0000000000032</v>
      </c>
      <c r="D228" s="1">
        <f t="shared" si="2"/>
        <v>199.565</v>
      </c>
      <c r="E228" s="1">
        <f t="shared" si="3"/>
        <v>200</v>
      </c>
      <c r="F228" s="104">
        <f t="shared" si="4"/>
        <v>3.6969154353674602E-6</v>
      </c>
      <c r="G228" s="1">
        <f t="shared" si="5"/>
        <v>5.9869500000000004E-3</v>
      </c>
      <c r="H228" s="103">
        <f t="shared" si="6"/>
        <v>0.89083031616806352</v>
      </c>
      <c r="I228" s="1">
        <f t="shared" si="7"/>
        <v>11676</v>
      </c>
      <c r="J228" s="1">
        <f t="shared" si="8"/>
        <v>249.45624999999998</v>
      </c>
      <c r="K228" s="105">
        <f t="shared" si="9"/>
        <v>0.68974653125000074</v>
      </c>
      <c r="L228" s="1">
        <f t="shared" si="10"/>
        <v>9040</v>
      </c>
    </row>
    <row r="229" spans="1:12" x14ac:dyDescent="0.2">
      <c r="A229" s="1">
        <f t="shared" si="11"/>
        <v>-18.399999999999693</v>
      </c>
      <c r="B229" s="1">
        <f t="shared" si="0"/>
        <v>4994.5749999999998</v>
      </c>
      <c r="C229" s="1">
        <f t="shared" si="1"/>
        <v>2766.0000000000032</v>
      </c>
      <c r="D229" s="1">
        <f t="shared" si="2"/>
        <v>199.566</v>
      </c>
      <c r="E229" s="1">
        <f t="shared" si="3"/>
        <v>200</v>
      </c>
      <c r="F229" s="104">
        <f t="shared" si="4"/>
        <v>3.6986703415748086E-6</v>
      </c>
      <c r="G229" s="1">
        <f t="shared" si="5"/>
        <v>5.9869800000000011E-3</v>
      </c>
      <c r="H229" s="103">
        <f t="shared" si="6"/>
        <v>0.89103623235248464</v>
      </c>
      <c r="I229" s="1">
        <f t="shared" si="7"/>
        <v>11678</v>
      </c>
      <c r="J229" s="1">
        <f t="shared" si="8"/>
        <v>249.45750000000001</v>
      </c>
      <c r="K229" s="105">
        <f t="shared" si="9"/>
        <v>0.68999944500000077</v>
      </c>
      <c r="L229" s="1">
        <f t="shared" si="10"/>
        <v>9043</v>
      </c>
    </row>
    <row r="230" spans="1:12" x14ac:dyDescent="0.2">
      <c r="A230" s="1">
        <f t="shared" si="11"/>
        <v>-18.299999999999692</v>
      </c>
      <c r="B230" s="1">
        <f t="shared" si="0"/>
        <v>4994.5874999999996</v>
      </c>
      <c r="C230" s="1">
        <f t="shared" si="1"/>
        <v>2767.0000000000032</v>
      </c>
      <c r="D230" s="1">
        <f t="shared" si="2"/>
        <v>199.56700000000001</v>
      </c>
      <c r="E230" s="1">
        <f t="shared" si="3"/>
        <v>200</v>
      </c>
      <c r="F230" s="104">
        <f t="shared" si="4"/>
        <v>3.700425265183734E-6</v>
      </c>
      <c r="G230" s="1">
        <f t="shared" si="5"/>
        <v>5.9870100000000001E-3</v>
      </c>
      <c r="H230" s="103">
        <f t="shared" si="6"/>
        <v>0.89124209481331651</v>
      </c>
      <c r="I230" s="1">
        <f t="shared" si="7"/>
        <v>11681</v>
      </c>
      <c r="J230" s="1">
        <f t="shared" si="8"/>
        <v>249.45875000000001</v>
      </c>
      <c r="K230" s="105">
        <f t="shared" si="9"/>
        <v>0.69025236125000089</v>
      </c>
      <c r="L230" s="1">
        <f t="shared" si="10"/>
        <v>9047</v>
      </c>
    </row>
    <row r="231" spans="1:12" x14ac:dyDescent="0.2">
      <c r="A231" s="1">
        <f t="shared" si="11"/>
        <v>-18.19999999999969</v>
      </c>
      <c r="B231" s="1">
        <f t="shared" si="0"/>
        <v>4994.6000000000004</v>
      </c>
      <c r="C231" s="1">
        <f t="shared" si="1"/>
        <v>2768.0000000000032</v>
      </c>
      <c r="D231" s="1">
        <f t="shared" si="2"/>
        <v>199.56800000000001</v>
      </c>
      <c r="E231" s="1">
        <f t="shared" si="3"/>
        <v>200</v>
      </c>
      <c r="F231" s="104">
        <f t="shared" si="4"/>
        <v>3.7021802061942313E-6</v>
      </c>
      <c r="G231" s="1">
        <f t="shared" si="5"/>
        <v>5.9870400000000008E-3</v>
      </c>
      <c r="H231" s="103">
        <f t="shared" si="6"/>
        <v>0.89144790357158121</v>
      </c>
      <c r="I231" s="1">
        <f t="shared" si="7"/>
        <v>11684</v>
      </c>
      <c r="J231" s="1">
        <f t="shared" si="8"/>
        <v>249.46</v>
      </c>
      <c r="K231" s="105">
        <f t="shared" si="9"/>
        <v>0.69050528000000089</v>
      </c>
      <c r="L231" s="1">
        <f t="shared" si="10"/>
        <v>9050</v>
      </c>
    </row>
    <row r="232" spans="1:12" x14ac:dyDescent="0.2">
      <c r="A232" s="1">
        <f t="shared" si="11"/>
        <v>-18.099999999999689</v>
      </c>
      <c r="B232" s="1">
        <f t="shared" si="0"/>
        <v>4994.6125000000002</v>
      </c>
      <c r="C232" s="1">
        <f t="shared" si="1"/>
        <v>2769.0000000000032</v>
      </c>
      <c r="D232" s="1">
        <f t="shared" si="2"/>
        <v>199.56900000000002</v>
      </c>
      <c r="E232" s="1">
        <f t="shared" si="3"/>
        <v>200</v>
      </c>
      <c r="F232" s="104">
        <f t="shared" si="4"/>
        <v>3.7039351646063056E-6</v>
      </c>
      <c r="G232" s="1">
        <f t="shared" si="5"/>
        <v>5.9870700000000015E-3</v>
      </c>
      <c r="H232" s="103">
        <f t="shared" si="6"/>
        <v>0.89165365864829005</v>
      </c>
      <c r="I232" s="1">
        <f t="shared" si="7"/>
        <v>11686</v>
      </c>
      <c r="J232" s="1">
        <f t="shared" si="8"/>
        <v>249.46125000000001</v>
      </c>
      <c r="K232" s="105">
        <f t="shared" si="9"/>
        <v>0.69075820125000076</v>
      </c>
      <c r="L232" s="1">
        <f t="shared" si="10"/>
        <v>9053</v>
      </c>
    </row>
    <row r="233" spans="1:12" x14ac:dyDescent="0.2">
      <c r="A233" s="1">
        <f t="shared" si="11"/>
        <v>-17.999999999999687</v>
      </c>
      <c r="B233" s="1">
        <f t="shared" si="0"/>
        <v>4994.625</v>
      </c>
      <c r="C233" s="1">
        <f t="shared" si="1"/>
        <v>2770.0000000000032</v>
      </c>
      <c r="D233" s="1">
        <f t="shared" si="2"/>
        <v>199.57</v>
      </c>
      <c r="E233" s="1">
        <f t="shared" si="3"/>
        <v>200</v>
      </c>
      <c r="F233" s="104">
        <f t="shared" si="4"/>
        <v>3.7056901404199532E-6</v>
      </c>
      <c r="G233" s="1">
        <f t="shared" si="5"/>
        <v>5.9870999999999995E-3</v>
      </c>
      <c r="H233" s="103">
        <f t="shared" si="6"/>
        <v>0.89185936006444266</v>
      </c>
      <c r="I233" s="1">
        <f t="shared" si="7"/>
        <v>11689</v>
      </c>
      <c r="J233" s="1">
        <f t="shared" si="8"/>
        <v>249.46250000000001</v>
      </c>
      <c r="K233" s="105">
        <f t="shared" si="9"/>
        <v>0.69101112500000084</v>
      </c>
      <c r="L233" s="1">
        <f t="shared" si="10"/>
        <v>9057</v>
      </c>
    </row>
    <row r="234" spans="1:12" x14ac:dyDescent="0.2">
      <c r="A234" s="1">
        <f t="shared" si="11"/>
        <v>-17.899999999999686</v>
      </c>
      <c r="B234" s="1">
        <f t="shared" si="0"/>
        <v>4994.6374999999998</v>
      </c>
      <c r="C234" s="1">
        <f t="shared" si="1"/>
        <v>2771.0000000000032</v>
      </c>
      <c r="D234" s="1">
        <f t="shared" si="2"/>
        <v>199.571</v>
      </c>
      <c r="E234" s="1">
        <f t="shared" si="3"/>
        <v>200</v>
      </c>
      <c r="F234" s="104">
        <f t="shared" si="4"/>
        <v>3.7074451336351765E-6</v>
      </c>
      <c r="G234" s="1">
        <f t="shared" si="5"/>
        <v>5.9871300000000002E-3</v>
      </c>
      <c r="H234" s="103">
        <f t="shared" si="6"/>
        <v>0.8920650078410286</v>
      </c>
      <c r="I234" s="1">
        <f t="shared" si="7"/>
        <v>11692</v>
      </c>
      <c r="J234" s="1">
        <f t="shared" si="8"/>
        <v>249.46375</v>
      </c>
      <c r="K234" s="105">
        <f t="shared" si="9"/>
        <v>0.69126405125000079</v>
      </c>
      <c r="L234" s="1">
        <f t="shared" si="10"/>
        <v>9060</v>
      </c>
    </row>
    <row r="235" spans="1:12" x14ac:dyDescent="0.2">
      <c r="A235" s="1">
        <f t="shared" si="11"/>
        <v>-17.799999999999685</v>
      </c>
      <c r="B235" s="1">
        <f t="shared" si="0"/>
        <v>4994.6499999999996</v>
      </c>
      <c r="C235" s="1">
        <f t="shared" si="1"/>
        <v>2772.0000000000032</v>
      </c>
      <c r="D235" s="1">
        <f t="shared" si="2"/>
        <v>199.572</v>
      </c>
      <c r="E235" s="1">
        <f t="shared" si="3"/>
        <v>200</v>
      </c>
      <c r="F235" s="104">
        <f t="shared" si="4"/>
        <v>3.7092001442519742E-6</v>
      </c>
      <c r="G235" s="1">
        <f t="shared" si="5"/>
        <v>5.9871600000000009E-3</v>
      </c>
      <c r="H235" s="103">
        <f t="shared" si="6"/>
        <v>0.89227060199902553</v>
      </c>
      <c r="I235" s="1">
        <f t="shared" si="7"/>
        <v>11694</v>
      </c>
      <c r="J235" s="1">
        <f t="shared" si="8"/>
        <v>249.465</v>
      </c>
      <c r="K235" s="105">
        <f t="shared" si="9"/>
        <v>0.69151698000000072</v>
      </c>
      <c r="L235" s="1">
        <f t="shared" si="10"/>
        <v>9063</v>
      </c>
    </row>
    <row r="236" spans="1:12" x14ac:dyDescent="0.2">
      <c r="A236" s="1">
        <f t="shared" si="11"/>
        <v>-17.699999999999683</v>
      </c>
      <c r="B236" s="1">
        <f t="shared" si="0"/>
        <v>4994.6625000000004</v>
      </c>
      <c r="C236" s="1">
        <f t="shared" si="1"/>
        <v>2773.0000000000032</v>
      </c>
      <c r="D236" s="1">
        <f t="shared" si="2"/>
        <v>199.57300000000001</v>
      </c>
      <c r="E236" s="1">
        <f t="shared" si="3"/>
        <v>200</v>
      </c>
      <c r="F236" s="104">
        <f t="shared" si="4"/>
        <v>3.7109551722703477E-6</v>
      </c>
      <c r="G236" s="1">
        <f t="shared" si="5"/>
        <v>5.9871900000000007E-3</v>
      </c>
      <c r="H236" s="103">
        <f t="shared" si="6"/>
        <v>0.89247614255940111</v>
      </c>
      <c r="I236" s="1">
        <f t="shared" si="7"/>
        <v>11697</v>
      </c>
      <c r="J236" s="1">
        <f t="shared" si="8"/>
        <v>249.46625</v>
      </c>
      <c r="K236" s="105">
        <f t="shared" si="9"/>
        <v>0.69176991125000076</v>
      </c>
      <c r="L236" s="1">
        <f t="shared" si="10"/>
        <v>9067</v>
      </c>
    </row>
    <row r="237" spans="1:12" x14ac:dyDescent="0.2">
      <c r="A237" s="1">
        <f t="shared" si="11"/>
        <v>-17.599999999999682</v>
      </c>
      <c r="B237" s="1">
        <f t="shared" si="0"/>
        <v>4994.6750000000002</v>
      </c>
      <c r="C237" s="1">
        <f t="shared" si="1"/>
        <v>2774.0000000000032</v>
      </c>
      <c r="D237" s="1">
        <f t="shared" si="2"/>
        <v>199.57400000000001</v>
      </c>
      <c r="E237" s="1">
        <f t="shared" si="3"/>
        <v>200</v>
      </c>
      <c r="F237" s="104">
        <f t="shared" si="4"/>
        <v>3.7127102176902956E-6</v>
      </c>
      <c r="G237" s="1">
        <f t="shared" si="5"/>
        <v>5.9872200000000006E-3</v>
      </c>
      <c r="H237" s="103">
        <f t="shared" si="6"/>
        <v>0.89268162954311159</v>
      </c>
      <c r="I237" s="1">
        <f t="shared" si="7"/>
        <v>11700</v>
      </c>
      <c r="J237" s="1">
        <f t="shared" si="8"/>
        <v>249.4675</v>
      </c>
      <c r="K237" s="105">
        <f t="shared" si="9"/>
        <v>0.69202284500000066</v>
      </c>
      <c r="L237" s="1">
        <f t="shared" si="10"/>
        <v>9070</v>
      </c>
    </row>
    <row r="238" spans="1:12" x14ac:dyDescent="0.2">
      <c r="A238" s="1">
        <f t="shared" si="11"/>
        <v>-17.49999999999968</v>
      </c>
      <c r="B238" s="1">
        <f t="shared" si="0"/>
        <v>4994.6875</v>
      </c>
      <c r="C238" s="1">
        <f t="shared" si="1"/>
        <v>2775.0000000000032</v>
      </c>
      <c r="D238" s="1">
        <f t="shared" si="2"/>
        <v>199.57500000000002</v>
      </c>
      <c r="E238" s="1">
        <f t="shared" si="3"/>
        <v>200</v>
      </c>
      <c r="F238" s="104">
        <f t="shared" si="4"/>
        <v>3.714465280511818E-6</v>
      </c>
      <c r="G238" s="1">
        <f t="shared" si="5"/>
        <v>5.9872500000000013E-3</v>
      </c>
      <c r="H238" s="103">
        <f t="shared" si="6"/>
        <v>0.89288706297110221</v>
      </c>
      <c r="I238" s="1">
        <f t="shared" si="7"/>
        <v>11703</v>
      </c>
      <c r="J238" s="1">
        <f t="shared" si="8"/>
        <v>249.46875000000003</v>
      </c>
      <c r="K238" s="105">
        <f t="shared" si="9"/>
        <v>0.69227578125000089</v>
      </c>
      <c r="L238" s="1">
        <f t="shared" si="10"/>
        <v>9073</v>
      </c>
    </row>
    <row r="239" spans="1:12" x14ac:dyDescent="0.2">
      <c r="A239" s="1">
        <f t="shared" si="11"/>
        <v>-17.399999999999679</v>
      </c>
      <c r="B239" s="1">
        <f t="shared" si="0"/>
        <v>4994.7</v>
      </c>
      <c r="C239" s="1">
        <f t="shared" si="1"/>
        <v>2776.0000000000032</v>
      </c>
      <c r="D239" s="1">
        <f t="shared" si="2"/>
        <v>199.57599999999999</v>
      </c>
      <c r="E239" s="1">
        <f t="shared" si="3"/>
        <v>200</v>
      </c>
      <c r="F239" s="104">
        <f t="shared" si="4"/>
        <v>3.7162203607349144E-6</v>
      </c>
      <c r="G239" s="1">
        <f t="shared" si="5"/>
        <v>5.9872799999999993E-3</v>
      </c>
      <c r="H239" s="103">
        <f t="shared" si="6"/>
        <v>0.89309244286430778</v>
      </c>
      <c r="I239" s="1">
        <f t="shared" si="7"/>
        <v>11705</v>
      </c>
      <c r="J239" s="1">
        <f t="shared" si="8"/>
        <v>249.47</v>
      </c>
      <c r="K239" s="105">
        <f t="shared" si="9"/>
        <v>0.69252872000000076</v>
      </c>
      <c r="L239" s="1">
        <f t="shared" si="10"/>
        <v>9077</v>
      </c>
    </row>
    <row r="240" spans="1:12" x14ac:dyDescent="0.2">
      <c r="A240" s="1">
        <f t="shared" si="11"/>
        <v>-17.299999999999677</v>
      </c>
      <c r="B240" s="1">
        <f t="shared" si="0"/>
        <v>4994.7124999999996</v>
      </c>
      <c r="C240" s="1">
        <f t="shared" si="1"/>
        <v>2777.0000000000032</v>
      </c>
      <c r="D240" s="1">
        <f t="shared" si="2"/>
        <v>199.577</v>
      </c>
      <c r="E240" s="1">
        <f t="shared" si="3"/>
        <v>200</v>
      </c>
      <c r="F240" s="104">
        <f t="shared" si="4"/>
        <v>3.7179754583595866E-6</v>
      </c>
      <c r="G240" s="1">
        <f t="shared" si="5"/>
        <v>5.98731E-3</v>
      </c>
      <c r="H240" s="103">
        <f t="shared" si="6"/>
        <v>0.89329776924365134</v>
      </c>
      <c r="I240" s="1">
        <f t="shared" si="7"/>
        <v>11708</v>
      </c>
      <c r="J240" s="1">
        <f t="shared" si="8"/>
        <v>249.47125</v>
      </c>
      <c r="K240" s="105">
        <f t="shared" si="9"/>
        <v>0.69278166125000085</v>
      </c>
      <c r="L240" s="1">
        <f t="shared" si="10"/>
        <v>9080</v>
      </c>
    </row>
    <row r="241" spans="1:12" x14ac:dyDescent="0.2">
      <c r="A241" s="1">
        <f t="shared" si="11"/>
        <v>-17.199999999999676</v>
      </c>
      <c r="B241" s="1">
        <f t="shared" si="0"/>
        <v>4994.7249999999995</v>
      </c>
      <c r="C241" s="1">
        <f t="shared" si="1"/>
        <v>2778.0000000000032</v>
      </c>
      <c r="D241" s="1">
        <f t="shared" si="2"/>
        <v>199.578</v>
      </c>
      <c r="E241" s="1">
        <f t="shared" si="3"/>
        <v>200</v>
      </c>
      <c r="F241" s="104">
        <f t="shared" si="4"/>
        <v>3.7197305733858328E-6</v>
      </c>
      <c r="G241" s="1">
        <f t="shared" si="5"/>
        <v>5.9873400000000007E-3</v>
      </c>
      <c r="H241" s="103">
        <f t="shared" si="6"/>
        <v>0.89350304213004605</v>
      </c>
      <c r="I241" s="1">
        <f t="shared" si="7"/>
        <v>11711</v>
      </c>
      <c r="J241" s="1">
        <f t="shared" si="8"/>
        <v>249.47250000000003</v>
      </c>
      <c r="K241" s="105">
        <f t="shared" si="9"/>
        <v>0.6930346050000008</v>
      </c>
      <c r="L241" s="1">
        <f t="shared" si="10"/>
        <v>9083</v>
      </c>
    </row>
    <row r="242" spans="1:12" x14ac:dyDescent="0.2">
      <c r="A242" s="1">
        <f t="shared" si="11"/>
        <v>-17.099999999999675</v>
      </c>
      <c r="B242" s="1">
        <f t="shared" si="0"/>
        <v>4994.7375000000002</v>
      </c>
      <c r="C242" s="1">
        <f t="shared" si="1"/>
        <v>2779.0000000000032</v>
      </c>
      <c r="D242" s="1">
        <f t="shared" si="2"/>
        <v>199.57900000000001</v>
      </c>
      <c r="E242" s="1">
        <f t="shared" si="3"/>
        <v>200</v>
      </c>
      <c r="F242" s="104">
        <f t="shared" si="4"/>
        <v>3.7214857058136552E-6</v>
      </c>
      <c r="G242" s="1">
        <f t="shared" si="5"/>
        <v>5.9873699999999997E-3</v>
      </c>
      <c r="H242" s="103">
        <f t="shared" si="6"/>
        <v>0.8937082615443932</v>
      </c>
      <c r="I242" s="1">
        <f t="shared" si="7"/>
        <v>11713</v>
      </c>
      <c r="J242" s="1">
        <f t="shared" si="8"/>
        <v>249.47375</v>
      </c>
      <c r="K242" s="105">
        <f t="shared" si="9"/>
        <v>0.69328755125000074</v>
      </c>
      <c r="L242" s="1">
        <f t="shared" si="10"/>
        <v>9087</v>
      </c>
    </row>
    <row r="243" spans="1:12" x14ac:dyDescent="0.2">
      <c r="A243" s="1">
        <f t="shared" si="11"/>
        <v>-16.999999999999673</v>
      </c>
      <c r="B243" s="1">
        <f t="shared" si="0"/>
        <v>4994.75</v>
      </c>
      <c r="C243" s="1">
        <f t="shared" si="1"/>
        <v>2780.0000000000032</v>
      </c>
      <c r="D243" s="1">
        <f t="shared" si="2"/>
        <v>199.58</v>
      </c>
      <c r="E243" s="1">
        <f t="shared" si="3"/>
        <v>200</v>
      </c>
      <c r="F243" s="104">
        <f t="shared" si="4"/>
        <v>3.7232408556430507E-6</v>
      </c>
      <c r="G243" s="1">
        <f t="shared" si="5"/>
        <v>5.9874000000000012E-3</v>
      </c>
      <c r="H243" s="103">
        <f t="shared" si="6"/>
        <v>0.89391342750758396</v>
      </c>
      <c r="I243" s="1">
        <f t="shared" si="7"/>
        <v>11716</v>
      </c>
      <c r="J243" s="1">
        <f t="shared" si="8"/>
        <v>249.47499999999999</v>
      </c>
      <c r="K243" s="105">
        <f t="shared" si="9"/>
        <v>0.69354050000000078</v>
      </c>
      <c r="L243" s="1">
        <f t="shared" si="10"/>
        <v>9090</v>
      </c>
    </row>
    <row r="244" spans="1:12" x14ac:dyDescent="0.2">
      <c r="A244" s="1">
        <f t="shared" si="11"/>
        <v>-16.899999999999672</v>
      </c>
      <c r="B244" s="1">
        <f t="shared" si="0"/>
        <v>4994.7624999999998</v>
      </c>
      <c r="C244" s="1">
        <f t="shared" si="1"/>
        <v>2781.0000000000032</v>
      </c>
      <c r="D244" s="1">
        <f t="shared" si="2"/>
        <v>199.58100000000002</v>
      </c>
      <c r="E244" s="1">
        <f t="shared" si="3"/>
        <v>200</v>
      </c>
      <c r="F244" s="104">
        <f t="shared" si="4"/>
        <v>3.7249960228740229E-6</v>
      </c>
      <c r="G244" s="1">
        <f t="shared" si="5"/>
        <v>5.987430000000001E-3</v>
      </c>
      <c r="H244" s="103">
        <f t="shared" si="6"/>
        <v>0.8941185400404984</v>
      </c>
      <c r="I244" s="1">
        <f t="shared" si="7"/>
        <v>11719</v>
      </c>
      <c r="J244" s="1">
        <f t="shared" si="8"/>
        <v>249.47625000000002</v>
      </c>
      <c r="K244" s="105">
        <f t="shared" si="9"/>
        <v>0.69379345125000091</v>
      </c>
      <c r="L244" s="1">
        <f t="shared" si="10"/>
        <v>9093</v>
      </c>
    </row>
    <row r="245" spans="1:12" x14ac:dyDescent="0.2">
      <c r="A245" s="1">
        <f t="shared" si="11"/>
        <v>-16.79999999999967</v>
      </c>
      <c r="B245" s="1">
        <f t="shared" si="0"/>
        <v>4994.7750000000005</v>
      </c>
      <c r="C245" s="1">
        <f t="shared" si="1"/>
        <v>2782.0000000000032</v>
      </c>
      <c r="D245" s="1">
        <f t="shared" si="2"/>
        <v>199.58199999999999</v>
      </c>
      <c r="E245" s="1">
        <f t="shared" si="3"/>
        <v>200</v>
      </c>
      <c r="F245" s="104">
        <f t="shared" si="4"/>
        <v>3.7267512075065682E-6</v>
      </c>
      <c r="G245" s="1">
        <f t="shared" si="5"/>
        <v>5.98746E-3</v>
      </c>
      <c r="H245" s="103">
        <f t="shared" si="6"/>
        <v>0.8943235991640055</v>
      </c>
      <c r="I245" s="1">
        <f t="shared" si="7"/>
        <v>11721</v>
      </c>
      <c r="J245" s="1">
        <f t="shared" si="8"/>
        <v>249.47749999999999</v>
      </c>
      <c r="K245" s="105">
        <f t="shared" si="9"/>
        <v>0.6940464050000007</v>
      </c>
      <c r="L245" s="1">
        <f t="shared" si="10"/>
        <v>9096</v>
      </c>
    </row>
    <row r="246" spans="1:12" x14ac:dyDescent="0.2">
      <c r="A246" s="1">
        <f t="shared" si="11"/>
        <v>-16.699999999999669</v>
      </c>
      <c r="B246" s="1">
        <f t="shared" si="0"/>
        <v>4994.7875000000004</v>
      </c>
      <c r="C246" s="1">
        <f t="shared" si="1"/>
        <v>2783.0000000000032</v>
      </c>
      <c r="D246" s="1">
        <f t="shared" si="2"/>
        <v>199.583</v>
      </c>
      <c r="E246" s="1">
        <f t="shared" si="3"/>
        <v>200</v>
      </c>
      <c r="F246" s="104">
        <f t="shared" si="4"/>
        <v>3.7285064095406885E-6</v>
      </c>
      <c r="G246" s="1">
        <f t="shared" si="5"/>
        <v>5.9874899999999998E-3</v>
      </c>
      <c r="H246" s="103">
        <f t="shared" si="6"/>
        <v>0.89452860489896335</v>
      </c>
      <c r="I246" s="1">
        <f t="shared" si="7"/>
        <v>11724</v>
      </c>
      <c r="J246" s="1">
        <f t="shared" si="8"/>
        <v>249.47874999999999</v>
      </c>
      <c r="K246" s="105">
        <f t="shared" si="9"/>
        <v>0.69429936125000069</v>
      </c>
      <c r="L246" s="1">
        <f t="shared" si="10"/>
        <v>9100</v>
      </c>
    </row>
    <row r="247" spans="1:12" x14ac:dyDescent="0.2">
      <c r="A247" s="1">
        <f t="shared" si="11"/>
        <v>-16.599999999999667</v>
      </c>
      <c r="B247" s="1">
        <f t="shared" si="0"/>
        <v>4994.8</v>
      </c>
      <c r="C247" s="1">
        <f t="shared" si="1"/>
        <v>2784.0000000000032</v>
      </c>
      <c r="D247" s="1">
        <f t="shared" si="2"/>
        <v>199.584</v>
      </c>
      <c r="E247" s="1">
        <f t="shared" si="3"/>
        <v>200</v>
      </c>
      <c r="F247" s="104">
        <f t="shared" si="4"/>
        <v>3.7302616289763844E-6</v>
      </c>
      <c r="G247" s="1">
        <f t="shared" si="5"/>
        <v>5.9875200000000005E-3</v>
      </c>
      <c r="H247" s="103">
        <f t="shared" si="6"/>
        <v>0.89473355726621973</v>
      </c>
      <c r="I247" s="1">
        <f t="shared" si="7"/>
        <v>11727</v>
      </c>
      <c r="J247" s="1">
        <f t="shared" si="8"/>
        <v>249.48000000000002</v>
      </c>
      <c r="K247" s="105">
        <f t="shared" si="9"/>
        <v>0.69455232000000078</v>
      </c>
      <c r="L247" s="1">
        <f t="shared" si="10"/>
        <v>9103</v>
      </c>
    </row>
    <row r="248" spans="1:12" x14ac:dyDescent="0.2">
      <c r="A248" s="1">
        <f t="shared" si="11"/>
        <v>-16.499999999999666</v>
      </c>
      <c r="B248" s="1">
        <f t="shared" si="0"/>
        <v>4994.8125</v>
      </c>
      <c r="C248" s="1">
        <f t="shared" si="1"/>
        <v>2785.0000000000032</v>
      </c>
      <c r="D248" s="1">
        <f t="shared" si="2"/>
        <v>199.58500000000001</v>
      </c>
      <c r="E248" s="1">
        <f t="shared" si="3"/>
        <v>200</v>
      </c>
      <c r="F248" s="104">
        <f t="shared" si="4"/>
        <v>3.7320168658136544E-6</v>
      </c>
      <c r="G248" s="1">
        <f t="shared" si="5"/>
        <v>5.9875500000000012E-3</v>
      </c>
      <c r="H248" s="103">
        <f t="shared" si="6"/>
        <v>0.89493845628661095</v>
      </c>
      <c r="I248" s="1">
        <f t="shared" si="7"/>
        <v>11729</v>
      </c>
      <c r="J248" s="1">
        <f t="shared" si="8"/>
        <v>249.48125000000002</v>
      </c>
      <c r="K248" s="105">
        <f t="shared" si="9"/>
        <v>0.69480528125000074</v>
      </c>
      <c r="L248" s="1">
        <f t="shared" si="10"/>
        <v>9106</v>
      </c>
    </row>
    <row r="249" spans="1:12" x14ac:dyDescent="0.2">
      <c r="A249" s="1">
        <f t="shared" si="11"/>
        <v>-16.399999999999665</v>
      </c>
      <c r="B249" s="1">
        <f t="shared" si="0"/>
        <v>4994.8249999999998</v>
      </c>
      <c r="C249" s="1">
        <f t="shared" si="1"/>
        <v>2786.0000000000032</v>
      </c>
      <c r="D249" s="1">
        <f t="shared" si="2"/>
        <v>199.58600000000001</v>
      </c>
      <c r="E249" s="1">
        <f t="shared" si="3"/>
        <v>200</v>
      </c>
      <c r="F249" s="104">
        <f t="shared" si="4"/>
        <v>3.7337721200524998E-6</v>
      </c>
      <c r="G249" s="1">
        <f t="shared" si="5"/>
        <v>5.9875800000000002E-3</v>
      </c>
      <c r="H249" s="103">
        <f t="shared" si="6"/>
        <v>0.89514330198096281</v>
      </c>
      <c r="I249" s="1">
        <f t="shared" si="7"/>
        <v>11732</v>
      </c>
      <c r="J249" s="1">
        <f t="shared" si="8"/>
        <v>249.48249999999999</v>
      </c>
      <c r="K249" s="105">
        <f t="shared" si="9"/>
        <v>0.6950582450000008</v>
      </c>
      <c r="L249" s="1">
        <f t="shared" si="10"/>
        <v>9110</v>
      </c>
    </row>
    <row r="250" spans="1:12" x14ac:dyDescent="0.2">
      <c r="A250" s="1">
        <f t="shared" si="11"/>
        <v>-16.299999999999663</v>
      </c>
      <c r="B250" s="1">
        <f t="shared" si="0"/>
        <v>4994.8374999999996</v>
      </c>
      <c r="C250" s="1">
        <f t="shared" si="1"/>
        <v>2787.0000000000032</v>
      </c>
      <c r="D250" s="1">
        <f t="shared" si="2"/>
        <v>199.58700000000002</v>
      </c>
      <c r="E250" s="1">
        <f t="shared" si="3"/>
        <v>200</v>
      </c>
      <c r="F250" s="104">
        <f t="shared" si="4"/>
        <v>3.73552739169292E-6</v>
      </c>
      <c r="G250" s="1">
        <f t="shared" si="5"/>
        <v>5.9876100000000008E-3</v>
      </c>
      <c r="H250" s="103">
        <f t="shared" si="6"/>
        <v>0.89534809437009</v>
      </c>
      <c r="I250" s="1">
        <f t="shared" si="7"/>
        <v>11735</v>
      </c>
      <c r="J250" s="1">
        <f t="shared" si="8"/>
        <v>249.48375000000001</v>
      </c>
      <c r="K250" s="105">
        <f t="shared" si="9"/>
        <v>0.69531121125000073</v>
      </c>
      <c r="L250" s="1">
        <f t="shared" si="10"/>
        <v>9113</v>
      </c>
    </row>
    <row r="251" spans="1:12" x14ac:dyDescent="0.2">
      <c r="A251" s="1">
        <f t="shared" si="11"/>
        <v>-16.199999999999662</v>
      </c>
      <c r="B251" s="1">
        <f t="shared" si="0"/>
        <v>4994.8500000000004</v>
      </c>
      <c r="C251" s="1">
        <f t="shared" si="1"/>
        <v>2788.0000000000036</v>
      </c>
      <c r="D251" s="1">
        <f t="shared" si="2"/>
        <v>199.58799999999999</v>
      </c>
      <c r="E251" s="1">
        <f t="shared" si="3"/>
        <v>200</v>
      </c>
      <c r="F251" s="104">
        <f t="shared" si="4"/>
        <v>3.7372826807349142E-6</v>
      </c>
      <c r="G251" s="1">
        <f t="shared" si="5"/>
        <v>5.9876399999999998E-3</v>
      </c>
      <c r="H251" s="103">
        <f t="shared" si="6"/>
        <v>0.89555283347479664</v>
      </c>
      <c r="I251" s="1">
        <f t="shared" si="7"/>
        <v>11737</v>
      </c>
      <c r="J251" s="1">
        <f t="shared" si="8"/>
        <v>249.48500000000001</v>
      </c>
      <c r="K251" s="105">
        <f t="shared" si="9"/>
        <v>0.69556418000000098</v>
      </c>
      <c r="L251" s="1">
        <f t="shared" si="10"/>
        <v>9116</v>
      </c>
    </row>
    <row r="252" spans="1:12" x14ac:dyDescent="0.2">
      <c r="A252" s="1">
        <f t="shared" si="11"/>
        <v>-16.09999999999966</v>
      </c>
      <c r="B252" s="1">
        <f t="shared" si="0"/>
        <v>4994.8625000000002</v>
      </c>
      <c r="C252" s="1">
        <f t="shared" si="1"/>
        <v>2789.0000000000036</v>
      </c>
      <c r="D252" s="1">
        <f t="shared" si="2"/>
        <v>199.589</v>
      </c>
      <c r="E252" s="1">
        <f t="shared" si="3"/>
        <v>200</v>
      </c>
      <c r="F252" s="104">
        <f t="shared" si="4"/>
        <v>3.7390379871784838E-6</v>
      </c>
      <c r="G252" s="1">
        <f t="shared" si="5"/>
        <v>5.9876700000000005E-3</v>
      </c>
      <c r="H252" s="103">
        <f t="shared" si="6"/>
        <v>0.89575751931587599</v>
      </c>
      <c r="I252" s="1">
        <f t="shared" si="7"/>
        <v>11740</v>
      </c>
      <c r="J252" s="1">
        <f t="shared" si="8"/>
        <v>249.48624999999998</v>
      </c>
      <c r="K252" s="105">
        <f t="shared" si="9"/>
        <v>0.69581715125000076</v>
      </c>
      <c r="L252" s="1">
        <f t="shared" si="10"/>
        <v>9120</v>
      </c>
    </row>
    <row r="253" spans="1:12" x14ac:dyDescent="0.2">
      <c r="A253" s="1">
        <f t="shared" si="11"/>
        <v>-15.999999999999661</v>
      </c>
      <c r="B253" s="1">
        <f t="shared" si="0"/>
        <v>4994.875</v>
      </c>
      <c r="C253" s="1">
        <f t="shared" si="1"/>
        <v>2790.0000000000036</v>
      </c>
      <c r="D253" s="1">
        <f t="shared" si="2"/>
        <v>199.59</v>
      </c>
      <c r="E253" s="1">
        <f t="shared" si="3"/>
        <v>200</v>
      </c>
      <c r="F253" s="104">
        <f t="shared" si="4"/>
        <v>3.7407933110236291E-6</v>
      </c>
      <c r="G253" s="1">
        <f t="shared" si="5"/>
        <v>5.9877000000000003E-3</v>
      </c>
      <c r="H253" s="103">
        <f t="shared" si="6"/>
        <v>0.89596215191411044</v>
      </c>
      <c r="I253" s="1">
        <f t="shared" si="7"/>
        <v>11743</v>
      </c>
      <c r="J253" s="1">
        <f t="shared" si="8"/>
        <v>249.48750000000001</v>
      </c>
      <c r="K253" s="105">
        <f t="shared" si="9"/>
        <v>0.69607012500000098</v>
      </c>
      <c r="L253" s="1">
        <f t="shared" si="10"/>
        <v>9123</v>
      </c>
    </row>
    <row r="254" spans="1:12" x14ac:dyDescent="0.2">
      <c r="A254" s="1">
        <f t="shared" si="11"/>
        <v>-15.899999999999661</v>
      </c>
      <c r="B254" s="1">
        <f t="shared" si="0"/>
        <v>4994.8874999999998</v>
      </c>
      <c r="C254" s="1">
        <f t="shared" si="1"/>
        <v>2791.0000000000032</v>
      </c>
      <c r="D254" s="1">
        <f t="shared" si="2"/>
        <v>199.59100000000001</v>
      </c>
      <c r="E254" s="1">
        <f t="shared" si="3"/>
        <v>200</v>
      </c>
      <c r="F254" s="104">
        <f t="shared" si="4"/>
        <v>3.7425486522703476E-6</v>
      </c>
      <c r="G254" s="1">
        <f t="shared" si="5"/>
        <v>5.987730000000001E-3</v>
      </c>
      <c r="H254" s="103">
        <f t="shared" si="6"/>
        <v>0.89616673129027136</v>
      </c>
      <c r="I254" s="1">
        <f t="shared" si="7"/>
        <v>11746</v>
      </c>
      <c r="J254" s="1">
        <f t="shared" si="8"/>
        <v>249.48875000000001</v>
      </c>
      <c r="K254" s="105">
        <f t="shared" si="9"/>
        <v>0.69632310125000085</v>
      </c>
      <c r="L254" s="1">
        <f t="shared" si="10"/>
        <v>9126</v>
      </c>
    </row>
    <row r="255" spans="1:12" x14ac:dyDescent="0.2">
      <c r="A255" s="1">
        <f t="shared" si="11"/>
        <v>-15.799999999999661</v>
      </c>
      <c r="B255" s="1">
        <f t="shared" si="0"/>
        <v>4994.8999999999996</v>
      </c>
      <c r="C255" s="1">
        <f t="shared" si="1"/>
        <v>2792.0000000000032</v>
      </c>
      <c r="D255" s="1">
        <f t="shared" si="2"/>
        <v>199.59200000000001</v>
      </c>
      <c r="E255" s="1">
        <f t="shared" si="3"/>
        <v>200</v>
      </c>
      <c r="F255" s="104">
        <f t="shared" si="4"/>
        <v>3.7443040109186409E-6</v>
      </c>
      <c r="G255" s="1">
        <f t="shared" si="5"/>
        <v>5.98776E-3</v>
      </c>
      <c r="H255" s="103">
        <f t="shared" si="6"/>
        <v>0.8963712574651197</v>
      </c>
      <c r="I255" s="1">
        <f t="shared" si="7"/>
        <v>11748</v>
      </c>
      <c r="J255" s="1">
        <f t="shared" si="8"/>
        <v>249.49</v>
      </c>
      <c r="K255" s="105">
        <f t="shared" si="9"/>
        <v>0.69657608000000082</v>
      </c>
      <c r="L255" s="1">
        <f t="shared" si="10"/>
        <v>9130</v>
      </c>
    </row>
    <row r="256" spans="1:12" x14ac:dyDescent="0.2">
      <c r="A256" s="1">
        <f t="shared" si="11"/>
        <v>-15.699999999999662</v>
      </c>
      <c r="B256" s="1">
        <f t="shared" si="0"/>
        <v>4994.9125000000004</v>
      </c>
      <c r="C256" s="1">
        <f t="shared" si="1"/>
        <v>2793.0000000000036</v>
      </c>
      <c r="D256" s="1">
        <f t="shared" si="2"/>
        <v>199.59299999999999</v>
      </c>
      <c r="E256" s="1">
        <f t="shared" si="3"/>
        <v>200</v>
      </c>
      <c r="F256" s="104">
        <f t="shared" si="4"/>
        <v>3.7460593869685113E-6</v>
      </c>
      <c r="G256" s="1">
        <f t="shared" si="5"/>
        <v>5.9877900000000006E-3</v>
      </c>
      <c r="H256" s="103">
        <f t="shared" si="6"/>
        <v>0.89657573045940542</v>
      </c>
      <c r="I256" s="1">
        <f t="shared" si="7"/>
        <v>11751</v>
      </c>
      <c r="J256" s="1">
        <f t="shared" si="8"/>
        <v>249.49125000000001</v>
      </c>
      <c r="K256" s="105">
        <f t="shared" si="9"/>
        <v>0.69682906125000088</v>
      </c>
      <c r="L256" s="1">
        <f t="shared" si="10"/>
        <v>9133</v>
      </c>
    </row>
    <row r="257" spans="1:12" x14ac:dyDescent="0.2">
      <c r="A257" s="1">
        <f t="shared" si="11"/>
        <v>-15.599999999999662</v>
      </c>
      <c r="B257" s="1">
        <f t="shared" si="0"/>
        <v>4994.9250000000002</v>
      </c>
      <c r="C257" s="1">
        <f t="shared" si="1"/>
        <v>2794.0000000000036</v>
      </c>
      <c r="D257" s="1">
        <f t="shared" si="2"/>
        <v>199.59399999999999</v>
      </c>
      <c r="E257" s="1">
        <f t="shared" si="3"/>
        <v>200</v>
      </c>
      <c r="F257" s="104">
        <f t="shared" si="4"/>
        <v>3.7478147804199536E-6</v>
      </c>
      <c r="G257" s="1">
        <f t="shared" si="5"/>
        <v>5.9878200000000005E-3</v>
      </c>
      <c r="H257" s="103">
        <f t="shared" si="6"/>
        <v>0.89678015029386771</v>
      </c>
      <c r="I257" s="1">
        <f t="shared" si="7"/>
        <v>11754</v>
      </c>
      <c r="J257" s="1">
        <f t="shared" si="8"/>
        <v>249.49250000000001</v>
      </c>
      <c r="K257" s="105">
        <f t="shared" si="9"/>
        <v>0.69708204500000082</v>
      </c>
      <c r="L257" s="1">
        <f t="shared" si="10"/>
        <v>9136</v>
      </c>
    </row>
    <row r="258" spans="1:12" x14ac:dyDescent="0.2">
      <c r="A258" s="1">
        <f t="shared" si="11"/>
        <v>-15.499999999999662</v>
      </c>
      <c r="B258" s="1">
        <f t="shared" si="0"/>
        <v>4994.9375</v>
      </c>
      <c r="C258" s="1">
        <f t="shared" si="1"/>
        <v>2795.0000000000036</v>
      </c>
      <c r="D258" s="1">
        <f t="shared" si="2"/>
        <v>199.595</v>
      </c>
      <c r="E258" s="1">
        <f t="shared" si="3"/>
        <v>200</v>
      </c>
      <c r="F258" s="104">
        <f t="shared" si="4"/>
        <v>3.7495701912729725E-6</v>
      </c>
      <c r="G258" s="1">
        <f t="shared" si="5"/>
        <v>5.9878500000000003E-3</v>
      </c>
      <c r="H258" s="103">
        <f t="shared" si="6"/>
        <v>0.89698451698923509</v>
      </c>
      <c r="I258" s="1">
        <f t="shared" si="7"/>
        <v>11756</v>
      </c>
      <c r="J258" s="1">
        <f t="shared" si="8"/>
        <v>249.49375000000001</v>
      </c>
      <c r="K258" s="105">
        <f t="shared" si="9"/>
        <v>0.69733503125000085</v>
      </c>
      <c r="L258" s="1">
        <f t="shared" si="10"/>
        <v>9140</v>
      </c>
    </row>
    <row r="259" spans="1:12" x14ac:dyDescent="0.2">
      <c r="A259" s="1">
        <f t="shared" si="11"/>
        <v>-15.399999999999663</v>
      </c>
      <c r="B259" s="1">
        <f t="shared" si="0"/>
        <v>4994.95</v>
      </c>
      <c r="C259" s="1">
        <f t="shared" si="1"/>
        <v>2796.0000000000032</v>
      </c>
      <c r="D259" s="1">
        <f t="shared" si="2"/>
        <v>199.596</v>
      </c>
      <c r="E259" s="1">
        <f t="shared" si="3"/>
        <v>200</v>
      </c>
      <c r="F259" s="104">
        <f t="shared" si="4"/>
        <v>3.7513256195275658E-6</v>
      </c>
      <c r="G259" s="1">
        <f t="shared" si="5"/>
        <v>5.9878800000000001E-3</v>
      </c>
      <c r="H259" s="103">
        <f t="shared" si="6"/>
        <v>0.89718883056622478</v>
      </c>
      <c r="I259" s="1">
        <f t="shared" si="7"/>
        <v>11759</v>
      </c>
      <c r="J259" s="1">
        <f t="shared" si="8"/>
        <v>249.495</v>
      </c>
      <c r="K259" s="105">
        <f t="shared" si="9"/>
        <v>0.69758802000000075</v>
      </c>
      <c r="L259" s="1">
        <f t="shared" si="10"/>
        <v>9143</v>
      </c>
    </row>
    <row r="260" spans="1:12" x14ac:dyDescent="0.2">
      <c r="A260" s="1">
        <f t="shared" si="11"/>
        <v>-15.299999999999663</v>
      </c>
      <c r="B260" s="1">
        <f t="shared" si="0"/>
        <v>4994.9625000000005</v>
      </c>
      <c r="C260" s="1">
        <f t="shared" si="1"/>
        <v>2797.0000000000032</v>
      </c>
      <c r="D260" s="1">
        <f t="shared" si="2"/>
        <v>199.59700000000001</v>
      </c>
      <c r="E260" s="1">
        <f t="shared" si="3"/>
        <v>200</v>
      </c>
      <c r="F260" s="104">
        <f t="shared" si="4"/>
        <v>3.7530810651837328E-6</v>
      </c>
      <c r="G260" s="1">
        <f t="shared" si="5"/>
        <v>5.9879100000000008E-3</v>
      </c>
      <c r="H260" s="103">
        <f t="shared" si="6"/>
        <v>0.8973930910455441</v>
      </c>
      <c r="I260" s="1">
        <f t="shared" si="7"/>
        <v>11762</v>
      </c>
      <c r="J260" s="1">
        <f t="shared" si="8"/>
        <v>249.49625</v>
      </c>
      <c r="K260" s="105">
        <f t="shared" si="9"/>
        <v>0.69784101125000086</v>
      </c>
      <c r="L260" s="1">
        <f t="shared" si="10"/>
        <v>9146</v>
      </c>
    </row>
    <row r="261" spans="1:12" x14ac:dyDescent="0.2">
      <c r="A261" s="1">
        <f t="shared" si="11"/>
        <v>-15.199999999999664</v>
      </c>
      <c r="B261" s="1">
        <f t="shared" si="0"/>
        <v>4994.9749999999995</v>
      </c>
      <c r="C261" s="1">
        <f t="shared" si="1"/>
        <v>2798.0000000000036</v>
      </c>
      <c r="D261" s="1">
        <f t="shared" si="2"/>
        <v>199.59800000000001</v>
      </c>
      <c r="E261" s="1">
        <f t="shared" si="3"/>
        <v>200</v>
      </c>
      <c r="F261" s="104">
        <f t="shared" si="4"/>
        <v>3.7548365282414764E-6</v>
      </c>
      <c r="G261" s="1">
        <f t="shared" si="5"/>
        <v>5.9879400000000006E-3</v>
      </c>
      <c r="H261" s="103">
        <f t="shared" si="6"/>
        <v>0.89759729844788905</v>
      </c>
      <c r="I261" s="1">
        <f t="shared" si="7"/>
        <v>11764</v>
      </c>
      <c r="J261" s="1">
        <f t="shared" si="8"/>
        <v>249.4975</v>
      </c>
      <c r="K261" s="105">
        <f t="shared" si="9"/>
        <v>0.69809400500000096</v>
      </c>
      <c r="L261" s="1">
        <f t="shared" si="10"/>
        <v>9149</v>
      </c>
    </row>
    <row r="262" spans="1:12" x14ac:dyDescent="0.2">
      <c r="A262" s="1">
        <f t="shared" si="11"/>
        <v>-15.099999999999664</v>
      </c>
      <c r="B262" s="1">
        <f t="shared" si="0"/>
        <v>4994.9875000000002</v>
      </c>
      <c r="C262" s="1">
        <f t="shared" si="1"/>
        <v>2799.0000000000032</v>
      </c>
      <c r="D262" s="1">
        <f t="shared" si="2"/>
        <v>199.59899999999999</v>
      </c>
      <c r="E262" s="1">
        <f t="shared" si="3"/>
        <v>200</v>
      </c>
      <c r="F262" s="104">
        <f t="shared" si="4"/>
        <v>3.756592008700794E-6</v>
      </c>
      <c r="G262" s="1">
        <f t="shared" si="5"/>
        <v>5.9879699999999996E-3</v>
      </c>
      <c r="H262" s="103">
        <f t="shared" si="6"/>
        <v>0.89780145279394463</v>
      </c>
      <c r="I262" s="1">
        <f t="shared" si="7"/>
        <v>11767</v>
      </c>
      <c r="J262" s="1">
        <f t="shared" si="8"/>
        <v>249.49875</v>
      </c>
      <c r="K262" s="105">
        <f t="shared" si="9"/>
        <v>0.69834700125000082</v>
      </c>
      <c r="L262" s="1">
        <f t="shared" si="10"/>
        <v>9153</v>
      </c>
    </row>
    <row r="263" spans="1:12" x14ac:dyDescent="0.2">
      <c r="A263" s="1">
        <f t="shared" si="11"/>
        <v>-14.999999999999664</v>
      </c>
      <c r="B263" s="1">
        <f t="shared" si="0"/>
        <v>4995</v>
      </c>
      <c r="C263" s="1">
        <f t="shared" si="1"/>
        <v>2800.0000000000032</v>
      </c>
      <c r="D263" s="1">
        <f t="shared" si="2"/>
        <v>199.6</v>
      </c>
      <c r="E263" s="1">
        <f t="shared" si="3"/>
        <v>200</v>
      </c>
      <c r="F263" s="104">
        <f t="shared" si="4"/>
        <v>3.7583475065616864E-6</v>
      </c>
      <c r="G263" s="1">
        <f t="shared" si="5"/>
        <v>5.9880000000000003E-3</v>
      </c>
      <c r="H263" s="103">
        <f t="shared" si="6"/>
        <v>0.89800555410438565</v>
      </c>
      <c r="I263" s="1">
        <f t="shared" si="7"/>
        <v>11770</v>
      </c>
      <c r="J263" s="1">
        <f t="shared" si="8"/>
        <v>249.5</v>
      </c>
      <c r="K263" s="105">
        <f t="shared" si="9"/>
        <v>0.69860000000000078</v>
      </c>
      <c r="L263" s="1">
        <f t="shared" si="10"/>
        <v>9156</v>
      </c>
    </row>
    <row r="264" spans="1:12" x14ac:dyDescent="0.2">
      <c r="A264" s="1">
        <f t="shared" si="11"/>
        <v>-14.899999999999665</v>
      </c>
      <c r="B264" s="1">
        <f t="shared" si="0"/>
        <v>4995.0124999999998</v>
      </c>
      <c r="C264" s="1">
        <f t="shared" si="1"/>
        <v>2801.0000000000032</v>
      </c>
      <c r="D264" s="1">
        <f t="shared" si="2"/>
        <v>199.601</v>
      </c>
      <c r="E264" s="1">
        <f t="shared" si="3"/>
        <v>200</v>
      </c>
      <c r="F264" s="104">
        <f t="shared" si="4"/>
        <v>3.760103021824153E-6</v>
      </c>
      <c r="G264" s="1">
        <f t="shared" si="5"/>
        <v>5.9880300000000001E-3</v>
      </c>
      <c r="H264" s="103">
        <f t="shared" si="6"/>
        <v>0.89820960239987624</v>
      </c>
      <c r="I264" s="1">
        <f t="shared" si="7"/>
        <v>11772</v>
      </c>
      <c r="J264" s="1">
        <f t="shared" si="8"/>
        <v>249.50125</v>
      </c>
      <c r="K264" s="105">
        <f t="shared" si="9"/>
        <v>0.69885300125000072</v>
      </c>
      <c r="L264" s="1">
        <f t="shared" si="10"/>
        <v>9159</v>
      </c>
    </row>
    <row r="265" spans="1:12" x14ac:dyDescent="0.2">
      <c r="A265" s="1">
        <f t="shared" si="11"/>
        <v>-14.799999999999665</v>
      </c>
      <c r="B265" s="1">
        <f t="shared" si="0"/>
        <v>4995.0250000000005</v>
      </c>
      <c r="C265" s="1">
        <f t="shared" si="1"/>
        <v>2802.0000000000032</v>
      </c>
      <c r="D265" s="1">
        <f t="shared" si="2"/>
        <v>199.602</v>
      </c>
      <c r="E265" s="1">
        <f t="shared" si="3"/>
        <v>200</v>
      </c>
      <c r="F265" s="104">
        <f t="shared" si="4"/>
        <v>3.7618585544881952E-6</v>
      </c>
      <c r="G265" s="1">
        <f t="shared" si="5"/>
        <v>5.9880600000000008E-3</v>
      </c>
      <c r="H265" s="103">
        <f t="shared" si="6"/>
        <v>0.8984135977010691</v>
      </c>
      <c r="I265" s="1">
        <f t="shared" si="7"/>
        <v>11775</v>
      </c>
      <c r="J265" s="1">
        <f t="shared" si="8"/>
        <v>249.50250000000003</v>
      </c>
      <c r="K265" s="105">
        <f t="shared" si="9"/>
        <v>0.69910600500000086</v>
      </c>
      <c r="L265" s="1">
        <f t="shared" si="10"/>
        <v>9163</v>
      </c>
    </row>
    <row r="266" spans="1:12" x14ac:dyDescent="0.2">
      <c r="A266" s="1">
        <f t="shared" si="11"/>
        <v>-14.699999999999665</v>
      </c>
      <c r="B266" s="1">
        <f t="shared" si="0"/>
        <v>4995.0375000000004</v>
      </c>
      <c r="C266" s="1">
        <f t="shared" si="1"/>
        <v>2803.0000000000036</v>
      </c>
      <c r="D266" s="1">
        <f t="shared" si="2"/>
        <v>199.60300000000001</v>
      </c>
      <c r="E266" s="1">
        <f t="shared" si="3"/>
        <v>200</v>
      </c>
      <c r="F266" s="104">
        <f t="shared" si="4"/>
        <v>3.7636141045538128E-6</v>
      </c>
      <c r="G266" s="1">
        <f t="shared" si="5"/>
        <v>5.9880900000000006E-3</v>
      </c>
      <c r="H266" s="103">
        <f t="shared" si="6"/>
        <v>0.89861754002860705</v>
      </c>
      <c r="I266" s="1">
        <f t="shared" si="7"/>
        <v>11778</v>
      </c>
      <c r="J266" s="1">
        <f t="shared" si="8"/>
        <v>249.50375</v>
      </c>
      <c r="K266" s="105">
        <f t="shared" si="9"/>
        <v>0.69935901125000077</v>
      </c>
      <c r="L266" s="1">
        <f t="shared" si="10"/>
        <v>9166</v>
      </c>
    </row>
    <row r="267" spans="1:12" x14ac:dyDescent="0.2">
      <c r="A267" s="1">
        <f t="shared" si="11"/>
        <v>-14.599999999999666</v>
      </c>
      <c r="B267" s="1">
        <f t="shared" si="0"/>
        <v>4995.05</v>
      </c>
      <c r="C267" s="1">
        <f t="shared" si="1"/>
        <v>2804.0000000000032</v>
      </c>
      <c r="D267" s="1">
        <f t="shared" si="2"/>
        <v>199.60400000000001</v>
      </c>
      <c r="E267" s="1">
        <f t="shared" si="3"/>
        <v>200</v>
      </c>
      <c r="F267" s="104">
        <f t="shared" si="4"/>
        <v>3.7653696720210031E-6</v>
      </c>
      <c r="G267" s="1">
        <f t="shared" si="5"/>
        <v>5.9881200000000013E-3</v>
      </c>
      <c r="H267" s="103">
        <f t="shared" si="6"/>
        <v>0.89882142940312137</v>
      </c>
      <c r="I267" s="1">
        <f t="shared" si="7"/>
        <v>11780</v>
      </c>
      <c r="J267" s="1">
        <f t="shared" si="8"/>
        <v>249.505</v>
      </c>
      <c r="K267" s="105">
        <f t="shared" si="9"/>
        <v>0.69961202000000067</v>
      </c>
      <c r="L267" s="1">
        <f t="shared" si="10"/>
        <v>9169</v>
      </c>
    </row>
    <row r="268" spans="1:12" x14ac:dyDescent="0.2">
      <c r="A268" s="1">
        <f t="shared" si="11"/>
        <v>-14.499999999999666</v>
      </c>
      <c r="B268" s="1">
        <f t="shared" ref="B268:B522" si="12">5000*(1+25*(A268-25)/1000000)</f>
        <v>4995.0625</v>
      </c>
      <c r="C268" s="1">
        <f t="shared" ref="C268:C522" si="13">3200 + 10*(A268-25)</f>
        <v>2805.0000000000032</v>
      </c>
      <c r="D268" s="1">
        <f t="shared" ref="D268:D522" si="14">200+0.01*(A268-25)</f>
        <v>199.60499999999999</v>
      </c>
      <c r="E268" s="1">
        <f t="shared" ref="E268:E522" si="15">B$6</f>
        <v>200</v>
      </c>
      <c r="F268" s="104">
        <f t="shared" ref="F268:F522" si="16">1000*D268*0.000000001* CONVERT(0.0000017, "cm", "in")*(E268/1000)*(1+0.0039*(A268-25))/(0.6*10)/0.000001</f>
        <v>3.76712525688977E-6</v>
      </c>
      <c r="G268" s="1">
        <f t="shared" ref="G268:G522" si="17">1500*0.02*D268*0.000000001*1000</f>
        <v>5.9881500000000002E-3</v>
      </c>
      <c r="H268" s="103">
        <f t="shared" ref="H268:H522" si="18">B$5*C268/(B268+C268)-(F268+G268)/1000</f>
        <v>0.89902526584523301</v>
      </c>
      <c r="I268" s="1">
        <f t="shared" ref="I268:I522" si="19">ROUND(B$7*H268*B$8/(B$5),0)</f>
        <v>11783</v>
      </c>
      <c r="J268" s="1">
        <f t="shared" ref="J268:J522" si="20">250*(1+50*(A268-25)/1000000)</f>
        <v>249.50625000000002</v>
      </c>
      <c r="K268" s="105">
        <f t="shared" ref="K268:K522" si="21">J268*0.000001*C268</f>
        <v>0.69986503125000077</v>
      </c>
      <c r="L268" s="1">
        <f t="shared" ref="L268:L522" si="22">ROUND(B$7*K268*B$8/(B$5),0)</f>
        <v>9173</v>
      </c>
    </row>
    <row r="269" spans="1:12" x14ac:dyDescent="0.2">
      <c r="A269" s="1">
        <f t="shared" ref="A269:A523" si="23">A268+0.1</f>
        <v>-14.399999999999666</v>
      </c>
      <c r="B269" s="1">
        <f t="shared" si="12"/>
        <v>4995.0749999999998</v>
      </c>
      <c r="C269" s="1">
        <f t="shared" si="13"/>
        <v>2806.0000000000032</v>
      </c>
      <c r="D269" s="1">
        <f t="shared" si="14"/>
        <v>199.60599999999999</v>
      </c>
      <c r="E269" s="1">
        <f t="shared" si="15"/>
        <v>200</v>
      </c>
      <c r="F269" s="104">
        <f t="shared" si="16"/>
        <v>3.7688808591601114E-6</v>
      </c>
      <c r="G269" s="1">
        <f t="shared" si="17"/>
        <v>5.9881800000000009E-3</v>
      </c>
      <c r="H269" s="103">
        <f t="shared" si="18"/>
        <v>0.89922904937555281</v>
      </c>
      <c r="I269" s="1">
        <f t="shared" si="19"/>
        <v>11786</v>
      </c>
      <c r="J269" s="1">
        <f t="shared" si="20"/>
        <v>249.50749999999999</v>
      </c>
      <c r="K269" s="105">
        <f t="shared" si="21"/>
        <v>0.70011804500000085</v>
      </c>
      <c r="L269" s="1">
        <f t="shared" si="22"/>
        <v>9176</v>
      </c>
    </row>
    <row r="270" spans="1:12" x14ac:dyDescent="0.2">
      <c r="A270" s="1">
        <f t="shared" si="23"/>
        <v>-14.299999999999667</v>
      </c>
      <c r="B270" s="1">
        <f t="shared" si="12"/>
        <v>4995.0874999999996</v>
      </c>
      <c r="C270" s="1">
        <f t="shared" si="13"/>
        <v>2807.0000000000032</v>
      </c>
      <c r="D270" s="1">
        <f t="shared" si="14"/>
        <v>199.607</v>
      </c>
      <c r="E270" s="1">
        <f t="shared" si="15"/>
        <v>200</v>
      </c>
      <c r="F270" s="104">
        <f t="shared" si="16"/>
        <v>3.7706364788320268E-6</v>
      </c>
      <c r="G270" s="1">
        <f t="shared" si="17"/>
        <v>5.9882100000000008E-3</v>
      </c>
      <c r="H270" s="103">
        <f t="shared" si="18"/>
        <v>0.89943278001467963</v>
      </c>
      <c r="I270" s="1">
        <f t="shared" si="19"/>
        <v>11788</v>
      </c>
      <c r="J270" s="1">
        <f t="shared" si="20"/>
        <v>249.50874999999999</v>
      </c>
      <c r="K270" s="105">
        <f t="shared" si="21"/>
        <v>0.70037106125000081</v>
      </c>
      <c r="L270" s="1">
        <f t="shared" si="22"/>
        <v>9179</v>
      </c>
    </row>
    <row r="271" spans="1:12" x14ac:dyDescent="0.2">
      <c r="A271" s="1">
        <f t="shared" si="23"/>
        <v>-14.199999999999667</v>
      </c>
      <c r="B271" s="1">
        <f t="shared" si="12"/>
        <v>4995.1000000000004</v>
      </c>
      <c r="C271" s="1">
        <f t="shared" si="13"/>
        <v>2808.0000000000032</v>
      </c>
      <c r="D271" s="1">
        <f t="shared" si="14"/>
        <v>199.608</v>
      </c>
      <c r="E271" s="1">
        <f t="shared" si="15"/>
        <v>200</v>
      </c>
      <c r="F271" s="104">
        <f t="shared" si="16"/>
        <v>3.7723921159055184E-6</v>
      </c>
      <c r="G271" s="1">
        <f t="shared" si="17"/>
        <v>5.9882399999999997E-3</v>
      </c>
      <c r="H271" s="103">
        <f t="shared" si="18"/>
        <v>0.89963645778320245</v>
      </c>
      <c r="I271" s="1">
        <f t="shared" si="19"/>
        <v>11791</v>
      </c>
      <c r="J271" s="1">
        <f t="shared" si="20"/>
        <v>249.51000000000002</v>
      </c>
      <c r="K271" s="105">
        <f t="shared" si="21"/>
        <v>0.70062408000000076</v>
      </c>
      <c r="L271" s="1">
        <f t="shared" si="22"/>
        <v>9183</v>
      </c>
    </row>
    <row r="272" spans="1:12" x14ac:dyDescent="0.2">
      <c r="A272" s="1">
        <f t="shared" si="23"/>
        <v>-14.099999999999667</v>
      </c>
      <c r="B272" s="1">
        <f t="shared" si="12"/>
        <v>4995.1125000000002</v>
      </c>
      <c r="C272" s="1">
        <f t="shared" si="13"/>
        <v>2809.0000000000032</v>
      </c>
      <c r="D272" s="1">
        <f t="shared" si="14"/>
        <v>199.60900000000001</v>
      </c>
      <c r="E272" s="1">
        <f t="shared" si="15"/>
        <v>200</v>
      </c>
      <c r="F272" s="104">
        <f t="shared" si="16"/>
        <v>3.7741477703805836E-6</v>
      </c>
      <c r="G272" s="1">
        <f t="shared" si="17"/>
        <v>5.9882700000000013E-3</v>
      </c>
      <c r="H272" s="103">
        <f t="shared" si="18"/>
        <v>0.89984008270170013</v>
      </c>
      <c r="I272" s="1">
        <f t="shared" si="19"/>
        <v>11794</v>
      </c>
      <c r="J272" s="1">
        <f t="shared" si="20"/>
        <v>249.51125000000002</v>
      </c>
      <c r="K272" s="105">
        <f t="shared" si="21"/>
        <v>0.70087710125000069</v>
      </c>
      <c r="L272" s="1">
        <f t="shared" si="22"/>
        <v>9186</v>
      </c>
    </row>
    <row r="273" spans="1:12" x14ac:dyDescent="0.2">
      <c r="A273" s="1">
        <f t="shared" si="23"/>
        <v>-13.999999999999668</v>
      </c>
      <c r="B273" s="1">
        <f t="shared" si="12"/>
        <v>4995.125</v>
      </c>
      <c r="C273" s="1">
        <f t="shared" si="13"/>
        <v>2810.0000000000032</v>
      </c>
      <c r="D273" s="1">
        <f t="shared" si="14"/>
        <v>199.61</v>
      </c>
      <c r="E273" s="1">
        <f t="shared" si="15"/>
        <v>200</v>
      </c>
      <c r="F273" s="104">
        <f t="shared" si="16"/>
        <v>3.7759034422572246E-6</v>
      </c>
      <c r="G273" s="1">
        <f t="shared" si="17"/>
        <v>5.9883000000000011E-3</v>
      </c>
      <c r="H273" s="103">
        <f t="shared" si="18"/>
        <v>0.90004365479073933</v>
      </c>
      <c r="I273" s="1">
        <f t="shared" si="19"/>
        <v>11796</v>
      </c>
      <c r="J273" s="1">
        <f t="shared" si="20"/>
        <v>249.51249999999999</v>
      </c>
      <c r="K273" s="105">
        <f t="shared" si="21"/>
        <v>0.70113012500000071</v>
      </c>
      <c r="L273" s="1">
        <f t="shared" si="22"/>
        <v>9189</v>
      </c>
    </row>
    <row r="274" spans="1:12" x14ac:dyDescent="0.2">
      <c r="A274" s="1">
        <f t="shared" si="23"/>
        <v>-13.899999999999668</v>
      </c>
      <c r="B274" s="1">
        <f t="shared" si="12"/>
        <v>4995.1374999999998</v>
      </c>
      <c r="C274" s="1">
        <f t="shared" si="13"/>
        <v>2811.0000000000032</v>
      </c>
      <c r="D274" s="1">
        <f t="shared" si="14"/>
        <v>199.61099999999999</v>
      </c>
      <c r="E274" s="1">
        <f t="shared" si="15"/>
        <v>200</v>
      </c>
      <c r="F274" s="104">
        <f t="shared" si="16"/>
        <v>3.7776591315354391E-6</v>
      </c>
      <c r="G274" s="1">
        <f t="shared" si="17"/>
        <v>5.98833E-3</v>
      </c>
      <c r="H274" s="103">
        <f t="shared" si="18"/>
        <v>0.9002471740708774</v>
      </c>
      <c r="I274" s="1">
        <f t="shared" si="19"/>
        <v>11799</v>
      </c>
      <c r="J274" s="1">
        <f t="shared" si="20"/>
        <v>249.51375000000002</v>
      </c>
      <c r="K274" s="105">
        <f t="shared" si="21"/>
        <v>0.70138315125000084</v>
      </c>
      <c r="L274" s="1">
        <f t="shared" si="22"/>
        <v>9193</v>
      </c>
    </row>
    <row r="275" spans="1:12" x14ac:dyDescent="0.2">
      <c r="A275" s="1">
        <f t="shared" si="23"/>
        <v>-13.799999999999669</v>
      </c>
      <c r="B275" s="1">
        <f t="shared" si="12"/>
        <v>4995.1499999999996</v>
      </c>
      <c r="C275" s="1">
        <f t="shared" si="13"/>
        <v>2812.0000000000032</v>
      </c>
      <c r="D275" s="1">
        <f t="shared" si="14"/>
        <v>199.61199999999999</v>
      </c>
      <c r="E275" s="1">
        <f t="shared" si="15"/>
        <v>200</v>
      </c>
      <c r="F275" s="104">
        <f t="shared" si="16"/>
        <v>3.7794148382152294E-6</v>
      </c>
      <c r="G275" s="1">
        <f t="shared" si="17"/>
        <v>5.9883599999999999E-3</v>
      </c>
      <c r="H275" s="103">
        <f t="shared" si="18"/>
        <v>0.90045064056266022</v>
      </c>
      <c r="I275" s="1">
        <f t="shared" si="19"/>
        <v>11802</v>
      </c>
      <c r="J275" s="1">
        <f t="shared" si="20"/>
        <v>249.51500000000001</v>
      </c>
      <c r="K275" s="105">
        <f t="shared" si="21"/>
        <v>0.70163618000000083</v>
      </c>
      <c r="L275" s="1">
        <f t="shared" si="22"/>
        <v>9196</v>
      </c>
    </row>
    <row r="276" spans="1:12" x14ac:dyDescent="0.2">
      <c r="A276" s="1">
        <f t="shared" si="23"/>
        <v>-13.699999999999669</v>
      </c>
      <c r="B276" s="1">
        <f t="shared" si="12"/>
        <v>4995.1625000000004</v>
      </c>
      <c r="C276" s="1">
        <f t="shared" si="13"/>
        <v>2813.0000000000032</v>
      </c>
      <c r="D276" s="1">
        <f t="shared" si="14"/>
        <v>199.613</v>
      </c>
      <c r="E276" s="1">
        <f t="shared" si="15"/>
        <v>200</v>
      </c>
      <c r="F276" s="104">
        <f t="shared" si="16"/>
        <v>3.7811705622965941E-6</v>
      </c>
      <c r="G276" s="1">
        <f t="shared" si="17"/>
        <v>5.9883900000000014E-3</v>
      </c>
      <c r="H276" s="103">
        <f t="shared" si="18"/>
        <v>0.90065405428662337</v>
      </c>
      <c r="I276" s="1">
        <f t="shared" si="19"/>
        <v>11804</v>
      </c>
      <c r="J276" s="1">
        <f t="shared" si="20"/>
        <v>249.51624999999999</v>
      </c>
      <c r="K276" s="105">
        <f t="shared" si="21"/>
        <v>0.7018892112500007</v>
      </c>
      <c r="L276" s="1">
        <f t="shared" si="22"/>
        <v>9199</v>
      </c>
    </row>
    <row r="277" spans="1:12" x14ac:dyDescent="0.2">
      <c r="A277" s="1">
        <f t="shared" si="23"/>
        <v>-13.599999999999669</v>
      </c>
      <c r="B277" s="1">
        <f t="shared" si="12"/>
        <v>4995.1750000000002</v>
      </c>
      <c r="C277" s="1">
        <f t="shared" si="13"/>
        <v>2814.0000000000032</v>
      </c>
      <c r="D277" s="1">
        <f t="shared" si="14"/>
        <v>199.614</v>
      </c>
      <c r="E277" s="1">
        <f t="shared" si="15"/>
        <v>200</v>
      </c>
      <c r="F277" s="104">
        <f t="shared" si="16"/>
        <v>3.7829263037795338E-6</v>
      </c>
      <c r="G277" s="1">
        <f t="shared" si="17"/>
        <v>5.9884200000000004E-3</v>
      </c>
      <c r="H277" s="103">
        <f t="shared" si="18"/>
        <v>0.90085741526329199</v>
      </c>
      <c r="I277" s="1">
        <f t="shared" si="19"/>
        <v>11807</v>
      </c>
      <c r="J277" s="1">
        <f t="shared" si="20"/>
        <v>249.51750000000001</v>
      </c>
      <c r="K277" s="105">
        <f t="shared" si="21"/>
        <v>0.70214224500000078</v>
      </c>
      <c r="L277" s="1">
        <f t="shared" si="22"/>
        <v>9203</v>
      </c>
    </row>
    <row r="278" spans="1:12" x14ac:dyDescent="0.2">
      <c r="A278" s="1">
        <f t="shared" si="23"/>
        <v>-13.49999999999967</v>
      </c>
      <c r="B278" s="1">
        <f t="shared" si="12"/>
        <v>4995.1875</v>
      </c>
      <c r="C278" s="1">
        <f t="shared" si="13"/>
        <v>2815.0000000000032</v>
      </c>
      <c r="D278" s="1">
        <f t="shared" si="14"/>
        <v>199.61500000000001</v>
      </c>
      <c r="E278" s="1">
        <f t="shared" si="15"/>
        <v>200</v>
      </c>
      <c r="F278" s="104">
        <f t="shared" si="16"/>
        <v>3.7846820626640492E-6</v>
      </c>
      <c r="G278" s="1">
        <f t="shared" si="17"/>
        <v>5.9884500000000011E-3</v>
      </c>
      <c r="H278" s="103">
        <f t="shared" si="18"/>
        <v>0.9010607235131799</v>
      </c>
      <c r="I278" s="1">
        <f t="shared" si="19"/>
        <v>11810</v>
      </c>
      <c r="J278" s="1">
        <f t="shared" si="20"/>
        <v>249.51875000000001</v>
      </c>
      <c r="K278" s="105">
        <f t="shared" si="21"/>
        <v>0.70239528125000072</v>
      </c>
      <c r="L278" s="1">
        <f t="shared" si="22"/>
        <v>9206</v>
      </c>
    </row>
    <row r="279" spans="1:12" x14ac:dyDescent="0.2">
      <c r="A279" s="1">
        <f t="shared" si="23"/>
        <v>-13.39999999999967</v>
      </c>
      <c r="B279" s="1">
        <f t="shared" si="12"/>
        <v>4995.2</v>
      </c>
      <c r="C279" s="1">
        <f t="shared" si="13"/>
        <v>2816.0000000000032</v>
      </c>
      <c r="D279" s="1">
        <f t="shared" si="14"/>
        <v>199.61600000000001</v>
      </c>
      <c r="E279" s="1">
        <f t="shared" si="15"/>
        <v>200</v>
      </c>
      <c r="F279" s="104">
        <f t="shared" si="16"/>
        <v>3.7864378389501373E-6</v>
      </c>
      <c r="G279" s="1">
        <f t="shared" si="17"/>
        <v>5.9884800000000009E-3</v>
      </c>
      <c r="H279" s="103">
        <f t="shared" si="18"/>
        <v>0.90126397905679112</v>
      </c>
      <c r="I279" s="1">
        <f t="shared" si="19"/>
        <v>11812</v>
      </c>
      <c r="J279" s="1">
        <f t="shared" si="20"/>
        <v>249.51999999999998</v>
      </c>
      <c r="K279" s="105">
        <f t="shared" si="21"/>
        <v>0.70264832000000077</v>
      </c>
      <c r="L279" s="1">
        <f t="shared" si="22"/>
        <v>9209</v>
      </c>
    </row>
    <row r="280" spans="1:12" x14ac:dyDescent="0.2">
      <c r="A280" s="1">
        <f t="shared" si="23"/>
        <v>-13.29999999999967</v>
      </c>
      <c r="B280" s="1">
        <f t="shared" si="12"/>
        <v>4995.2125000000005</v>
      </c>
      <c r="C280" s="1">
        <f t="shared" si="13"/>
        <v>2817.0000000000032</v>
      </c>
      <c r="D280" s="1">
        <f t="shared" si="14"/>
        <v>199.61699999999999</v>
      </c>
      <c r="E280" s="1">
        <f t="shared" si="15"/>
        <v>200</v>
      </c>
      <c r="F280" s="104">
        <f t="shared" si="16"/>
        <v>3.788193632637802E-6</v>
      </c>
      <c r="G280" s="1">
        <f t="shared" si="17"/>
        <v>5.988509999999999E-3</v>
      </c>
      <c r="H280" s="103">
        <f t="shared" si="18"/>
        <v>0.90146718191461805</v>
      </c>
      <c r="I280" s="1">
        <f t="shared" si="19"/>
        <v>11815</v>
      </c>
      <c r="J280" s="1">
        <f t="shared" si="20"/>
        <v>249.52125000000001</v>
      </c>
      <c r="K280" s="105">
        <f t="shared" si="21"/>
        <v>0.70290136125000069</v>
      </c>
      <c r="L280" s="1">
        <f t="shared" si="22"/>
        <v>9213</v>
      </c>
    </row>
    <row r="281" spans="1:12" x14ac:dyDescent="0.2">
      <c r="A281" s="1">
        <f t="shared" si="23"/>
        <v>-13.199999999999671</v>
      </c>
      <c r="B281" s="1">
        <f t="shared" si="12"/>
        <v>4995.2249999999995</v>
      </c>
      <c r="C281" s="1">
        <f t="shared" si="13"/>
        <v>2818.0000000000032</v>
      </c>
      <c r="D281" s="1">
        <f t="shared" si="14"/>
        <v>199.61799999999999</v>
      </c>
      <c r="E281" s="1">
        <f t="shared" si="15"/>
        <v>200</v>
      </c>
      <c r="F281" s="104">
        <f t="shared" si="16"/>
        <v>3.7899494437270408E-6</v>
      </c>
      <c r="G281" s="1">
        <f t="shared" si="17"/>
        <v>5.9885400000000005E-3</v>
      </c>
      <c r="H281" s="103">
        <f t="shared" si="18"/>
        <v>0.90167033210714354</v>
      </c>
      <c r="I281" s="1">
        <f t="shared" si="19"/>
        <v>11818</v>
      </c>
      <c r="J281" s="1">
        <f t="shared" si="20"/>
        <v>249.52250000000001</v>
      </c>
      <c r="K281" s="105">
        <f t="shared" si="21"/>
        <v>0.70315440500000082</v>
      </c>
      <c r="L281" s="1">
        <f t="shared" si="22"/>
        <v>9216</v>
      </c>
    </row>
    <row r="282" spans="1:12" x14ac:dyDescent="0.2">
      <c r="A282" s="1">
        <f t="shared" si="23"/>
        <v>-13.099999999999671</v>
      </c>
      <c r="B282" s="1">
        <f t="shared" si="12"/>
        <v>4995.2375000000002</v>
      </c>
      <c r="C282" s="1">
        <f t="shared" si="13"/>
        <v>2819.0000000000032</v>
      </c>
      <c r="D282" s="1">
        <f t="shared" si="14"/>
        <v>199.619</v>
      </c>
      <c r="E282" s="1">
        <f t="shared" si="15"/>
        <v>200</v>
      </c>
      <c r="F282" s="104">
        <f t="shared" si="16"/>
        <v>3.7917052722178536E-6</v>
      </c>
      <c r="G282" s="1">
        <f t="shared" si="17"/>
        <v>5.9885700000000004E-3</v>
      </c>
      <c r="H282" s="103">
        <f t="shared" si="18"/>
        <v>0.90187342965483897</v>
      </c>
      <c r="I282" s="1">
        <f t="shared" si="19"/>
        <v>11820</v>
      </c>
      <c r="J282" s="1">
        <f t="shared" si="20"/>
        <v>249.52375000000001</v>
      </c>
      <c r="K282" s="105">
        <f t="shared" si="21"/>
        <v>0.70340745125000081</v>
      </c>
      <c r="L282" s="1">
        <f t="shared" si="22"/>
        <v>9219</v>
      </c>
    </row>
    <row r="283" spans="1:12" x14ac:dyDescent="0.2">
      <c r="A283" s="1">
        <f t="shared" si="23"/>
        <v>-12.999999999999671</v>
      </c>
      <c r="B283" s="1">
        <f t="shared" si="12"/>
        <v>4995.25</v>
      </c>
      <c r="C283" s="1">
        <f t="shared" si="13"/>
        <v>2820.0000000000032</v>
      </c>
      <c r="D283" s="1">
        <f t="shared" si="14"/>
        <v>199.62</v>
      </c>
      <c r="E283" s="1">
        <f t="shared" si="15"/>
        <v>200</v>
      </c>
      <c r="F283" s="104">
        <f t="shared" si="16"/>
        <v>3.7934611181102426E-6</v>
      </c>
      <c r="G283" s="1">
        <f t="shared" si="17"/>
        <v>5.9886000000000002E-3</v>
      </c>
      <c r="H283" s="103">
        <f t="shared" si="18"/>
        <v>0.90207647457816553</v>
      </c>
      <c r="I283" s="1">
        <f t="shared" si="19"/>
        <v>11823</v>
      </c>
      <c r="J283" s="1">
        <f t="shared" si="20"/>
        <v>249.52500000000001</v>
      </c>
      <c r="K283" s="105">
        <f t="shared" si="21"/>
        <v>0.7036605000000008</v>
      </c>
      <c r="L283" s="1">
        <f t="shared" si="22"/>
        <v>9222</v>
      </c>
    </row>
    <row r="284" spans="1:12" x14ac:dyDescent="0.2">
      <c r="A284" s="1">
        <f t="shared" si="23"/>
        <v>-12.899999999999672</v>
      </c>
      <c r="B284" s="1">
        <f t="shared" si="12"/>
        <v>4995.2624999999998</v>
      </c>
      <c r="C284" s="1">
        <f t="shared" si="13"/>
        <v>2821.0000000000032</v>
      </c>
      <c r="D284" s="1">
        <f t="shared" si="14"/>
        <v>199.62100000000001</v>
      </c>
      <c r="E284" s="1">
        <f t="shared" si="15"/>
        <v>200</v>
      </c>
      <c r="F284" s="104">
        <f t="shared" si="16"/>
        <v>3.795216981404206E-6</v>
      </c>
      <c r="G284" s="1">
        <f t="shared" si="17"/>
        <v>5.98863E-3</v>
      </c>
      <c r="H284" s="103">
        <f t="shared" si="18"/>
        <v>0.90227946689757399</v>
      </c>
      <c r="I284" s="1">
        <f t="shared" si="19"/>
        <v>11826</v>
      </c>
      <c r="J284" s="1">
        <f t="shared" si="20"/>
        <v>249.52625</v>
      </c>
      <c r="K284" s="105">
        <f t="shared" si="21"/>
        <v>0.70391355125000077</v>
      </c>
      <c r="L284" s="1">
        <f t="shared" si="22"/>
        <v>9226</v>
      </c>
    </row>
    <row r="285" spans="1:12" x14ac:dyDescent="0.2">
      <c r="A285" s="1">
        <f t="shared" si="23"/>
        <v>-12.799999999999672</v>
      </c>
      <c r="B285" s="1">
        <f t="shared" si="12"/>
        <v>4995.2750000000005</v>
      </c>
      <c r="C285" s="1">
        <f t="shared" si="13"/>
        <v>2822.0000000000032</v>
      </c>
      <c r="D285" s="1">
        <f t="shared" si="14"/>
        <v>199.62200000000001</v>
      </c>
      <c r="E285" s="1">
        <f t="shared" si="15"/>
        <v>200</v>
      </c>
      <c r="F285" s="104">
        <f t="shared" si="16"/>
        <v>3.7969728620997435E-6</v>
      </c>
      <c r="G285" s="1">
        <f t="shared" si="17"/>
        <v>5.9886600000000016E-3</v>
      </c>
      <c r="H285" s="103">
        <f t="shared" si="18"/>
        <v>0.90248240663350376</v>
      </c>
      <c r="I285" s="1">
        <f t="shared" si="19"/>
        <v>11828</v>
      </c>
      <c r="J285" s="1">
        <f t="shared" si="20"/>
        <v>249.5275</v>
      </c>
      <c r="K285" s="105">
        <f t="shared" si="21"/>
        <v>0.70416660500000072</v>
      </c>
      <c r="L285" s="1">
        <f t="shared" si="22"/>
        <v>9229</v>
      </c>
    </row>
    <row r="286" spans="1:12" x14ac:dyDescent="0.2">
      <c r="A286" s="1">
        <f t="shared" si="23"/>
        <v>-12.699999999999672</v>
      </c>
      <c r="B286" s="1">
        <f t="shared" si="12"/>
        <v>4995.2875000000004</v>
      </c>
      <c r="C286" s="1">
        <f t="shared" si="13"/>
        <v>2823.0000000000032</v>
      </c>
      <c r="D286" s="1">
        <f t="shared" si="14"/>
        <v>199.62299999999999</v>
      </c>
      <c r="E286" s="1">
        <f t="shared" si="15"/>
        <v>200</v>
      </c>
      <c r="F286" s="104">
        <f t="shared" si="16"/>
        <v>3.7987287601968571E-6</v>
      </c>
      <c r="G286" s="1">
        <f t="shared" si="17"/>
        <v>5.9886900000000005E-3</v>
      </c>
      <c r="H286" s="103">
        <f t="shared" si="18"/>
        <v>0.9026852938063844</v>
      </c>
      <c r="I286" s="1">
        <f t="shared" si="19"/>
        <v>11831</v>
      </c>
      <c r="J286" s="1">
        <f t="shared" si="20"/>
        <v>249.52875</v>
      </c>
      <c r="K286" s="105">
        <f t="shared" si="21"/>
        <v>0.70441966125000077</v>
      </c>
      <c r="L286" s="1">
        <f t="shared" si="22"/>
        <v>9232</v>
      </c>
    </row>
    <row r="287" spans="1:12" x14ac:dyDescent="0.2">
      <c r="A287" s="1">
        <f t="shared" si="23"/>
        <v>-12.599999999999673</v>
      </c>
      <c r="B287" s="1">
        <f t="shared" si="12"/>
        <v>4995.3</v>
      </c>
      <c r="C287" s="1">
        <f t="shared" si="13"/>
        <v>2824.0000000000032</v>
      </c>
      <c r="D287" s="1">
        <f t="shared" si="14"/>
        <v>199.624</v>
      </c>
      <c r="E287" s="1">
        <f t="shared" si="15"/>
        <v>200</v>
      </c>
      <c r="F287" s="104">
        <f t="shared" si="16"/>
        <v>3.8004846756955439E-6</v>
      </c>
      <c r="G287" s="1">
        <f t="shared" si="17"/>
        <v>5.9887200000000003E-3</v>
      </c>
      <c r="H287" s="103">
        <f t="shared" si="18"/>
        <v>0.90288812843663491</v>
      </c>
      <c r="I287" s="1">
        <f t="shared" si="19"/>
        <v>11834</v>
      </c>
      <c r="J287" s="1">
        <f t="shared" si="20"/>
        <v>249.53</v>
      </c>
      <c r="K287" s="105">
        <f t="shared" si="21"/>
        <v>0.7046727200000007</v>
      </c>
      <c r="L287" s="1">
        <f t="shared" si="22"/>
        <v>9236</v>
      </c>
    </row>
    <row r="288" spans="1:12" x14ac:dyDescent="0.2">
      <c r="A288" s="1">
        <f t="shared" si="23"/>
        <v>-12.499999999999673</v>
      </c>
      <c r="B288" s="1">
        <f t="shared" si="12"/>
        <v>4995.3125</v>
      </c>
      <c r="C288" s="1">
        <f t="shared" si="13"/>
        <v>2825.0000000000032</v>
      </c>
      <c r="D288" s="1">
        <f t="shared" si="14"/>
        <v>199.625</v>
      </c>
      <c r="E288" s="1">
        <f t="shared" si="15"/>
        <v>200</v>
      </c>
      <c r="F288" s="104">
        <f t="shared" si="16"/>
        <v>3.8022406085958078E-6</v>
      </c>
      <c r="G288" s="1">
        <f t="shared" si="17"/>
        <v>5.9887500000000001E-3</v>
      </c>
      <c r="H288" s="103">
        <f t="shared" si="18"/>
        <v>0.90309091054466306</v>
      </c>
      <c r="I288" s="1">
        <f t="shared" si="19"/>
        <v>11836</v>
      </c>
      <c r="J288" s="1">
        <f t="shared" si="20"/>
        <v>249.53125</v>
      </c>
      <c r="K288" s="105">
        <f t="shared" si="21"/>
        <v>0.70492578125000072</v>
      </c>
      <c r="L288" s="1">
        <f t="shared" si="22"/>
        <v>9239</v>
      </c>
    </row>
    <row r="289" spans="1:12" x14ac:dyDescent="0.2">
      <c r="A289" s="1">
        <f t="shared" si="23"/>
        <v>-12.399999999999674</v>
      </c>
      <c r="B289" s="1">
        <f t="shared" si="12"/>
        <v>4995.3249999999998</v>
      </c>
      <c r="C289" s="1">
        <f t="shared" si="13"/>
        <v>2826.0000000000032</v>
      </c>
      <c r="D289" s="1">
        <f t="shared" si="14"/>
        <v>199.626</v>
      </c>
      <c r="E289" s="1">
        <f t="shared" si="15"/>
        <v>200</v>
      </c>
      <c r="F289" s="104">
        <f t="shared" si="16"/>
        <v>3.8039965588976435E-6</v>
      </c>
      <c r="G289" s="1">
        <f t="shared" si="17"/>
        <v>5.9887800000000008E-3</v>
      </c>
      <c r="H289" s="103">
        <f t="shared" si="18"/>
        <v>0.90329364015086688</v>
      </c>
      <c r="I289" s="1">
        <f t="shared" si="19"/>
        <v>11839</v>
      </c>
      <c r="J289" s="1">
        <f t="shared" si="20"/>
        <v>249.5325</v>
      </c>
      <c r="K289" s="105">
        <f t="shared" si="21"/>
        <v>0.70517884500000072</v>
      </c>
      <c r="L289" s="1">
        <f t="shared" si="22"/>
        <v>9242</v>
      </c>
    </row>
    <row r="290" spans="1:12" x14ac:dyDescent="0.2">
      <c r="A290" s="1">
        <f t="shared" si="23"/>
        <v>-12.299999999999674</v>
      </c>
      <c r="B290" s="1">
        <f t="shared" si="12"/>
        <v>4995.3374999999996</v>
      </c>
      <c r="C290" s="1">
        <f t="shared" si="13"/>
        <v>2827.0000000000032</v>
      </c>
      <c r="D290" s="1">
        <f t="shared" si="14"/>
        <v>199.62700000000001</v>
      </c>
      <c r="E290" s="1">
        <f t="shared" si="15"/>
        <v>200</v>
      </c>
      <c r="F290" s="104">
        <f t="shared" si="16"/>
        <v>3.8057525266010567E-6</v>
      </c>
      <c r="G290" s="1">
        <f t="shared" si="17"/>
        <v>5.9888100000000007E-3</v>
      </c>
      <c r="H290" s="103">
        <f t="shared" si="18"/>
        <v>0.90349631727563295</v>
      </c>
      <c r="I290" s="1">
        <f t="shared" si="19"/>
        <v>11842</v>
      </c>
      <c r="J290" s="1">
        <f t="shared" si="20"/>
        <v>249.53375</v>
      </c>
      <c r="K290" s="105">
        <f t="shared" si="21"/>
        <v>0.70543191125000082</v>
      </c>
      <c r="L290" s="1">
        <f t="shared" si="22"/>
        <v>9246</v>
      </c>
    </row>
    <row r="291" spans="1:12" x14ac:dyDescent="0.2">
      <c r="A291" s="1">
        <f t="shared" si="23"/>
        <v>-12.199999999999674</v>
      </c>
      <c r="B291" s="1">
        <f t="shared" si="12"/>
        <v>4995.3500000000004</v>
      </c>
      <c r="C291" s="1">
        <f t="shared" si="13"/>
        <v>2828.0000000000032</v>
      </c>
      <c r="D291" s="1">
        <f t="shared" si="14"/>
        <v>199.62800000000001</v>
      </c>
      <c r="E291" s="1">
        <f t="shared" si="15"/>
        <v>200</v>
      </c>
      <c r="F291" s="104">
        <f t="shared" si="16"/>
        <v>3.8075085117060435E-6</v>
      </c>
      <c r="G291" s="1">
        <f t="shared" si="17"/>
        <v>5.9888400000000005E-3</v>
      </c>
      <c r="H291" s="103">
        <f t="shared" si="18"/>
        <v>0.90369894193933786</v>
      </c>
      <c r="I291" s="1">
        <f t="shared" si="19"/>
        <v>11844</v>
      </c>
      <c r="J291" s="1">
        <f t="shared" si="20"/>
        <v>249.535</v>
      </c>
      <c r="K291" s="105">
        <f t="shared" si="21"/>
        <v>0.70568498000000079</v>
      </c>
      <c r="L291" s="1">
        <f t="shared" si="22"/>
        <v>9249</v>
      </c>
    </row>
    <row r="292" spans="1:12" x14ac:dyDescent="0.2">
      <c r="A292" s="1">
        <f t="shared" si="23"/>
        <v>-12.099999999999675</v>
      </c>
      <c r="B292" s="1">
        <f t="shared" si="12"/>
        <v>4995.3625000000002</v>
      </c>
      <c r="C292" s="1">
        <f t="shared" si="13"/>
        <v>2829.0000000000032</v>
      </c>
      <c r="D292" s="1">
        <f t="shared" si="14"/>
        <v>199.62899999999999</v>
      </c>
      <c r="E292" s="1">
        <f t="shared" si="15"/>
        <v>200</v>
      </c>
      <c r="F292" s="104">
        <f t="shared" si="16"/>
        <v>3.8092645142126052E-6</v>
      </c>
      <c r="G292" s="1">
        <f t="shared" si="17"/>
        <v>5.9888700000000003E-3</v>
      </c>
      <c r="H292" s="103">
        <f t="shared" si="18"/>
        <v>0.90390151416234787</v>
      </c>
      <c r="I292" s="1">
        <f t="shared" si="19"/>
        <v>11847</v>
      </c>
      <c r="J292" s="1">
        <f t="shared" si="20"/>
        <v>249.53625000000002</v>
      </c>
      <c r="K292" s="105">
        <f t="shared" si="21"/>
        <v>0.70593805125000075</v>
      </c>
      <c r="L292" s="1">
        <f t="shared" si="22"/>
        <v>9252</v>
      </c>
    </row>
    <row r="293" spans="1:12" x14ac:dyDescent="0.2">
      <c r="A293" s="1">
        <f t="shared" si="23"/>
        <v>-11.999999999999675</v>
      </c>
      <c r="B293" s="1">
        <f t="shared" si="12"/>
        <v>4995.375</v>
      </c>
      <c r="C293" s="1">
        <f t="shared" si="13"/>
        <v>2830.0000000000032</v>
      </c>
      <c r="D293" s="1">
        <f t="shared" si="14"/>
        <v>199.63</v>
      </c>
      <c r="E293" s="1">
        <f t="shared" si="15"/>
        <v>200</v>
      </c>
      <c r="F293" s="104">
        <f t="shared" si="16"/>
        <v>3.8110205341207413E-6</v>
      </c>
      <c r="G293" s="1">
        <f t="shared" si="17"/>
        <v>5.9889000000000001E-3</v>
      </c>
      <c r="H293" s="103">
        <f t="shared" si="18"/>
        <v>0.90410403396501804</v>
      </c>
      <c r="I293" s="1">
        <f t="shared" si="19"/>
        <v>11850</v>
      </c>
      <c r="J293" s="1">
        <f t="shared" si="20"/>
        <v>249.53749999999999</v>
      </c>
      <c r="K293" s="105">
        <f t="shared" si="21"/>
        <v>0.70619112500000081</v>
      </c>
      <c r="L293" s="1">
        <f t="shared" si="22"/>
        <v>9256</v>
      </c>
    </row>
    <row r="294" spans="1:12" x14ac:dyDescent="0.2">
      <c r="A294" s="1">
        <f t="shared" si="23"/>
        <v>-11.899999999999675</v>
      </c>
      <c r="B294" s="1">
        <f t="shared" si="12"/>
        <v>4995.3875000000007</v>
      </c>
      <c r="C294" s="1">
        <f t="shared" si="13"/>
        <v>2831.0000000000032</v>
      </c>
      <c r="D294" s="1">
        <f t="shared" si="14"/>
        <v>199.631</v>
      </c>
      <c r="E294" s="1">
        <f t="shared" si="15"/>
        <v>200</v>
      </c>
      <c r="F294" s="104">
        <f t="shared" si="16"/>
        <v>3.812776571430452E-6</v>
      </c>
      <c r="G294" s="1">
        <f t="shared" si="17"/>
        <v>5.9889300000000008E-3</v>
      </c>
      <c r="H294" s="103">
        <f t="shared" si="18"/>
        <v>0.90430650136769319</v>
      </c>
      <c r="I294" s="1">
        <f t="shared" si="19"/>
        <v>11852</v>
      </c>
      <c r="J294" s="1">
        <f t="shared" si="20"/>
        <v>249.53874999999999</v>
      </c>
      <c r="K294" s="105">
        <f t="shared" si="21"/>
        <v>0.70644420125000074</v>
      </c>
      <c r="L294" s="1">
        <f t="shared" si="22"/>
        <v>9259</v>
      </c>
    </row>
    <row r="295" spans="1:12" x14ac:dyDescent="0.2">
      <c r="A295" s="1">
        <f t="shared" si="23"/>
        <v>-11.799999999999676</v>
      </c>
      <c r="B295" s="1">
        <f t="shared" si="12"/>
        <v>4995.3999999999996</v>
      </c>
      <c r="C295" s="1">
        <f t="shared" si="13"/>
        <v>2832.0000000000032</v>
      </c>
      <c r="D295" s="1">
        <f t="shared" si="14"/>
        <v>199.63200000000001</v>
      </c>
      <c r="E295" s="1">
        <f t="shared" si="15"/>
        <v>200</v>
      </c>
      <c r="F295" s="104">
        <f t="shared" si="16"/>
        <v>3.8145326261417383E-6</v>
      </c>
      <c r="G295" s="1">
        <f t="shared" si="17"/>
        <v>5.9889600000000006E-3</v>
      </c>
      <c r="H295" s="103">
        <f t="shared" si="18"/>
        <v>0.90450891639070807</v>
      </c>
      <c r="I295" s="1">
        <f t="shared" si="19"/>
        <v>11855</v>
      </c>
      <c r="J295" s="1">
        <f t="shared" si="20"/>
        <v>249.54000000000002</v>
      </c>
      <c r="K295" s="105">
        <f t="shared" si="21"/>
        <v>0.70669728000000087</v>
      </c>
      <c r="L295" s="1">
        <f t="shared" si="22"/>
        <v>9262</v>
      </c>
    </row>
    <row r="296" spans="1:12" x14ac:dyDescent="0.2">
      <c r="A296" s="1">
        <f t="shared" si="23"/>
        <v>-11.699999999999676</v>
      </c>
      <c r="B296" s="1">
        <f t="shared" si="12"/>
        <v>4995.4125000000004</v>
      </c>
      <c r="C296" s="1">
        <f t="shared" si="13"/>
        <v>2833.0000000000032</v>
      </c>
      <c r="D296" s="1">
        <f t="shared" si="14"/>
        <v>199.63300000000001</v>
      </c>
      <c r="E296" s="1">
        <f t="shared" si="15"/>
        <v>200</v>
      </c>
      <c r="F296" s="104">
        <f t="shared" si="16"/>
        <v>3.8162886982545991E-6</v>
      </c>
      <c r="G296" s="1">
        <f t="shared" si="17"/>
        <v>5.9889900000000005E-3</v>
      </c>
      <c r="H296" s="103">
        <f t="shared" si="18"/>
        <v>0.90471127905438609</v>
      </c>
      <c r="I296" s="1">
        <f t="shared" si="19"/>
        <v>11858</v>
      </c>
      <c r="J296" s="1">
        <f t="shared" si="20"/>
        <v>249.54124999999999</v>
      </c>
      <c r="K296" s="105">
        <f t="shared" si="21"/>
        <v>0.70695036125000066</v>
      </c>
      <c r="L296" s="1">
        <f t="shared" si="22"/>
        <v>9266</v>
      </c>
    </row>
    <row r="297" spans="1:12" x14ac:dyDescent="0.2">
      <c r="A297" s="1">
        <f t="shared" si="23"/>
        <v>-11.599999999999676</v>
      </c>
      <c r="B297" s="1">
        <f t="shared" si="12"/>
        <v>4995.4250000000002</v>
      </c>
      <c r="C297" s="1">
        <f t="shared" si="13"/>
        <v>2834.0000000000032</v>
      </c>
      <c r="D297" s="1">
        <f t="shared" si="14"/>
        <v>199.63400000000001</v>
      </c>
      <c r="E297" s="1">
        <f t="shared" si="15"/>
        <v>200</v>
      </c>
      <c r="F297" s="104">
        <f t="shared" si="16"/>
        <v>3.8180447877690344E-6</v>
      </c>
      <c r="G297" s="1">
        <f t="shared" si="17"/>
        <v>5.9890200000000011E-3</v>
      </c>
      <c r="H297" s="103">
        <f t="shared" si="18"/>
        <v>0.90491358937904076</v>
      </c>
      <c r="I297" s="1">
        <f t="shared" si="19"/>
        <v>11860</v>
      </c>
      <c r="J297" s="1">
        <f t="shared" si="20"/>
        <v>249.54249999999999</v>
      </c>
      <c r="K297" s="105">
        <f t="shared" si="21"/>
        <v>0.70720344500000065</v>
      </c>
      <c r="L297" s="1">
        <f t="shared" si="22"/>
        <v>9269</v>
      </c>
    </row>
    <row r="298" spans="1:12" x14ac:dyDescent="0.2">
      <c r="A298" s="1">
        <f t="shared" si="23"/>
        <v>-11.499999999999677</v>
      </c>
      <c r="B298" s="1">
        <f t="shared" si="12"/>
        <v>4995.4375</v>
      </c>
      <c r="C298" s="1">
        <f t="shared" si="13"/>
        <v>2835.0000000000032</v>
      </c>
      <c r="D298" s="1">
        <f t="shared" si="14"/>
        <v>199.63499999999999</v>
      </c>
      <c r="E298" s="1">
        <f t="shared" si="15"/>
        <v>200</v>
      </c>
      <c r="F298" s="104">
        <f t="shared" si="16"/>
        <v>3.819800894685045E-6</v>
      </c>
      <c r="G298" s="1">
        <f t="shared" si="17"/>
        <v>5.9890500000000001E-3</v>
      </c>
      <c r="H298" s="103">
        <f t="shared" si="18"/>
        <v>0.90511584738497486</v>
      </c>
      <c r="I298" s="1">
        <f t="shared" si="19"/>
        <v>11863</v>
      </c>
      <c r="J298" s="1">
        <f t="shared" si="20"/>
        <v>249.54375000000002</v>
      </c>
      <c r="K298" s="105">
        <f t="shared" si="21"/>
        <v>0.70745653125000085</v>
      </c>
      <c r="L298" s="1">
        <f t="shared" si="22"/>
        <v>9272</v>
      </c>
    </row>
    <row r="299" spans="1:12" x14ac:dyDescent="0.2">
      <c r="A299" s="1">
        <f t="shared" si="23"/>
        <v>-11.399999999999677</v>
      </c>
      <c r="B299" s="1">
        <f t="shared" si="12"/>
        <v>4995.45</v>
      </c>
      <c r="C299" s="1">
        <f t="shared" si="13"/>
        <v>2836.0000000000032</v>
      </c>
      <c r="D299" s="1">
        <f t="shared" si="14"/>
        <v>199.636</v>
      </c>
      <c r="E299" s="1">
        <f t="shared" si="15"/>
        <v>200</v>
      </c>
      <c r="F299" s="104">
        <f t="shared" si="16"/>
        <v>3.8215570190026317E-6</v>
      </c>
      <c r="G299" s="1">
        <f t="shared" si="17"/>
        <v>5.9890799999999999E-3</v>
      </c>
      <c r="H299" s="103">
        <f t="shared" si="18"/>
        <v>0.90531805309248059</v>
      </c>
      <c r="I299" s="1">
        <f t="shared" si="19"/>
        <v>11865</v>
      </c>
      <c r="J299" s="1">
        <f t="shared" si="20"/>
        <v>249.54500000000002</v>
      </c>
      <c r="K299" s="105">
        <f t="shared" si="21"/>
        <v>0.70770962000000082</v>
      </c>
      <c r="L299" s="1">
        <f t="shared" si="22"/>
        <v>9276</v>
      </c>
    </row>
    <row r="300" spans="1:12" x14ac:dyDescent="0.2">
      <c r="A300" s="1">
        <f t="shared" si="23"/>
        <v>-11.299999999999677</v>
      </c>
      <c r="B300" s="1">
        <f t="shared" si="12"/>
        <v>4995.4625000000005</v>
      </c>
      <c r="C300" s="1">
        <f t="shared" si="13"/>
        <v>2837.0000000000032</v>
      </c>
      <c r="D300" s="1">
        <f t="shared" si="14"/>
        <v>199.637</v>
      </c>
      <c r="E300" s="1">
        <f t="shared" si="15"/>
        <v>200</v>
      </c>
      <c r="F300" s="104">
        <f t="shared" si="16"/>
        <v>3.8233131607217913E-6</v>
      </c>
      <c r="G300" s="1">
        <f t="shared" si="17"/>
        <v>5.9891099999999997E-3</v>
      </c>
      <c r="H300" s="103">
        <f t="shared" si="18"/>
        <v>0.90552020652183973</v>
      </c>
      <c r="I300" s="1">
        <f t="shared" si="19"/>
        <v>11868</v>
      </c>
      <c r="J300" s="1">
        <f t="shared" si="20"/>
        <v>249.54624999999999</v>
      </c>
      <c r="K300" s="105">
        <f t="shared" si="21"/>
        <v>0.70796271125000076</v>
      </c>
      <c r="L300" s="1">
        <f t="shared" si="22"/>
        <v>9279</v>
      </c>
    </row>
    <row r="301" spans="1:12" x14ac:dyDescent="0.2">
      <c r="A301" s="1">
        <f t="shared" si="23"/>
        <v>-11.199999999999678</v>
      </c>
      <c r="B301" s="1">
        <f t="shared" si="12"/>
        <v>4995.4749999999995</v>
      </c>
      <c r="C301" s="1">
        <f t="shared" si="13"/>
        <v>2838.0000000000032</v>
      </c>
      <c r="D301" s="1">
        <f t="shared" si="14"/>
        <v>199.63800000000001</v>
      </c>
      <c r="E301" s="1">
        <f t="shared" si="15"/>
        <v>200</v>
      </c>
      <c r="F301" s="104">
        <f t="shared" si="16"/>
        <v>3.8250693198425261E-6</v>
      </c>
      <c r="G301" s="1">
        <f t="shared" si="17"/>
        <v>5.9891400000000013E-3</v>
      </c>
      <c r="H301" s="103">
        <f t="shared" si="18"/>
        <v>0.90572230769332385</v>
      </c>
      <c r="I301" s="1">
        <f t="shared" si="19"/>
        <v>11871</v>
      </c>
      <c r="J301" s="1">
        <f t="shared" si="20"/>
        <v>249.54750000000001</v>
      </c>
      <c r="K301" s="105">
        <f t="shared" si="21"/>
        <v>0.7082158050000007</v>
      </c>
      <c r="L301" s="1">
        <f t="shared" si="22"/>
        <v>9282</v>
      </c>
    </row>
    <row r="302" spans="1:12" x14ac:dyDescent="0.2">
      <c r="A302" s="1">
        <f t="shared" si="23"/>
        <v>-11.099999999999678</v>
      </c>
      <c r="B302" s="1">
        <f t="shared" si="12"/>
        <v>4995.4875000000002</v>
      </c>
      <c r="C302" s="1">
        <f t="shared" si="13"/>
        <v>2839.0000000000032</v>
      </c>
      <c r="D302" s="1">
        <f t="shared" si="14"/>
        <v>199.63900000000001</v>
      </c>
      <c r="E302" s="1">
        <f t="shared" si="15"/>
        <v>200</v>
      </c>
      <c r="F302" s="104">
        <f t="shared" si="16"/>
        <v>3.8268254963648354E-6</v>
      </c>
      <c r="G302" s="1">
        <f t="shared" si="17"/>
        <v>5.9891700000000003E-3</v>
      </c>
      <c r="H302" s="103">
        <f t="shared" si="18"/>
        <v>0.90592435662719339</v>
      </c>
      <c r="I302" s="1">
        <f t="shared" si="19"/>
        <v>11873</v>
      </c>
      <c r="J302" s="1">
        <f t="shared" si="20"/>
        <v>249.54875000000001</v>
      </c>
      <c r="K302" s="105">
        <f t="shared" si="21"/>
        <v>0.70846890125000073</v>
      </c>
      <c r="L302" s="1">
        <f t="shared" si="22"/>
        <v>9285</v>
      </c>
    </row>
    <row r="303" spans="1:12" x14ac:dyDescent="0.2">
      <c r="A303" s="1">
        <f t="shared" si="23"/>
        <v>-10.999999999999678</v>
      </c>
      <c r="B303" s="1">
        <f t="shared" si="12"/>
        <v>4995.5</v>
      </c>
      <c r="C303" s="1">
        <f t="shared" si="13"/>
        <v>2840.0000000000032</v>
      </c>
      <c r="D303" s="1">
        <f t="shared" si="14"/>
        <v>199.64000000000001</v>
      </c>
      <c r="E303" s="1">
        <f t="shared" si="15"/>
        <v>200</v>
      </c>
      <c r="F303" s="104">
        <f t="shared" si="16"/>
        <v>3.8285816902887209E-6</v>
      </c>
      <c r="G303" s="1">
        <f t="shared" si="17"/>
        <v>5.9892000000000009E-3</v>
      </c>
      <c r="H303" s="103">
        <f t="shared" si="18"/>
        <v>0.90612635334369895</v>
      </c>
      <c r="I303" s="1">
        <f t="shared" si="19"/>
        <v>11876</v>
      </c>
      <c r="J303" s="1">
        <f t="shared" si="20"/>
        <v>249.54999999999998</v>
      </c>
      <c r="K303" s="105">
        <f t="shared" si="21"/>
        <v>0.70872200000000074</v>
      </c>
      <c r="L303" s="1">
        <f t="shared" si="22"/>
        <v>9289</v>
      </c>
    </row>
    <row r="304" spans="1:12" x14ac:dyDescent="0.2">
      <c r="A304" s="1">
        <f t="shared" si="23"/>
        <v>-10.899999999999679</v>
      </c>
      <c r="B304" s="1">
        <f t="shared" si="12"/>
        <v>4995.5124999999998</v>
      </c>
      <c r="C304" s="1">
        <f t="shared" si="13"/>
        <v>2841.0000000000032</v>
      </c>
      <c r="D304" s="1">
        <f t="shared" si="14"/>
        <v>199.64099999999999</v>
      </c>
      <c r="E304" s="1">
        <f t="shared" si="15"/>
        <v>200</v>
      </c>
      <c r="F304" s="104">
        <f t="shared" si="16"/>
        <v>3.8303379016141791E-6</v>
      </c>
      <c r="G304" s="1">
        <f t="shared" si="17"/>
        <v>5.9892299999999999E-3</v>
      </c>
      <c r="H304" s="103">
        <f t="shared" si="18"/>
        <v>0.90632829786308067</v>
      </c>
      <c r="I304" s="1">
        <f t="shared" si="19"/>
        <v>11879</v>
      </c>
      <c r="J304" s="1">
        <f t="shared" si="20"/>
        <v>249.55125000000001</v>
      </c>
      <c r="K304" s="105">
        <f t="shared" si="21"/>
        <v>0.70897510125000085</v>
      </c>
      <c r="L304" s="1">
        <f t="shared" si="22"/>
        <v>9292</v>
      </c>
    </row>
    <row r="305" spans="1:12" x14ac:dyDescent="0.2">
      <c r="A305" s="1">
        <f t="shared" si="23"/>
        <v>-10.799999999999679</v>
      </c>
      <c r="B305" s="1">
        <f t="shared" si="12"/>
        <v>4995.5250000000005</v>
      </c>
      <c r="C305" s="1">
        <f t="shared" si="13"/>
        <v>2842.0000000000032</v>
      </c>
      <c r="D305" s="1">
        <f t="shared" si="14"/>
        <v>199.642</v>
      </c>
      <c r="E305" s="1">
        <f t="shared" si="15"/>
        <v>200</v>
      </c>
      <c r="F305" s="104">
        <f t="shared" si="16"/>
        <v>3.8320941303412135E-6</v>
      </c>
      <c r="G305" s="1">
        <f t="shared" si="17"/>
        <v>5.9892600000000006E-3</v>
      </c>
      <c r="H305" s="103">
        <f t="shared" si="18"/>
        <v>0.90653019020556747</v>
      </c>
      <c r="I305" s="1">
        <f t="shared" si="19"/>
        <v>11881</v>
      </c>
      <c r="J305" s="1">
        <f t="shared" si="20"/>
        <v>249.55250000000001</v>
      </c>
      <c r="K305" s="105">
        <f t="shared" si="21"/>
        <v>0.70922820500000083</v>
      </c>
      <c r="L305" s="1">
        <f t="shared" si="22"/>
        <v>9295</v>
      </c>
    </row>
    <row r="306" spans="1:12" x14ac:dyDescent="0.2">
      <c r="A306" s="1">
        <f t="shared" si="23"/>
        <v>-10.69999999999968</v>
      </c>
      <c r="B306" s="1">
        <f t="shared" si="12"/>
        <v>4995.5375000000004</v>
      </c>
      <c r="C306" s="1">
        <f t="shared" si="13"/>
        <v>2843.0000000000032</v>
      </c>
      <c r="D306" s="1">
        <f t="shared" si="14"/>
        <v>199.643</v>
      </c>
      <c r="E306" s="1">
        <f t="shared" si="15"/>
        <v>200</v>
      </c>
      <c r="F306" s="104">
        <f t="shared" si="16"/>
        <v>3.8338503764698215E-6</v>
      </c>
      <c r="G306" s="1">
        <f t="shared" si="17"/>
        <v>5.9892900000000004E-3</v>
      </c>
      <c r="H306" s="103">
        <f t="shared" si="18"/>
        <v>0.90673203039137862</v>
      </c>
      <c r="I306" s="1">
        <f t="shared" si="19"/>
        <v>11884</v>
      </c>
      <c r="J306" s="1">
        <f t="shared" si="20"/>
        <v>249.55374999999998</v>
      </c>
      <c r="K306" s="105">
        <f t="shared" si="21"/>
        <v>0.70948131125000069</v>
      </c>
      <c r="L306" s="1">
        <f t="shared" si="22"/>
        <v>9299</v>
      </c>
    </row>
    <row r="307" spans="1:12" x14ac:dyDescent="0.2">
      <c r="A307" s="1">
        <f t="shared" si="23"/>
        <v>-10.59999999999968</v>
      </c>
      <c r="B307" s="1">
        <f t="shared" si="12"/>
        <v>4995.55</v>
      </c>
      <c r="C307" s="1">
        <f t="shared" si="13"/>
        <v>2844.0000000000032</v>
      </c>
      <c r="D307" s="1">
        <f t="shared" si="14"/>
        <v>199.64400000000001</v>
      </c>
      <c r="E307" s="1">
        <f t="shared" si="15"/>
        <v>200</v>
      </c>
      <c r="F307" s="104">
        <f t="shared" si="16"/>
        <v>3.8356066400000065E-6</v>
      </c>
      <c r="G307" s="1">
        <f t="shared" si="17"/>
        <v>5.9893200000000002E-3</v>
      </c>
      <c r="H307" s="103">
        <f t="shared" si="18"/>
        <v>0.90693381844072285</v>
      </c>
      <c r="I307" s="1">
        <f t="shared" si="19"/>
        <v>11887</v>
      </c>
      <c r="J307" s="1">
        <f t="shared" si="20"/>
        <v>249.55500000000001</v>
      </c>
      <c r="K307" s="105">
        <f t="shared" si="21"/>
        <v>0.70973442000000075</v>
      </c>
      <c r="L307" s="1">
        <f t="shared" si="22"/>
        <v>9302</v>
      </c>
    </row>
    <row r="308" spans="1:12" x14ac:dyDescent="0.2">
      <c r="A308" s="1">
        <f t="shared" si="23"/>
        <v>-10.49999999999968</v>
      </c>
      <c r="B308" s="1">
        <f t="shared" si="12"/>
        <v>4995.5625</v>
      </c>
      <c r="C308" s="1">
        <f t="shared" si="13"/>
        <v>2845.0000000000032</v>
      </c>
      <c r="D308" s="1">
        <f t="shared" si="14"/>
        <v>199.64500000000001</v>
      </c>
      <c r="E308" s="1">
        <f t="shared" si="15"/>
        <v>200</v>
      </c>
      <c r="F308" s="104">
        <f t="shared" si="16"/>
        <v>3.8373629209317642E-6</v>
      </c>
      <c r="G308" s="1">
        <f t="shared" si="17"/>
        <v>5.9893500000000009E-3</v>
      </c>
      <c r="H308" s="103">
        <f t="shared" si="18"/>
        <v>0.907135554373798</v>
      </c>
      <c r="I308" s="1">
        <f t="shared" si="19"/>
        <v>11889</v>
      </c>
      <c r="J308" s="1">
        <f t="shared" si="20"/>
        <v>249.55625000000001</v>
      </c>
      <c r="K308" s="105">
        <f t="shared" si="21"/>
        <v>0.7099875312500008</v>
      </c>
      <c r="L308" s="1">
        <f t="shared" si="22"/>
        <v>9305</v>
      </c>
    </row>
    <row r="309" spans="1:12" x14ac:dyDescent="0.2">
      <c r="A309" s="1">
        <f t="shared" si="23"/>
        <v>-10.399999999999681</v>
      </c>
      <c r="B309" s="1">
        <f t="shared" si="12"/>
        <v>4995.5749999999998</v>
      </c>
      <c r="C309" s="1">
        <f t="shared" si="13"/>
        <v>2846.0000000000032</v>
      </c>
      <c r="D309" s="1">
        <f t="shared" si="14"/>
        <v>199.64600000000002</v>
      </c>
      <c r="E309" s="1">
        <f t="shared" si="15"/>
        <v>200</v>
      </c>
      <c r="F309" s="104">
        <f t="shared" si="16"/>
        <v>3.839119219265099E-6</v>
      </c>
      <c r="G309" s="1">
        <f t="shared" si="17"/>
        <v>5.9893799999999999E-3</v>
      </c>
      <c r="H309" s="103">
        <f t="shared" si="18"/>
        <v>0.90733723821079204</v>
      </c>
      <c r="I309" s="1">
        <f t="shared" si="19"/>
        <v>11892</v>
      </c>
      <c r="J309" s="1">
        <f t="shared" si="20"/>
        <v>249.5575</v>
      </c>
      <c r="K309" s="105">
        <f t="shared" si="21"/>
        <v>0.71024064500000073</v>
      </c>
      <c r="L309" s="1">
        <f t="shared" si="22"/>
        <v>9309</v>
      </c>
    </row>
    <row r="310" spans="1:12" x14ac:dyDescent="0.2">
      <c r="A310" s="1">
        <f t="shared" si="23"/>
        <v>-10.299999999999681</v>
      </c>
      <c r="B310" s="1">
        <f t="shared" si="12"/>
        <v>4995.5874999999996</v>
      </c>
      <c r="C310" s="1">
        <f t="shared" si="13"/>
        <v>2847.0000000000032</v>
      </c>
      <c r="D310" s="1">
        <f t="shared" si="14"/>
        <v>199.64699999999999</v>
      </c>
      <c r="E310" s="1">
        <f t="shared" si="15"/>
        <v>200</v>
      </c>
      <c r="F310" s="104">
        <f t="shared" si="16"/>
        <v>3.8408755350000066E-6</v>
      </c>
      <c r="G310" s="1">
        <f t="shared" si="17"/>
        <v>5.9894100000000006E-3</v>
      </c>
      <c r="H310" s="103">
        <f t="shared" si="18"/>
        <v>0.9075388699718816</v>
      </c>
      <c r="I310" s="1">
        <f t="shared" si="19"/>
        <v>11895</v>
      </c>
      <c r="J310" s="1">
        <f t="shared" si="20"/>
        <v>249.55875</v>
      </c>
      <c r="K310" s="105">
        <f t="shared" si="21"/>
        <v>0.71049376125000074</v>
      </c>
      <c r="L310" s="1">
        <f t="shared" si="22"/>
        <v>9312</v>
      </c>
    </row>
    <row r="311" spans="1:12" x14ac:dyDescent="0.2">
      <c r="A311" s="1">
        <f t="shared" si="23"/>
        <v>-10.199999999999681</v>
      </c>
      <c r="B311" s="1">
        <f t="shared" si="12"/>
        <v>4995.6000000000004</v>
      </c>
      <c r="C311" s="1">
        <f t="shared" si="13"/>
        <v>2848.0000000000032</v>
      </c>
      <c r="D311" s="1">
        <f t="shared" si="14"/>
        <v>199.648</v>
      </c>
      <c r="E311" s="1">
        <f t="shared" si="15"/>
        <v>200</v>
      </c>
      <c r="F311" s="104">
        <f t="shared" si="16"/>
        <v>3.8426318681364895E-6</v>
      </c>
      <c r="G311" s="1">
        <f t="shared" si="17"/>
        <v>5.9894400000000004E-3</v>
      </c>
      <c r="H311" s="103">
        <f t="shared" si="18"/>
        <v>0.90774044967723411</v>
      </c>
      <c r="I311" s="1">
        <f t="shared" si="19"/>
        <v>11897</v>
      </c>
      <c r="J311" s="1">
        <f t="shared" si="20"/>
        <v>249.56</v>
      </c>
      <c r="K311" s="105">
        <f t="shared" si="21"/>
        <v>0.71074688000000086</v>
      </c>
      <c r="L311" s="1">
        <f t="shared" si="22"/>
        <v>9315</v>
      </c>
    </row>
    <row r="312" spans="1:12" x14ac:dyDescent="0.2">
      <c r="A312" s="1">
        <f t="shared" si="23"/>
        <v>-10.099999999999682</v>
      </c>
      <c r="B312" s="1">
        <f t="shared" si="12"/>
        <v>4995.6125000000002</v>
      </c>
      <c r="C312" s="1">
        <f t="shared" si="13"/>
        <v>2849.0000000000032</v>
      </c>
      <c r="D312" s="1">
        <f t="shared" si="14"/>
        <v>199.649</v>
      </c>
      <c r="E312" s="1">
        <f t="shared" si="15"/>
        <v>200</v>
      </c>
      <c r="F312" s="104">
        <f t="shared" si="16"/>
        <v>3.8443882186745468E-6</v>
      </c>
      <c r="G312" s="1">
        <f t="shared" si="17"/>
        <v>5.9894700000000002E-3</v>
      </c>
      <c r="H312" s="103">
        <f t="shared" si="18"/>
        <v>0.90794197734700588</v>
      </c>
      <c r="I312" s="1">
        <f t="shared" si="19"/>
        <v>11900</v>
      </c>
      <c r="J312" s="1">
        <f t="shared" si="20"/>
        <v>249.56125</v>
      </c>
      <c r="K312" s="105">
        <f t="shared" si="21"/>
        <v>0.71100000125000085</v>
      </c>
      <c r="L312" s="1">
        <f t="shared" si="22"/>
        <v>9319</v>
      </c>
    </row>
    <row r="313" spans="1:12" x14ac:dyDescent="0.2">
      <c r="A313" s="1">
        <f t="shared" si="23"/>
        <v>-9.999999999999682</v>
      </c>
      <c r="B313" s="1">
        <f t="shared" si="12"/>
        <v>4995.625</v>
      </c>
      <c r="C313" s="1">
        <f t="shared" si="13"/>
        <v>2850.0000000000032</v>
      </c>
      <c r="D313" s="1">
        <f t="shared" si="14"/>
        <v>199.65</v>
      </c>
      <c r="E313" s="1">
        <f t="shared" si="15"/>
        <v>200</v>
      </c>
      <c r="F313" s="104">
        <f t="shared" si="16"/>
        <v>3.8461445866141794E-6</v>
      </c>
      <c r="G313" s="1">
        <f t="shared" si="17"/>
        <v>5.9895E-3</v>
      </c>
      <c r="H313" s="103">
        <f t="shared" si="18"/>
        <v>0.90814345300134269</v>
      </c>
      <c r="I313" s="1">
        <f t="shared" si="19"/>
        <v>11902</v>
      </c>
      <c r="J313" s="1">
        <f t="shared" si="20"/>
        <v>249.5625</v>
      </c>
      <c r="K313" s="105">
        <f t="shared" si="21"/>
        <v>0.71125312500000082</v>
      </c>
      <c r="L313" s="1">
        <f t="shared" si="22"/>
        <v>9322</v>
      </c>
    </row>
    <row r="314" spans="1:12" x14ac:dyDescent="0.2">
      <c r="A314" s="1">
        <f t="shared" si="23"/>
        <v>-9.8999999999996824</v>
      </c>
      <c r="B314" s="1">
        <f t="shared" si="12"/>
        <v>4995.6375000000007</v>
      </c>
      <c r="C314" s="1">
        <f t="shared" si="13"/>
        <v>2851.0000000000032</v>
      </c>
      <c r="D314" s="1">
        <f t="shared" si="14"/>
        <v>199.65100000000001</v>
      </c>
      <c r="E314" s="1">
        <f t="shared" si="15"/>
        <v>200</v>
      </c>
      <c r="F314" s="104">
        <f t="shared" si="16"/>
        <v>3.8479009719553865E-6</v>
      </c>
      <c r="G314" s="1">
        <f t="shared" si="17"/>
        <v>5.9895300000000016E-3</v>
      </c>
      <c r="H314" s="103">
        <f t="shared" si="18"/>
        <v>0.90834487666038033</v>
      </c>
      <c r="I314" s="1">
        <f t="shared" si="19"/>
        <v>11905</v>
      </c>
      <c r="J314" s="1">
        <f t="shared" si="20"/>
        <v>249.56375</v>
      </c>
      <c r="K314" s="105">
        <f t="shared" si="21"/>
        <v>0.71150625125000078</v>
      </c>
      <c r="L314" s="1">
        <f t="shared" si="22"/>
        <v>9325</v>
      </c>
    </row>
    <row r="315" spans="1:12" x14ac:dyDescent="0.2">
      <c r="A315" s="1">
        <f t="shared" si="23"/>
        <v>-9.7999999999996827</v>
      </c>
      <c r="B315" s="1">
        <f t="shared" si="12"/>
        <v>4995.6499999999996</v>
      </c>
      <c r="C315" s="1">
        <f t="shared" si="13"/>
        <v>2852.0000000000032</v>
      </c>
      <c r="D315" s="1">
        <f t="shared" si="14"/>
        <v>199.65200000000002</v>
      </c>
      <c r="E315" s="1">
        <f t="shared" si="15"/>
        <v>200</v>
      </c>
      <c r="F315" s="104">
        <f t="shared" si="16"/>
        <v>3.8496573746981689E-6</v>
      </c>
      <c r="G315" s="1">
        <f t="shared" si="17"/>
        <v>5.9895600000000005E-3</v>
      </c>
      <c r="H315" s="103">
        <f t="shared" si="18"/>
        <v>0.90854624834424413</v>
      </c>
      <c r="I315" s="1">
        <f t="shared" si="19"/>
        <v>11908</v>
      </c>
      <c r="J315" s="1">
        <f t="shared" si="20"/>
        <v>249.565</v>
      </c>
      <c r="K315" s="105">
        <f t="shared" si="21"/>
        <v>0.71175938000000072</v>
      </c>
      <c r="L315" s="1">
        <f t="shared" si="22"/>
        <v>9329</v>
      </c>
    </row>
    <row r="316" spans="1:12" x14ac:dyDescent="0.2">
      <c r="A316" s="1">
        <f t="shared" si="23"/>
        <v>-9.6999999999996831</v>
      </c>
      <c r="B316" s="1">
        <f t="shared" si="12"/>
        <v>4995.6624999999995</v>
      </c>
      <c r="C316" s="1">
        <f t="shared" si="13"/>
        <v>2853.0000000000032</v>
      </c>
      <c r="D316" s="1">
        <f t="shared" si="14"/>
        <v>199.65299999999999</v>
      </c>
      <c r="E316" s="1">
        <f t="shared" si="15"/>
        <v>200</v>
      </c>
      <c r="F316" s="104">
        <f t="shared" si="16"/>
        <v>3.8514137948425258E-6</v>
      </c>
      <c r="G316" s="1">
        <f t="shared" si="17"/>
        <v>5.9895900000000004E-3</v>
      </c>
      <c r="H316" s="103">
        <f t="shared" si="18"/>
        <v>0.90874756807304879</v>
      </c>
      <c r="I316" s="1">
        <f t="shared" si="19"/>
        <v>11910</v>
      </c>
      <c r="J316" s="1">
        <f t="shared" si="20"/>
        <v>249.56625000000003</v>
      </c>
      <c r="K316" s="105">
        <f t="shared" si="21"/>
        <v>0.71201251125000087</v>
      </c>
      <c r="L316" s="1">
        <f t="shared" si="22"/>
        <v>9332</v>
      </c>
    </row>
    <row r="317" spans="1:12" x14ac:dyDescent="0.2">
      <c r="A317" s="1">
        <f t="shared" si="23"/>
        <v>-9.5999999999996835</v>
      </c>
      <c r="B317" s="1">
        <f t="shared" si="12"/>
        <v>4995.6750000000002</v>
      </c>
      <c r="C317" s="1">
        <f t="shared" si="13"/>
        <v>2854.0000000000032</v>
      </c>
      <c r="D317" s="1">
        <f t="shared" si="14"/>
        <v>199.654</v>
      </c>
      <c r="E317" s="1">
        <f t="shared" si="15"/>
        <v>200</v>
      </c>
      <c r="F317" s="104">
        <f t="shared" si="16"/>
        <v>3.853170232388458E-6</v>
      </c>
      <c r="G317" s="1">
        <f t="shared" si="17"/>
        <v>5.9896200000000002E-3</v>
      </c>
      <c r="H317" s="103">
        <f t="shared" si="18"/>
        <v>0.90894883586689867</v>
      </c>
      <c r="I317" s="1">
        <f t="shared" si="19"/>
        <v>11913</v>
      </c>
      <c r="J317" s="1">
        <f t="shared" si="20"/>
        <v>249.5675</v>
      </c>
      <c r="K317" s="105">
        <f t="shared" si="21"/>
        <v>0.71226564500000067</v>
      </c>
      <c r="L317" s="1">
        <f t="shared" si="22"/>
        <v>9335</v>
      </c>
    </row>
    <row r="318" spans="1:12" x14ac:dyDescent="0.2">
      <c r="A318" s="1">
        <f t="shared" si="23"/>
        <v>-9.4999999999996838</v>
      </c>
      <c r="B318" s="1">
        <f t="shared" si="12"/>
        <v>4995.6875</v>
      </c>
      <c r="C318" s="1">
        <f t="shared" si="13"/>
        <v>2855.0000000000032</v>
      </c>
      <c r="D318" s="1">
        <f t="shared" si="14"/>
        <v>199.655</v>
      </c>
      <c r="E318" s="1">
        <f t="shared" si="15"/>
        <v>200</v>
      </c>
      <c r="F318" s="104">
        <f t="shared" si="16"/>
        <v>3.8549266873359647E-6</v>
      </c>
      <c r="G318" s="1">
        <f t="shared" si="17"/>
        <v>5.98965E-3</v>
      </c>
      <c r="H318" s="103">
        <f t="shared" si="18"/>
        <v>0.90915005174588792</v>
      </c>
      <c r="I318" s="1">
        <f t="shared" si="19"/>
        <v>11916</v>
      </c>
      <c r="J318" s="1">
        <f t="shared" si="20"/>
        <v>249.56874999999999</v>
      </c>
      <c r="K318" s="105">
        <f t="shared" si="21"/>
        <v>0.71251878125000068</v>
      </c>
      <c r="L318" s="1">
        <f t="shared" si="22"/>
        <v>9339</v>
      </c>
    </row>
    <row r="319" spans="1:12" x14ac:dyDescent="0.2">
      <c r="A319" s="1">
        <f t="shared" si="23"/>
        <v>-9.3999999999996842</v>
      </c>
      <c r="B319" s="1">
        <f t="shared" si="12"/>
        <v>4995.7</v>
      </c>
      <c r="C319" s="1">
        <f t="shared" si="13"/>
        <v>2856.0000000000032</v>
      </c>
      <c r="D319" s="1">
        <f t="shared" si="14"/>
        <v>199.65600000000001</v>
      </c>
      <c r="E319" s="1">
        <f t="shared" si="15"/>
        <v>200</v>
      </c>
      <c r="F319" s="104">
        <f t="shared" si="16"/>
        <v>3.856683159685045E-6</v>
      </c>
      <c r="G319" s="1">
        <f t="shared" si="17"/>
        <v>5.9896800000000007E-3</v>
      </c>
      <c r="H319" s="103">
        <f t="shared" si="18"/>
        <v>0.90935121573010058</v>
      </c>
      <c r="I319" s="1">
        <f t="shared" si="19"/>
        <v>11918</v>
      </c>
      <c r="J319" s="1">
        <f t="shared" si="20"/>
        <v>249.57000000000002</v>
      </c>
      <c r="K319" s="105">
        <f t="shared" si="21"/>
        <v>0.71277192000000078</v>
      </c>
      <c r="L319" s="1">
        <f t="shared" si="22"/>
        <v>9342</v>
      </c>
    </row>
    <row r="320" spans="1:12" x14ac:dyDescent="0.2">
      <c r="A320" s="1">
        <f t="shared" si="23"/>
        <v>-9.2999999999996845</v>
      </c>
      <c r="B320" s="1">
        <f t="shared" si="12"/>
        <v>4995.7125000000005</v>
      </c>
      <c r="C320" s="1">
        <f t="shared" si="13"/>
        <v>2857.0000000000032</v>
      </c>
      <c r="D320" s="1">
        <f t="shared" si="14"/>
        <v>199.65700000000001</v>
      </c>
      <c r="E320" s="1">
        <f t="shared" si="15"/>
        <v>200</v>
      </c>
      <c r="F320" s="104">
        <f t="shared" si="16"/>
        <v>3.8584396494357014E-6</v>
      </c>
      <c r="G320" s="1">
        <f t="shared" si="17"/>
        <v>5.9897100000000005E-3</v>
      </c>
      <c r="H320" s="103">
        <f t="shared" si="18"/>
        <v>0.90955232783960949</v>
      </c>
      <c r="I320" s="1">
        <f t="shared" si="19"/>
        <v>11921</v>
      </c>
      <c r="J320" s="1">
        <f t="shared" si="20"/>
        <v>249.57124999999999</v>
      </c>
      <c r="K320" s="105">
        <f t="shared" si="21"/>
        <v>0.71302506125000076</v>
      </c>
      <c r="L320" s="1">
        <f t="shared" si="22"/>
        <v>9345</v>
      </c>
    </row>
    <row r="321" spans="1:12" x14ac:dyDescent="0.2">
      <c r="A321" s="1">
        <f t="shared" si="23"/>
        <v>-9.1999999999996849</v>
      </c>
      <c r="B321" s="1">
        <f t="shared" si="12"/>
        <v>4995.7250000000004</v>
      </c>
      <c r="C321" s="1">
        <f t="shared" si="13"/>
        <v>2858.0000000000032</v>
      </c>
      <c r="D321" s="1">
        <f t="shared" si="14"/>
        <v>199.65800000000002</v>
      </c>
      <c r="E321" s="1">
        <f t="shared" si="15"/>
        <v>200</v>
      </c>
      <c r="F321" s="104">
        <f t="shared" si="16"/>
        <v>3.8601961565879331E-6</v>
      </c>
      <c r="G321" s="1">
        <f t="shared" si="17"/>
        <v>5.9897400000000003E-3</v>
      </c>
      <c r="H321" s="103">
        <f t="shared" si="18"/>
        <v>0.90975338809447792</v>
      </c>
      <c r="I321" s="1">
        <f t="shared" si="19"/>
        <v>11924</v>
      </c>
      <c r="J321" s="1">
        <f t="shared" si="20"/>
        <v>249.57249999999999</v>
      </c>
      <c r="K321" s="105">
        <f t="shared" si="21"/>
        <v>0.71327820500000083</v>
      </c>
      <c r="L321" s="1">
        <f t="shared" si="22"/>
        <v>9349</v>
      </c>
    </row>
    <row r="322" spans="1:12" x14ac:dyDescent="0.2">
      <c r="A322" s="1">
        <f t="shared" si="23"/>
        <v>-9.0999999999996852</v>
      </c>
      <c r="B322" s="1">
        <f t="shared" si="12"/>
        <v>4995.7375000000002</v>
      </c>
      <c r="C322" s="1">
        <f t="shared" si="13"/>
        <v>2859.0000000000032</v>
      </c>
      <c r="D322" s="1">
        <f t="shared" si="14"/>
        <v>199.65899999999999</v>
      </c>
      <c r="E322" s="1">
        <f t="shared" si="15"/>
        <v>200</v>
      </c>
      <c r="F322" s="104">
        <f t="shared" si="16"/>
        <v>3.8619526811417393E-6</v>
      </c>
      <c r="G322" s="1">
        <f t="shared" si="17"/>
        <v>5.9897700000000002E-3</v>
      </c>
      <c r="H322" s="103">
        <f t="shared" si="18"/>
        <v>0.90995439651475885</v>
      </c>
      <c r="I322" s="1">
        <f t="shared" si="19"/>
        <v>11926</v>
      </c>
      <c r="J322" s="1">
        <f t="shared" si="20"/>
        <v>249.57375000000002</v>
      </c>
      <c r="K322" s="105">
        <f t="shared" si="21"/>
        <v>0.71353135125000078</v>
      </c>
      <c r="L322" s="1">
        <f t="shared" si="22"/>
        <v>9352</v>
      </c>
    </row>
    <row r="323" spans="1:12" x14ac:dyDescent="0.2">
      <c r="A323" s="1">
        <f t="shared" si="23"/>
        <v>-8.9999999999996856</v>
      </c>
      <c r="B323" s="1">
        <f t="shared" si="12"/>
        <v>4995.75</v>
      </c>
      <c r="C323" s="1">
        <f t="shared" si="13"/>
        <v>2860.0000000000032</v>
      </c>
      <c r="D323" s="1">
        <f t="shared" si="14"/>
        <v>199.66</v>
      </c>
      <c r="E323" s="1">
        <f t="shared" si="15"/>
        <v>200</v>
      </c>
      <c r="F323" s="104">
        <f t="shared" si="16"/>
        <v>3.8637092230971192E-6</v>
      </c>
      <c r="G323" s="1">
        <f t="shared" si="17"/>
        <v>5.9898000000000009E-3</v>
      </c>
      <c r="H323" s="103">
        <f t="shared" si="18"/>
        <v>0.910155353120494</v>
      </c>
      <c r="I323" s="1">
        <f t="shared" si="19"/>
        <v>11929</v>
      </c>
      <c r="J323" s="1">
        <f t="shared" si="20"/>
        <v>249.57499999999999</v>
      </c>
      <c r="K323" s="105">
        <f t="shared" si="21"/>
        <v>0.71378450000000071</v>
      </c>
      <c r="L323" s="1">
        <f t="shared" si="22"/>
        <v>9355</v>
      </c>
    </row>
    <row r="324" spans="1:12" x14ac:dyDescent="0.2">
      <c r="A324" s="1">
        <f t="shared" si="23"/>
        <v>-8.8999999999996859</v>
      </c>
      <c r="B324" s="1">
        <f t="shared" si="12"/>
        <v>4995.7624999999998</v>
      </c>
      <c r="C324" s="1">
        <f t="shared" si="13"/>
        <v>2861.0000000000032</v>
      </c>
      <c r="D324" s="1">
        <f t="shared" si="14"/>
        <v>199.661</v>
      </c>
      <c r="E324" s="1">
        <f t="shared" si="15"/>
        <v>200</v>
      </c>
      <c r="F324" s="104">
        <f t="shared" si="16"/>
        <v>3.8654657824540735E-6</v>
      </c>
      <c r="G324" s="1">
        <f t="shared" si="17"/>
        <v>5.9898299999999998E-3</v>
      </c>
      <c r="H324" s="103">
        <f t="shared" si="18"/>
        <v>0.91035625793171593</v>
      </c>
      <c r="I324" s="1">
        <f t="shared" si="19"/>
        <v>11931</v>
      </c>
      <c r="J324" s="1">
        <f t="shared" si="20"/>
        <v>249.57624999999999</v>
      </c>
      <c r="K324" s="105">
        <f t="shared" si="21"/>
        <v>0.71403765125000074</v>
      </c>
      <c r="L324" s="1">
        <f t="shared" si="22"/>
        <v>9358</v>
      </c>
    </row>
    <row r="325" spans="1:12" x14ac:dyDescent="0.2">
      <c r="A325" s="1">
        <f t="shared" si="23"/>
        <v>-8.7999999999996863</v>
      </c>
      <c r="B325" s="1">
        <f t="shared" si="12"/>
        <v>4995.7749999999996</v>
      </c>
      <c r="C325" s="1">
        <f t="shared" si="13"/>
        <v>2862.0000000000032</v>
      </c>
      <c r="D325" s="1">
        <f t="shared" si="14"/>
        <v>199.66200000000001</v>
      </c>
      <c r="E325" s="1">
        <f t="shared" si="15"/>
        <v>200</v>
      </c>
      <c r="F325" s="104">
        <f t="shared" si="16"/>
        <v>3.8672223592126048E-6</v>
      </c>
      <c r="G325" s="1">
        <f t="shared" si="17"/>
        <v>5.9898600000000005E-3</v>
      </c>
      <c r="H325" s="103">
        <f t="shared" si="18"/>
        <v>0.91055711096844605</v>
      </c>
      <c r="I325" s="1">
        <f t="shared" si="19"/>
        <v>11934</v>
      </c>
      <c r="J325" s="1">
        <f t="shared" si="20"/>
        <v>249.57750000000001</v>
      </c>
      <c r="K325" s="105">
        <f t="shared" si="21"/>
        <v>0.71429080500000086</v>
      </c>
      <c r="L325" s="1">
        <f t="shared" si="22"/>
        <v>9362</v>
      </c>
    </row>
    <row r="326" spans="1:12" x14ac:dyDescent="0.2">
      <c r="A326" s="1">
        <f t="shared" si="23"/>
        <v>-8.6999999999996867</v>
      </c>
      <c r="B326" s="1">
        <f t="shared" si="12"/>
        <v>4995.7875000000004</v>
      </c>
      <c r="C326" s="1">
        <f t="shared" si="13"/>
        <v>2863.0000000000032</v>
      </c>
      <c r="D326" s="1">
        <f t="shared" si="14"/>
        <v>199.66300000000001</v>
      </c>
      <c r="E326" s="1">
        <f t="shared" si="15"/>
        <v>200</v>
      </c>
      <c r="F326" s="104">
        <f t="shared" si="16"/>
        <v>3.8689789533727097E-6</v>
      </c>
      <c r="G326" s="1">
        <f t="shared" si="17"/>
        <v>5.9898900000000012E-3</v>
      </c>
      <c r="H326" s="103">
        <f t="shared" si="18"/>
        <v>0.91075791225069558</v>
      </c>
      <c r="I326" s="1">
        <f t="shared" si="19"/>
        <v>11937</v>
      </c>
      <c r="J326" s="1">
        <f t="shared" si="20"/>
        <v>249.57875000000001</v>
      </c>
      <c r="K326" s="105">
        <f t="shared" si="21"/>
        <v>0.71454396125000086</v>
      </c>
      <c r="L326" s="1">
        <f t="shared" si="22"/>
        <v>9365</v>
      </c>
    </row>
    <row r="327" spans="1:12" x14ac:dyDescent="0.2">
      <c r="A327" s="1">
        <f t="shared" si="23"/>
        <v>-8.599999999999687</v>
      </c>
      <c r="B327" s="1">
        <f t="shared" si="12"/>
        <v>4995.8</v>
      </c>
      <c r="C327" s="1">
        <f t="shared" si="13"/>
        <v>2864.0000000000032</v>
      </c>
      <c r="D327" s="1">
        <f t="shared" si="14"/>
        <v>199.66400000000002</v>
      </c>
      <c r="E327" s="1">
        <f t="shared" si="15"/>
        <v>200</v>
      </c>
      <c r="F327" s="104">
        <f t="shared" si="16"/>
        <v>3.8707355649343899E-6</v>
      </c>
      <c r="G327" s="1">
        <f t="shared" si="17"/>
        <v>5.989920000000001E-3</v>
      </c>
      <c r="H327" s="103">
        <f t="shared" si="18"/>
        <v>0.91095866179846596</v>
      </c>
      <c r="I327" s="1">
        <f t="shared" si="19"/>
        <v>11939</v>
      </c>
      <c r="J327" s="1">
        <f t="shared" si="20"/>
        <v>249.57999999999998</v>
      </c>
      <c r="K327" s="105">
        <f t="shared" si="21"/>
        <v>0.71479712000000062</v>
      </c>
      <c r="L327" s="1">
        <f t="shared" si="22"/>
        <v>9368</v>
      </c>
    </row>
    <row r="328" spans="1:12" x14ac:dyDescent="0.2">
      <c r="A328" s="1">
        <f t="shared" si="23"/>
        <v>-8.4999999999996874</v>
      </c>
      <c r="B328" s="1">
        <f t="shared" si="12"/>
        <v>4995.8125</v>
      </c>
      <c r="C328" s="1">
        <f t="shared" si="13"/>
        <v>2865.0000000000032</v>
      </c>
      <c r="D328" s="1">
        <f t="shared" si="14"/>
        <v>199.66499999999999</v>
      </c>
      <c r="E328" s="1">
        <f t="shared" si="15"/>
        <v>200</v>
      </c>
      <c r="F328" s="104">
        <f t="shared" si="16"/>
        <v>3.8724921938976437E-6</v>
      </c>
      <c r="G328" s="1">
        <f t="shared" si="17"/>
        <v>5.98995E-3</v>
      </c>
      <c r="H328" s="103">
        <f t="shared" si="18"/>
        <v>0.91115935963174743</v>
      </c>
      <c r="I328" s="1">
        <f t="shared" si="19"/>
        <v>11942</v>
      </c>
      <c r="J328" s="1">
        <f t="shared" si="20"/>
        <v>249.58125000000001</v>
      </c>
      <c r="K328" s="105">
        <f t="shared" si="21"/>
        <v>0.71505028125000081</v>
      </c>
      <c r="L328" s="1">
        <f t="shared" si="22"/>
        <v>9372</v>
      </c>
    </row>
    <row r="329" spans="1:12" x14ac:dyDescent="0.2">
      <c r="A329" s="1">
        <f t="shared" si="23"/>
        <v>-8.3999999999996877</v>
      </c>
      <c r="B329" s="1">
        <f t="shared" si="12"/>
        <v>4995.8249999999998</v>
      </c>
      <c r="C329" s="1">
        <f t="shared" si="13"/>
        <v>2866.0000000000032</v>
      </c>
      <c r="D329" s="1">
        <f t="shared" si="14"/>
        <v>199.666</v>
      </c>
      <c r="E329" s="1">
        <f t="shared" si="15"/>
        <v>200</v>
      </c>
      <c r="F329" s="104">
        <f t="shared" si="16"/>
        <v>3.8742488402624737E-6</v>
      </c>
      <c r="G329" s="1">
        <f t="shared" si="17"/>
        <v>5.9899799999999998E-3</v>
      </c>
      <c r="H329" s="103">
        <f t="shared" si="18"/>
        <v>0.91136000577052101</v>
      </c>
      <c r="I329" s="1">
        <f t="shared" si="19"/>
        <v>11945</v>
      </c>
      <c r="J329" s="1">
        <f t="shared" si="20"/>
        <v>249.58250000000001</v>
      </c>
      <c r="K329" s="105">
        <f t="shared" si="21"/>
        <v>0.71530344500000076</v>
      </c>
      <c r="L329" s="1">
        <f t="shared" si="22"/>
        <v>9375</v>
      </c>
    </row>
    <row r="330" spans="1:12" x14ac:dyDescent="0.2">
      <c r="A330" s="1">
        <f t="shared" si="23"/>
        <v>-8.2999999999996881</v>
      </c>
      <c r="B330" s="1">
        <f t="shared" si="12"/>
        <v>4995.8374999999996</v>
      </c>
      <c r="C330" s="1">
        <f t="shared" si="13"/>
        <v>2867.0000000000032</v>
      </c>
      <c r="D330" s="1">
        <f t="shared" si="14"/>
        <v>199.667</v>
      </c>
      <c r="E330" s="1">
        <f t="shared" si="15"/>
        <v>200</v>
      </c>
      <c r="F330" s="104">
        <f t="shared" si="16"/>
        <v>3.8760055040288782E-6</v>
      </c>
      <c r="G330" s="1">
        <f t="shared" si="17"/>
        <v>5.9900100000000013E-3</v>
      </c>
      <c r="H330" s="103">
        <f t="shared" si="18"/>
        <v>0.91156060023475627</v>
      </c>
      <c r="I330" s="1">
        <f t="shared" si="19"/>
        <v>11947</v>
      </c>
      <c r="J330" s="1">
        <f t="shared" si="20"/>
        <v>249.58374999999998</v>
      </c>
      <c r="K330" s="105">
        <f t="shared" si="21"/>
        <v>0.7155566112500007</v>
      </c>
      <c r="L330" s="1">
        <f t="shared" si="22"/>
        <v>9378</v>
      </c>
    </row>
    <row r="331" spans="1:12" x14ac:dyDescent="0.2">
      <c r="A331" s="1">
        <f t="shared" si="23"/>
        <v>-8.1999999999996884</v>
      </c>
      <c r="B331" s="1">
        <f t="shared" si="12"/>
        <v>4995.8500000000004</v>
      </c>
      <c r="C331" s="1">
        <f t="shared" si="13"/>
        <v>2868.0000000000032</v>
      </c>
      <c r="D331" s="1">
        <f t="shared" si="14"/>
        <v>199.66800000000001</v>
      </c>
      <c r="E331" s="1">
        <f t="shared" si="15"/>
        <v>200</v>
      </c>
      <c r="F331" s="104">
        <f t="shared" si="16"/>
        <v>3.8777621851968563E-6</v>
      </c>
      <c r="G331" s="1">
        <f t="shared" si="17"/>
        <v>5.9900400000000003E-3</v>
      </c>
      <c r="H331" s="103">
        <f t="shared" si="18"/>
        <v>0.91176114304441336</v>
      </c>
      <c r="I331" s="1">
        <f t="shared" si="19"/>
        <v>11950</v>
      </c>
      <c r="J331" s="1">
        <f t="shared" si="20"/>
        <v>249.58500000000001</v>
      </c>
      <c r="K331" s="105">
        <f t="shared" si="21"/>
        <v>0.71580978000000073</v>
      </c>
      <c r="L331" s="1">
        <f t="shared" si="22"/>
        <v>9382</v>
      </c>
    </row>
    <row r="332" spans="1:12" x14ac:dyDescent="0.2">
      <c r="A332" s="1">
        <f t="shared" si="23"/>
        <v>-8.0999999999996888</v>
      </c>
      <c r="B332" s="1">
        <f t="shared" si="12"/>
        <v>4995.8625000000002</v>
      </c>
      <c r="C332" s="1">
        <f t="shared" si="13"/>
        <v>2869.0000000000032</v>
      </c>
      <c r="D332" s="1">
        <f t="shared" si="14"/>
        <v>199.66900000000001</v>
      </c>
      <c r="E332" s="1">
        <f t="shared" si="15"/>
        <v>200</v>
      </c>
      <c r="F332" s="104">
        <f t="shared" si="16"/>
        <v>3.8795188837664105E-6</v>
      </c>
      <c r="G332" s="1">
        <f t="shared" si="17"/>
        <v>5.990070000000001E-3</v>
      </c>
      <c r="H332" s="103">
        <f t="shared" si="18"/>
        <v>0.91196163421944221</v>
      </c>
      <c r="I332" s="1">
        <f t="shared" si="19"/>
        <v>11953</v>
      </c>
      <c r="J332" s="1">
        <f t="shared" si="20"/>
        <v>249.58625000000001</v>
      </c>
      <c r="K332" s="105">
        <f t="shared" si="21"/>
        <v>0.71606295125000075</v>
      </c>
      <c r="L332" s="1">
        <f t="shared" si="22"/>
        <v>9385</v>
      </c>
    </row>
    <row r="333" spans="1:12" x14ac:dyDescent="0.2">
      <c r="A333" s="1">
        <f t="shared" si="23"/>
        <v>-7.9999999999996891</v>
      </c>
      <c r="B333" s="1">
        <f t="shared" si="12"/>
        <v>4995.875</v>
      </c>
      <c r="C333" s="1">
        <f t="shared" si="13"/>
        <v>2870.0000000000032</v>
      </c>
      <c r="D333" s="1">
        <f t="shared" si="14"/>
        <v>199.67000000000002</v>
      </c>
      <c r="E333" s="1">
        <f t="shared" si="15"/>
        <v>200</v>
      </c>
      <c r="F333" s="104">
        <f t="shared" si="16"/>
        <v>3.8812755997375392E-6</v>
      </c>
      <c r="G333" s="1">
        <f t="shared" si="17"/>
        <v>5.9901000000000008E-3</v>
      </c>
      <c r="H333" s="103">
        <f t="shared" si="18"/>
        <v>0.91216207377978142</v>
      </c>
      <c r="I333" s="1">
        <f t="shared" si="19"/>
        <v>11955</v>
      </c>
      <c r="J333" s="1">
        <f t="shared" si="20"/>
        <v>249.58750000000001</v>
      </c>
      <c r="K333" s="105">
        <f t="shared" si="21"/>
        <v>0.71631612500000086</v>
      </c>
      <c r="L333" s="1">
        <f t="shared" si="22"/>
        <v>9388</v>
      </c>
    </row>
    <row r="334" spans="1:12" x14ac:dyDescent="0.2">
      <c r="A334" s="1">
        <f t="shared" si="23"/>
        <v>-7.8999999999996895</v>
      </c>
      <c r="B334" s="1">
        <f t="shared" si="12"/>
        <v>4995.8874999999998</v>
      </c>
      <c r="C334" s="1">
        <f t="shared" si="13"/>
        <v>2871.0000000000032</v>
      </c>
      <c r="D334" s="1">
        <f t="shared" si="14"/>
        <v>199.67099999999999</v>
      </c>
      <c r="E334" s="1">
        <f t="shared" si="15"/>
        <v>200</v>
      </c>
      <c r="F334" s="104">
        <f t="shared" si="16"/>
        <v>3.8830323331102416E-6</v>
      </c>
      <c r="G334" s="1">
        <f t="shared" si="17"/>
        <v>5.9901300000000006E-3</v>
      </c>
      <c r="H334" s="103">
        <f t="shared" si="18"/>
        <v>0.91236246174536073</v>
      </c>
      <c r="I334" s="1">
        <f t="shared" si="19"/>
        <v>11958</v>
      </c>
      <c r="J334" s="1">
        <f t="shared" si="20"/>
        <v>249.58875</v>
      </c>
      <c r="K334" s="105">
        <f t="shared" si="21"/>
        <v>0.71656930125000085</v>
      </c>
      <c r="L334" s="1">
        <f t="shared" si="22"/>
        <v>9392</v>
      </c>
    </row>
    <row r="335" spans="1:12" x14ac:dyDescent="0.2">
      <c r="A335" s="1">
        <f t="shared" si="23"/>
        <v>-7.7999999999996898</v>
      </c>
      <c r="B335" s="1">
        <f t="shared" si="12"/>
        <v>4995.8999999999996</v>
      </c>
      <c r="C335" s="1">
        <f t="shared" si="13"/>
        <v>2872.0000000000032</v>
      </c>
      <c r="D335" s="1">
        <f t="shared" si="14"/>
        <v>199.672</v>
      </c>
      <c r="E335" s="1">
        <f t="shared" si="15"/>
        <v>200</v>
      </c>
      <c r="F335" s="104">
        <f t="shared" si="16"/>
        <v>3.8847890838845209E-6</v>
      </c>
      <c r="G335" s="1">
        <f t="shared" si="17"/>
        <v>5.9901600000000004E-3</v>
      </c>
      <c r="H335" s="103">
        <f t="shared" si="18"/>
        <v>0.91256279813609853</v>
      </c>
      <c r="I335" s="1">
        <f t="shared" si="19"/>
        <v>11960</v>
      </c>
      <c r="J335" s="1">
        <f t="shared" si="20"/>
        <v>249.59</v>
      </c>
      <c r="K335" s="105">
        <f t="shared" si="21"/>
        <v>0.71682248000000082</v>
      </c>
      <c r="L335" s="1">
        <f t="shared" si="22"/>
        <v>9395</v>
      </c>
    </row>
    <row r="336" spans="1:12" x14ac:dyDescent="0.2">
      <c r="A336" s="1">
        <f t="shared" si="23"/>
        <v>-7.6999999999996902</v>
      </c>
      <c r="B336" s="1">
        <f t="shared" si="12"/>
        <v>4995.9124999999995</v>
      </c>
      <c r="C336" s="1">
        <f t="shared" si="13"/>
        <v>2873.0000000000032</v>
      </c>
      <c r="D336" s="1">
        <f t="shared" si="14"/>
        <v>199.673</v>
      </c>
      <c r="E336" s="1">
        <f t="shared" si="15"/>
        <v>200</v>
      </c>
      <c r="F336" s="104">
        <f t="shared" si="16"/>
        <v>3.886545852060373E-6</v>
      </c>
      <c r="G336" s="1">
        <f t="shared" si="17"/>
        <v>5.9901900000000011E-3</v>
      </c>
      <c r="H336" s="103">
        <f t="shared" si="18"/>
        <v>0.91276308297190345</v>
      </c>
      <c r="I336" s="1">
        <f t="shared" si="19"/>
        <v>11963</v>
      </c>
      <c r="J336" s="1">
        <f t="shared" si="20"/>
        <v>249.59125</v>
      </c>
      <c r="K336" s="105">
        <f t="shared" si="21"/>
        <v>0.71707566125000077</v>
      </c>
      <c r="L336" s="1">
        <f t="shared" si="22"/>
        <v>9398</v>
      </c>
    </row>
    <row r="337" spans="1:12" x14ac:dyDescent="0.2">
      <c r="A337" s="1">
        <f t="shared" si="23"/>
        <v>-7.5999999999996906</v>
      </c>
      <c r="B337" s="1">
        <f t="shared" si="12"/>
        <v>4995.9250000000002</v>
      </c>
      <c r="C337" s="1">
        <f t="shared" si="13"/>
        <v>2874.0000000000032</v>
      </c>
      <c r="D337" s="1">
        <f t="shared" si="14"/>
        <v>199.67400000000001</v>
      </c>
      <c r="E337" s="1">
        <f t="shared" si="15"/>
        <v>200</v>
      </c>
      <c r="F337" s="104">
        <f t="shared" si="16"/>
        <v>3.8883026376378012E-6</v>
      </c>
      <c r="G337" s="1">
        <f t="shared" si="17"/>
        <v>5.9902200000000001E-3</v>
      </c>
      <c r="H337" s="103">
        <f t="shared" si="18"/>
        <v>0.9129633162726738</v>
      </c>
      <c r="I337" s="1">
        <f t="shared" si="19"/>
        <v>11966</v>
      </c>
      <c r="J337" s="1">
        <f t="shared" si="20"/>
        <v>249.5925</v>
      </c>
      <c r="K337" s="105">
        <f t="shared" si="21"/>
        <v>0.71732884500000071</v>
      </c>
      <c r="L337" s="1">
        <f t="shared" si="22"/>
        <v>9402</v>
      </c>
    </row>
    <row r="338" spans="1:12" x14ac:dyDescent="0.2">
      <c r="A338" s="1">
        <f t="shared" si="23"/>
        <v>-7.4999999999996909</v>
      </c>
      <c r="B338" s="1">
        <f t="shared" si="12"/>
        <v>4995.9375</v>
      </c>
      <c r="C338" s="1">
        <f t="shared" si="13"/>
        <v>2875.0000000000032</v>
      </c>
      <c r="D338" s="1">
        <f t="shared" si="14"/>
        <v>199.67500000000001</v>
      </c>
      <c r="E338" s="1">
        <f t="shared" si="15"/>
        <v>200</v>
      </c>
      <c r="F338" s="104">
        <f t="shared" si="16"/>
        <v>3.890059440616804E-6</v>
      </c>
      <c r="G338" s="1">
        <f t="shared" si="17"/>
        <v>5.9902500000000008E-3</v>
      </c>
      <c r="H338" s="103">
        <f t="shared" si="18"/>
        <v>0.91316349805829744</v>
      </c>
      <c r="I338" s="1">
        <f t="shared" si="19"/>
        <v>11968</v>
      </c>
      <c r="J338" s="1">
        <f t="shared" si="20"/>
        <v>249.59375</v>
      </c>
      <c r="K338" s="105">
        <f t="shared" si="21"/>
        <v>0.71758203125000075</v>
      </c>
      <c r="L338" s="1">
        <f t="shared" si="22"/>
        <v>9405</v>
      </c>
    </row>
    <row r="339" spans="1:12" x14ac:dyDescent="0.2">
      <c r="A339" s="1">
        <f t="shared" si="23"/>
        <v>-7.3999999999996913</v>
      </c>
      <c r="B339" s="1">
        <f t="shared" si="12"/>
        <v>4995.95</v>
      </c>
      <c r="C339" s="1">
        <f t="shared" si="13"/>
        <v>2876.0000000000032</v>
      </c>
      <c r="D339" s="1">
        <f t="shared" si="14"/>
        <v>199.67600000000002</v>
      </c>
      <c r="E339" s="1">
        <f t="shared" si="15"/>
        <v>200</v>
      </c>
      <c r="F339" s="104">
        <f t="shared" si="16"/>
        <v>3.8918162609973811E-6</v>
      </c>
      <c r="G339" s="1">
        <f t="shared" si="17"/>
        <v>5.9902800000000015E-3</v>
      </c>
      <c r="H339" s="103">
        <f t="shared" si="18"/>
        <v>0.9133636283486527</v>
      </c>
      <c r="I339" s="1">
        <f t="shared" si="19"/>
        <v>11971</v>
      </c>
      <c r="J339" s="1">
        <f t="shared" si="20"/>
        <v>249.595</v>
      </c>
      <c r="K339" s="105">
        <f t="shared" si="21"/>
        <v>0.71783522000000066</v>
      </c>
      <c r="L339" s="1">
        <f t="shared" si="22"/>
        <v>9408</v>
      </c>
    </row>
    <row r="340" spans="1:12" x14ac:dyDescent="0.2">
      <c r="A340" s="1">
        <f t="shared" si="23"/>
        <v>-7.2999999999996916</v>
      </c>
      <c r="B340" s="1">
        <f t="shared" si="12"/>
        <v>4995.9625000000005</v>
      </c>
      <c r="C340" s="1">
        <f t="shared" si="13"/>
        <v>2877.0000000000032</v>
      </c>
      <c r="D340" s="1">
        <f t="shared" si="14"/>
        <v>199.67699999999999</v>
      </c>
      <c r="E340" s="1">
        <f t="shared" si="15"/>
        <v>200</v>
      </c>
      <c r="F340" s="104">
        <f t="shared" si="16"/>
        <v>3.8935730987795345E-6</v>
      </c>
      <c r="G340" s="1">
        <f t="shared" si="17"/>
        <v>5.9903099999999996E-3</v>
      </c>
      <c r="H340" s="103">
        <f t="shared" si="18"/>
        <v>0.91356370716360669</v>
      </c>
      <c r="I340" s="1">
        <f t="shared" si="19"/>
        <v>11974</v>
      </c>
      <c r="J340" s="1">
        <f t="shared" si="20"/>
        <v>249.59625</v>
      </c>
      <c r="K340" s="105">
        <f t="shared" si="21"/>
        <v>0.71808841125000067</v>
      </c>
      <c r="L340" s="1">
        <f t="shared" si="22"/>
        <v>9412</v>
      </c>
    </row>
    <row r="341" spans="1:12" x14ac:dyDescent="0.2">
      <c r="A341" s="1">
        <f t="shared" si="23"/>
        <v>-7.199999999999692</v>
      </c>
      <c r="B341" s="1">
        <f t="shared" si="12"/>
        <v>4995.9750000000004</v>
      </c>
      <c r="C341" s="1">
        <f t="shared" si="13"/>
        <v>2878.0000000000032</v>
      </c>
      <c r="D341" s="1">
        <f t="shared" si="14"/>
        <v>199.678</v>
      </c>
      <c r="E341" s="1">
        <f t="shared" si="15"/>
        <v>200</v>
      </c>
      <c r="F341" s="104">
        <f t="shared" si="16"/>
        <v>3.8953299539632606E-6</v>
      </c>
      <c r="G341" s="1">
        <f t="shared" si="17"/>
        <v>5.9903400000000002E-3</v>
      </c>
      <c r="H341" s="103">
        <f t="shared" si="18"/>
        <v>0.91376373452301696</v>
      </c>
      <c r="I341" s="1">
        <f t="shared" si="19"/>
        <v>11976</v>
      </c>
      <c r="J341" s="1">
        <f t="shared" si="20"/>
        <v>249.5975</v>
      </c>
      <c r="K341" s="105">
        <f t="shared" si="21"/>
        <v>0.71834160500000077</v>
      </c>
      <c r="L341" s="1">
        <f t="shared" si="22"/>
        <v>9415</v>
      </c>
    </row>
    <row r="342" spans="1:12" x14ac:dyDescent="0.2">
      <c r="A342" s="1">
        <f t="shared" si="23"/>
        <v>-7.0999999999996923</v>
      </c>
      <c r="B342" s="1">
        <f t="shared" si="12"/>
        <v>4995.9875000000002</v>
      </c>
      <c r="C342" s="1">
        <f t="shared" si="13"/>
        <v>2879.0000000000032</v>
      </c>
      <c r="D342" s="1">
        <f t="shared" si="14"/>
        <v>199.679</v>
      </c>
      <c r="E342" s="1">
        <f t="shared" si="15"/>
        <v>200</v>
      </c>
      <c r="F342" s="104">
        <f t="shared" si="16"/>
        <v>3.897086826548562E-6</v>
      </c>
      <c r="G342" s="1">
        <f t="shared" si="17"/>
        <v>5.9903700000000001E-3</v>
      </c>
      <c r="H342" s="103">
        <f t="shared" si="18"/>
        <v>0.91396371044673086</v>
      </c>
      <c r="I342" s="1">
        <f t="shared" si="19"/>
        <v>11979</v>
      </c>
      <c r="J342" s="1">
        <f t="shared" si="20"/>
        <v>249.59875</v>
      </c>
      <c r="K342" s="105">
        <f t="shared" si="21"/>
        <v>0.71859480125000075</v>
      </c>
      <c r="L342" s="1">
        <f t="shared" si="22"/>
        <v>9418</v>
      </c>
    </row>
    <row r="343" spans="1:12" x14ac:dyDescent="0.2">
      <c r="A343" s="1">
        <f t="shared" si="23"/>
        <v>-6.9999999999996927</v>
      </c>
      <c r="B343" s="1">
        <f t="shared" si="12"/>
        <v>4996</v>
      </c>
      <c r="C343" s="1">
        <f t="shared" si="13"/>
        <v>2880.0000000000032</v>
      </c>
      <c r="D343" s="1">
        <f t="shared" si="14"/>
        <v>199.68</v>
      </c>
      <c r="E343" s="1">
        <f t="shared" si="15"/>
        <v>200</v>
      </c>
      <c r="F343" s="104">
        <f t="shared" si="16"/>
        <v>3.8988437165354388E-6</v>
      </c>
      <c r="G343" s="1">
        <f t="shared" si="17"/>
        <v>5.9904000000000008E-3</v>
      </c>
      <c r="H343" s="103">
        <f t="shared" si="18"/>
        <v>0.91416363495458497</v>
      </c>
      <c r="I343" s="1">
        <f t="shared" si="19"/>
        <v>11981</v>
      </c>
      <c r="J343" s="1">
        <f t="shared" si="20"/>
        <v>249.60000000000002</v>
      </c>
      <c r="K343" s="105">
        <f t="shared" si="21"/>
        <v>0.71884800000000082</v>
      </c>
      <c r="L343" s="1">
        <f t="shared" si="22"/>
        <v>9422</v>
      </c>
    </row>
    <row r="344" spans="1:12" x14ac:dyDescent="0.2">
      <c r="A344" s="1">
        <f t="shared" si="23"/>
        <v>-6.899999999999693</v>
      </c>
      <c r="B344" s="1">
        <f t="shared" si="12"/>
        <v>4996.0124999999998</v>
      </c>
      <c r="C344" s="1">
        <f t="shared" si="13"/>
        <v>2881.0000000000032</v>
      </c>
      <c r="D344" s="1">
        <f t="shared" si="14"/>
        <v>199.68100000000001</v>
      </c>
      <c r="E344" s="1">
        <f t="shared" si="15"/>
        <v>200</v>
      </c>
      <c r="F344" s="104">
        <f t="shared" si="16"/>
        <v>3.9006006239238908E-6</v>
      </c>
      <c r="G344" s="1">
        <f t="shared" si="17"/>
        <v>5.9904300000000006E-3</v>
      </c>
      <c r="H344" s="103">
        <f t="shared" si="18"/>
        <v>0.91436350806640654</v>
      </c>
      <c r="I344" s="1">
        <f t="shared" si="19"/>
        <v>11984</v>
      </c>
      <c r="J344" s="1">
        <f t="shared" si="20"/>
        <v>249.60124999999999</v>
      </c>
      <c r="K344" s="105">
        <f t="shared" si="21"/>
        <v>0.71910120125000077</v>
      </c>
      <c r="L344" s="1">
        <f t="shared" si="22"/>
        <v>9425</v>
      </c>
    </row>
    <row r="345" spans="1:12" x14ac:dyDescent="0.2">
      <c r="A345" s="1">
        <f t="shared" si="23"/>
        <v>-6.7999999999996934</v>
      </c>
      <c r="B345" s="1">
        <f t="shared" si="12"/>
        <v>4996.0249999999996</v>
      </c>
      <c r="C345" s="1">
        <f t="shared" si="13"/>
        <v>2882.0000000000032</v>
      </c>
      <c r="D345" s="1">
        <f t="shared" si="14"/>
        <v>199.68200000000002</v>
      </c>
      <c r="E345" s="1">
        <f t="shared" si="15"/>
        <v>200</v>
      </c>
      <c r="F345" s="104">
        <f t="shared" si="16"/>
        <v>3.9023575487139173E-6</v>
      </c>
      <c r="G345" s="1">
        <f t="shared" si="17"/>
        <v>5.9904600000000013E-3</v>
      </c>
      <c r="H345" s="103">
        <f t="shared" si="18"/>
        <v>0.91456332980201172</v>
      </c>
      <c r="I345" s="1">
        <f t="shared" si="19"/>
        <v>11987</v>
      </c>
      <c r="J345" s="1">
        <f t="shared" si="20"/>
        <v>249.60249999999999</v>
      </c>
      <c r="K345" s="105">
        <f t="shared" si="21"/>
        <v>0.7193544050000007</v>
      </c>
      <c r="L345" s="1">
        <f t="shared" si="22"/>
        <v>9428</v>
      </c>
    </row>
    <row r="346" spans="1:12" x14ac:dyDescent="0.2">
      <c r="A346" s="1">
        <f t="shared" si="23"/>
        <v>-6.6999999999996938</v>
      </c>
      <c r="B346" s="1">
        <f t="shared" si="12"/>
        <v>4996.0375000000004</v>
      </c>
      <c r="C346" s="1">
        <f t="shared" si="13"/>
        <v>2883.0000000000032</v>
      </c>
      <c r="D346" s="1">
        <f t="shared" si="14"/>
        <v>199.68299999999999</v>
      </c>
      <c r="E346" s="1">
        <f t="shared" si="15"/>
        <v>200</v>
      </c>
      <c r="F346" s="104">
        <f t="shared" si="16"/>
        <v>3.9041144909055175E-6</v>
      </c>
      <c r="G346" s="1">
        <f t="shared" si="17"/>
        <v>5.9904900000000002E-3</v>
      </c>
      <c r="H346" s="103">
        <f t="shared" si="18"/>
        <v>0.91476310018120699</v>
      </c>
      <c r="I346" s="1">
        <f t="shared" si="19"/>
        <v>11989</v>
      </c>
      <c r="J346" s="1">
        <f t="shared" si="20"/>
        <v>249.60375000000002</v>
      </c>
      <c r="K346" s="105">
        <f t="shared" si="21"/>
        <v>0.71960761125000083</v>
      </c>
      <c r="L346" s="1">
        <f t="shared" si="22"/>
        <v>9431</v>
      </c>
    </row>
    <row r="347" spans="1:12" x14ac:dyDescent="0.2">
      <c r="A347" s="1">
        <f t="shared" si="23"/>
        <v>-6.5999999999996941</v>
      </c>
      <c r="B347" s="1">
        <f t="shared" si="12"/>
        <v>4996.05</v>
      </c>
      <c r="C347" s="1">
        <f t="shared" si="13"/>
        <v>2884.0000000000032</v>
      </c>
      <c r="D347" s="1">
        <f t="shared" si="14"/>
        <v>199.684</v>
      </c>
      <c r="E347" s="1">
        <f t="shared" si="15"/>
        <v>200</v>
      </c>
      <c r="F347" s="104">
        <f t="shared" si="16"/>
        <v>3.9058714504986938E-6</v>
      </c>
      <c r="G347" s="1">
        <f t="shared" si="17"/>
        <v>5.99052E-3</v>
      </c>
      <c r="H347" s="103">
        <f t="shared" si="18"/>
        <v>0.91496281922378886</v>
      </c>
      <c r="I347" s="1">
        <f t="shared" si="19"/>
        <v>11992</v>
      </c>
      <c r="J347" s="1">
        <f t="shared" si="20"/>
        <v>249.60499999999999</v>
      </c>
      <c r="K347" s="105">
        <f t="shared" si="21"/>
        <v>0.71986082000000073</v>
      </c>
      <c r="L347" s="1">
        <f t="shared" si="22"/>
        <v>9435</v>
      </c>
    </row>
    <row r="348" spans="1:12" x14ac:dyDescent="0.2">
      <c r="A348" s="1">
        <f t="shared" si="23"/>
        <v>-6.4999999999996945</v>
      </c>
      <c r="B348" s="1">
        <f t="shared" si="12"/>
        <v>4996.0625</v>
      </c>
      <c r="C348" s="1">
        <f t="shared" si="13"/>
        <v>2885.0000000000032</v>
      </c>
      <c r="D348" s="1">
        <f t="shared" si="14"/>
        <v>199.685</v>
      </c>
      <c r="E348" s="1">
        <f t="shared" si="15"/>
        <v>200</v>
      </c>
      <c r="F348" s="104">
        <f t="shared" si="16"/>
        <v>3.9076284274934445E-6</v>
      </c>
      <c r="G348" s="1">
        <f t="shared" si="17"/>
        <v>5.9905500000000007E-3</v>
      </c>
      <c r="H348" s="103">
        <f t="shared" si="18"/>
        <v>0.91516248694954294</v>
      </c>
      <c r="I348" s="1">
        <f t="shared" si="19"/>
        <v>11994</v>
      </c>
      <c r="J348" s="1">
        <f t="shared" si="20"/>
        <v>249.60624999999999</v>
      </c>
      <c r="K348" s="105">
        <f t="shared" si="21"/>
        <v>0.72011403125000062</v>
      </c>
      <c r="L348" s="1">
        <f t="shared" si="22"/>
        <v>9438</v>
      </c>
    </row>
    <row r="349" spans="1:12" x14ac:dyDescent="0.2">
      <c r="A349" s="1">
        <f t="shared" si="23"/>
        <v>-6.3999999999996948</v>
      </c>
      <c r="B349" s="1">
        <f t="shared" si="12"/>
        <v>4996.0749999999998</v>
      </c>
      <c r="C349" s="1">
        <f t="shared" si="13"/>
        <v>2886.0000000000032</v>
      </c>
      <c r="D349" s="1">
        <f t="shared" si="14"/>
        <v>199.68600000000001</v>
      </c>
      <c r="E349" s="1">
        <f t="shared" si="15"/>
        <v>200</v>
      </c>
      <c r="F349" s="104">
        <f t="shared" si="16"/>
        <v>3.9093854218897697E-6</v>
      </c>
      <c r="G349" s="1">
        <f t="shared" si="17"/>
        <v>5.9905800000000006E-3</v>
      </c>
      <c r="H349" s="103">
        <f t="shared" si="18"/>
        <v>0.91536210337824531</v>
      </c>
      <c r="I349" s="1">
        <f t="shared" si="19"/>
        <v>11997</v>
      </c>
      <c r="J349" s="1">
        <f t="shared" si="20"/>
        <v>249.60750000000002</v>
      </c>
      <c r="K349" s="105">
        <f t="shared" si="21"/>
        <v>0.72036724500000082</v>
      </c>
      <c r="L349" s="1">
        <f t="shared" si="22"/>
        <v>9441</v>
      </c>
    </row>
    <row r="350" spans="1:12" x14ac:dyDescent="0.2">
      <c r="A350" s="1">
        <f t="shared" si="23"/>
        <v>-6.2999999999996952</v>
      </c>
      <c r="B350" s="1">
        <f t="shared" si="12"/>
        <v>4996.0874999999996</v>
      </c>
      <c r="C350" s="1">
        <f t="shared" si="13"/>
        <v>2887.0000000000032</v>
      </c>
      <c r="D350" s="1">
        <f t="shared" si="14"/>
        <v>199.68700000000001</v>
      </c>
      <c r="E350" s="1">
        <f t="shared" si="15"/>
        <v>200</v>
      </c>
      <c r="F350" s="104">
        <f t="shared" si="16"/>
        <v>3.9111424336876703E-6</v>
      </c>
      <c r="G350" s="1">
        <f t="shared" si="17"/>
        <v>5.9906100000000004E-3</v>
      </c>
      <c r="H350" s="103">
        <f t="shared" si="18"/>
        <v>0.91556166852966159</v>
      </c>
      <c r="I350" s="1">
        <f t="shared" si="19"/>
        <v>12000</v>
      </c>
      <c r="J350" s="1">
        <f t="shared" si="20"/>
        <v>249.60874999999999</v>
      </c>
      <c r="K350" s="105">
        <f t="shared" si="21"/>
        <v>0.72062046125000079</v>
      </c>
      <c r="L350" s="1">
        <f t="shared" si="22"/>
        <v>9445</v>
      </c>
    </row>
    <row r="351" spans="1:12" x14ac:dyDescent="0.2">
      <c r="A351" s="1">
        <f t="shared" si="23"/>
        <v>-6.1999999999996955</v>
      </c>
      <c r="B351" s="1">
        <f t="shared" si="12"/>
        <v>4996.1000000000004</v>
      </c>
      <c r="C351" s="1">
        <f t="shared" si="13"/>
        <v>2888.0000000000032</v>
      </c>
      <c r="D351" s="1">
        <f t="shared" si="14"/>
        <v>199.68800000000002</v>
      </c>
      <c r="E351" s="1">
        <f t="shared" si="15"/>
        <v>200</v>
      </c>
      <c r="F351" s="104">
        <f t="shared" si="16"/>
        <v>3.9128994628871453E-6</v>
      </c>
      <c r="G351" s="1">
        <f t="shared" si="17"/>
        <v>5.9906400000000011E-3</v>
      </c>
      <c r="H351" s="103">
        <f t="shared" si="18"/>
        <v>0.91576118242354732</v>
      </c>
      <c r="I351" s="1">
        <f t="shared" si="19"/>
        <v>12002</v>
      </c>
      <c r="J351" s="1">
        <f t="shared" si="20"/>
        <v>249.60999999999999</v>
      </c>
      <c r="K351" s="105">
        <f t="shared" si="21"/>
        <v>0.72087368000000074</v>
      </c>
      <c r="L351" s="1">
        <f t="shared" si="22"/>
        <v>9448</v>
      </c>
    </row>
    <row r="352" spans="1:12" x14ac:dyDescent="0.2">
      <c r="A352" s="1">
        <f t="shared" si="23"/>
        <v>-6.0999999999996959</v>
      </c>
      <c r="B352" s="1">
        <f t="shared" si="12"/>
        <v>4996.1125000000002</v>
      </c>
      <c r="C352" s="1">
        <f t="shared" si="13"/>
        <v>2889.0000000000032</v>
      </c>
      <c r="D352" s="1">
        <f t="shared" si="14"/>
        <v>199.68899999999999</v>
      </c>
      <c r="E352" s="1">
        <f t="shared" si="15"/>
        <v>200</v>
      </c>
      <c r="F352" s="104">
        <f t="shared" si="16"/>
        <v>3.9146565094881956E-6</v>
      </c>
      <c r="G352" s="1">
        <f t="shared" si="17"/>
        <v>5.9906700000000009E-3</v>
      </c>
      <c r="H352" s="103">
        <f t="shared" si="18"/>
        <v>0.91596064507964825</v>
      </c>
      <c r="I352" s="1">
        <f t="shared" si="19"/>
        <v>12005</v>
      </c>
      <c r="J352" s="1">
        <f t="shared" si="20"/>
        <v>249.61125000000001</v>
      </c>
      <c r="K352" s="105">
        <f t="shared" si="21"/>
        <v>0.72112690125000078</v>
      </c>
      <c r="L352" s="1">
        <f t="shared" si="22"/>
        <v>9451</v>
      </c>
    </row>
    <row r="353" spans="1:12" x14ac:dyDescent="0.2">
      <c r="A353" s="1">
        <f t="shared" si="23"/>
        <v>-5.9999999999996962</v>
      </c>
      <c r="B353" s="1">
        <f t="shared" si="12"/>
        <v>4996.125</v>
      </c>
      <c r="C353" s="1">
        <f t="shared" si="13"/>
        <v>2890.0000000000032</v>
      </c>
      <c r="D353" s="1">
        <f t="shared" si="14"/>
        <v>199.69</v>
      </c>
      <c r="E353" s="1">
        <f t="shared" si="15"/>
        <v>200</v>
      </c>
      <c r="F353" s="104">
        <f t="shared" si="16"/>
        <v>3.9164135734908195E-6</v>
      </c>
      <c r="G353" s="1">
        <f t="shared" si="17"/>
        <v>5.9906999999999998E-3</v>
      </c>
      <c r="H353" s="103">
        <f t="shared" si="18"/>
        <v>0.91616005651769916</v>
      </c>
      <c r="I353" s="1">
        <f t="shared" si="19"/>
        <v>12008</v>
      </c>
      <c r="J353" s="1">
        <f t="shared" si="20"/>
        <v>249.61250000000001</v>
      </c>
      <c r="K353" s="105">
        <f t="shared" si="21"/>
        <v>0.7213801250000007</v>
      </c>
      <c r="L353" s="1">
        <f t="shared" si="22"/>
        <v>9455</v>
      </c>
    </row>
    <row r="354" spans="1:12" x14ac:dyDescent="0.2">
      <c r="A354" s="1">
        <f t="shared" si="23"/>
        <v>-5.8999999999996966</v>
      </c>
      <c r="B354" s="1">
        <f t="shared" si="12"/>
        <v>4996.1374999999998</v>
      </c>
      <c r="C354" s="1">
        <f t="shared" si="13"/>
        <v>2891.0000000000032</v>
      </c>
      <c r="D354" s="1">
        <f t="shared" si="14"/>
        <v>199.691</v>
      </c>
      <c r="E354" s="1">
        <f t="shared" si="15"/>
        <v>200</v>
      </c>
      <c r="F354" s="104">
        <f t="shared" si="16"/>
        <v>3.9181706548950196E-6</v>
      </c>
      <c r="G354" s="1">
        <f t="shared" si="17"/>
        <v>5.9907300000000005E-3</v>
      </c>
      <c r="H354" s="103">
        <f t="shared" si="18"/>
        <v>0.9163594167574256</v>
      </c>
      <c r="I354" s="1">
        <f t="shared" si="19"/>
        <v>12010</v>
      </c>
      <c r="J354" s="1">
        <f t="shared" si="20"/>
        <v>249.61374999999998</v>
      </c>
      <c r="K354" s="105">
        <f t="shared" si="21"/>
        <v>0.72163335125000072</v>
      </c>
      <c r="L354" s="1">
        <f t="shared" si="22"/>
        <v>9458</v>
      </c>
    </row>
    <row r="355" spans="1:12" x14ac:dyDescent="0.2">
      <c r="A355" s="1">
        <f t="shared" si="23"/>
        <v>-5.799999999999697</v>
      </c>
      <c r="B355" s="1">
        <f t="shared" si="12"/>
        <v>4996.1500000000005</v>
      </c>
      <c r="C355" s="1">
        <f t="shared" si="13"/>
        <v>2892.0000000000032</v>
      </c>
      <c r="D355" s="1">
        <f t="shared" si="14"/>
        <v>199.69200000000001</v>
      </c>
      <c r="E355" s="1">
        <f t="shared" si="15"/>
        <v>200</v>
      </c>
      <c r="F355" s="104">
        <f t="shared" si="16"/>
        <v>3.9199277537007941E-6</v>
      </c>
      <c r="G355" s="1">
        <f t="shared" si="17"/>
        <v>5.9907600000000012E-3</v>
      </c>
      <c r="H355" s="103">
        <f t="shared" si="18"/>
        <v>0.91655872581854214</v>
      </c>
      <c r="I355" s="1">
        <f t="shared" si="19"/>
        <v>12013</v>
      </c>
      <c r="J355" s="1">
        <f t="shared" si="20"/>
        <v>249.61500000000001</v>
      </c>
      <c r="K355" s="105">
        <f t="shared" si="21"/>
        <v>0.72188658000000083</v>
      </c>
      <c r="L355" s="1">
        <f t="shared" si="22"/>
        <v>9461</v>
      </c>
    </row>
    <row r="356" spans="1:12" x14ac:dyDescent="0.2">
      <c r="A356" s="1">
        <f t="shared" si="23"/>
        <v>-5.6999999999996973</v>
      </c>
      <c r="B356" s="1">
        <f t="shared" si="12"/>
        <v>4996.1624999999995</v>
      </c>
      <c r="C356" s="1">
        <f t="shared" si="13"/>
        <v>2893.0000000000032</v>
      </c>
      <c r="D356" s="1">
        <f t="shared" si="14"/>
        <v>199.69300000000001</v>
      </c>
      <c r="E356" s="1">
        <f t="shared" si="15"/>
        <v>200</v>
      </c>
      <c r="F356" s="104">
        <f t="shared" si="16"/>
        <v>3.9216848699081414E-6</v>
      </c>
      <c r="G356" s="1">
        <f t="shared" si="17"/>
        <v>5.9907900000000002E-3</v>
      </c>
      <c r="H356" s="103">
        <f t="shared" si="18"/>
        <v>0.91675798372075412</v>
      </c>
      <c r="I356" s="1">
        <f t="shared" si="19"/>
        <v>12015</v>
      </c>
      <c r="J356" s="1">
        <f t="shared" si="20"/>
        <v>249.61625000000001</v>
      </c>
      <c r="K356" s="105">
        <f t="shared" si="21"/>
        <v>0.72213981125000082</v>
      </c>
      <c r="L356" s="1">
        <f t="shared" si="22"/>
        <v>9465</v>
      </c>
    </row>
    <row r="357" spans="1:12" x14ac:dyDescent="0.2">
      <c r="A357" s="1">
        <f t="shared" si="23"/>
        <v>-5.5999999999996977</v>
      </c>
      <c r="B357" s="1">
        <f t="shared" si="12"/>
        <v>4996.1750000000002</v>
      </c>
      <c r="C357" s="1">
        <f t="shared" si="13"/>
        <v>2894.0000000000032</v>
      </c>
      <c r="D357" s="1">
        <f t="shared" si="14"/>
        <v>199.69400000000002</v>
      </c>
      <c r="E357" s="1">
        <f t="shared" si="15"/>
        <v>200</v>
      </c>
      <c r="F357" s="104">
        <f t="shared" si="16"/>
        <v>3.9234420035170674E-6</v>
      </c>
      <c r="G357" s="1">
        <f t="shared" si="17"/>
        <v>5.9908200000000009E-3</v>
      </c>
      <c r="H357" s="103">
        <f t="shared" si="18"/>
        <v>0.91695719048375579</v>
      </c>
      <c r="I357" s="1">
        <f t="shared" si="19"/>
        <v>12018</v>
      </c>
      <c r="J357" s="1">
        <f t="shared" si="20"/>
        <v>249.61749999999998</v>
      </c>
      <c r="K357" s="105">
        <f t="shared" si="21"/>
        <v>0.72239304500000068</v>
      </c>
      <c r="L357" s="1">
        <f t="shared" si="22"/>
        <v>9468</v>
      </c>
    </row>
    <row r="358" spans="1:12" x14ac:dyDescent="0.2">
      <c r="A358" s="1">
        <f t="shared" si="23"/>
        <v>-5.499999999999698</v>
      </c>
      <c r="B358" s="1">
        <f t="shared" si="12"/>
        <v>4996.1875</v>
      </c>
      <c r="C358" s="1">
        <f t="shared" si="13"/>
        <v>2895.0000000000032</v>
      </c>
      <c r="D358" s="1">
        <f t="shared" si="14"/>
        <v>199.69499999999999</v>
      </c>
      <c r="E358" s="1">
        <f t="shared" si="15"/>
        <v>200</v>
      </c>
      <c r="F358" s="104">
        <f t="shared" si="16"/>
        <v>3.9251991545275654E-6</v>
      </c>
      <c r="G358" s="1">
        <f t="shared" si="17"/>
        <v>5.9908499999999998E-3</v>
      </c>
      <c r="H358" s="103">
        <f t="shared" si="18"/>
        <v>0.91715634612723218</v>
      </c>
      <c r="I358" s="1">
        <f t="shared" si="19"/>
        <v>12021</v>
      </c>
      <c r="J358" s="1">
        <f t="shared" si="20"/>
        <v>249.61875000000001</v>
      </c>
      <c r="K358" s="105">
        <f t="shared" si="21"/>
        <v>0.72264628125000074</v>
      </c>
      <c r="L358" s="1">
        <f t="shared" si="22"/>
        <v>9471</v>
      </c>
    </row>
    <row r="359" spans="1:12" x14ac:dyDescent="0.2">
      <c r="A359" s="1">
        <f t="shared" si="23"/>
        <v>-5.3999999999996984</v>
      </c>
      <c r="B359" s="1">
        <f t="shared" si="12"/>
        <v>4996.2</v>
      </c>
      <c r="C359" s="1">
        <f t="shared" si="13"/>
        <v>2896.0000000000032</v>
      </c>
      <c r="D359" s="1">
        <f t="shared" si="14"/>
        <v>199.696</v>
      </c>
      <c r="E359" s="1">
        <f t="shared" si="15"/>
        <v>200</v>
      </c>
      <c r="F359" s="104">
        <f t="shared" si="16"/>
        <v>3.9269563229396386E-6</v>
      </c>
      <c r="G359" s="1">
        <f t="shared" si="17"/>
        <v>5.9908800000000005E-3</v>
      </c>
      <c r="H359" s="103">
        <f t="shared" si="18"/>
        <v>0.917355450670858</v>
      </c>
      <c r="I359" s="1">
        <f t="shared" si="19"/>
        <v>12023</v>
      </c>
      <c r="J359" s="1">
        <f t="shared" si="20"/>
        <v>249.62</v>
      </c>
      <c r="K359" s="105">
        <f t="shared" si="21"/>
        <v>0.72289952000000079</v>
      </c>
      <c r="L359" s="1">
        <f t="shared" si="22"/>
        <v>9475</v>
      </c>
    </row>
    <row r="360" spans="1:12" x14ac:dyDescent="0.2">
      <c r="A360" s="1">
        <f t="shared" si="23"/>
        <v>-5.2999999999996987</v>
      </c>
      <c r="B360" s="1">
        <f t="shared" si="12"/>
        <v>4996.2125000000005</v>
      </c>
      <c r="C360" s="1">
        <f t="shared" si="13"/>
        <v>2897.0000000000032</v>
      </c>
      <c r="D360" s="1">
        <f t="shared" si="14"/>
        <v>199.697</v>
      </c>
      <c r="E360" s="1">
        <f t="shared" si="15"/>
        <v>200</v>
      </c>
      <c r="F360" s="104">
        <f t="shared" si="16"/>
        <v>3.9287135087532872E-6</v>
      </c>
      <c r="G360" s="1">
        <f t="shared" si="17"/>
        <v>5.9909100000000003E-3</v>
      </c>
      <c r="H360" s="103">
        <f t="shared" si="18"/>
        <v>0.91755450413429718</v>
      </c>
      <c r="I360" s="1">
        <f t="shared" si="19"/>
        <v>12026</v>
      </c>
      <c r="J360" s="1">
        <f t="shared" si="20"/>
        <v>249.62125</v>
      </c>
      <c r="K360" s="105">
        <f t="shared" si="21"/>
        <v>0.72315276125000072</v>
      </c>
      <c r="L360" s="1">
        <f t="shared" si="22"/>
        <v>9478</v>
      </c>
    </row>
    <row r="361" spans="1:12" x14ac:dyDescent="0.2">
      <c r="A361" s="1">
        <f t="shared" si="23"/>
        <v>-5.1999999999996991</v>
      </c>
      <c r="B361" s="1">
        <f t="shared" si="12"/>
        <v>4996.2250000000004</v>
      </c>
      <c r="C361" s="1">
        <f t="shared" si="13"/>
        <v>2898.0000000000032</v>
      </c>
      <c r="D361" s="1">
        <f t="shared" si="14"/>
        <v>199.69800000000001</v>
      </c>
      <c r="E361" s="1">
        <f t="shared" si="15"/>
        <v>200</v>
      </c>
      <c r="F361" s="104">
        <f t="shared" si="16"/>
        <v>3.9304707119685094E-6</v>
      </c>
      <c r="G361" s="1">
        <f t="shared" si="17"/>
        <v>5.990940000000001E-3</v>
      </c>
      <c r="H361" s="103">
        <f t="shared" si="18"/>
        <v>0.91775350653720444</v>
      </c>
      <c r="I361" s="1">
        <f t="shared" si="19"/>
        <v>12028</v>
      </c>
      <c r="J361" s="1">
        <f t="shared" si="20"/>
        <v>249.6225</v>
      </c>
      <c r="K361" s="105">
        <f t="shared" si="21"/>
        <v>0.72340600500000074</v>
      </c>
      <c r="L361" s="1">
        <f t="shared" si="22"/>
        <v>9481</v>
      </c>
    </row>
    <row r="362" spans="1:12" x14ac:dyDescent="0.2">
      <c r="A362" s="1">
        <f t="shared" si="23"/>
        <v>-5.0999999999996994</v>
      </c>
      <c r="B362" s="1">
        <f t="shared" si="12"/>
        <v>4996.2375000000002</v>
      </c>
      <c r="C362" s="1">
        <f t="shared" si="13"/>
        <v>2899.0000000000032</v>
      </c>
      <c r="D362" s="1">
        <f t="shared" si="14"/>
        <v>199.69900000000001</v>
      </c>
      <c r="E362" s="1">
        <f t="shared" si="15"/>
        <v>200</v>
      </c>
      <c r="F362" s="104">
        <f t="shared" si="16"/>
        <v>3.9322279325853086E-6</v>
      </c>
      <c r="G362" s="1">
        <f t="shared" si="17"/>
        <v>5.99097E-3</v>
      </c>
      <c r="H362" s="103">
        <f t="shared" si="18"/>
        <v>0.91795245789922419</v>
      </c>
      <c r="I362" s="1">
        <f t="shared" si="19"/>
        <v>12031</v>
      </c>
      <c r="J362" s="1">
        <f t="shared" si="20"/>
        <v>249.62375</v>
      </c>
      <c r="K362" s="105">
        <f t="shared" si="21"/>
        <v>0.72365925125000063</v>
      </c>
      <c r="L362" s="1">
        <f t="shared" si="22"/>
        <v>9485</v>
      </c>
    </row>
    <row r="363" spans="1:12" x14ac:dyDescent="0.2">
      <c r="A363" s="1">
        <f t="shared" si="23"/>
        <v>-4.9999999999996998</v>
      </c>
      <c r="B363" s="1">
        <f t="shared" si="12"/>
        <v>4996.25</v>
      </c>
      <c r="C363" s="1">
        <f t="shared" si="13"/>
        <v>2900.0000000000027</v>
      </c>
      <c r="D363" s="1">
        <f t="shared" si="14"/>
        <v>199.70000000000002</v>
      </c>
      <c r="E363" s="1">
        <f t="shared" si="15"/>
        <v>200</v>
      </c>
      <c r="F363" s="104">
        <f t="shared" si="16"/>
        <v>3.9339851706036805E-6</v>
      </c>
      <c r="G363" s="1">
        <f t="shared" si="17"/>
        <v>5.9910000000000015E-3</v>
      </c>
      <c r="H363" s="103">
        <f t="shared" si="18"/>
        <v>0.9181513582399905</v>
      </c>
      <c r="I363" s="1">
        <f t="shared" si="19"/>
        <v>12034</v>
      </c>
      <c r="J363" s="1">
        <f t="shared" si="20"/>
        <v>249.625</v>
      </c>
      <c r="K363" s="105">
        <f t="shared" si="21"/>
        <v>0.72391250000000074</v>
      </c>
      <c r="L363" s="1">
        <f t="shared" si="22"/>
        <v>9488</v>
      </c>
    </row>
    <row r="364" spans="1:12" x14ac:dyDescent="0.2">
      <c r="A364" s="1">
        <f t="shared" si="23"/>
        <v>-4.8999999999997002</v>
      </c>
      <c r="B364" s="1">
        <f t="shared" si="12"/>
        <v>4996.2624999999998</v>
      </c>
      <c r="C364" s="1">
        <f t="shared" si="13"/>
        <v>2901.0000000000032</v>
      </c>
      <c r="D364" s="1">
        <f t="shared" si="14"/>
        <v>199.70099999999999</v>
      </c>
      <c r="E364" s="1">
        <f t="shared" si="15"/>
        <v>200</v>
      </c>
      <c r="F364" s="104">
        <f t="shared" si="16"/>
        <v>3.9357424260236278E-6</v>
      </c>
      <c r="G364" s="1">
        <f t="shared" si="17"/>
        <v>5.9910300000000005E-3</v>
      </c>
      <c r="H364" s="103">
        <f t="shared" si="18"/>
        <v>0.91835020757912755</v>
      </c>
      <c r="I364" s="1">
        <f t="shared" si="19"/>
        <v>12036</v>
      </c>
      <c r="J364" s="1">
        <f t="shared" si="20"/>
        <v>249.62625</v>
      </c>
      <c r="K364" s="105">
        <f t="shared" si="21"/>
        <v>0.72416575125000082</v>
      </c>
      <c r="L364" s="1">
        <f t="shared" si="22"/>
        <v>9491</v>
      </c>
    </row>
    <row r="365" spans="1:12" x14ac:dyDescent="0.2">
      <c r="A365" s="1">
        <f t="shared" si="23"/>
        <v>-4.7999999999997005</v>
      </c>
      <c r="B365" s="1">
        <f t="shared" si="12"/>
        <v>4996.2749999999996</v>
      </c>
      <c r="C365" s="1">
        <f t="shared" si="13"/>
        <v>2902.0000000000032</v>
      </c>
      <c r="D365" s="1">
        <f t="shared" si="14"/>
        <v>199.702</v>
      </c>
      <c r="E365" s="1">
        <f t="shared" si="15"/>
        <v>200</v>
      </c>
      <c r="F365" s="104">
        <f t="shared" si="16"/>
        <v>3.9374996988451504E-6</v>
      </c>
      <c r="G365" s="1">
        <f t="shared" si="17"/>
        <v>5.9910599999999994E-3</v>
      </c>
      <c r="H365" s="103">
        <f t="shared" si="18"/>
        <v>0.91854900593624922</v>
      </c>
      <c r="I365" s="1">
        <f t="shared" si="19"/>
        <v>12039</v>
      </c>
      <c r="J365" s="1">
        <f t="shared" si="20"/>
        <v>249.6275</v>
      </c>
      <c r="K365" s="105">
        <f t="shared" si="21"/>
        <v>0.72441900500000078</v>
      </c>
      <c r="L365" s="1">
        <f t="shared" si="22"/>
        <v>9495</v>
      </c>
    </row>
    <row r="366" spans="1:12" x14ac:dyDescent="0.2">
      <c r="A366" s="1">
        <f t="shared" si="23"/>
        <v>-4.6999999999997009</v>
      </c>
      <c r="B366" s="1">
        <f t="shared" si="12"/>
        <v>4996.2875000000004</v>
      </c>
      <c r="C366" s="1">
        <f t="shared" si="13"/>
        <v>2903.0000000000032</v>
      </c>
      <c r="D366" s="1">
        <f t="shared" si="14"/>
        <v>199.703</v>
      </c>
      <c r="E366" s="1">
        <f t="shared" si="15"/>
        <v>200</v>
      </c>
      <c r="F366" s="104">
        <f t="shared" si="16"/>
        <v>3.9392569890682474E-6</v>
      </c>
      <c r="G366" s="1">
        <f t="shared" si="17"/>
        <v>5.9910900000000001E-3</v>
      </c>
      <c r="H366" s="103">
        <f t="shared" si="18"/>
        <v>0.91874775333095959</v>
      </c>
      <c r="I366" s="1">
        <f t="shared" si="19"/>
        <v>12041</v>
      </c>
      <c r="J366" s="1">
        <f t="shared" si="20"/>
        <v>249.62875</v>
      </c>
      <c r="K366" s="105">
        <f t="shared" si="21"/>
        <v>0.72467226125000073</v>
      </c>
      <c r="L366" s="1">
        <f t="shared" si="22"/>
        <v>9498</v>
      </c>
    </row>
    <row r="367" spans="1:12" x14ac:dyDescent="0.2">
      <c r="A367" s="1">
        <f t="shared" si="23"/>
        <v>-4.5999999999997012</v>
      </c>
      <c r="B367" s="1">
        <f t="shared" si="12"/>
        <v>4996.3</v>
      </c>
      <c r="C367" s="1">
        <f t="shared" si="13"/>
        <v>2904.0000000000027</v>
      </c>
      <c r="D367" s="1">
        <f t="shared" si="14"/>
        <v>199.70400000000001</v>
      </c>
      <c r="E367" s="1">
        <f t="shared" si="15"/>
        <v>200</v>
      </c>
      <c r="F367" s="104">
        <f t="shared" si="16"/>
        <v>3.9410142966929189E-6</v>
      </c>
      <c r="G367" s="1">
        <f t="shared" si="17"/>
        <v>5.9911200000000008E-3</v>
      </c>
      <c r="H367" s="103">
        <f t="shared" si="18"/>
        <v>0.918946449782853</v>
      </c>
      <c r="I367" s="1">
        <f t="shared" si="19"/>
        <v>12044</v>
      </c>
      <c r="J367" s="1">
        <f t="shared" si="20"/>
        <v>249.63</v>
      </c>
      <c r="K367" s="105">
        <f t="shared" si="21"/>
        <v>0.72492552000000066</v>
      </c>
      <c r="L367" s="1">
        <f t="shared" si="22"/>
        <v>9501</v>
      </c>
    </row>
    <row r="368" spans="1:12" x14ac:dyDescent="0.2">
      <c r="A368" s="1">
        <f t="shared" si="23"/>
        <v>-4.4999999999997016</v>
      </c>
      <c r="B368" s="1">
        <f t="shared" si="12"/>
        <v>4996.3125</v>
      </c>
      <c r="C368" s="1">
        <f t="shared" si="13"/>
        <v>2905.0000000000027</v>
      </c>
      <c r="D368" s="1">
        <f t="shared" si="14"/>
        <v>199.70500000000001</v>
      </c>
      <c r="E368" s="1">
        <f t="shared" si="15"/>
        <v>200</v>
      </c>
      <c r="F368" s="104">
        <f t="shared" si="16"/>
        <v>3.9427716217191657E-6</v>
      </c>
      <c r="G368" s="1">
        <f t="shared" si="17"/>
        <v>5.9911500000000006E-3</v>
      </c>
      <c r="H368" s="103">
        <f t="shared" si="18"/>
        <v>0.91914509531151301</v>
      </c>
      <c r="I368" s="1">
        <f t="shared" si="19"/>
        <v>12047</v>
      </c>
      <c r="J368" s="1">
        <f t="shared" si="20"/>
        <v>249.63124999999999</v>
      </c>
      <c r="K368" s="105">
        <f t="shared" si="21"/>
        <v>0.72517878125000057</v>
      </c>
      <c r="L368" s="1">
        <f t="shared" si="22"/>
        <v>9504</v>
      </c>
    </row>
    <row r="369" spans="1:12" x14ac:dyDescent="0.2">
      <c r="A369" s="1">
        <f t="shared" si="23"/>
        <v>-4.3999999999997019</v>
      </c>
      <c r="B369" s="1">
        <f t="shared" si="12"/>
        <v>4996.3249999999998</v>
      </c>
      <c r="C369" s="1">
        <f t="shared" si="13"/>
        <v>2906.0000000000032</v>
      </c>
      <c r="D369" s="1">
        <f t="shared" si="14"/>
        <v>199.70599999999999</v>
      </c>
      <c r="E369" s="1">
        <f t="shared" si="15"/>
        <v>200</v>
      </c>
      <c r="F369" s="104">
        <f t="shared" si="16"/>
        <v>3.9445289641469879E-6</v>
      </c>
      <c r="G369" s="1">
        <f t="shared" si="17"/>
        <v>5.9911799999999996E-3</v>
      </c>
      <c r="H369" s="103">
        <f t="shared" si="18"/>
        <v>0.91934368993651394</v>
      </c>
      <c r="I369" s="1">
        <f t="shared" si="19"/>
        <v>12049</v>
      </c>
      <c r="J369" s="1">
        <f t="shared" si="20"/>
        <v>249.63249999999999</v>
      </c>
      <c r="K369" s="105">
        <f t="shared" si="21"/>
        <v>0.72543204500000069</v>
      </c>
      <c r="L369" s="1">
        <f t="shared" si="22"/>
        <v>9508</v>
      </c>
    </row>
    <row r="370" spans="1:12" x14ac:dyDescent="0.2">
      <c r="A370" s="1">
        <f t="shared" si="23"/>
        <v>-4.2999999999997023</v>
      </c>
      <c r="B370" s="1">
        <f t="shared" si="12"/>
        <v>4996.3374999999996</v>
      </c>
      <c r="C370" s="1">
        <f t="shared" si="13"/>
        <v>2907.0000000000027</v>
      </c>
      <c r="D370" s="1">
        <f t="shared" si="14"/>
        <v>199.70699999999999</v>
      </c>
      <c r="E370" s="1">
        <f t="shared" si="15"/>
        <v>200</v>
      </c>
      <c r="F370" s="104">
        <f t="shared" si="16"/>
        <v>3.9462863239763836E-6</v>
      </c>
      <c r="G370" s="1">
        <f t="shared" si="17"/>
        <v>5.9912100000000003E-3</v>
      </c>
      <c r="H370" s="103">
        <f t="shared" si="18"/>
        <v>0.91954223367741905</v>
      </c>
      <c r="I370" s="1">
        <f t="shared" si="19"/>
        <v>12052</v>
      </c>
      <c r="J370" s="1">
        <f t="shared" si="20"/>
        <v>249.63375000000002</v>
      </c>
      <c r="K370" s="105">
        <f t="shared" si="21"/>
        <v>0.72568531125000069</v>
      </c>
      <c r="L370" s="1">
        <f t="shared" si="22"/>
        <v>9511</v>
      </c>
    </row>
    <row r="371" spans="1:12" x14ac:dyDescent="0.2">
      <c r="A371" s="1">
        <f t="shared" si="23"/>
        <v>-4.1999999999997026</v>
      </c>
      <c r="B371" s="1">
        <f t="shared" si="12"/>
        <v>4996.3500000000004</v>
      </c>
      <c r="C371" s="1">
        <f t="shared" si="13"/>
        <v>2908.0000000000027</v>
      </c>
      <c r="D371" s="1">
        <f t="shared" si="14"/>
        <v>199.708</v>
      </c>
      <c r="E371" s="1">
        <f t="shared" si="15"/>
        <v>200</v>
      </c>
      <c r="F371" s="104">
        <f t="shared" si="16"/>
        <v>3.9480437012073547E-6</v>
      </c>
      <c r="G371" s="1">
        <f t="shared" si="17"/>
        <v>5.9912400000000001E-3</v>
      </c>
      <c r="H371" s="103">
        <f t="shared" si="18"/>
        <v>0.91974072655378258</v>
      </c>
      <c r="I371" s="1">
        <f t="shared" si="19"/>
        <v>12054</v>
      </c>
      <c r="J371" s="1">
        <f t="shared" si="20"/>
        <v>249.63499999999999</v>
      </c>
      <c r="K371" s="105">
        <f t="shared" si="21"/>
        <v>0.72593858000000067</v>
      </c>
      <c r="L371" s="1">
        <f t="shared" si="22"/>
        <v>9514</v>
      </c>
    </row>
    <row r="372" spans="1:12" x14ac:dyDescent="0.2">
      <c r="A372" s="1">
        <f t="shared" si="23"/>
        <v>-4.099999999999703</v>
      </c>
      <c r="B372" s="1">
        <f t="shared" si="12"/>
        <v>4996.3625000000002</v>
      </c>
      <c r="C372" s="1">
        <f t="shared" si="13"/>
        <v>2909.0000000000027</v>
      </c>
      <c r="D372" s="1">
        <f t="shared" si="14"/>
        <v>199.709</v>
      </c>
      <c r="E372" s="1">
        <f t="shared" si="15"/>
        <v>200</v>
      </c>
      <c r="F372" s="104">
        <f t="shared" si="16"/>
        <v>3.9498010958399002E-6</v>
      </c>
      <c r="G372" s="1">
        <f t="shared" si="17"/>
        <v>5.9912700000000008E-3</v>
      </c>
      <c r="H372" s="103">
        <f t="shared" si="18"/>
        <v>0.91993916858514835</v>
      </c>
      <c r="I372" s="1">
        <f t="shared" si="19"/>
        <v>12057</v>
      </c>
      <c r="J372" s="1">
        <f t="shared" si="20"/>
        <v>249.63625000000002</v>
      </c>
      <c r="K372" s="105">
        <f t="shared" si="21"/>
        <v>0.72619185125000063</v>
      </c>
      <c r="L372" s="1">
        <f t="shared" si="22"/>
        <v>9518</v>
      </c>
    </row>
    <row r="373" spans="1:12" x14ac:dyDescent="0.2">
      <c r="A373" s="1">
        <f t="shared" si="23"/>
        <v>-3.9999999999997029</v>
      </c>
      <c r="B373" s="1">
        <f t="shared" si="12"/>
        <v>4996.375</v>
      </c>
      <c r="C373" s="1">
        <f t="shared" si="13"/>
        <v>2910.0000000000027</v>
      </c>
      <c r="D373" s="1">
        <f t="shared" si="14"/>
        <v>199.71</v>
      </c>
      <c r="E373" s="1">
        <f t="shared" si="15"/>
        <v>200</v>
      </c>
      <c r="F373" s="104">
        <f t="shared" si="16"/>
        <v>3.9515585078740219E-6</v>
      </c>
      <c r="G373" s="1">
        <f t="shared" si="17"/>
        <v>5.9913000000000006E-3</v>
      </c>
      <c r="H373" s="103">
        <f t="shared" si="18"/>
        <v>0.92013755979105005</v>
      </c>
      <c r="I373" s="1">
        <f t="shared" si="19"/>
        <v>12060</v>
      </c>
      <c r="J373" s="1">
        <f t="shared" si="20"/>
        <v>249.63750000000002</v>
      </c>
      <c r="K373" s="105">
        <f t="shared" si="21"/>
        <v>0.72644512500000069</v>
      </c>
      <c r="L373" s="1">
        <f t="shared" si="22"/>
        <v>9521</v>
      </c>
    </row>
    <row r="374" spans="1:12" x14ac:dyDescent="0.2">
      <c r="A374" s="1">
        <f t="shared" si="23"/>
        <v>-3.8999999999997028</v>
      </c>
      <c r="B374" s="1">
        <f t="shared" si="12"/>
        <v>4996.3874999999998</v>
      </c>
      <c r="C374" s="1">
        <f t="shared" si="13"/>
        <v>2911.0000000000027</v>
      </c>
      <c r="D374" s="1">
        <f t="shared" si="14"/>
        <v>199.71100000000001</v>
      </c>
      <c r="E374" s="1">
        <f t="shared" si="15"/>
        <v>200</v>
      </c>
      <c r="F374" s="104">
        <f t="shared" si="16"/>
        <v>3.9533159373097172E-6</v>
      </c>
      <c r="G374" s="1">
        <f t="shared" si="17"/>
        <v>5.9913300000000004E-3</v>
      </c>
      <c r="H374" s="103">
        <f t="shared" si="18"/>
        <v>0.92033590019101175</v>
      </c>
      <c r="I374" s="1">
        <f t="shared" si="19"/>
        <v>12062</v>
      </c>
      <c r="J374" s="1">
        <f t="shared" si="20"/>
        <v>249.63874999999999</v>
      </c>
      <c r="K374" s="105">
        <f t="shared" si="21"/>
        <v>0.72669840125000063</v>
      </c>
      <c r="L374" s="1">
        <f t="shared" si="22"/>
        <v>9524</v>
      </c>
    </row>
    <row r="375" spans="1:12" x14ac:dyDescent="0.2">
      <c r="A375" s="1">
        <f t="shared" si="23"/>
        <v>-3.7999999999997027</v>
      </c>
      <c r="B375" s="1">
        <f t="shared" si="12"/>
        <v>4996.4000000000005</v>
      </c>
      <c r="C375" s="1">
        <f t="shared" si="13"/>
        <v>2912.0000000000027</v>
      </c>
      <c r="D375" s="1">
        <f t="shared" si="14"/>
        <v>199.71199999999999</v>
      </c>
      <c r="E375" s="1">
        <f t="shared" si="15"/>
        <v>200</v>
      </c>
      <c r="F375" s="104">
        <f t="shared" si="16"/>
        <v>3.955073384146987E-6</v>
      </c>
      <c r="G375" s="1">
        <f t="shared" si="17"/>
        <v>5.9913599999999994E-3</v>
      </c>
      <c r="H375" s="103">
        <f t="shared" si="18"/>
        <v>0.92053418980454682</v>
      </c>
      <c r="I375" s="1">
        <f t="shared" si="19"/>
        <v>12065</v>
      </c>
      <c r="J375" s="1">
        <f t="shared" si="20"/>
        <v>249.64000000000001</v>
      </c>
      <c r="K375" s="105">
        <f t="shared" si="21"/>
        <v>0.72695168000000077</v>
      </c>
      <c r="L375" s="1">
        <f t="shared" si="22"/>
        <v>9528</v>
      </c>
    </row>
    <row r="376" spans="1:12" x14ac:dyDescent="0.2">
      <c r="A376" s="1">
        <f t="shared" si="23"/>
        <v>-3.6999999999997026</v>
      </c>
      <c r="B376" s="1">
        <f t="shared" si="12"/>
        <v>4996.4124999999995</v>
      </c>
      <c r="C376" s="1">
        <f t="shared" si="13"/>
        <v>2913.0000000000027</v>
      </c>
      <c r="D376" s="1">
        <f t="shared" si="14"/>
        <v>199.71299999999999</v>
      </c>
      <c r="E376" s="1">
        <f t="shared" si="15"/>
        <v>200</v>
      </c>
      <c r="F376" s="104">
        <f t="shared" si="16"/>
        <v>3.9568308483858329E-6</v>
      </c>
      <c r="G376" s="1">
        <f t="shared" si="17"/>
        <v>5.9913900000000001E-3</v>
      </c>
      <c r="H376" s="103">
        <f t="shared" si="18"/>
        <v>0.92073242865115956</v>
      </c>
      <c r="I376" s="1">
        <f t="shared" si="19"/>
        <v>12067</v>
      </c>
      <c r="J376" s="1">
        <f t="shared" si="20"/>
        <v>249.64125000000001</v>
      </c>
      <c r="K376" s="105">
        <f t="shared" si="21"/>
        <v>0.72720496125000078</v>
      </c>
      <c r="L376" s="1">
        <f t="shared" si="22"/>
        <v>9531</v>
      </c>
    </row>
    <row r="377" spans="1:12" x14ac:dyDescent="0.2">
      <c r="A377" s="1">
        <f t="shared" si="23"/>
        <v>-3.5999999999997025</v>
      </c>
      <c r="B377" s="1">
        <f t="shared" si="12"/>
        <v>4996.4250000000002</v>
      </c>
      <c r="C377" s="1">
        <f t="shared" si="13"/>
        <v>2914.0000000000027</v>
      </c>
      <c r="D377" s="1">
        <f t="shared" si="14"/>
        <v>199.714</v>
      </c>
      <c r="E377" s="1">
        <f t="shared" si="15"/>
        <v>200</v>
      </c>
      <c r="F377" s="104">
        <f t="shared" si="16"/>
        <v>3.9585883300262524E-6</v>
      </c>
      <c r="G377" s="1">
        <f t="shared" si="17"/>
        <v>5.9914200000000008E-3</v>
      </c>
      <c r="H377" s="103">
        <f t="shared" si="18"/>
        <v>0.92093061675034338</v>
      </c>
      <c r="I377" s="1">
        <f t="shared" si="19"/>
        <v>12070</v>
      </c>
      <c r="J377" s="1">
        <f t="shared" si="20"/>
        <v>249.64250000000001</v>
      </c>
      <c r="K377" s="105">
        <f t="shared" si="21"/>
        <v>0.72745824500000067</v>
      </c>
      <c r="L377" s="1">
        <f t="shared" si="22"/>
        <v>9534</v>
      </c>
    </row>
    <row r="378" spans="1:12" x14ac:dyDescent="0.2">
      <c r="A378" s="1">
        <f t="shared" si="23"/>
        <v>-3.4999999999997025</v>
      </c>
      <c r="B378" s="1">
        <f t="shared" si="12"/>
        <v>4996.4375</v>
      </c>
      <c r="C378" s="1">
        <f t="shared" si="13"/>
        <v>2915.0000000000027</v>
      </c>
      <c r="D378" s="1">
        <f t="shared" si="14"/>
        <v>199.715</v>
      </c>
      <c r="E378" s="1">
        <f t="shared" si="15"/>
        <v>200</v>
      </c>
      <c r="F378" s="104">
        <f t="shared" si="16"/>
        <v>3.9603458290682464E-6</v>
      </c>
      <c r="G378" s="1">
        <f t="shared" si="17"/>
        <v>5.9914499999999997E-3</v>
      </c>
      <c r="H378" s="103">
        <f t="shared" si="18"/>
        <v>0.92112875412158246</v>
      </c>
      <c r="I378" s="1">
        <f t="shared" si="19"/>
        <v>12073</v>
      </c>
      <c r="J378" s="1">
        <f t="shared" si="20"/>
        <v>249.64375000000001</v>
      </c>
      <c r="K378" s="105">
        <f t="shared" si="21"/>
        <v>0.72771153125000065</v>
      </c>
      <c r="L378" s="1">
        <f t="shared" si="22"/>
        <v>9538</v>
      </c>
    </row>
    <row r="379" spans="1:12" x14ac:dyDescent="0.2">
      <c r="A379" s="1">
        <f t="shared" si="23"/>
        <v>-3.3999999999997024</v>
      </c>
      <c r="B379" s="1">
        <f t="shared" si="12"/>
        <v>4996.45</v>
      </c>
      <c r="C379" s="1">
        <f t="shared" si="13"/>
        <v>2916.0000000000027</v>
      </c>
      <c r="D379" s="1">
        <f t="shared" si="14"/>
        <v>199.71600000000001</v>
      </c>
      <c r="E379" s="1">
        <f t="shared" si="15"/>
        <v>200</v>
      </c>
      <c r="F379" s="104">
        <f t="shared" si="16"/>
        <v>3.9621033455118166E-6</v>
      </c>
      <c r="G379" s="1">
        <f t="shared" si="17"/>
        <v>5.9914800000000004E-3</v>
      </c>
      <c r="H379" s="103">
        <f t="shared" si="18"/>
        <v>0.92132684078435056</v>
      </c>
      <c r="I379" s="1">
        <f t="shared" si="19"/>
        <v>12075</v>
      </c>
      <c r="J379" s="1">
        <f t="shared" si="20"/>
        <v>249.64500000000001</v>
      </c>
      <c r="K379" s="105">
        <f t="shared" si="21"/>
        <v>0.72796482000000073</v>
      </c>
      <c r="L379" s="1">
        <f t="shared" si="22"/>
        <v>9541</v>
      </c>
    </row>
    <row r="380" spans="1:12" x14ac:dyDescent="0.2">
      <c r="A380" s="1">
        <f t="shared" si="23"/>
        <v>-3.2999999999997023</v>
      </c>
      <c r="B380" s="1">
        <f t="shared" si="12"/>
        <v>4996.4625000000005</v>
      </c>
      <c r="C380" s="1">
        <f t="shared" si="13"/>
        <v>2917.0000000000027</v>
      </c>
      <c r="D380" s="1">
        <f t="shared" si="14"/>
        <v>199.71700000000001</v>
      </c>
      <c r="E380" s="1">
        <f t="shared" si="15"/>
        <v>200</v>
      </c>
      <c r="F380" s="104">
        <f t="shared" si="16"/>
        <v>3.9638608793569612E-6</v>
      </c>
      <c r="G380" s="1">
        <f t="shared" si="17"/>
        <v>5.9915100000000011E-3</v>
      </c>
      <c r="H380" s="103">
        <f t="shared" si="18"/>
        <v>0.92152487675811134</v>
      </c>
      <c r="I380" s="1">
        <f t="shared" si="19"/>
        <v>12078</v>
      </c>
      <c r="J380" s="1">
        <f t="shared" si="20"/>
        <v>249.64625000000001</v>
      </c>
      <c r="K380" s="105">
        <f t="shared" si="21"/>
        <v>0.72821811125000069</v>
      </c>
      <c r="L380" s="1">
        <f t="shared" si="22"/>
        <v>9544</v>
      </c>
    </row>
    <row r="381" spans="1:12" x14ac:dyDescent="0.2">
      <c r="A381" s="1">
        <f t="shared" si="23"/>
        <v>-3.1999999999997022</v>
      </c>
      <c r="B381" s="1">
        <f t="shared" si="12"/>
        <v>4996.4750000000004</v>
      </c>
      <c r="C381" s="1">
        <f t="shared" si="13"/>
        <v>2918.0000000000032</v>
      </c>
      <c r="D381" s="1">
        <f t="shared" si="14"/>
        <v>199.71799999999999</v>
      </c>
      <c r="E381" s="1">
        <f t="shared" si="15"/>
        <v>200</v>
      </c>
      <c r="F381" s="104">
        <f t="shared" si="16"/>
        <v>3.9656184306036795E-6</v>
      </c>
      <c r="G381" s="1">
        <f t="shared" si="17"/>
        <v>5.9915400000000001E-3</v>
      </c>
      <c r="H381" s="103">
        <f t="shared" si="18"/>
        <v>0.92172286206231935</v>
      </c>
      <c r="I381" s="1">
        <f t="shared" si="19"/>
        <v>12080</v>
      </c>
      <c r="J381" s="1">
        <f t="shared" si="20"/>
        <v>249.64750000000001</v>
      </c>
      <c r="K381" s="105">
        <f t="shared" si="21"/>
        <v>0.72847140500000074</v>
      </c>
      <c r="L381" s="1">
        <f t="shared" si="22"/>
        <v>9548</v>
      </c>
    </row>
    <row r="382" spans="1:12" x14ac:dyDescent="0.2">
      <c r="A382" s="1">
        <f t="shared" si="23"/>
        <v>-3.0999999999997021</v>
      </c>
      <c r="B382" s="1">
        <f t="shared" si="12"/>
        <v>4996.4875000000002</v>
      </c>
      <c r="C382" s="1">
        <f t="shared" si="13"/>
        <v>2919.0000000000027</v>
      </c>
      <c r="D382" s="1">
        <f t="shared" si="14"/>
        <v>199.71899999999999</v>
      </c>
      <c r="E382" s="1">
        <f t="shared" si="15"/>
        <v>200</v>
      </c>
      <c r="F382" s="104">
        <f t="shared" si="16"/>
        <v>3.9673759992519739E-6</v>
      </c>
      <c r="G382" s="1">
        <f t="shared" si="17"/>
        <v>5.9915699999999999E-3</v>
      </c>
      <c r="H382" s="103">
        <f t="shared" si="18"/>
        <v>0.92192079671641813</v>
      </c>
      <c r="I382" s="1">
        <f t="shared" si="19"/>
        <v>12083</v>
      </c>
      <c r="J382" s="1">
        <f t="shared" si="20"/>
        <v>249.64875000000001</v>
      </c>
      <c r="K382" s="105">
        <f t="shared" si="21"/>
        <v>0.72872470125000066</v>
      </c>
      <c r="L382" s="1">
        <f t="shared" si="22"/>
        <v>9551</v>
      </c>
    </row>
    <row r="383" spans="1:12" x14ac:dyDescent="0.2">
      <c r="A383" s="1">
        <f t="shared" si="23"/>
        <v>-2.999999999999702</v>
      </c>
      <c r="B383" s="1">
        <f t="shared" si="12"/>
        <v>4996.5</v>
      </c>
      <c r="C383" s="1">
        <f t="shared" si="13"/>
        <v>2920.0000000000027</v>
      </c>
      <c r="D383" s="1">
        <f t="shared" si="14"/>
        <v>199.72</v>
      </c>
      <c r="E383" s="1">
        <f t="shared" si="15"/>
        <v>200</v>
      </c>
      <c r="F383" s="104">
        <f t="shared" si="16"/>
        <v>3.9691335853018427E-6</v>
      </c>
      <c r="G383" s="1">
        <f t="shared" si="17"/>
        <v>5.9916000000000006E-3</v>
      </c>
      <c r="H383" s="103">
        <f t="shared" si="18"/>
        <v>0.92211868073984193</v>
      </c>
      <c r="I383" s="1">
        <f t="shared" si="19"/>
        <v>12086</v>
      </c>
      <c r="J383" s="1">
        <f t="shared" si="20"/>
        <v>249.65</v>
      </c>
      <c r="K383" s="105">
        <f t="shared" si="21"/>
        <v>0.72897800000000057</v>
      </c>
      <c r="L383" s="1">
        <f t="shared" si="22"/>
        <v>9554</v>
      </c>
    </row>
    <row r="384" spans="1:12" x14ac:dyDescent="0.2">
      <c r="A384" s="1">
        <f t="shared" si="23"/>
        <v>-2.8999999999997019</v>
      </c>
      <c r="B384" s="1">
        <f t="shared" si="12"/>
        <v>4996.5124999999998</v>
      </c>
      <c r="C384" s="1">
        <f t="shared" si="13"/>
        <v>2921.0000000000032</v>
      </c>
      <c r="D384" s="1">
        <f t="shared" si="14"/>
        <v>199.721</v>
      </c>
      <c r="E384" s="1">
        <f t="shared" si="15"/>
        <v>200</v>
      </c>
      <c r="F384" s="104">
        <f t="shared" si="16"/>
        <v>3.9708911887532869E-6</v>
      </c>
      <c r="G384" s="1">
        <f t="shared" si="17"/>
        <v>5.9916300000000004E-3</v>
      </c>
      <c r="H384" s="103">
        <f t="shared" si="18"/>
        <v>0.92231651415201488</v>
      </c>
      <c r="I384" s="1">
        <f t="shared" si="19"/>
        <v>12088</v>
      </c>
      <c r="J384" s="1">
        <f t="shared" si="20"/>
        <v>249.65125</v>
      </c>
      <c r="K384" s="105">
        <f t="shared" si="21"/>
        <v>0.7292313012500008</v>
      </c>
      <c r="L384" s="1">
        <f t="shared" si="22"/>
        <v>9558</v>
      </c>
    </row>
    <row r="385" spans="1:12" x14ac:dyDescent="0.2">
      <c r="A385" s="1">
        <f t="shared" si="23"/>
        <v>-2.7999999999997018</v>
      </c>
      <c r="B385" s="1">
        <f t="shared" si="12"/>
        <v>4996.5249999999996</v>
      </c>
      <c r="C385" s="1">
        <f t="shared" si="13"/>
        <v>2922.0000000000027</v>
      </c>
      <c r="D385" s="1">
        <f t="shared" si="14"/>
        <v>199.72200000000001</v>
      </c>
      <c r="E385" s="1">
        <f t="shared" si="15"/>
        <v>200</v>
      </c>
      <c r="F385" s="104">
        <f t="shared" si="16"/>
        <v>3.9726488096063056E-6</v>
      </c>
      <c r="G385" s="1">
        <f t="shared" si="17"/>
        <v>5.9916600000000002E-3</v>
      </c>
      <c r="H385" s="103">
        <f t="shared" si="18"/>
        <v>0.92251429697235088</v>
      </c>
      <c r="I385" s="1">
        <f t="shared" si="19"/>
        <v>12091</v>
      </c>
      <c r="J385" s="1">
        <f t="shared" si="20"/>
        <v>249.6525</v>
      </c>
      <c r="K385" s="105">
        <f t="shared" si="21"/>
        <v>0.72948460500000067</v>
      </c>
      <c r="L385" s="1">
        <f t="shared" si="22"/>
        <v>9561</v>
      </c>
    </row>
    <row r="386" spans="1:12" x14ac:dyDescent="0.2">
      <c r="A386" s="1">
        <f t="shared" si="23"/>
        <v>-2.6999999999997017</v>
      </c>
      <c r="B386" s="1">
        <f t="shared" si="12"/>
        <v>4996.5375000000004</v>
      </c>
      <c r="C386" s="1">
        <f t="shared" si="13"/>
        <v>2923.0000000000032</v>
      </c>
      <c r="D386" s="1">
        <f t="shared" si="14"/>
        <v>199.72300000000001</v>
      </c>
      <c r="E386" s="1">
        <f t="shared" si="15"/>
        <v>200</v>
      </c>
      <c r="F386" s="104">
        <f t="shared" si="16"/>
        <v>3.9744064478608978E-6</v>
      </c>
      <c r="G386" s="1">
        <f t="shared" si="17"/>
        <v>5.9916900000000009E-3</v>
      </c>
      <c r="H386" s="103">
        <f t="shared" si="18"/>
        <v>0.92271202922025441</v>
      </c>
      <c r="I386" s="1">
        <f t="shared" si="19"/>
        <v>12093</v>
      </c>
      <c r="J386" s="1">
        <f t="shared" si="20"/>
        <v>249.65375</v>
      </c>
      <c r="K386" s="105">
        <f t="shared" si="21"/>
        <v>0.72973791125000076</v>
      </c>
      <c r="L386" s="1">
        <f t="shared" si="22"/>
        <v>9564</v>
      </c>
    </row>
    <row r="387" spans="1:12" x14ac:dyDescent="0.2">
      <c r="A387" s="1">
        <f t="shared" si="23"/>
        <v>-2.5999999999997017</v>
      </c>
      <c r="B387" s="1">
        <f t="shared" si="12"/>
        <v>4996.55</v>
      </c>
      <c r="C387" s="1">
        <f t="shared" si="13"/>
        <v>2924.0000000000027</v>
      </c>
      <c r="D387" s="1">
        <f t="shared" si="14"/>
        <v>199.72399999999999</v>
      </c>
      <c r="E387" s="1">
        <f t="shared" si="15"/>
        <v>200</v>
      </c>
      <c r="F387" s="104">
        <f t="shared" si="16"/>
        <v>3.9761641035170654E-6</v>
      </c>
      <c r="G387" s="1">
        <f t="shared" si="17"/>
        <v>5.9917199999999999E-3</v>
      </c>
      <c r="H387" s="103">
        <f t="shared" si="18"/>
        <v>0.92290971091511975</v>
      </c>
      <c r="I387" s="1">
        <f t="shared" si="19"/>
        <v>12096</v>
      </c>
      <c r="J387" s="1">
        <f t="shared" si="20"/>
        <v>249.65500000000003</v>
      </c>
      <c r="K387" s="105">
        <f t="shared" si="21"/>
        <v>0.72999122000000072</v>
      </c>
      <c r="L387" s="1">
        <f t="shared" si="22"/>
        <v>9568</v>
      </c>
    </row>
    <row r="388" spans="1:12" x14ac:dyDescent="0.2">
      <c r="A388" s="1">
        <f t="shared" si="23"/>
        <v>-2.4999999999997016</v>
      </c>
      <c r="B388" s="1">
        <f t="shared" si="12"/>
        <v>4996.5625</v>
      </c>
      <c r="C388" s="1">
        <f t="shared" si="13"/>
        <v>2925.0000000000027</v>
      </c>
      <c r="D388" s="1">
        <f t="shared" si="14"/>
        <v>199.72499999999999</v>
      </c>
      <c r="E388" s="1">
        <f t="shared" si="15"/>
        <v>200</v>
      </c>
      <c r="F388" s="104">
        <f t="shared" si="16"/>
        <v>3.9779217765748091E-6</v>
      </c>
      <c r="G388" s="1">
        <f t="shared" si="17"/>
        <v>5.9917500000000005E-3</v>
      </c>
      <c r="H388" s="103">
        <f t="shared" si="18"/>
        <v>0.92310734207633138</v>
      </c>
      <c r="I388" s="1">
        <f t="shared" si="19"/>
        <v>12099</v>
      </c>
      <c r="J388" s="1">
        <f t="shared" si="20"/>
        <v>249.65625</v>
      </c>
      <c r="K388" s="105">
        <f t="shared" si="21"/>
        <v>0.73024453125000066</v>
      </c>
      <c r="L388" s="1">
        <f t="shared" si="22"/>
        <v>9571</v>
      </c>
    </row>
    <row r="389" spans="1:12" x14ac:dyDescent="0.2">
      <c r="A389" s="1">
        <f t="shared" si="23"/>
        <v>-2.3999999999997015</v>
      </c>
      <c r="B389" s="1">
        <f t="shared" si="12"/>
        <v>4996.5749999999998</v>
      </c>
      <c r="C389" s="1">
        <f t="shared" si="13"/>
        <v>2926.0000000000032</v>
      </c>
      <c r="D389" s="1">
        <f t="shared" si="14"/>
        <v>199.726</v>
      </c>
      <c r="E389" s="1">
        <f t="shared" si="15"/>
        <v>200</v>
      </c>
      <c r="F389" s="104">
        <f t="shared" si="16"/>
        <v>3.9796794670341256E-6</v>
      </c>
      <c r="G389" s="1">
        <f t="shared" si="17"/>
        <v>5.9917800000000004E-3</v>
      </c>
      <c r="H389" s="103">
        <f t="shared" si="18"/>
        <v>0.92330492272326392</v>
      </c>
      <c r="I389" s="1">
        <f t="shared" si="19"/>
        <v>12101</v>
      </c>
      <c r="J389" s="1">
        <f t="shared" si="20"/>
        <v>249.6575</v>
      </c>
      <c r="K389" s="105">
        <f t="shared" si="21"/>
        <v>0.7304978450000007</v>
      </c>
      <c r="L389" s="1">
        <f t="shared" si="22"/>
        <v>9574</v>
      </c>
    </row>
    <row r="390" spans="1:12" x14ac:dyDescent="0.2">
      <c r="A390" s="1">
        <f t="shared" si="23"/>
        <v>-2.2999999999997014</v>
      </c>
      <c r="B390" s="1">
        <f t="shared" si="12"/>
        <v>4996.5874999999996</v>
      </c>
      <c r="C390" s="1">
        <f t="shared" si="13"/>
        <v>2927.0000000000027</v>
      </c>
      <c r="D390" s="1">
        <f t="shared" si="14"/>
        <v>199.727</v>
      </c>
      <c r="E390" s="1">
        <f t="shared" si="15"/>
        <v>200</v>
      </c>
      <c r="F390" s="104">
        <f t="shared" si="16"/>
        <v>3.9814371748950191E-6</v>
      </c>
      <c r="G390" s="1">
        <f t="shared" si="17"/>
        <v>5.9918100000000011E-3</v>
      </c>
      <c r="H390" s="103">
        <f t="shared" si="18"/>
        <v>0.92350245287528165</v>
      </c>
      <c r="I390" s="1">
        <f t="shared" si="19"/>
        <v>12104</v>
      </c>
      <c r="J390" s="1">
        <f t="shared" si="20"/>
        <v>249.65875000000003</v>
      </c>
      <c r="K390" s="105">
        <f t="shared" si="21"/>
        <v>0.73075116125000072</v>
      </c>
      <c r="L390" s="1">
        <f t="shared" si="22"/>
        <v>9578</v>
      </c>
    </row>
    <row r="391" spans="1:12" x14ac:dyDescent="0.2">
      <c r="A391" s="1">
        <f t="shared" si="23"/>
        <v>-2.1999999999997013</v>
      </c>
      <c r="B391" s="1">
        <f t="shared" si="12"/>
        <v>4996.6000000000004</v>
      </c>
      <c r="C391" s="1">
        <f t="shared" si="13"/>
        <v>2928.0000000000032</v>
      </c>
      <c r="D391" s="1">
        <f t="shared" si="14"/>
        <v>199.72800000000001</v>
      </c>
      <c r="E391" s="1">
        <f t="shared" si="15"/>
        <v>200</v>
      </c>
      <c r="F391" s="104">
        <f t="shared" si="16"/>
        <v>3.9831949001574863E-6</v>
      </c>
      <c r="G391" s="1">
        <f t="shared" si="17"/>
        <v>5.99184E-3</v>
      </c>
      <c r="H391" s="103">
        <f t="shared" si="18"/>
        <v>0.92369993255173943</v>
      </c>
      <c r="I391" s="1">
        <f t="shared" si="19"/>
        <v>12106</v>
      </c>
      <c r="J391" s="1">
        <f t="shared" si="20"/>
        <v>249.66</v>
      </c>
      <c r="K391" s="105">
        <f t="shared" si="21"/>
        <v>0.73100448000000073</v>
      </c>
      <c r="L391" s="1">
        <f t="shared" si="22"/>
        <v>9581</v>
      </c>
    </row>
    <row r="392" spans="1:12" x14ac:dyDescent="0.2">
      <c r="A392" s="1">
        <f t="shared" si="23"/>
        <v>-2.0999999999997012</v>
      </c>
      <c r="B392" s="1">
        <f t="shared" si="12"/>
        <v>4996.6125000000002</v>
      </c>
      <c r="C392" s="1">
        <f t="shared" si="13"/>
        <v>2929.0000000000027</v>
      </c>
      <c r="D392" s="1">
        <f t="shared" si="14"/>
        <v>199.72900000000001</v>
      </c>
      <c r="E392" s="1">
        <f t="shared" si="15"/>
        <v>200</v>
      </c>
      <c r="F392" s="104">
        <f t="shared" si="16"/>
        <v>3.9849526428215287E-6</v>
      </c>
      <c r="G392" s="1">
        <f t="shared" si="17"/>
        <v>5.9918700000000016E-3</v>
      </c>
      <c r="H392" s="103">
        <f t="shared" si="18"/>
        <v>0.92389736177198212</v>
      </c>
      <c r="I392" s="1">
        <f t="shared" si="19"/>
        <v>12109</v>
      </c>
      <c r="J392" s="1">
        <f t="shared" si="20"/>
        <v>249.66125</v>
      </c>
      <c r="K392" s="105">
        <f t="shared" si="21"/>
        <v>0.73125780125000073</v>
      </c>
      <c r="L392" s="1">
        <f t="shared" si="22"/>
        <v>9584</v>
      </c>
    </row>
    <row r="393" spans="1:12" x14ac:dyDescent="0.2">
      <c r="A393" s="1">
        <f t="shared" si="23"/>
        <v>-1.9999999999997011</v>
      </c>
      <c r="B393" s="1">
        <f t="shared" si="12"/>
        <v>4996.625</v>
      </c>
      <c r="C393" s="1">
        <f t="shared" si="13"/>
        <v>2930.0000000000027</v>
      </c>
      <c r="D393" s="1">
        <f t="shared" si="14"/>
        <v>199.73</v>
      </c>
      <c r="E393" s="1">
        <f t="shared" si="15"/>
        <v>200</v>
      </c>
      <c r="F393" s="104">
        <f t="shared" si="16"/>
        <v>3.9867104028871447E-6</v>
      </c>
      <c r="G393" s="1">
        <f t="shared" si="17"/>
        <v>5.9919000000000005E-3</v>
      </c>
      <c r="H393" s="103">
        <f t="shared" si="18"/>
        <v>0.92409474055534468</v>
      </c>
      <c r="I393" s="1">
        <f t="shared" si="19"/>
        <v>12112</v>
      </c>
      <c r="J393" s="1">
        <f t="shared" si="20"/>
        <v>249.66250000000002</v>
      </c>
      <c r="K393" s="105">
        <f t="shared" si="21"/>
        <v>0.73151112500000071</v>
      </c>
      <c r="L393" s="1">
        <f t="shared" si="22"/>
        <v>9587</v>
      </c>
    </row>
    <row r="394" spans="1:12" x14ac:dyDescent="0.2">
      <c r="A394" s="1">
        <f t="shared" si="23"/>
        <v>-1.899999999999701</v>
      </c>
      <c r="B394" s="1">
        <f t="shared" si="12"/>
        <v>4996.6374999999998</v>
      </c>
      <c r="C394" s="1">
        <f t="shared" si="13"/>
        <v>2931.0000000000032</v>
      </c>
      <c r="D394" s="1">
        <f t="shared" si="14"/>
        <v>199.73099999999999</v>
      </c>
      <c r="E394" s="1">
        <f t="shared" si="15"/>
        <v>200</v>
      </c>
      <c r="F394" s="104">
        <f t="shared" si="16"/>
        <v>3.9884681803543361E-6</v>
      </c>
      <c r="G394" s="1">
        <f t="shared" si="17"/>
        <v>5.9919300000000003E-3</v>
      </c>
      <c r="H394" s="103">
        <f t="shared" si="18"/>
        <v>0.92429206892115223</v>
      </c>
      <c r="I394" s="1">
        <f t="shared" si="19"/>
        <v>12114</v>
      </c>
      <c r="J394" s="1">
        <f t="shared" si="20"/>
        <v>249.66375000000002</v>
      </c>
      <c r="K394" s="105">
        <f t="shared" si="21"/>
        <v>0.73176445125000078</v>
      </c>
      <c r="L394" s="1">
        <f t="shared" si="22"/>
        <v>9591</v>
      </c>
    </row>
    <row r="395" spans="1:12" x14ac:dyDescent="0.2">
      <c r="A395" s="1">
        <f t="shared" si="23"/>
        <v>-1.799999999999701</v>
      </c>
      <c r="B395" s="1">
        <f t="shared" si="12"/>
        <v>4996.6500000000005</v>
      </c>
      <c r="C395" s="1">
        <f t="shared" si="13"/>
        <v>2932.0000000000027</v>
      </c>
      <c r="D395" s="1">
        <f t="shared" si="14"/>
        <v>199.732</v>
      </c>
      <c r="E395" s="1">
        <f t="shared" si="15"/>
        <v>200</v>
      </c>
      <c r="F395" s="104">
        <f t="shared" si="16"/>
        <v>3.9902259752231036E-6</v>
      </c>
      <c r="G395" s="1">
        <f t="shared" si="17"/>
        <v>5.9919600000000002E-3</v>
      </c>
      <c r="H395" s="103">
        <f t="shared" si="18"/>
        <v>0.92448934688871942</v>
      </c>
      <c r="I395" s="1">
        <f t="shared" si="19"/>
        <v>12117</v>
      </c>
      <c r="J395" s="1">
        <f t="shared" si="20"/>
        <v>249.66499999999999</v>
      </c>
      <c r="K395" s="105">
        <f t="shared" si="21"/>
        <v>0.73201778000000062</v>
      </c>
      <c r="L395" s="1">
        <f t="shared" si="22"/>
        <v>9594</v>
      </c>
    </row>
    <row r="396" spans="1:12" x14ac:dyDescent="0.2">
      <c r="A396" s="1">
        <f t="shared" si="23"/>
        <v>-1.6999999999997009</v>
      </c>
      <c r="B396" s="1">
        <f t="shared" si="12"/>
        <v>4996.6624999999995</v>
      </c>
      <c r="C396" s="1">
        <f t="shared" si="13"/>
        <v>2933.0000000000032</v>
      </c>
      <c r="D396" s="1">
        <f t="shared" si="14"/>
        <v>199.733</v>
      </c>
      <c r="E396" s="1">
        <f t="shared" si="15"/>
        <v>200</v>
      </c>
      <c r="F396" s="104">
        <f t="shared" si="16"/>
        <v>3.9919837874934439E-6</v>
      </c>
      <c r="G396" s="1">
        <f t="shared" si="17"/>
        <v>5.9919900000000009E-3</v>
      </c>
      <c r="H396" s="103">
        <f t="shared" si="18"/>
        <v>0.92468657447735236</v>
      </c>
      <c r="I396" s="1">
        <f t="shared" si="19"/>
        <v>12119</v>
      </c>
      <c r="J396" s="1">
        <f t="shared" si="20"/>
        <v>249.66625000000002</v>
      </c>
      <c r="K396" s="105">
        <f t="shared" si="21"/>
        <v>0.73227111125000077</v>
      </c>
      <c r="L396" s="1">
        <f t="shared" si="22"/>
        <v>9597</v>
      </c>
    </row>
    <row r="397" spans="1:12" x14ac:dyDescent="0.2">
      <c r="A397" s="1">
        <f t="shared" si="23"/>
        <v>-1.5999999999997008</v>
      </c>
      <c r="B397" s="1">
        <f t="shared" si="12"/>
        <v>4996.6750000000002</v>
      </c>
      <c r="C397" s="1">
        <f t="shared" si="13"/>
        <v>2934.0000000000032</v>
      </c>
      <c r="D397" s="1">
        <f t="shared" si="14"/>
        <v>199.73400000000001</v>
      </c>
      <c r="E397" s="1">
        <f t="shared" si="15"/>
        <v>200</v>
      </c>
      <c r="F397" s="104">
        <f t="shared" si="16"/>
        <v>3.9937416171653604E-6</v>
      </c>
      <c r="G397" s="1">
        <f t="shared" si="17"/>
        <v>5.9920200000000007E-3</v>
      </c>
      <c r="H397" s="103">
        <f t="shared" si="18"/>
        <v>0.92488375170634596</v>
      </c>
      <c r="I397" s="1">
        <f t="shared" si="19"/>
        <v>12122</v>
      </c>
      <c r="J397" s="1">
        <f t="shared" si="20"/>
        <v>249.66750000000002</v>
      </c>
      <c r="K397" s="105">
        <f t="shared" si="21"/>
        <v>0.73252444500000091</v>
      </c>
      <c r="L397" s="1">
        <f t="shared" si="22"/>
        <v>9601</v>
      </c>
    </row>
    <row r="398" spans="1:12" x14ac:dyDescent="0.2">
      <c r="A398" s="1">
        <f t="shared" si="23"/>
        <v>-1.4999999999997007</v>
      </c>
      <c r="B398" s="1">
        <f t="shared" si="12"/>
        <v>4996.6875</v>
      </c>
      <c r="C398" s="1">
        <f t="shared" si="13"/>
        <v>2935.0000000000027</v>
      </c>
      <c r="D398" s="1">
        <f t="shared" si="14"/>
        <v>199.73500000000001</v>
      </c>
      <c r="E398" s="1">
        <f t="shared" si="15"/>
        <v>200</v>
      </c>
      <c r="F398" s="104">
        <f t="shared" si="16"/>
        <v>3.9954994642388513E-6</v>
      </c>
      <c r="G398" s="1">
        <f t="shared" si="17"/>
        <v>5.9920500000000005E-3</v>
      </c>
      <c r="H398" s="103">
        <f t="shared" si="18"/>
        <v>0.92508087859498589</v>
      </c>
      <c r="I398" s="1">
        <f t="shared" si="19"/>
        <v>12124</v>
      </c>
      <c r="J398" s="1">
        <f t="shared" si="20"/>
        <v>249.66874999999999</v>
      </c>
      <c r="K398" s="105">
        <f t="shared" si="21"/>
        <v>0.73277778125000059</v>
      </c>
      <c r="L398" s="1">
        <f t="shared" si="22"/>
        <v>9604</v>
      </c>
    </row>
    <row r="399" spans="1:12" x14ac:dyDescent="0.2">
      <c r="A399" s="1">
        <f t="shared" si="23"/>
        <v>-1.3999999999997006</v>
      </c>
      <c r="B399" s="1">
        <f t="shared" si="12"/>
        <v>4996.7</v>
      </c>
      <c r="C399" s="1">
        <f t="shared" si="13"/>
        <v>2936.0000000000032</v>
      </c>
      <c r="D399" s="1">
        <f t="shared" si="14"/>
        <v>199.73599999999999</v>
      </c>
      <c r="E399" s="1">
        <f t="shared" si="15"/>
        <v>200</v>
      </c>
      <c r="F399" s="104">
        <f t="shared" si="16"/>
        <v>3.9972573287139167E-6</v>
      </c>
      <c r="G399" s="1">
        <f t="shared" si="17"/>
        <v>5.9920800000000003E-3</v>
      </c>
      <c r="H399" s="103">
        <f t="shared" si="18"/>
        <v>0.92527795516254818</v>
      </c>
      <c r="I399" s="1">
        <f t="shared" si="19"/>
        <v>12127</v>
      </c>
      <c r="J399" s="1">
        <f t="shared" si="20"/>
        <v>249.67000000000002</v>
      </c>
      <c r="K399" s="105">
        <f t="shared" si="21"/>
        <v>0.73303112000000081</v>
      </c>
      <c r="L399" s="1">
        <f t="shared" si="22"/>
        <v>9607</v>
      </c>
    </row>
    <row r="400" spans="1:12" x14ac:dyDescent="0.2">
      <c r="A400" s="1">
        <f t="shared" si="23"/>
        <v>-1.2999999999997005</v>
      </c>
      <c r="B400" s="1">
        <f t="shared" si="12"/>
        <v>4996.7125000000005</v>
      </c>
      <c r="C400" s="1">
        <f t="shared" si="13"/>
        <v>2937.0000000000032</v>
      </c>
      <c r="D400" s="1">
        <f t="shared" si="14"/>
        <v>199.73699999999999</v>
      </c>
      <c r="E400" s="1">
        <f t="shared" si="15"/>
        <v>200</v>
      </c>
      <c r="F400" s="104">
        <f t="shared" si="16"/>
        <v>3.9990152105905565E-6</v>
      </c>
      <c r="G400" s="1">
        <f t="shared" si="17"/>
        <v>5.9921099999999993E-3</v>
      </c>
      <c r="H400" s="103">
        <f t="shared" si="18"/>
        <v>0.92547498142829854</v>
      </c>
      <c r="I400" s="1">
        <f t="shared" si="19"/>
        <v>12130</v>
      </c>
      <c r="J400" s="1">
        <f t="shared" si="20"/>
        <v>249.67125000000001</v>
      </c>
      <c r="K400" s="105">
        <f t="shared" si="21"/>
        <v>0.7332844612500008</v>
      </c>
      <c r="L400" s="1">
        <f t="shared" si="22"/>
        <v>9611</v>
      </c>
    </row>
    <row r="401" spans="1:12" x14ac:dyDescent="0.2">
      <c r="A401" s="1">
        <f t="shared" si="23"/>
        <v>-1.1999999999997004</v>
      </c>
      <c r="B401" s="1">
        <f t="shared" si="12"/>
        <v>4996.7250000000004</v>
      </c>
      <c r="C401" s="1">
        <f t="shared" si="13"/>
        <v>2938.0000000000032</v>
      </c>
      <c r="D401" s="1">
        <f t="shared" si="14"/>
        <v>199.738</v>
      </c>
      <c r="E401" s="1">
        <f t="shared" si="15"/>
        <v>200</v>
      </c>
      <c r="F401" s="104">
        <f t="shared" si="16"/>
        <v>4.0007731098687725E-6</v>
      </c>
      <c r="G401" s="1">
        <f t="shared" si="17"/>
        <v>5.9921400000000008E-3</v>
      </c>
      <c r="H401" s="103">
        <f t="shared" si="18"/>
        <v>0.925671957411493</v>
      </c>
      <c r="I401" s="1">
        <f t="shared" si="19"/>
        <v>12132</v>
      </c>
      <c r="J401" s="1">
        <f t="shared" si="20"/>
        <v>249.67249999999999</v>
      </c>
      <c r="K401" s="105">
        <f t="shared" si="21"/>
        <v>0.73353780500000076</v>
      </c>
      <c r="L401" s="1">
        <f t="shared" si="22"/>
        <v>9614</v>
      </c>
    </row>
    <row r="402" spans="1:12" x14ac:dyDescent="0.2">
      <c r="A402" s="1">
        <f t="shared" si="23"/>
        <v>-1.0999999999997003</v>
      </c>
      <c r="B402" s="1">
        <f t="shared" si="12"/>
        <v>4996.7375000000002</v>
      </c>
      <c r="C402" s="1">
        <f t="shared" si="13"/>
        <v>2939.0000000000032</v>
      </c>
      <c r="D402" s="1">
        <f t="shared" si="14"/>
        <v>199.739</v>
      </c>
      <c r="E402" s="1">
        <f t="shared" si="15"/>
        <v>200</v>
      </c>
      <c r="F402" s="104">
        <f t="shared" si="16"/>
        <v>4.002531026548563E-6</v>
      </c>
      <c r="G402" s="1">
        <f t="shared" si="17"/>
        <v>5.9921700000000007E-3</v>
      </c>
      <c r="H402" s="103">
        <f t="shared" si="18"/>
        <v>0.92586888313137805</v>
      </c>
      <c r="I402" s="1">
        <f t="shared" si="19"/>
        <v>12135</v>
      </c>
      <c r="J402" s="1">
        <f t="shared" si="20"/>
        <v>249.67375000000001</v>
      </c>
      <c r="K402" s="105">
        <f t="shared" si="21"/>
        <v>0.73379115125000072</v>
      </c>
      <c r="L402" s="1">
        <f t="shared" si="22"/>
        <v>9617</v>
      </c>
    </row>
    <row r="403" spans="1:12" x14ac:dyDescent="0.2">
      <c r="A403" s="1">
        <f t="shared" si="23"/>
        <v>-0.99999999999970035</v>
      </c>
      <c r="B403" s="1">
        <f t="shared" si="12"/>
        <v>4996.75</v>
      </c>
      <c r="C403" s="1">
        <f t="shared" si="13"/>
        <v>2940.0000000000027</v>
      </c>
      <c r="D403" s="1">
        <f t="shared" si="14"/>
        <v>199.74</v>
      </c>
      <c r="E403" s="1">
        <f t="shared" si="15"/>
        <v>200</v>
      </c>
      <c r="F403" s="104">
        <f t="shared" si="16"/>
        <v>4.0042889606299271E-6</v>
      </c>
      <c r="G403" s="1">
        <f t="shared" si="17"/>
        <v>5.9922000000000005E-3</v>
      </c>
      <c r="H403" s="103">
        <f t="shared" si="18"/>
        <v>0.92606575860718987</v>
      </c>
      <c r="I403" s="1">
        <f t="shared" si="19"/>
        <v>12137</v>
      </c>
      <c r="J403" s="1">
        <f t="shared" si="20"/>
        <v>249.67500000000001</v>
      </c>
      <c r="K403" s="105">
        <f t="shared" si="21"/>
        <v>0.73404450000000065</v>
      </c>
      <c r="L403" s="1">
        <f t="shared" si="22"/>
        <v>9621</v>
      </c>
    </row>
    <row r="404" spans="1:12" x14ac:dyDescent="0.2">
      <c r="A404" s="1">
        <f t="shared" si="23"/>
        <v>-0.89999999999970037</v>
      </c>
      <c r="B404" s="1">
        <f t="shared" si="12"/>
        <v>4996.7624999999998</v>
      </c>
      <c r="C404" s="1">
        <f t="shared" si="13"/>
        <v>2941.0000000000032</v>
      </c>
      <c r="D404" s="1">
        <f t="shared" si="14"/>
        <v>199.74100000000001</v>
      </c>
      <c r="E404" s="1">
        <f t="shared" si="15"/>
        <v>200</v>
      </c>
      <c r="F404" s="104">
        <f t="shared" si="16"/>
        <v>4.0060469121128673E-6</v>
      </c>
      <c r="G404" s="1">
        <f t="shared" si="17"/>
        <v>5.9922300000000012E-3</v>
      </c>
      <c r="H404" s="103">
        <f t="shared" si="18"/>
        <v>0.92626258385815541</v>
      </c>
      <c r="I404" s="1">
        <f t="shared" si="19"/>
        <v>12140</v>
      </c>
      <c r="J404" s="1">
        <f t="shared" si="20"/>
        <v>249.67625000000001</v>
      </c>
      <c r="K404" s="105">
        <f t="shared" si="21"/>
        <v>0.73429785125000069</v>
      </c>
      <c r="L404" s="1">
        <f t="shared" si="22"/>
        <v>9624</v>
      </c>
    </row>
    <row r="405" spans="1:12" x14ac:dyDescent="0.2">
      <c r="A405" s="1">
        <f t="shared" si="23"/>
        <v>-0.7999999999997004</v>
      </c>
      <c r="B405" s="1">
        <f t="shared" si="12"/>
        <v>4996.7749999999996</v>
      </c>
      <c r="C405" s="1">
        <f t="shared" si="13"/>
        <v>2942.0000000000032</v>
      </c>
      <c r="D405" s="1">
        <f t="shared" si="14"/>
        <v>199.74199999999999</v>
      </c>
      <c r="E405" s="1">
        <f t="shared" si="15"/>
        <v>200</v>
      </c>
      <c r="F405" s="104">
        <f t="shared" si="16"/>
        <v>4.0078048809973803E-6</v>
      </c>
      <c r="G405" s="1">
        <f t="shared" si="17"/>
        <v>5.9922600000000001E-3</v>
      </c>
      <c r="H405" s="103">
        <f t="shared" si="18"/>
        <v>0.92645935890349118</v>
      </c>
      <c r="I405" s="1">
        <f t="shared" si="19"/>
        <v>12143</v>
      </c>
      <c r="J405" s="1">
        <f t="shared" si="20"/>
        <v>249.67750000000001</v>
      </c>
      <c r="K405" s="105">
        <f t="shared" si="21"/>
        <v>0.73455120500000082</v>
      </c>
      <c r="L405" s="1">
        <f t="shared" si="22"/>
        <v>9627</v>
      </c>
    </row>
    <row r="406" spans="1:12" x14ac:dyDescent="0.2">
      <c r="A406" s="1">
        <f t="shared" si="23"/>
        <v>-0.69999999999970042</v>
      </c>
      <c r="B406" s="1">
        <f t="shared" si="12"/>
        <v>4996.7875000000004</v>
      </c>
      <c r="C406" s="1">
        <f t="shared" si="13"/>
        <v>2943.0000000000032</v>
      </c>
      <c r="D406" s="1">
        <f t="shared" si="14"/>
        <v>199.74299999999999</v>
      </c>
      <c r="E406" s="1">
        <f t="shared" si="15"/>
        <v>200</v>
      </c>
      <c r="F406" s="104">
        <f t="shared" si="16"/>
        <v>4.0095628672834704E-6</v>
      </c>
      <c r="G406" s="1">
        <f t="shared" si="17"/>
        <v>5.9922899999999999E-3</v>
      </c>
      <c r="H406" s="103">
        <f t="shared" si="18"/>
        <v>0.92665608376240405</v>
      </c>
      <c r="I406" s="1">
        <f t="shared" si="19"/>
        <v>12145</v>
      </c>
      <c r="J406" s="1">
        <f t="shared" si="20"/>
        <v>249.67875000000001</v>
      </c>
      <c r="K406" s="105">
        <f t="shared" si="21"/>
        <v>0.73480456125000082</v>
      </c>
      <c r="L406" s="1">
        <f t="shared" si="22"/>
        <v>9631</v>
      </c>
    </row>
    <row r="407" spans="1:12" x14ac:dyDescent="0.2">
      <c r="A407" s="1">
        <f t="shared" si="23"/>
        <v>-0.59999999999970044</v>
      </c>
      <c r="B407" s="1">
        <f t="shared" si="12"/>
        <v>4996.8</v>
      </c>
      <c r="C407" s="1">
        <f t="shared" si="13"/>
        <v>2944.0000000000032</v>
      </c>
      <c r="D407" s="1">
        <f t="shared" si="14"/>
        <v>199.744</v>
      </c>
      <c r="E407" s="1">
        <f t="shared" si="15"/>
        <v>200</v>
      </c>
      <c r="F407" s="104">
        <f t="shared" si="16"/>
        <v>4.0113208709711348E-6</v>
      </c>
      <c r="G407" s="1">
        <f t="shared" si="17"/>
        <v>5.9923199999999998E-3</v>
      </c>
      <c r="H407" s="103">
        <f t="shared" si="18"/>
        <v>0.92685275845409176</v>
      </c>
      <c r="I407" s="1">
        <f t="shared" si="19"/>
        <v>12148</v>
      </c>
      <c r="J407" s="1">
        <f t="shared" si="20"/>
        <v>249.68</v>
      </c>
      <c r="K407" s="105">
        <f t="shared" si="21"/>
        <v>0.73505792000000081</v>
      </c>
      <c r="L407" s="1">
        <f t="shared" si="22"/>
        <v>9634</v>
      </c>
    </row>
    <row r="408" spans="1:12" x14ac:dyDescent="0.2">
      <c r="A408" s="1">
        <f t="shared" si="23"/>
        <v>-0.49999999999970046</v>
      </c>
      <c r="B408" s="1">
        <f t="shared" si="12"/>
        <v>4996.8125</v>
      </c>
      <c r="C408" s="1">
        <f t="shared" si="13"/>
        <v>2945.0000000000032</v>
      </c>
      <c r="D408" s="1">
        <f t="shared" si="14"/>
        <v>199.745</v>
      </c>
      <c r="E408" s="1">
        <f t="shared" si="15"/>
        <v>200</v>
      </c>
      <c r="F408" s="104">
        <f t="shared" si="16"/>
        <v>4.013078892060373E-6</v>
      </c>
      <c r="G408" s="1">
        <f t="shared" si="17"/>
        <v>5.9923500000000005E-3</v>
      </c>
      <c r="H408" s="103">
        <f t="shared" si="18"/>
        <v>0.92704938299774142</v>
      </c>
      <c r="I408" s="1">
        <f t="shared" si="19"/>
        <v>12150</v>
      </c>
      <c r="J408" s="1">
        <f t="shared" si="20"/>
        <v>249.68125000000001</v>
      </c>
      <c r="K408" s="105">
        <f t="shared" si="21"/>
        <v>0.73531128125000078</v>
      </c>
      <c r="L408" s="1">
        <f t="shared" si="22"/>
        <v>9637</v>
      </c>
    </row>
    <row r="409" spans="1:12" x14ac:dyDescent="0.2">
      <c r="A409" s="1">
        <f t="shared" si="23"/>
        <v>-0.39999999999970048</v>
      </c>
      <c r="B409" s="1">
        <f t="shared" si="12"/>
        <v>4996.8250000000007</v>
      </c>
      <c r="C409" s="1">
        <f t="shared" si="13"/>
        <v>2946.0000000000032</v>
      </c>
      <c r="D409" s="1">
        <f t="shared" si="14"/>
        <v>199.74600000000001</v>
      </c>
      <c r="E409" s="1">
        <f t="shared" si="15"/>
        <v>200</v>
      </c>
      <c r="F409" s="104">
        <f t="shared" si="16"/>
        <v>4.0148369305511872E-6</v>
      </c>
      <c r="G409" s="1">
        <f t="shared" si="17"/>
        <v>5.9923800000000011E-3</v>
      </c>
      <c r="H409" s="103">
        <f t="shared" si="18"/>
        <v>0.92724595741253069</v>
      </c>
      <c r="I409" s="1">
        <f t="shared" si="19"/>
        <v>12153</v>
      </c>
      <c r="J409" s="1">
        <f t="shared" si="20"/>
        <v>249.6825</v>
      </c>
      <c r="K409" s="105">
        <f t="shared" si="21"/>
        <v>0.73556464500000074</v>
      </c>
      <c r="L409" s="1">
        <f t="shared" si="22"/>
        <v>9641</v>
      </c>
    </row>
    <row r="410" spans="1:12" x14ac:dyDescent="0.2">
      <c r="A410" s="1">
        <f t="shared" si="23"/>
        <v>-0.29999999999970051</v>
      </c>
      <c r="B410" s="1">
        <f t="shared" si="12"/>
        <v>4996.8374999999996</v>
      </c>
      <c r="C410" s="1">
        <f t="shared" si="13"/>
        <v>2947.0000000000032</v>
      </c>
      <c r="D410" s="1">
        <f t="shared" si="14"/>
        <v>199.74700000000001</v>
      </c>
      <c r="E410" s="1">
        <f t="shared" si="15"/>
        <v>200</v>
      </c>
      <c r="F410" s="104">
        <f t="shared" si="16"/>
        <v>4.0165949864435751E-6</v>
      </c>
      <c r="G410" s="1">
        <f t="shared" si="17"/>
        <v>5.992410000000001E-3</v>
      </c>
      <c r="H410" s="103">
        <f t="shared" si="18"/>
        <v>0.92744248171762755</v>
      </c>
      <c r="I410" s="1">
        <f t="shared" si="19"/>
        <v>12155</v>
      </c>
      <c r="J410" s="1">
        <f t="shared" si="20"/>
        <v>249.68375</v>
      </c>
      <c r="K410" s="105">
        <f t="shared" si="21"/>
        <v>0.73581801125000079</v>
      </c>
      <c r="L410" s="1">
        <f t="shared" si="22"/>
        <v>9644</v>
      </c>
    </row>
    <row r="411" spans="1:12" x14ac:dyDescent="0.2">
      <c r="A411" s="1">
        <f t="shared" si="23"/>
        <v>-0.1999999999997005</v>
      </c>
      <c r="B411" s="1">
        <f t="shared" si="12"/>
        <v>4996.8499999999995</v>
      </c>
      <c r="C411" s="1">
        <f t="shared" si="13"/>
        <v>2948.0000000000032</v>
      </c>
      <c r="D411" s="1">
        <f t="shared" si="14"/>
        <v>199.74799999999999</v>
      </c>
      <c r="E411" s="1">
        <f t="shared" si="15"/>
        <v>200</v>
      </c>
      <c r="F411" s="104">
        <f t="shared" si="16"/>
        <v>4.0183530597375391E-6</v>
      </c>
      <c r="G411" s="1">
        <f t="shared" si="17"/>
        <v>5.9924399999999999E-3</v>
      </c>
      <c r="H411" s="103">
        <f t="shared" si="18"/>
        <v>0.92763895593219003</v>
      </c>
      <c r="I411" s="1">
        <f t="shared" si="19"/>
        <v>12158</v>
      </c>
      <c r="J411" s="1">
        <f t="shared" si="20"/>
        <v>249.685</v>
      </c>
      <c r="K411" s="105">
        <f t="shared" si="21"/>
        <v>0.73607138000000072</v>
      </c>
      <c r="L411" s="1">
        <f t="shared" si="22"/>
        <v>9647</v>
      </c>
    </row>
    <row r="412" spans="1:12" x14ac:dyDescent="0.2">
      <c r="A412" s="1">
        <f t="shared" si="23"/>
        <v>-9.9999999999700495E-2</v>
      </c>
      <c r="B412" s="1">
        <f t="shared" si="12"/>
        <v>4996.8625000000002</v>
      </c>
      <c r="C412" s="1">
        <f t="shared" si="13"/>
        <v>2949.0000000000032</v>
      </c>
      <c r="D412" s="1">
        <f t="shared" si="14"/>
        <v>199.749</v>
      </c>
      <c r="E412" s="1">
        <f t="shared" si="15"/>
        <v>200</v>
      </c>
      <c r="F412" s="104">
        <f t="shared" si="16"/>
        <v>4.0201111504330768E-6</v>
      </c>
      <c r="G412" s="1">
        <f t="shared" si="17"/>
        <v>5.9924700000000006E-3</v>
      </c>
      <c r="H412" s="103">
        <f t="shared" si="18"/>
        <v>0.92783538007536626</v>
      </c>
      <c r="I412" s="1">
        <f t="shared" si="19"/>
        <v>12161</v>
      </c>
      <c r="J412" s="1">
        <f t="shared" si="20"/>
        <v>249.68625</v>
      </c>
      <c r="K412" s="105">
        <f t="shared" si="21"/>
        <v>0.73632475125000074</v>
      </c>
      <c r="L412" s="1">
        <f t="shared" si="22"/>
        <v>9651</v>
      </c>
    </row>
    <row r="413" spans="1:12" x14ac:dyDescent="0.2">
      <c r="A413" s="1">
        <f t="shared" si="23"/>
        <v>2.9951041646825161E-13</v>
      </c>
      <c r="B413" s="1">
        <f t="shared" si="12"/>
        <v>4996.875</v>
      </c>
      <c r="C413" s="1">
        <f t="shared" si="13"/>
        <v>2950.0000000000032</v>
      </c>
      <c r="D413" s="1">
        <f t="shared" si="14"/>
        <v>199.75</v>
      </c>
      <c r="E413" s="1">
        <f t="shared" si="15"/>
        <v>200</v>
      </c>
      <c r="F413" s="104">
        <f t="shared" si="16"/>
        <v>4.0218692585301889E-6</v>
      </c>
      <c r="G413" s="1">
        <f t="shared" si="17"/>
        <v>5.9925000000000004E-3</v>
      </c>
      <c r="H413" s="103">
        <f t="shared" si="18"/>
        <v>0.92803175416629491</v>
      </c>
      <c r="I413" s="1">
        <f t="shared" si="19"/>
        <v>12163</v>
      </c>
      <c r="J413" s="1">
        <f t="shared" si="20"/>
        <v>249.6875</v>
      </c>
      <c r="K413" s="105">
        <f t="shared" si="21"/>
        <v>0.73657812500000064</v>
      </c>
      <c r="L413" s="1">
        <f t="shared" si="22"/>
        <v>9654</v>
      </c>
    </row>
    <row r="414" spans="1:12" x14ac:dyDescent="0.2">
      <c r="A414" s="1">
        <f t="shared" si="23"/>
        <v>0.10000000000029952</v>
      </c>
      <c r="B414" s="1">
        <f t="shared" si="12"/>
        <v>4996.8874999999998</v>
      </c>
      <c r="C414" s="1">
        <f t="shared" si="13"/>
        <v>2951.0000000000032</v>
      </c>
      <c r="D414" s="1">
        <f t="shared" si="14"/>
        <v>199.751</v>
      </c>
      <c r="E414" s="1">
        <f t="shared" si="15"/>
        <v>200</v>
      </c>
      <c r="F414" s="104">
        <f t="shared" si="16"/>
        <v>4.023627384028878E-6</v>
      </c>
      <c r="G414" s="1">
        <f t="shared" si="17"/>
        <v>5.9925300000000003E-3</v>
      </c>
      <c r="H414" s="103">
        <f t="shared" si="18"/>
        <v>0.92822807822410514</v>
      </c>
      <c r="I414" s="1">
        <f t="shared" si="19"/>
        <v>12166</v>
      </c>
      <c r="J414" s="1">
        <f t="shared" si="20"/>
        <v>249.68875000000003</v>
      </c>
      <c r="K414" s="105">
        <f t="shared" si="21"/>
        <v>0.73683150125000085</v>
      </c>
      <c r="L414" s="1">
        <f t="shared" si="22"/>
        <v>9657</v>
      </c>
    </row>
    <row r="415" spans="1:12" x14ac:dyDescent="0.2">
      <c r="A415" s="1">
        <f t="shared" si="23"/>
        <v>0.20000000000029952</v>
      </c>
      <c r="B415" s="1">
        <f t="shared" si="12"/>
        <v>4996.9000000000005</v>
      </c>
      <c r="C415" s="1">
        <f t="shared" si="13"/>
        <v>2952.0000000000032</v>
      </c>
      <c r="D415" s="1">
        <f t="shared" si="14"/>
        <v>199.75200000000001</v>
      </c>
      <c r="E415" s="1">
        <f t="shared" si="15"/>
        <v>200</v>
      </c>
      <c r="F415" s="104">
        <f t="shared" si="16"/>
        <v>4.0253855269291399E-6</v>
      </c>
      <c r="G415" s="1">
        <f t="shared" si="17"/>
        <v>5.9925600000000009E-3</v>
      </c>
      <c r="H415" s="103">
        <f t="shared" si="18"/>
        <v>0.92842435226791553</v>
      </c>
      <c r="I415" s="1">
        <f t="shared" si="19"/>
        <v>12168</v>
      </c>
      <c r="J415" s="1">
        <f t="shared" si="20"/>
        <v>249.69</v>
      </c>
      <c r="K415" s="105">
        <f t="shared" si="21"/>
        <v>0.73708488000000083</v>
      </c>
      <c r="L415" s="1">
        <f t="shared" si="22"/>
        <v>9661</v>
      </c>
    </row>
    <row r="416" spans="1:12" x14ac:dyDescent="0.2">
      <c r="A416" s="1">
        <f t="shared" si="23"/>
        <v>0.30000000000029953</v>
      </c>
      <c r="B416" s="1">
        <f t="shared" si="12"/>
        <v>4996.9125000000004</v>
      </c>
      <c r="C416" s="1">
        <f t="shared" si="13"/>
        <v>2953.0000000000032</v>
      </c>
      <c r="D416" s="1">
        <f t="shared" si="14"/>
        <v>199.75300000000001</v>
      </c>
      <c r="E416" s="1">
        <f t="shared" si="15"/>
        <v>200</v>
      </c>
      <c r="F416" s="104">
        <f t="shared" si="16"/>
        <v>4.0271436872309763E-6</v>
      </c>
      <c r="G416" s="1">
        <f t="shared" si="17"/>
        <v>5.9925899999999999E-3</v>
      </c>
      <c r="H416" s="103">
        <f t="shared" si="18"/>
        <v>0.9286205763168357</v>
      </c>
      <c r="I416" s="1">
        <f t="shared" si="19"/>
        <v>12171</v>
      </c>
      <c r="J416" s="1">
        <f t="shared" si="20"/>
        <v>249.69125</v>
      </c>
      <c r="K416" s="105">
        <f t="shared" si="21"/>
        <v>0.73733826125000079</v>
      </c>
      <c r="L416" s="1">
        <f t="shared" si="22"/>
        <v>9664</v>
      </c>
    </row>
    <row r="417" spans="1:12" x14ac:dyDescent="0.2">
      <c r="A417" s="1">
        <f t="shared" si="23"/>
        <v>0.40000000000029956</v>
      </c>
      <c r="B417" s="1">
        <f t="shared" si="12"/>
        <v>4996.9250000000002</v>
      </c>
      <c r="C417" s="1">
        <f t="shared" si="13"/>
        <v>2954.0000000000032</v>
      </c>
      <c r="D417" s="1">
        <f t="shared" si="14"/>
        <v>199.75399999999999</v>
      </c>
      <c r="E417" s="1">
        <f t="shared" si="15"/>
        <v>200</v>
      </c>
      <c r="F417" s="104">
        <f t="shared" si="16"/>
        <v>4.0289018649343888E-6</v>
      </c>
      <c r="G417" s="1">
        <f t="shared" si="17"/>
        <v>5.9926200000000006E-3</v>
      </c>
      <c r="H417" s="103">
        <f t="shared" si="18"/>
        <v>0.92881675038996536</v>
      </c>
      <c r="I417" s="1">
        <f t="shared" si="19"/>
        <v>12173</v>
      </c>
      <c r="J417" s="1">
        <f t="shared" si="20"/>
        <v>249.69250000000002</v>
      </c>
      <c r="K417" s="105">
        <f t="shared" si="21"/>
        <v>0.73759164500000074</v>
      </c>
      <c r="L417" s="1">
        <f t="shared" si="22"/>
        <v>9667</v>
      </c>
    </row>
    <row r="418" spans="1:12" x14ac:dyDescent="0.2">
      <c r="A418" s="1">
        <f t="shared" si="23"/>
        <v>0.50000000000029954</v>
      </c>
      <c r="B418" s="1">
        <f t="shared" si="12"/>
        <v>4996.9375</v>
      </c>
      <c r="C418" s="1">
        <f t="shared" si="13"/>
        <v>2955.0000000000032</v>
      </c>
      <c r="D418" s="1">
        <f t="shared" si="14"/>
        <v>199.755</v>
      </c>
      <c r="E418" s="1">
        <f t="shared" si="15"/>
        <v>200</v>
      </c>
      <c r="F418" s="104">
        <f t="shared" si="16"/>
        <v>4.0306600600393766E-6</v>
      </c>
      <c r="G418" s="1">
        <f t="shared" si="17"/>
        <v>5.9926500000000004E-3</v>
      </c>
      <c r="H418" s="103">
        <f t="shared" si="18"/>
        <v>0.92901287450639403</v>
      </c>
      <c r="I418" s="1">
        <f t="shared" si="19"/>
        <v>12176</v>
      </c>
      <c r="J418" s="1">
        <f t="shared" si="20"/>
        <v>249.69374999999999</v>
      </c>
      <c r="K418" s="105">
        <f t="shared" si="21"/>
        <v>0.73784503125000078</v>
      </c>
      <c r="L418" s="1">
        <f t="shared" si="22"/>
        <v>9670</v>
      </c>
    </row>
    <row r="419" spans="1:12" x14ac:dyDescent="0.2">
      <c r="A419" s="1">
        <f t="shared" si="23"/>
        <v>0.60000000000029952</v>
      </c>
      <c r="B419" s="1">
        <f t="shared" si="12"/>
        <v>4996.95</v>
      </c>
      <c r="C419" s="1">
        <f t="shared" si="13"/>
        <v>2956.0000000000032</v>
      </c>
      <c r="D419" s="1">
        <f t="shared" si="14"/>
        <v>199.756</v>
      </c>
      <c r="E419" s="1">
        <f t="shared" si="15"/>
        <v>200</v>
      </c>
      <c r="F419" s="104">
        <f t="shared" si="16"/>
        <v>4.0324182725459372E-6</v>
      </c>
      <c r="G419" s="1">
        <f t="shared" si="17"/>
        <v>5.9926800000000002E-3</v>
      </c>
      <c r="H419" s="103">
        <f t="shared" si="18"/>
        <v>0.92920894868520221</v>
      </c>
      <c r="I419" s="1">
        <f t="shared" si="19"/>
        <v>12179</v>
      </c>
      <c r="J419" s="1">
        <f t="shared" si="20"/>
        <v>249.69499999999999</v>
      </c>
      <c r="K419" s="105">
        <f t="shared" si="21"/>
        <v>0.7380984200000007</v>
      </c>
      <c r="L419" s="1">
        <f t="shared" si="22"/>
        <v>9674</v>
      </c>
    </row>
    <row r="420" spans="1:12" x14ac:dyDescent="0.2">
      <c r="A420" s="1">
        <f t="shared" si="23"/>
        <v>0.70000000000029949</v>
      </c>
      <c r="B420" s="1">
        <f t="shared" si="12"/>
        <v>4996.9624999999996</v>
      </c>
      <c r="C420" s="1">
        <f t="shared" si="13"/>
        <v>2957.0000000000032</v>
      </c>
      <c r="D420" s="1">
        <f t="shared" si="14"/>
        <v>199.75700000000001</v>
      </c>
      <c r="E420" s="1">
        <f t="shared" si="15"/>
        <v>200</v>
      </c>
      <c r="F420" s="104">
        <f t="shared" si="16"/>
        <v>4.034176502454074E-6</v>
      </c>
      <c r="G420" s="1">
        <f t="shared" si="17"/>
        <v>5.9927100000000001E-3</v>
      </c>
      <c r="H420" s="103">
        <f t="shared" si="18"/>
        <v>0.92940497294545998</v>
      </c>
      <c r="I420" s="1">
        <f t="shared" si="19"/>
        <v>12181</v>
      </c>
      <c r="J420" s="1">
        <f t="shared" si="20"/>
        <v>249.69625000000002</v>
      </c>
      <c r="K420" s="105">
        <f t="shared" si="21"/>
        <v>0.73835181125000082</v>
      </c>
      <c r="L420" s="1">
        <f t="shared" si="22"/>
        <v>9677</v>
      </c>
    </row>
    <row r="421" spans="1:12" x14ac:dyDescent="0.2">
      <c r="A421" s="1">
        <f t="shared" si="23"/>
        <v>0.80000000000029947</v>
      </c>
      <c r="B421" s="1">
        <f t="shared" si="12"/>
        <v>4996.9750000000004</v>
      </c>
      <c r="C421" s="1">
        <f t="shared" si="13"/>
        <v>2958.0000000000032</v>
      </c>
      <c r="D421" s="1">
        <f t="shared" si="14"/>
        <v>199.75800000000001</v>
      </c>
      <c r="E421" s="1">
        <f t="shared" si="15"/>
        <v>200</v>
      </c>
      <c r="F421" s="104">
        <f t="shared" si="16"/>
        <v>4.0359347497637861E-6</v>
      </c>
      <c r="G421" s="1">
        <f t="shared" si="17"/>
        <v>5.9927400000000016E-3</v>
      </c>
      <c r="H421" s="103">
        <f t="shared" si="18"/>
        <v>0.92960094730622822</v>
      </c>
      <c r="I421" s="1">
        <f t="shared" si="19"/>
        <v>12184</v>
      </c>
      <c r="J421" s="1">
        <f t="shared" si="20"/>
        <v>249.69750000000002</v>
      </c>
      <c r="K421" s="105">
        <f t="shared" si="21"/>
        <v>0.73860520500000082</v>
      </c>
      <c r="L421" s="1">
        <f t="shared" si="22"/>
        <v>9680</v>
      </c>
    </row>
    <row r="422" spans="1:12" x14ac:dyDescent="0.2">
      <c r="A422" s="1">
        <f t="shared" si="23"/>
        <v>0.90000000000029945</v>
      </c>
      <c r="B422" s="1">
        <f t="shared" si="12"/>
        <v>4996.9875000000002</v>
      </c>
      <c r="C422" s="1">
        <f t="shared" si="13"/>
        <v>2959.0000000000032</v>
      </c>
      <c r="D422" s="1">
        <f t="shared" si="14"/>
        <v>199.75900000000001</v>
      </c>
      <c r="E422" s="1">
        <f t="shared" si="15"/>
        <v>200</v>
      </c>
      <c r="F422" s="104">
        <f t="shared" si="16"/>
        <v>4.0376930144750709E-6</v>
      </c>
      <c r="G422" s="1">
        <f t="shared" si="17"/>
        <v>5.9927700000000006E-3</v>
      </c>
      <c r="H422" s="103">
        <f t="shared" si="18"/>
        <v>0.92979687178655823</v>
      </c>
      <c r="I422" s="1">
        <f t="shared" si="19"/>
        <v>12186</v>
      </c>
      <c r="J422" s="1">
        <f t="shared" si="20"/>
        <v>249.69874999999999</v>
      </c>
      <c r="K422" s="105">
        <f t="shared" si="21"/>
        <v>0.7388586012500008</v>
      </c>
      <c r="L422" s="1">
        <f t="shared" si="22"/>
        <v>9684</v>
      </c>
    </row>
    <row r="423" spans="1:12" x14ac:dyDescent="0.2">
      <c r="A423" s="1">
        <f t="shared" si="23"/>
        <v>1.0000000000002995</v>
      </c>
      <c r="B423" s="1">
        <f t="shared" si="12"/>
        <v>4997</v>
      </c>
      <c r="C423" s="1">
        <f t="shared" si="13"/>
        <v>2960.0000000000032</v>
      </c>
      <c r="D423" s="1">
        <f t="shared" si="14"/>
        <v>199.76</v>
      </c>
      <c r="E423" s="1">
        <f t="shared" si="15"/>
        <v>200</v>
      </c>
      <c r="F423" s="104">
        <f t="shared" si="16"/>
        <v>4.0394512965879327E-6</v>
      </c>
      <c r="G423" s="1">
        <f t="shared" si="17"/>
        <v>5.9927999999999995E-3</v>
      </c>
      <c r="H423" s="103">
        <f t="shared" si="18"/>
        <v>0.92999274640549079</v>
      </c>
      <c r="I423" s="1">
        <f t="shared" si="19"/>
        <v>12189</v>
      </c>
      <c r="J423" s="1">
        <f t="shared" si="20"/>
        <v>249.70000000000002</v>
      </c>
      <c r="K423" s="105">
        <f t="shared" si="21"/>
        <v>0.73911200000000077</v>
      </c>
      <c r="L423" s="1">
        <f t="shared" si="22"/>
        <v>9687</v>
      </c>
    </row>
    <row r="424" spans="1:12" x14ac:dyDescent="0.2">
      <c r="A424" s="1">
        <f t="shared" si="23"/>
        <v>1.1000000000002996</v>
      </c>
      <c r="B424" s="1">
        <f t="shared" si="12"/>
        <v>4997.0124999999998</v>
      </c>
      <c r="C424" s="1">
        <f t="shared" si="13"/>
        <v>2961.0000000000032</v>
      </c>
      <c r="D424" s="1">
        <f t="shared" si="14"/>
        <v>199.761</v>
      </c>
      <c r="E424" s="1">
        <f t="shared" si="15"/>
        <v>200</v>
      </c>
      <c r="F424" s="104">
        <f t="shared" si="16"/>
        <v>4.0412095961023682E-6</v>
      </c>
      <c r="G424" s="1">
        <f t="shared" si="17"/>
        <v>5.9928300000000002E-3</v>
      </c>
      <c r="H424" s="103">
        <f t="shared" si="18"/>
        <v>0.93018857118205822</v>
      </c>
      <c r="I424" s="1">
        <f t="shared" si="19"/>
        <v>12191</v>
      </c>
      <c r="J424" s="1">
        <f t="shared" si="20"/>
        <v>249.70125000000002</v>
      </c>
      <c r="K424" s="105">
        <f t="shared" si="21"/>
        <v>0.73936540125000072</v>
      </c>
      <c r="L424" s="1">
        <f t="shared" si="22"/>
        <v>9690</v>
      </c>
    </row>
    <row r="425" spans="1:12" x14ac:dyDescent="0.2">
      <c r="A425" s="1">
        <f t="shared" si="23"/>
        <v>1.2000000000002997</v>
      </c>
      <c r="B425" s="1">
        <f t="shared" si="12"/>
        <v>4997.0249999999996</v>
      </c>
      <c r="C425" s="1">
        <f t="shared" si="13"/>
        <v>2962.0000000000032</v>
      </c>
      <c r="D425" s="1">
        <f t="shared" si="14"/>
        <v>199.762</v>
      </c>
      <c r="E425" s="1">
        <f t="shared" si="15"/>
        <v>200</v>
      </c>
      <c r="F425" s="104">
        <f t="shared" si="16"/>
        <v>4.0429679130183781E-6</v>
      </c>
      <c r="G425" s="1">
        <f t="shared" si="17"/>
        <v>5.99286E-3</v>
      </c>
      <c r="H425" s="103">
        <f t="shared" si="18"/>
        <v>0.93038434613528176</v>
      </c>
      <c r="I425" s="1">
        <f t="shared" si="19"/>
        <v>12194</v>
      </c>
      <c r="J425" s="1">
        <f t="shared" si="20"/>
        <v>249.70249999999999</v>
      </c>
      <c r="K425" s="105">
        <f t="shared" si="21"/>
        <v>0.73961880500000077</v>
      </c>
      <c r="L425" s="1">
        <f t="shared" si="22"/>
        <v>9694</v>
      </c>
    </row>
    <row r="426" spans="1:12" x14ac:dyDescent="0.2">
      <c r="A426" s="1">
        <f t="shared" si="23"/>
        <v>1.3000000000002998</v>
      </c>
      <c r="B426" s="1">
        <f t="shared" si="12"/>
        <v>4997.0375000000004</v>
      </c>
      <c r="C426" s="1">
        <f t="shared" si="13"/>
        <v>2963.0000000000032</v>
      </c>
      <c r="D426" s="1">
        <f t="shared" si="14"/>
        <v>199.76300000000001</v>
      </c>
      <c r="E426" s="1">
        <f t="shared" si="15"/>
        <v>200</v>
      </c>
      <c r="F426" s="104">
        <f t="shared" si="16"/>
        <v>4.0447262473359651E-6</v>
      </c>
      <c r="G426" s="1">
        <f t="shared" si="17"/>
        <v>5.9928900000000007E-3</v>
      </c>
      <c r="H426" s="103">
        <f t="shared" si="18"/>
        <v>0.93058007128417408</v>
      </c>
      <c r="I426" s="1">
        <f t="shared" si="19"/>
        <v>12197</v>
      </c>
      <c r="J426" s="1">
        <f t="shared" si="20"/>
        <v>249.70375000000001</v>
      </c>
      <c r="K426" s="105">
        <f t="shared" si="21"/>
        <v>0.73987221125000069</v>
      </c>
      <c r="L426" s="1">
        <f t="shared" si="22"/>
        <v>9697</v>
      </c>
    </row>
    <row r="427" spans="1:12" x14ac:dyDescent="0.2">
      <c r="A427" s="1">
        <f t="shared" si="23"/>
        <v>1.4000000000002999</v>
      </c>
      <c r="B427" s="1">
        <f t="shared" si="12"/>
        <v>4997.05</v>
      </c>
      <c r="C427" s="1">
        <f t="shared" si="13"/>
        <v>2964.0000000000032</v>
      </c>
      <c r="D427" s="1">
        <f t="shared" si="14"/>
        <v>199.76400000000001</v>
      </c>
      <c r="E427" s="1">
        <f t="shared" si="15"/>
        <v>200</v>
      </c>
      <c r="F427" s="104">
        <f t="shared" si="16"/>
        <v>4.0464845990551239E-6</v>
      </c>
      <c r="G427" s="1">
        <f t="shared" si="17"/>
        <v>5.9929200000000005E-3</v>
      </c>
      <c r="H427" s="103">
        <f t="shared" si="18"/>
        <v>0.93077574664773777</v>
      </c>
      <c r="I427" s="1">
        <f t="shared" si="19"/>
        <v>12199</v>
      </c>
      <c r="J427" s="1">
        <f t="shared" si="20"/>
        <v>249.70500000000001</v>
      </c>
      <c r="K427" s="105">
        <f t="shared" si="21"/>
        <v>0.74012562000000082</v>
      </c>
      <c r="L427" s="1">
        <f t="shared" si="22"/>
        <v>9700</v>
      </c>
    </row>
    <row r="428" spans="1:12" x14ac:dyDescent="0.2">
      <c r="A428" s="1">
        <f t="shared" si="23"/>
        <v>1.5000000000003</v>
      </c>
      <c r="B428" s="1">
        <f t="shared" si="12"/>
        <v>4997.0625</v>
      </c>
      <c r="C428" s="1">
        <f t="shared" si="13"/>
        <v>2965.0000000000032</v>
      </c>
      <c r="D428" s="1">
        <f t="shared" si="14"/>
        <v>199.76500000000001</v>
      </c>
      <c r="E428" s="1">
        <f t="shared" si="15"/>
        <v>200</v>
      </c>
      <c r="F428" s="104">
        <f t="shared" si="16"/>
        <v>4.0482429681758598E-6</v>
      </c>
      <c r="G428" s="1">
        <f t="shared" si="17"/>
        <v>5.9929500000000004E-3</v>
      </c>
      <c r="H428" s="103">
        <f t="shared" si="18"/>
        <v>0.93097137224496562</v>
      </c>
      <c r="I428" s="1">
        <f t="shared" si="19"/>
        <v>12202</v>
      </c>
      <c r="J428" s="1">
        <f t="shared" si="20"/>
        <v>249.70624999999998</v>
      </c>
      <c r="K428" s="105">
        <f t="shared" si="21"/>
        <v>0.74037903125000071</v>
      </c>
      <c r="L428" s="1">
        <f t="shared" si="22"/>
        <v>9704</v>
      </c>
    </row>
    <row r="429" spans="1:12" x14ac:dyDescent="0.2">
      <c r="A429" s="1">
        <f t="shared" si="23"/>
        <v>1.6000000000003001</v>
      </c>
      <c r="B429" s="1">
        <f t="shared" si="12"/>
        <v>4997.0749999999998</v>
      </c>
      <c r="C429" s="1">
        <f t="shared" si="13"/>
        <v>2966.0000000000032</v>
      </c>
      <c r="D429" s="1">
        <f t="shared" si="14"/>
        <v>199.76599999999999</v>
      </c>
      <c r="E429" s="1">
        <f t="shared" si="15"/>
        <v>200</v>
      </c>
      <c r="F429" s="104">
        <f t="shared" si="16"/>
        <v>4.0500013546981684E-6</v>
      </c>
      <c r="G429" s="1">
        <f t="shared" si="17"/>
        <v>5.9929800000000002E-3</v>
      </c>
      <c r="H429" s="103">
        <f t="shared" si="18"/>
        <v>0.93116694809484124</v>
      </c>
      <c r="I429" s="1">
        <f t="shared" si="19"/>
        <v>12204</v>
      </c>
      <c r="J429" s="1">
        <f t="shared" si="20"/>
        <v>249.70750000000001</v>
      </c>
      <c r="K429" s="105">
        <f t="shared" si="21"/>
        <v>0.74063244500000081</v>
      </c>
      <c r="L429" s="1">
        <f t="shared" si="22"/>
        <v>9707</v>
      </c>
    </row>
    <row r="430" spans="1:12" x14ac:dyDescent="0.2">
      <c r="A430" s="1">
        <f t="shared" si="23"/>
        <v>1.7000000000003002</v>
      </c>
      <c r="B430" s="1">
        <f t="shared" si="12"/>
        <v>4997.0874999999996</v>
      </c>
      <c r="C430" s="1">
        <f t="shared" si="13"/>
        <v>2967.0000000000032</v>
      </c>
      <c r="D430" s="1">
        <f t="shared" si="14"/>
        <v>199.767</v>
      </c>
      <c r="E430" s="1">
        <f t="shared" si="15"/>
        <v>200</v>
      </c>
      <c r="F430" s="104">
        <f t="shared" si="16"/>
        <v>4.0517597586220523E-6</v>
      </c>
      <c r="G430" s="1">
        <f t="shared" si="17"/>
        <v>5.9930100000000009E-3</v>
      </c>
      <c r="H430" s="103">
        <f t="shared" si="18"/>
        <v>0.93136247421633778</v>
      </c>
      <c r="I430" s="1">
        <f t="shared" si="19"/>
        <v>12207</v>
      </c>
      <c r="J430" s="1">
        <f t="shared" si="20"/>
        <v>249.70875000000001</v>
      </c>
      <c r="K430" s="105">
        <f t="shared" si="21"/>
        <v>0.74088586125000078</v>
      </c>
      <c r="L430" s="1">
        <f t="shared" si="22"/>
        <v>9710</v>
      </c>
    </row>
    <row r="431" spans="1:12" x14ac:dyDescent="0.2">
      <c r="A431" s="1">
        <f t="shared" si="23"/>
        <v>1.8000000000003002</v>
      </c>
      <c r="B431" s="1">
        <f t="shared" si="12"/>
        <v>4997.0999999999995</v>
      </c>
      <c r="C431" s="1">
        <f t="shared" si="13"/>
        <v>2968.0000000000032</v>
      </c>
      <c r="D431" s="1">
        <f t="shared" si="14"/>
        <v>199.768</v>
      </c>
      <c r="E431" s="1">
        <f t="shared" si="15"/>
        <v>200</v>
      </c>
      <c r="F431" s="104">
        <f t="shared" si="16"/>
        <v>4.0535181799475125E-6</v>
      </c>
      <c r="G431" s="1">
        <f t="shared" si="17"/>
        <v>5.9930400000000007E-3</v>
      </c>
      <c r="H431" s="103">
        <f t="shared" si="18"/>
        <v>0.93155795062841951</v>
      </c>
      <c r="I431" s="1">
        <f t="shared" si="19"/>
        <v>12209</v>
      </c>
      <c r="J431" s="1">
        <f t="shared" si="20"/>
        <v>249.71</v>
      </c>
      <c r="K431" s="105">
        <f t="shared" si="21"/>
        <v>0.74113928000000073</v>
      </c>
      <c r="L431" s="1">
        <f t="shared" si="22"/>
        <v>9714</v>
      </c>
    </row>
    <row r="432" spans="1:12" x14ac:dyDescent="0.2">
      <c r="A432" s="1">
        <f t="shared" si="23"/>
        <v>1.9000000000003003</v>
      </c>
      <c r="B432" s="1">
        <f t="shared" si="12"/>
        <v>4997.1125000000002</v>
      </c>
      <c r="C432" s="1">
        <f t="shared" si="13"/>
        <v>2969.0000000000032</v>
      </c>
      <c r="D432" s="1">
        <f t="shared" si="14"/>
        <v>199.76900000000001</v>
      </c>
      <c r="E432" s="1">
        <f t="shared" si="15"/>
        <v>200</v>
      </c>
      <c r="F432" s="104">
        <f t="shared" si="16"/>
        <v>4.0552766186745462E-6</v>
      </c>
      <c r="G432" s="1">
        <f t="shared" si="17"/>
        <v>5.9930699999999996E-3</v>
      </c>
      <c r="H432" s="103">
        <f t="shared" si="18"/>
        <v>0.9317533773500406</v>
      </c>
      <c r="I432" s="1">
        <f t="shared" si="19"/>
        <v>12212</v>
      </c>
      <c r="J432" s="1">
        <f t="shared" si="20"/>
        <v>249.71125000000001</v>
      </c>
      <c r="K432" s="105">
        <f t="shared" si="21"/>
        <v>0.74139270125000079</v>
      </c>
      <c r="L432" s="1">
        <f t="shared" si="22"/>
        <v>9717</v>
      </c>
    </row>
    <row r="433" spans="1:12" x14ac:dyDescent="0.2">
      <c r="A433" s="1">
        <f t="shared" si="23"/>
        <v>2.0000000000003002</v>
      </c>
      <c r="B433" s="1">
        <f t="shared" si="12"/>
        <v>4997.125</v>
      </c>
      <c r="C433" s="1">
        <f t="shared" si="13"/>
        <v>2970.0000000000032</v>
      </c>
      <c r="D433" s="1">
        <f t="shared" si="14"/>
        <v>199.77</v>
      </c>
      <c r="E433" s="1">
        <f t="shared" si="15"/>
        <v>200</v>
      </c>
      <c r="F433" s="104">
        <f t="shared" si="16"/>
        <v>4.057035074803156E-6</v>
      </c>
      <c r="G433" s="1">
        <f t="shared" si="17"/>
        <v>5.9931000000000012E-3</v>
      </c>
      <c r="H433" s="103">
        <f t="shared" si="18"/>
        <v>0.9319487544001458</v>
      </c>
      <c r="I433" s="1">
        <f t="shared" si="19"/>
        <v>12214</v>
      </c>
      <c r="J433" s="1">
        <f t="shared" si="20"/>
        <v>249.71250000000001</v>
      </c>
      <c r="K433" s="105">
        <f t="shared" si="21"/>
        <v>0.74164612500000071</v>
      </c>
      <c r="L433" s="1">
        <f t="shared" si="22"/>
        <v>9720</v>
      </c>
    </row>
    <row r="434" spans="1:12" x14ac:dyDescent="0.2">
      <c r="A434" s="1">
        <f t="shared" si="23"/>
        <v>2.1000000000003003</v>
      </c>
      <c r="B434" s="1">
        <f t="shared" si="12"/>
        <v>4997.1374999999998</v>
      </c>
      <c r="C434" s="1">
        <f t="shared" si="13"/>
        <v>2971.0000000000032</v>
      </c>
      <c r="D434" s="1">
        <f t="shared" si="14"/>
        <v>199.77100000000002</v>
      </c>
      <c r="E434" s="1">
        <f t="shared" si="15"/>
        <v>200</v>
      </c>
      <c r="F434" s="104">
        <f t="shared" si="16"/>
        <v>4.0587935483333404E-6</v>
      </c>
      <c r="G434" s="1">
        <f t="shared" si="17"/>
        <v>5.993130000000001E-3</v>
      </c>
      <c r="H434" s="103">
        <f t="shared" si="18"/>
        <v>0.93214408179767039</v>
      </c>
      <c r="I434" s="1">
        <f t="shared" si="19"/>
        <v>12217</v>
      </c>
      <c r="J434" s="1">
        <f t="shared" si="20"/>
        <v>249.71375</v>
      </c>
      <c r="K434" s="105">
        <f t="shared" si="21"/>
        <v>0.74189955125000073</v>
      </c>
      <c r="L434" s="1">
        <f t="shared" si="22"/>
        <v>9724</v>
      </c>
    </row>
    <row r="435" spans="1:12" x14ac:dyDescent="0.2">
      <c r="A435" s="1">
        <f t="shared" si="23"/>
        <v>2.2000000000003004</v>
      </c>
      <c r="B435" s="1">
        <f t="shared" si="12"/>
        <v>4997.1500000000005</v>
      </c>
      <c r="C435" s="1">
        <f t="shared" si="13"/>
        <v>2972.0000000000032</v>
      </c>
      <c r="D435" s="1">
        <f t="shared" si="14"/>
        <v>199.77199999999999</v>
      </c>
      <c r="E435" s="1">
        <f t="shared" si="15"/>
        <v>200</v>
      </c>
      <c r="F435" s="104">
        <f t="shared" si="16"/>
        <v>4.0605520392650975E-6</v>
      </c>
      <c r="G435" s="1">
        <f t="shared" si="17"/>
        <v>5.99316E-3</v>
      </c>
      <c r="H435" s="103">
        <f t="shared" si="18"/>
        <v>0.93233935956153957</v>
      </c>
      <c r="I435" s="1">
        <f t="shared" si="19"/>
        <v>12220</v>
      </c>
      <c r="J435" s="1">
        <f t="shared" si="20"/>
        <v>249.715</v>
      </c>
      <c r="K435" s="105">
        <f t="shared" si="21"/>
        <v>0.74215298000000085</v>
      </c>
      <c r="L435" s="1">
        <f t="shared" si="22"/>
        <v>9727</v>
      </c>
    </row>
    <row r="436" spans="1:12" x14ac:dyDescent="0.2">
      <c r="A436" s="1">
        <f t="shared" si="23"/>
        <v>2.3000000000003005</v>
      </c>
      <c r="B436" s="1">
        <f t="shared" si="12"/>
        <v>4997.1625000000004</v>
      </c>
      <c r="C436" s="1">
        <f t="shared" si="13"/>
        <v>2973.0000000000032</v>
      </c>
      <c r="D436" s="1">
        <f t="shared" si="14"/>
        <v>199.773</v>
      </c>
      <c r="E436" s="1">
        <f t="shared" si="15"/>
        <v>200</v>
      </c>
      <c r="F436" s="104">
        <f t="shared" si="16"/>
        <v>4.0623105475984308E-6</v>
      </c>
      <c r="G436" s="1">
        <f t="shared" si="17"/>
        <v>5.9931899999999998E-3</v>
      </c>
      <c r="H436" s="103">
        <f t="shared" si="18"/>
        <v>0.93253458771066911</v>
      </c>
      <c r="I436" s="1">
        <f t="shared" si="19"/>
        <v>12222</v>
      </c>
      <c r="J436" s="1">
        <f t="shared" si="20"/>
        <v>249.71625</v>
      </c>
      <c r="K436" s="105">
        <f t="shared" si="21"/>
        <v>0.74240641125000084</v>
      </c>
      <c r="L436" s="1">
        <f t="shared" si="22"/>
        <v>9730</v>
      </c>
    </row>
    <row r="437" spans="1:12" x14ac:dyDescent="0.2">
      <c r="A437" s="1">
        <f t="shared" si="23"/>
        <v>2.4000000000003006</v>
      </c>
      <c r="B437" s="1">
        <f t="shared" si="12"/>
        <v>4997.1750000000002</v>
      </c>
      <c r="C437" s="1">
        <f t="shared" si="13"/>
        <v>2974.0000000000032</v>
      </c>
      <c r="D437" s="1">
        <f t="shared" si="14"/>
        <v>199.774</v>
      </c>
      <c r="E437" s="1">
        <f t="shared" si="15"/>
        <v>200</v>
      </c>
      <c r="F437" s="104">
        <f t="shared" si="16"/>
        <v>4.0640690733333385E-6</v>
      </c>
      <c r="G437" s="1">
        <f t="shared" si="17"/>
        <v>5.9932200000000014E-3</v>
      </c>
      <c r="H437" s="103">
        <f t="shared" si="18"/>
        <v>0.93272976626396564</v>
      </c>
      <c r="I437" s="1">
        <f t="shared" si="19"/>
        <v>12225</v>
      </c>
      <c r="J437" s="1">
        <f t="shared" si="20"/>
        <v>249.7175</v>
      </c>
      <c r="K437" s="105">
        <f t="shared" si="21"/>
        <v>0.74265984500000082</v>
      </c>
      <c r="L437" s="1">
        <f t="shared" si="22"/>
        <v>9734</v>
      </c>
    </row>
    <row r="438" spans="1:12" x14ac:dyDescent="0.2">
      <c r="A438" s="1">
        <f t="shared" si="23"/>
        <v>2.5000000000003006</v>
      </c>
      <c r="B438" s="1">
        <f t="shared" si="12"/>
        <v>4997.1875</v>
      </c>
      <c r="C438" s="1">
        <f t="shared" si="13"/>
        <v>2975.0000000000032</v>
      </c>
      <c r="D438" s="1">
        <f t="shared" si="14"/>
        <v>199.77500000000001</v>
      </c>
      <c r="E438" s="1">
        <f t="shared" si="15"/>
        <v>200</v>
      </c>
      <c r="F438" s="104">
        <f t="shared" si="16"/>
        <v>4.0658276164698216E-6</v>
      </c>
      <c r="G438" s="1">
        <f t="shared" si="17"/>
        <v>5.9932500000000003E-3</v>
      </c>
      <c r="H438" s="103">
        <f t="shared" si="18"/>
        <v>0.93292489524032518</v>
      </c>
      <c r="I438" s="1">
        <f t="shared" si="19"/>
        <v>12227</v>
      </c>
      <c r="J438" s="1">
        <f t="shared" si="20"/>
        <v>249.71875000000003</v>
      </c>
      <c r="K438" s="105">
        <f t="shared" si="21"/>
        <v>0.74291328125000078</v>
      </c>
      <c r="L438" s="1">
        <f t="shared" si="22"/>
        <v>9737</v>
      </c>
    </row>
    <row r="439" spans="1:12" x14ac:dyDescent="0.2">
      <c r="A439" s="1">
        <f t="shared" si="23"/>
        <v>2.6000000000003007</v>
      </c>
      <c r="B439" s="1">
        <f t="shared" si="12"/>
        <v>4997.2</v>
      </c>
      <c r="C439" s="1">
        <f t="shared" si="13"/>
        <v>2976.0000000000032</v>
      </c>
      <c r="D439" s="1">
        <f t="shared" si="14"/>
        <v>199.77600000000001</v>
      </c>
      <c r="E439" s="1">
        <f t="shared" si="15"/>
        <v>200</v>
      </c>
      <c r="F439" s="104">
        <f t="shared" si="16"/>
        <v>4.0675861770078808E-6</v>
      </c>
      <c r="G439" s="1">
        <f t="shared" si="17"/>
        <v>5.993280000000001E-3</v>
      </c>
      <c r="H439" s="103">
        <f t="shared" si="18"/>
        <v>0.93311997465863539</v>
      </c>
      <c r="I439" s="1">
        <f t="shared" si="19"/>
        <v>12230</v>
      </c>
      <c r="J439" s="1">
        <f t="shared" si="20"/>
        <v>249.72</v>
      </c>
      <c r="K439" s="105">
        <f t="shared" si="21"/>
        <v>0.74316672000000072</v>
      </c>
      <c r="L439" s="1">
        <f t="shared" si="22"/>
        <v>9740</v>
      </c>
    </row>
    <row r="440" spans="1:12" x14ac:dyDescent="0.2">
      <c r="A440" s="1">
        <f t="shared" si="23"/>
        <v>2.7000000000003008</v>
      </c>
      <c r="B440" s="1">
        <f t="shared" si="12"/>
        <v>4997.2124999999996</v>
      </c>
      <c r="C440" s="1">
        <f t="shared" si="13"/>
        <v>2977.0000000000032</v>
      </c>
      <c r="D440" s="1">
        <f t="shared" si="14"/>
        <v>199.77700000000002</v>
      </c>
      <c r="E440" s="1">
        <f t="shared" si="15"/>
        <v>200</v>
      </c>
      <c r="F440" s="104">
        <f t="shared" si="16"/>
        <v>4.0693447549475127E-6</v>
      </c>
      <c r="G440" s="1">
        <f t="shared" si="17"/>
        <v>5.9933100000000008E-3</v>
      </c>
      <c r="H440" s="103">
        <f t="shared" si="18"/>
        <v>0.93331500453777316</v>
      </c>
      <c r="I440" s="1">
        <f t="shared" si="19"/>
        <v>12232</v>
      </c>
      <c r="J440" s="1">
        <f t="shared" si="20"/>
        <v>249.72125</v>
      </c>
      <c r="K440" s="105">
        <f t="shared" si="21"/>
        <v>0.74342016125000077</v>
      </c>
      <c r="L440" s="1">
        <f t="shared" si="22"/>
        <v>9744</v>
      </c>
    </row>
    <row r="441" spans="1:12" x14ac:dyDescent="0.2">
      <c r="A441" s="1">
        <f t="shared" si="23"/>
        <v>2.8000000000003009</v>
      </c>
      <c r="B441" s="1">
        <f t="shared" si="12"/>
        <v>4997.2250000000004</v>
      </c>
      <c r="C441" s="1">
        <f t="shared" si="13"/>
        <v>2978.0000000000032</v>
      </c>
      <c r="D441" s="1">
        <f t="shared" si="14"/>
        <v>199.77799999999999</v>
      </c>
      <c r="E441" s="1">
        <f t="shared" si="15"/>
        <v>200</v>
      </c>
      <c r="F441" s="104">
        <f t="shared" si="16"/>
        <v>4.07110335028872E-6</v>
      </c>
      <c r="G441" s="1">
        <f t="shared" si="17"/>
        <v>5.9933399999999998E-3</v>
      </c>
      <c r="H441" s="103">
        <f t="shared" si="18"/>
        <v>0.93350998489660642</v>
      </c>
      <c r="I441" s="1">
        <f t="shared" si="19"/>
        <v>12235</v>
      </c>
      <c r="J441" s="1">
        <f t="shared" si="20"/>
        <v>249.72250000000003</v>
      </c>
      <c r="K441" s="105">
        <f t="shared" si="21"/>
        <v>0.7436736050000009</v>
      </c>
      <c r="L441" s="1">
        <f t="shared" si="22"/>
        <v>9747</v>
      </c>
    </row>
    <row r="442" spans="1:12" x14ac:dyDescent="0.2">
      <c r="A442" s="1">
        <f t="shared" si="23"/>
        <v>2.900000000000301</v>
      </c>
      <c r="B442" s="1">
        <f t="shared" si="12"/>
        <v>4997.2375000000002</v>
      </c>
      <c r="C442" s="1">
        <f t="shared" si="13"/>
        <v>2979.0000000000032</v>
      </c>
      <c r="D442" s="1">
        <f t="shared" si="14"/>
        <v>199.779</v>
      </c>
      <c r="E442" s="1">
        <f t="shared" si="15"/>
        <v>200</v>
      </c>
      <c r="F442" s="104">
        <f t="shared" si="16"/>
        <v>4.0728619630315009E-6</v>
      </c>
      <c r="G442" s="1">
        <f t="shared" si="17"/>
        <v>5.9933700000000005E-3</v>
      </c>
      <c r="H442" s="103">
        <f t="shared" si="18"/>
        <v>0.93370491575399372</v>
      </c>
      <c r="I442" s="1">
        <f t="shared" si="19"/>
        <v>12238</v>
      </c>
      <c r="J442" s="1">
        <f t="shared" si="20"/>
        <v>249.72375</v>
      </c>
      <c r="K442" s="105">
        <f t="shared" si="21"/>
        <v>0.74392705125000069</v>
      </c>
      <c r="L442" s="1">
        <f t="shared" si="22"/>
        <v>9750</v>
      </c>
    </row>
    <row r="443" spans="1:12" x14ac:dyDescent="0.2">
      <c r="A443" s="1">
        <f t="shared" si="23"/>
        <v>3.0000000000003011</v>
      </c>
      <c r="B443" s="1">
        <f t="shared" si="12"/>
        <v>4997.25</v>
      </c>
      <c r="C443" s="1">
        <f t="shared" si="13"/>
        <v>2980.0000000000032</v>
      </c>
      <c r="D443" s="1">
        <f t="shared" si="14"/>
        <v>199.78</v>
      </c>
      <c r="E443" s="1">
        <f t="shared" si="15"/>
        <v>200</v>
      </c>
      <c r="F443" s="104">
        <f t="shared" si="16"/>
        <v>4.0746205931758597E-6</v>
      </c>
      <c r="G443" s="1">
        <f t="shared" si="17"/>
        <v>5.9934000000000003E-3</v>
      </c>
      <c r="H443" s="103">
        <f t="shared" si="18"/>
        <v>0.93389979712878346</v>
      </c>
      <c r="I443" s="1">
        <f t="shared" si="19"/>
        <v>12240</v>
      </c>
      <c r="J443" s="1">
        <f t="shared" si="20"/>
        <v>249.72499999999999</v>
      </c>
      <c r="K443" s="105">
        <f t="shared" si="21"/>
        <v>0.74418050000000069</v>
      </c>
      <c r="L443" s="1">
        <f t="shared" si="22"/>
        <v>9754</v>
      </c>
    </row>
    <row r="444" spans="1:12" x14ac:dyDescent="0.2">
      <c r="A444" s="1">
        <f t="shared" si="23"/>
        <v>3.1000000000003012</v>
      </c>
      <c r="B444" s="1">
        <f t="shared" si="12"/>
        <v>4997.2624999999998</v>
      </c>
      <c r="C444" s="1">
        <f t="shared" si="13"/>
        <v>2981.0000000000032</v>
      </c>
      <c r="D444" s="1">
        <f t="shared" si="14"/>
        <v>199.78100000000001</v>
      </c>
      <c r="E444" s="1">
        <f t="shared" si="15"/>
        <v>200</v>
      </c>
      <c r="F444" s="104">
        <f t="shared" si="16"/>
        <v>4.0763792407217895E-6</v>
      </c>
      <c r="G444" s="1">
        <f t="shared" si="17"/>
        <v>5.9934300000000001E-3</v>
      </c>
      <c r="H444" s="103">
        <f t="shared" si="18"/>
        <v>0.93409462903981499</v>
      </c>
      <c r="I444" s="1">
        <f t="shared" si="19"/>
        <v>12243</v>
      </c>
      <c r="J444" s="1">
        <f t="shared" si="20"/>
        <v>249.72625000000002</v>
      </c>
      <c r="K444" s="105">
        <f t="shared" si="21"/>
        <v>0.74443395125000078</v>
      </c>
      <c r="L444" s="1">
        <f t="shared" si="22"/>
        <v>9757</v>
      </c>
    </row>
    <row r="445" spans="1:12" x14ac:dyDescent="0.2">
      <c r="A445" s="1">
        <f t="shared" si="23"/>
        <v>3.2000000000003013</v>
      </c>
      <c r="B445" s="1">
        <f t="shared" si="12"/>
        <v>4997.2749999999996</v>
      </c>
      <c r="C445" s="1">
        <f t="shared" si="13"/>
        <v>2982.0000000000032</v>
      </c>
      <c r="D445" s="1">
        <f t="shared" si="14"/>
        <v>199.78200000000001</v>
      </c>
      <c r="E445" s="1">
        <f t="shared" si="15"/>
        <v>200</v>
      </c>
      <c r="F445" s="104">
        <f t="shared" si="16"/>
        <v>4.0781379056692972E-6</v>
      </c>
      <c r="G445" s="1">
        <f t="shared" si="17"/>
        <v>5.9934599999999999E-3</v>
      </c>
      <c r="H445" s="103">
        <f t="shared" si="18"/>
        <v>0.93428941150591749</v>
      </c>
      <c r="I445" s="1">
        <f t="shared" si="19"/>
        <v>12245</v>
      </c>
      <c r="J445" s="1">
        <f t="shared" si="20"/>
        <v>249.72749999999999</v>
      </c>
      <c r="K445" s="105">
        <f t="shared" si="21"/>
        <v>0.74468740500000075</v>
      </c>
      <c r="L445" s="1">
        <f t="shared" si="22"/>
        <v>9760</v>
      </c>
    </row>
    <row r="446" spans="1:12" x14ac:dyDescent="0.2">
      <c r="A446" s="1">
        <f t="shared" si="23"/>
        <v>3.3000000000003014</v>
      </c>
      <c r="B446" s="1">
        <f t="shared" si="12"/>
        <v>4997.2875000000004</v>
      </c>
      <c r="C446" s="1">
        <f t="shared" si="13"/>
        <v>2983.0000000000032</v>
      </c>
      <c r="D446" s="1">
        <f t="shared" si="14"/>
        <v>199.78300000000002</v>
      </c>
      <c r="E446" s="1">
        <f t="shared" si="15"/>
        <v>200</v>
      </c>
      <c r="F446" s="104">
        <f t="shared" si="16"/>
        <v>4.0798965880183794E-6</v>
      </c>
      <c r="G446" s="1">
        <f t="shared" si="17"/>
        <v>5.9934900000000015E-3</v>
      </c>
      <c r="H446" s="103">
        <f t="shared" si="18"/>
        <v>0.93448414454591122</v>
      </c>
      <c r="I446" s="1">
        <f t="shared" si="19"/>
        <v>12248</v>
      </c>
      <c r="J446" s="1">
        <f t="shared" si="20"/>
        <v>249.72874999999999</v>
      </c>
      <c r="K446" s="105">
        <f t="shared" si="21"/>
        <v>0.74494086125000081</v>
      </c>
      <c r="L446" s="1">
        <f t="shared" si="22"/>
        <v>9763</v>
      </c>
    </row>
    <row r="447" spans="1:12" x14ac:dyDescent="0.2">
      <c r="A447" s="1">
        <f t="shared" si="23"/>
        <v>3.4000000000003014</v>
      </c>
      <c r="B447" s="1">
        <f t="shared" si="12"/>
        <v>4997.3</v>
      </c>
      <c r="C447" s="1">
        <f t="shared" si="13"/>
        <v>2984.0000000000032</v>
      </c>
      <c r="D447" s="1">
        <f t="shared" si="14"/>
        <v>199.78399999999999</v>
      </c>
      <c r="E447" s="1">
        <f t="shared" si="15"/>
        <v>200</v>
      </c>
      <c r="F447" s="104">
        <f t="shared" si="16"/>
        <v>4.0816552877690351E-6</v>
      </c>
      <c r="G447" s="1">
        <f t="shared" si="17"/>
        <v>5.9935199999999996E-3</v>
      </c>
      <c r="H447" s="103">
        <f t="shared" si="18"/>
        <v>0.9346788281786067</v>
      </c>
      <c r="I447" s="1">
        <f t="shared" si="19"/>
        <v>12250</v>
      </c>
      <c r="J447" s="1">
        <f t="shared" si="20"/>
        <v>249.73000000000002</v>
      </c>
      <c r="K447" s="105">
        <f t="shared" si="21"/>
        <v>0.74519432000000074</v>
      </c>
      <c r="L447" s="1">
        <f t="shared" si="22"/>
        <v>9767</v>
      </c>
    </row>
    <row r="448" spans="1:12" x14ac:dyDescent="0.2">
      <c r="A448" s="1">
        <f t="shared" si="23"/>
        <v>3.5000000000003015</v>
      </c>
      <c r="B448" s="1">
        <f t="shared" si="12"/>
        <v>4997.3125</v>
      </c>
      <c r="C448" s="1">
        <f t="shared" si="13"/>
        <v>2985.0000000000032</v>
      </c>
      <c r="D448" s="1">
        <f t="shared" si="14"/>
        <v>199.785</v>
      </c>
      <c r="E448" s="1">
        <f t="shared" si="15"/>
        <v>200</v>
      </c>
      <c r="F448" s="104">
        <f t="shared" si="16"/>
        <v>4.0834140049212654E-6</v>
      </c>
      <c r="G448" s="1">
        <f t="shared" si="17"/>
        <v>5.9935500000000003E-3</v>
      </c>
      <c r="H448" s="103">
        <f t="shared" si="18"/>
        <v>0.93487346242280467</v>
      </c>
      <c r="I448" s="1">
        <f t="shared" si="19"/>
        <v>12253</v>
      </c>
      <c r="J448" s="1">
        <f t="shared" si="20"/>
        <v>249.73125000000002</v>
      </c>
      <c r="K448" s="105">
        <f t="shared" si="21"/>
        <v>0.74544778125000088</v>
      </c>
      <c r="L448" s="1">
        <f t="shared" si="22"/>
        <v>9770</v>
      </c>
    </row>
    <row r="449" spans="1:12" x14ac:dyDescent="0.2">
      <c r="A449" s="1">
        <f t="shared" si="23"/>
        <v>3.6000000000003016</v>
      </c>
      <c r="B449" s="1">
        <f t="shared" si="12"/>
        <v>4997.3249999999998</v>
      </c>
      <c r="C449" s="1">
        <f t="shared" si="13"/>
        <v>2986.0000000000032</v>
      </c>
      <c r="D449" s="1">
        <f t="shared" si="14"/>
        <v>199.786</v>
      </c>
      <c r="E449" s="1">
        <f t="shared" si="15"/>
        <v>200</v>
      </c>
      <c r="F449" s="104">
        <f t="shared" si="16"/>
        <v>4.0851727394750701E-6</v>
      </c>
      <c r="G449" s="1">
        <f t="shared" si="17"/>
        <v>5.9935800000000001E-3</v>
      </c>
      <c r="H449" s="103">
        <f t="shared" si="18"/>
        <v>0.93506804729729665</v>
      </c>
      <c r="I449" s="1">
        <f t="shared" si="19"/>
        <v>12255</v>
      </c>
      <c r="J449" s="1">
        <f t="shared" si="20"/>
        <v>249.73249999999999</v>
      </c>
      <c r="K449" s="105">
        <f t="shared" si="21"/>
        <v>0.74570124500000068</v>
      </c>
      <c r="L449" s="1">
        <f t="shared" si="22"/>
        <v>9773</v>
      </c>
    </row>
    <row r="450" spans="1:12" x14ac:dyDescent="0.2">
      <c r="A450" s="1">
        <f t="shared" si="23"/>
        <v>3.7000000000003017</v>
      </c>
      <c r="B450" s="1">
        <f t="shared" si="12"/>
        <v>4997.3374999999996</v>
      </c>
      <c r="C450" s="1">
        <f t="shared" si="13"/>
        <v>2987.0000000000032</v>
      </c>
      <c r="D450" s="1">
        <f t="shared" si="14"/>
        <v>199.78700000000001</v>
      </c>
      <c r="E450" s="1">
        <f t="shared" si="15"/>
        <v>200</v>
      </c>
      <c r="F450" s="104">
        <f t="shared" si="16"/>
        <v>4.0869314914304518E-6</v>
      </c>
      <c r="G450" s="1">
        <f t="shared" si="17"/>
        <v>5.9936100000000016E-3</v>
      </c>
      <c r="H450" s="103">
        <f t="shared" si="18"/>
        <v>0.93526258282086416</v>
      </c>
      <c r="I450" s="1">
        <f t="shared" si="19"/>
        <v>12258</v>
      </c>
      <c r="J450" s="1">
        <f t="shared" si="20"/>
        <v>249.73375000000001</v>
      </c>
      <c r="K450" s="105">
        <f t="shared" si="21"/>
        <v>0.74595471125000079</v>
      </c>
      <c r="L450" s="1">
        <f t="shared" si="22"/>
        <v>9777</v>
      </c>
    </row>
    <row r="451" spans="1:12" x14ac:dyDescent="0.2">
      <c r="A451" s="1">
        <f t="shared" si="23"/>
        <v>3.8000000000003018</v>
      </c>
      <c r="B451" s="1">
        <f t="shared" si="12"/>
        <v>4997.3499999999995</v>
      </c>
      <c r="C451" s="1">
        <f t="shared" si="13"/>
        <v>2988.0000000000032</v>
      </c>
      <c r="D451" s="1">
        <f t="shared" si="14"/>
        <v>199.78800000000001</v>
      </c>
      <c r="E451" s="1">
        <f t="shared" si="15"/>
        <v>200</v>
      </c>
      <c r="F451" s="104">
        <f t="shared" si="16"/>
        <v>4.0886902607874079E-6</v>
      </c>
      <c r="G451" s="1">
        <f t="shared" si="17"/>
        <v>5.9936400000000006E-3</v>
      </c>
      <c r="H451" s="103">
        <f t="shared" si="18"/>
        <v>0.93545706901227987</v>
      </c>
      <c r="I451" s="1">
        <f t="shared" si="19"/>
        <v>12260</v>
      </c>
      <c r="J451" s="1">
        <f t="shared" si="20"/>
        <v>249.73500000000001</v>
      </c>
      <c r="K451" s="105">
        <f t="shared" si="21"/>
        <v>0.74620818000000078</v>
      </c>
      <c r="L451" s="1">
        <f t="shared" si="22"/>
        <v>9780</v>
      </c>
    </row>
    <row r="452" spans="1:12" x14ac:dyDescent="0.2">
      <c r="A452" s="1">
        <f t="shared" si="23"/>
        <v>3.9000000000003019</v>
      </c>
      <c r="B452" s="1">
        <f t="shared" si="12"/>
        <v>4997.3625000000002</v>
      </c>
      <c r="C452" s="1">
        <f t="shared" si="13"/>
        <v>2989.0000000000032</v>
      </c>
      <c r="D452" s="1">
        <f t="shared" si="14"/>
        <v>199.78900000000002</v>
      </c>
      <c r="E452" s="1">
        <f t="shared" si="15"/>
        <v>200</v>
      </c>
      <c r="F452" s="104">
        <f t="shared" si="16"/>
        <v>4.0904490475459386E-6</v>
      </c>
      <c r="G452" s="1">
        <f t="shared" si="17"/>
        <v>5.9936700000000004E-3</v>
      </c>
      <c r="H452" s="103">
        <f t="shared" si="18"/>
        <v>0.93565150589030621</v>
      </c>
      <c r="I452" s="1">
        <f t="shared" si="19"/>
        <v>12263</v>
      </c>
      <c r="J452" s="1">
        <f t="shared" si="20"/>
        <v>249.73624999999998</v>
      </c>
      <c r="K452" s="105">
        <f t="shared" si="21"/>
        <v>0.74646165125000075</v>
      </c>
      <c r="L452" s="1">
        <f t="shared" si="22"/>
        <v>9783</v>
      </c>
    </row>
    <row r="453" spans="1:12" x14ac:dyDescent="0.2">
      <c r="A453" s="1">
        <f t="shared" si="23"/>
        <v>4.000000000000302</v>
      </c>
      <c r="B453" s="1">
        <f t="shared" si="12"/>
        <v>4997.375</v>
      </c>
      <c r="C453" s="1">
        <f t="shared" si="13"/>
        <v>2990.0000000000032</v>
      </c>
      <c r="D453" s="1">
        <f t="shared" si="14"/>
        <v>199.79</v>
      </c>
      <c r="E453" s="1">
        <f t="shared" si="15"/>
        <v>200</v>
      </c>
      <c r="F453" s="104">
        <f t="shared" si="16"/>
        <v>4.092207851706042E-6</v>
      </c>
      <c r="G453" s="1">
        <f t="shared" si="17"/>
        <v>5.9937000000000002E-3</v>
      </c>
      <c r="H453" s="103">
        <f t="shared" si="18"/>
        <v>0.93584589347369673</v>
      </c>
      <c r="I453" s="1">
        <f t="shared" si="19"/>
        <v>12266</v>
      </c>
      <c r="J453" s="1">
        <f t="shared" si="20"/>
        <v>249.73750000000001</v>
      </c>
      <c r="K453" s="105">
        <f t="shared" si="21"/>
        <v>0.74671512500000081</v>
      </c>
      <c r="L453" s="1">
        <f t="shared" si="22"/>
        <v>9787</v>
      </c>
    </row>
    <row r="454" spans="1:12" x14ac:dyDescent="0.2">
      <c r="A454" s="1">
        <f t="shared" si="23"/>
        <v>4.1000000000003016</v>
      </c>
      <c r="B454" s="1">
        <f t="shared" si="12"/>
        <v>4997.3874999999998</v>
      </c>
      <c r="C454" s="1">
        <f t="shared" si="13"/>
        <v>2991.0000000000032</v>
      </c>
      <c r="D454" s="1">
        <f t="shared" si="14"/>
        <v>199.791</v>
      </c>
      <c r="E454" s="1">
        <f t="shared" si="15"/>
        <v>200</v>
      </c>
      <c r="F454" s="104">
        <f t="shared" si="16"/>
        <v>4.0939666732677215E-6</v>
      </c>
      <c r="G454" s="1">
        <f t="shared" si="17"/>
        <v>5.9937300000000001E-3</v>
      </c>
      <c r="H454" s="103">
        <f t="shared" si="18"/>
        <v>0.93604023178119522</v>
      </c>
      <c r="I454" s="1">
        <f t="shared" si="19"/>
        <v>12268</v>
      </c>
      <c r="J454" s="1">
        <f t="shared" si="20"/>
        <v>249.73875000000001</v>
      </c>
      <c r="K454" s="105">
        <f t="shared" si="21"/>
        <v>0.74696860125000075</v>
      </c>
      <c r="L454" s="1">
        <f t="shared" si="22"/>
        <v>9790</v>
      </c>
    </row>
    <row r="455" spans="1:12" x14ac:dyDescent="0.2">
      <c r="A455" s="1">
        <f t="shared" si="23"/>
        <v>4.2000000000003013</v>
      </c>
      <c r="B455" s="1">
        <f t="shared" si="12"/>
        <v>4997.4000000000005</v>
      </c>
      <c r="C455" s="1">
        <f t="shared" si="13"/>
        <v>2992.0000000000032</v>
      </c>
      <c r="D455" s="1">
        <f t="shared" si="14"/>
        <v>199.792</v>
      </c>
      <c r="E455" s="1">
        <f t="shared" si="15"/>
        <v>200</v>
      </c>
      <c r="F455" s="104">
        <f t="shared" si="16"/>
        <v>4.0957255122309764E-6</v>
      </c>
      <c r="G455" s="1">
        <f t="shared" si="17"/>
        <v>5.9937600000000008E-3</v>
      </c>
      <c r="H455" s="103">
        <f t="shared" si="18"/>
        <v>0.93623452083153569</v>
      </c>
      <c r="I455" s="1">
        <f t="shared" si="19"/>
        <v>12271</v>
      </c>
      <c r="J455" s="1">
        <f t="shared" si="20"/>
        <v>249.74</v>
      </c>
      <c r="K455" s="105">
        <f t="shared" si="21"/>
        <v>0.74722208000000068</v>
      </c>
      <c r="L455" s="1">
        <f t="shared" si="22"/>
        <v>9793</v>
      </c>
    </row>
    <row r="456" spans="1:12" x14ac:dyDescent="0.2">
      <c r="A456" s="1">
        <f t="shared" si="23"/>
        <v>4.3000000000003009</v>
      </c>
      <c r="B456" s="1">
        <f t="shared" si="12"/>
        <v>4997.4125000000004</v>
      </c>
      <c r="C456" s="1">
        <f t="shared" si="13"/>
        <v>2993.0000000000032</v>
      </c>
      <c r="D456" s="1">
        <f t="shared" si="14"/>
        <v>199.79300000000001</v>
      </c>
      <c r="E456" s="1">
        <f t="shared" si="15"/>
        <v>200</v>
      </c>
      <c r="F456" s="104">
        <f t="shared" si="16"/>
        <v>4.0974843685958057E-6</v>
      </c>
      <c r="G456" s="1">
        <f t="shared" si="17"/>
        <v>5.9937900000000006E-3</v>
      </c>
      <c r="H456" s="103">
        <f t="shared" si="18"/>
        <v>0.93642876064344316</v>
      </c>
      <c r="I456" s="1">
        <f t="shared" si="19"/>
        <v>12273</v>
      </c>
      <c r="J456" s="1">
        <f t="shared" si="20"/>
        <v>249.74125000000001</v>
      </c>
      <c r="K456" s="105">
        <f t="shared" si="21"/>
        <v>0.7474755612500007</v>
      </c>
      <c r="L456" s="1">
        <f t="shared" si="22"/>
        <v>9797</v>
      </c>
    </row>
    <row r="457" spans="1:12" x14ac:dyDescent="0.2">
      <c r="A457" s="1">
        <f t="shared" si="23"/>
        <v>4.4000000000003006</v>
      </c>
      <c r="B457" s="1">
        <f t="shared" si="12"/>
        <v>4997.4250000000002</v>
      </c>
      <c r="C457" s="1">
        <f t="shared" si="13"/>
        <v>2994.0000000000032</v>
      </c>
      <c r="D457" s="1">
        <f t="shared" si="14"/>
        <v>199.79400000000001</v>
      </c>
      <c r="E457" s="1">
        <f t="shared" si="15"/>
        <v>200</v>
      </c>
      <c r="F457" s="104">
        <f t="shared" si="16"/>
        <v>4.0992432423622104E-6</v>
      </c>
      <c r="G457" s="1">
        <f t="shared" si="17"/>
        <v>5.9938200000000004E-3</v>
      </c>
      <c r="H457" s="103">
        <f t="shared" si="18"/>
        <v>0.93662295123563277</v>
      </c>
      <c r="I457" s="1">
        <f t="shared" si="19"/>
        <v>12276</v>
      </c>
      <c r="J457" s="1">
        <f t="shared" si="20"/>
        <v>249.74250000000001</v>
      </c>
      <c r="K457" s="105">
        <f t="shared" si="21"/>
        <v>0.74772904500000081</v>
      </c>
      <c r="L457" s="1">
        <f t="shared" si="22"/>
        <v>9800</v>
      </c>
    </row>
    <row r="458" spans="1:12" x14ac:dyDescent="0.2">
      <c r="A458" s="1">
        <f t="shared" si="23"/>
        <v>4.5000000000003002</v>
      </c>
      <c r="B458" s="1">
        <f t="shared" si="12"/>
        <v>4997.4375</v>
      </c>
      <c r="C458" s="1">
        <f t="shared" si="13"/>
        <v>2995.0000000000032</v>
      </c>
      <c r="D458" s="1">
        <f t="shared" si="14"/>
        <v>199.79500000000002</v>
      </c>
      <c r="E458" s="1">
        <f t="shared" si="15"/>
        <v>200</v>
      </c>
      <c r="F458" s="104">
        <f t="shared" si="16"/>
        <v>4.1010021335301895E-6</v>
      </c>
      <c r="G458" s="1">
        <f t="shared" si="17"/>
        <v>5.9938500000000011E-3</v>
      </c>
      <c r="H458" s="103">
        <f t="shared" si="18"/>
        <v>0.93681709262681034</v>
      </c>
      <c r="I458" s="1">
        <f t="shared" si="19"/>
        <v>12278</v>
      </c>
      <c r="J458" s="1">
        <f t="shared" si="20"/>
        <v>249.74375000000001</v>
      </c>
      <c r="K458" s="105">
        <f t="shared" si="21"/>
        <v>0.7479825312500008</v>
      </c>
      <c r="L458" s="1">
        <f t="shared" si="22"/>
        <v>9803</v>
      </c>
    </row>
    <row r="459" spans="1:12" x14ac:dyDescent="0.2">
      <c r="A459" s="1">
        <f t="shared" si="23"/>
        <v>4.6000000000002998</v>
      </c>
      <c r="B459" s="1">
        <f t="shared" si="12"/>
        <v>4997.45</v>
      </c>
      <c r="C459" s="1">
        <f t="shared" si="13"/>
        <v>2996.0000000000032</v>
      </c>
      <c r="D459" s="1">
        <f t="shared" si="14"/>
        <v>199.79599999999999</v>
      </c>
      <c r="E459" s="1">
        <f t="shared" si="15"/>
        <v>200</v>
      </c>
      <c r="F459" s="104">
        <f t="shared" si="16"/>
        <v>4.1027610420997439E-6</v>
      </c>
      <c r="G459" s="1">
        <f t="shared" si="17"/>
        <v>5.9938800000000009E-3</v>
      </c>
      <c r="H459" s="103">
        <f t="shared" si="18"/>
        <v>0.93701118483567225</v>
      </c>
      <c r="I459" s="1">
        <f t="shared" si="19"/>
        <v>12281</v>
      </c>
      <c r="J459" s="1">
        <f t="shared" si="20"/>
        <v>249.745</v>
      </c>
      <c r="K459" s="105">
        <f t="shared" si="21"/>
        <v>0.74823602000000078</v>
      </c>
      <c r="L459" s="1">
        <f t="shared" si="22"/>
        <v>9807</v>
      </c>
    </row>
    <row r="460" spans="1:12" x14ac:dyDescent="0.2">
      <c r="A460" s="1">
        <f t="shared" si="23"/>
        <v>4.7000000000002995</v>
      </c>
      <c r="B460" s="1">
        <f t="shared" si="12"/>
        <v>4997.4624999999996</v>
      </c>
      <c r="C460" s="1">
        <f t="shared" si="13"/>
        <v>2997.0000000000032</v>
      </c>
      <c r="D460" s="1">
        <f t="shared" si="14"/>
        <v>199.797</v>
      </c>
      <c r="E460" s="1">
        <f t="shared" si="15"/>
        <v>200</v>
      </c>
      <c r="F460" s="104">
        <f t="shared" si="16"/>
        <v>4.1045199680708711E-6</v>
      </c>
      <c r="G460" s="1">
        <f t="shared" si="17"/>
        <v>5.9939099999999999E-3</v>
      </c>
      <c r="H460" s="103">
        <f t="shared" si="18"/>
        <v>0.93720522788090521</v>
      </c>
      <c r="I460" s="1">
        <f t="shared" si="19"/>
        <v>12283</v>
      </c>
      <c r="J460" s="1">
        <f t="shared" si="20"/>
        <v>249.74625</v>
      </c>
      <c r="K460" s="105">
        <f t="shared" si="21"/>
        <v>0.74848951125000074</v>
      </c>
      <c r="L460" s="1">
        <f t="shared" si="22"/>
        <v>9810</v>
      </c>
    </row>
    <row r="461" spans="1:12" x14ac:dyDescent="0.2">
      <c r="A461" s="1">
        <f t="shared" si="23"/>
        <v>4.8000000000002991</v>
      </c>
      <c r="B461" s="1">
        <f t="shared" si="12"/>
        <v>4997.4750000000004</v>
      </c>
      <c r="C461" s="1">
        <f t="shared" si="13"/>
        <v>2998.0000000000032</v>
      </c>
      <c r="D461" s="1">
        <f t="shared" si="14"/>
        <v>199.798</v>
      </c>
      <c r="E461" s="1">
        <f t="shared" si="15"/>
        <v>200</v>
      </c>
      <c r="F461" s="104">
        <f t="shared" si="16"/>
        <v>4.1062789114435753E-6</v>
      </c>
      <c r="G461" s="1">
        <f t="shared" si="17"/>
        <v>5.9939400000000006E-3</v>
      </c>
      <c r="H461" s="103">
        <f t="shared" si="18"/>
        <v>0.93739922178118662</v>
      </c>
      <c r="I461" s="1">
        <f t="shared" si="19"/>
        <v>12286</v>
      </c>
      <c r="J461" s="1">
        <f t="shared" si="20"/>
        <v>249.7475</v>
      </c>
      <c r="K461" s="105">
        <f t="shared" si="21"/>
        <v>0.74874300500000079</v>
      </c>
      <c r="L461" s="1">
        <f t="shared" si="22"/>
        <v>9813</v>
      </c>
    </row>
    <row r="462" spans="1:12" x14ac:dyDescent="0.2">
      <c r="A462" s="1">
        <f t="shared" si="23"/>
        <v>4.9000000000002988</v>
      </c>
      <c r="B462" s="1">
        <f t="shared" si="12"/>
        <v>4997.4875000000002</v>
      </c>
      <c r="C462" s="1">
        <f t="shared" si="13"/>
        <v>2999.0000000000027</v>
      </c>
      <c r="D462" s="1">
        <f t="shared" si="14"/>
        <v>199.79900000000001</v>
      </c>
      <c r="E462" s="1">
        <f t="shared" si="15"/>
        <v>200</v>
      </c>
      <c r="F462" s="104">
        <f t="shared" si="16"/>
        <v>4.1080378722178531E-6</v>
      </c>
      <c r="G462" s="1">
        <f t="shared" si="17"/>
        <v>5.9939700000000012E-3</v>
      </c>
      <c r="H462" s="103">
        <f t="shared" si="18"/>
        <v>0.93759316655518443</v>
      </c>
      <c r="I462" s="1">
        <f t="shared" si="19"/>
        <v>12288</v>
      </c>
      <c r="J462" s="1">
        <f t="shared" si="20"/>
        <v>249.74875</v>
      </c>
      <c r="K462" s="105">
        <f t="shared" si="21"/>
        <v>0.74899650125000061</v>
      </c>
      <c r="L462" s="1">
        <f t="shared" si="22"/>
        <v>9817</v>
      </c>
    </row>
    <row r="463" spans="1:12" x14ac:dyDescent="0.2">
      <c r="A463" s="1">
        <f t="shared" si="23"/>
        <v>5.0000000000002984</v>
      </c>
      <c r="B463" s="1">
        <f t="shared" si="12"/>
        <v>4997.5</v>
      </c>
      <c r="C463" s="1">
        <f t="shared" si="13"/>
        <v>3000.0000000000032</v>
      </c>
      <c r="D463" s="1">
        <f t="shared" si="14"/>
        <v>199.8</v>
      </c>
      <c r="E463" s="1">
        <f t="shared" si="15"/>
        <v>200</v>
      </c>
      <c r="F463" s="104">
        <f t="shared" si="16"/>
        <v>4.1097968503937062E-6</v>
      </c>
      <c r="G463" s="1">
        <f t="shared" si="17"/>
        <v>5.9940000000000002E-3</v>
      </c>
      <c r="H463" s="103">
        <f t="shared" si="18"/>
        <v>0.93778706222155728</v>
      </c>
      <c r="I463" s="1">
        <f t="shared" si="19"/>
        <v>12291</v>
      </c>
      <c r="J463" s="1">
        <f t="shared" si="20"/>
        <v>249.75</v>
      </c>
      <c r="K463" s="105">
        <f t="shared" si="21"/>
        <v>0.74925000000000075</v>
      </c>
      <c r="L463" s="1">
        <f t="shared" si="22"/>
        <v>9820</v>
      </c>
    </row>
    <row r="464" spans="1:12" x14ac:dyDescent="0.2">
      <c r="A464" s="1">
        <f t="shared" si="23"/>
        <v>5.1000000000002981</v>
      </c>
      <c r="B464" s="1">
        <f t="shared" si="12"/>
        <v>4997.5124999999998</v>
      </c>
      <c r="C464" s="1">
        <f t="shared" si="13"/>
        <v>3001.0000000000032</v>
      </c>
      <c r="D464" s="1">
        <f t="shared" si="14"/>
        <v>199.80100000000002</v>
      </c>
      <c r="E464" s="1">
        <f t="shared" si="15"/>
        <v>200</v>
      </c>
      <c r="F464" s="104">
        <f t="shared" si="16"/>
        <v>4.1115558459711355E-6</v>
      </c>
      <c r="G464" s="1">
        <f t="shared" si="17"/>
        <v>5.9940300000000009E-3</v>
      </c>
      <c r="H464" s="103">
        <f t="shared" si="18"/>
        <v>0.93798090879895413</v>
      </c>
      <c r="I464" s="1">
        <f t="shared" si="19"/>
        <v>12294</v>
      </c>
      <c r="J464" s="1">
        <f t="shared" si="20"/>
        <v>249.75125</v>
      </c>
      <c r="K464" s="105">
        <f t="shared" si="21"/>
        <v>0.74950350125000065</v>
      </c>
      <c r="L464" s="1">
        <f t="shared" si="22"/>
        <v>9823</v>
      </c>
    </row>
    <row r="465" spans="1:12" x14ac:dyDescent="0.2">
      <c r="A465" s="1">
        <f t="shared" si="23"/>
        <v>5.2000000000002977</v>
      </c>
      <c r="B465" s="1">
        <f t="shared" si="12"/>
        <v>4997.5249999999996</v>
      </c>
      <c r="C465" s="1">
        <f t="shared" si="13"/>
        <v>3002.0000000000032</v>
      </c>
      <c r="D465" s="1">
        <f t="shared" si="14"/>
        <v>199.80199999999999</v>
      </c>
      <c r="E465" s="1">
        <f t="shared" si="15"/>
        <v>200</v>
      </c>
      <c r="F465" s="104">
        <f t="shared" si="16"/>
        <v>4.1133148589501376E-6</v>
      </c>
      <c r="G465" s="1">
        <f t="shared" si="17"/>
        <v>5.9940599999999998E-3</v>
      </c>
      <c r="H465" s="103">
        <f t="shared" si="18"/>
        <v>0.93817470630601429</v>
      </c>
      <c r="I465" s="1">
        <f t="shared" si="19"/>
        <v>12296</v>
      </c>
      <c r="J465" s="1">
        <f t="shared" si="20"/>
        <v>249.75250000000003</v>
      </c>
      <c r="K465" s="105">
        <f t="shared" si="21"/>
        <v>0.74975700500000086</v>
      </c>
      <c r="L465" s="1">
        <f t="shared" si="22"/>
        <v>9827</v>
      </c>
    </row>
    <row r="466" spans="1:12" x14ac:dyDescent="0.2">
      <c r="A466" s="1">
        <f t="shared" si="23"/>
        <v>5.3000000000002974</v>
      </c>
      <c r="B466" s="1">
        <f t="shared" si="12"/>
        <v>4997.5375000000004</v>
      </c>
      <c r="C466" s="1">
        <f t="shared" si="13"/>
        <v>3003.0000000000027</v>
      </c>
      <c r="D466" s="1">
        <f t="shared" si="14"/>
        <v>199.803</v>
      </c>
      <c r="E466" s="1">
        <f t="shared" si="15"/>
        <v>200</v>
      </c>
      <c r="F466" s="104">
        <f t="shared" si="16"/>
        <v>4.1150738893307149E-6</v>
      </c>
      <c r="G466" s="1">
        <f t="shared" si="17"/>
        <v>5.9940900000000005E-3</v>
      </c>
      <c r="H466" s="103">
        <f t="shared" si="18"/>
        <v>0.93836845476136799</v>
      </c>
      <c r="I466" s="1">
        <f t="shared" si="19"/>
        <v>12299</v>
      </c>
      <c r="J466" s="1">
        <f t="shared" si="20"/>
        <v>249.75375</v>
      </c>
      <c r="K466" s="105">
        <f t="shared" si="21"/>
        <v>0.75001051125000073</v>
      </c>
      <c r="L466" s="1">
        <f t="shared" si="22"/>
        <v>9830</v>
      </c>
    </row>
    <row r="467" spans="1:12" x14ac:dyDescent="0.2">
      <c r="A467" s="1">
        <f t="shared" si="23"/>
        <v>5.400000000000297</v>
      </c>
      <c r="B467" s="1">
        <f t="shared" si="12"/>
        <v>4997.55</v>
      </c>
      <c r="C467" s="1">
        <f t="shared" si="13"/>
        <v>3004.0000000000027</v>
      </c>
      <c r="D467" s="1">
        <f t="shared" si="14"/>
        <v>199.804</v>
      </c>
      <c r="E467" s="1">
        <f t="shared" si="15"/>
        <v>200</v>
      </c>
      <c r="F467" s="104">
        <f t="shared" si="16"/>
        <v>4.1168329371128659E-6</v>
      </c>
      <c r="G467" s="1">
        <f t="shared" si="17"/>
        <v>5.9941200000000004E-3</v>
      </c>
      <c r="H467" s="103">
        <f t="shared" si="18"/>
        <v>0.9385621541836362</v>
      </c>
      <c r="I467" s="1">
        <f t="shared" si="19"/>
        <v>12301</v>
      </c>
      <c r="J467" s="1">
        <f t="shared" si="20"/>
        <v>249.755</v>
      </c>
      <c r="K467" s="105">
        <f t="shared" si="21"/>
        <v>0.7502640200000007</v>
      </c>
      <c r="L467" s="1">
        <f t="shared" si="22"/>
        <v>9833</v>
      </c>
    </row>
    <row r="468" spans="1:12" x14ac:dyDescent="0.2">
      <c r="A468" s="1">
        <f t="shared" si="23"/>
        <v>5.5000000000002967</v>
      </c>
      <c r="B468" s="1">
        <f t="shared" si="12"/>
        <v>4997.5625</v>
      </c>
      <c r="C468" s="1">
        <f t="shared" si="13"/>
        <v>3005.0000000000032</v>
      </c>
      <c r="D468" s="1">
        <f t="shared" si="14"/>
        <v>199.80500000000001</v>
      </c>
      <c r="E468" s="1">
        <f t="shared" si="15"/>
        <v>200</v>
      </c>
      <c r="F468" s="104">
        <f t="shared" si="16"/>
        <v>4.1185920022965931E-6</v>
      </c>
      <c r="G468" s="1">
        <f t="shared" si="17"/>
        <v>5.994150000000001E-3</v>
      </c>
      <c r="H468" s="103">
        <f t="shared" si="18"/>
        <v>0.93875580459142993</v>
      </c>
      <c r="I468" s="1">
        <f t="shared" si="19"/>
        <v>12304</v>
      </c>
      <c r="J468" s="1">
        <f t="shared" si="20"/>
        <v>249.75625000000002</v>
      </c>
      <c r="K468" s="105">
        <f t="shared" si="21"/>
        <v>0.75051753125000076</v>
      </c>
      <c r="L468" s="1">
        <f t="shared" si="22"/>
        <v>9837</v>
      </c>
    </row>
    <row r="469" spans="1:12" x14ac:dyDescent="0.2">
      <c r="A469" s="1">
        <f t="shared" si="23"/>
        <v>5.6000000000002963</v>
      </c>
      <c r="B469" s="1">
        <f t="shared" si="12"/>
        <v>4997.5749999999998</v>
      </c>
      <c r="C469" s="1">
        <f t="shared" si="13"/>
        <v>3006.0000000000027</v>
      </c>
      <c r="D469" s="1">
        <f t="shared" si="14"/>
        <v>199.80600000000001</v>
      </c>
      <c r="E469" s="1">
        <f t="shared" si="15"/>
        <v>200</v>
      </c>
      <c r="F469" s="104">
        <f t="shared" si="16"/>
        <v>4.1203510848818955E-6</v>
      </c>
      <c r="G469" s="1">
        <f t="shared" si="17"/>
        <v>5.9941800000000009E-3</v>
      </c>
      <c r="H469" s="103">
        <f t="shared" si="18"/>
        <v>0.93894940600335131</v>
      </c>
      <c r="I469" s="1">
        <f t="shared" si="19"/>
        <v>12306</v>
      </c>
      <c r="J469" s="1">
        <f t="shared" si="20"/>
        <v>249.75749999999999</v>
      </c>
      <c r="K469" s="105">
        <f t="shared" si="21"/>
        <v>0.75077104500000058</v>
      </c>
      <c r="L469" s="1">
        <f t="shared" si="22"/>
        <v>9840</v>
      </c>
    </row>
    <row r="470" spans="1:12" x14ac:dyDescent="0.2">
      <c r="A470" s="1">
        <f t="shared" si="23"/>
        <v>5.7000000000002959</v>
      </c>
      <c r="B470" s="1">
        <f t="shared" si="12"/>
        <v>4997.5875000000005</v>
      </c>
      <c r="C470" s="1">
        <f t="shared" si="13"/>
        <v>3007.0000000000027</v>
      </c>
      <c r="D470" s="1">
        <f t="shared" si="14"/>
        <v>199.80700000000002</v>
      </c>
      <c r="E470" s="1">
        <f t="shared" si="15"/>
        <v>200</v>
      </c>
      <c r="F470" s="104">
        <f t="shared" si="16"/>
        <v>4.1221101848687725E-6</v>
      </c>
      <c r="G470" s="1">
        <f t="shared" si="17"/>
        <v>5.9942100000000016E-3</v>
      </c>
      <c r="H470" s="103">
        <f t="shared" si="18"/>
        <v>0.93914295843799245</v>
      </c>
      <c r="I470" s="1">
        <f t="shared" si="19"/>
        <v>12309</v>
      </c>
      <c r="J470" s="1">
        <f t="shared" si="20"/>
        <v>249.75874999999999</v>
      </c>
      <c r="K470" s="105">
        <f t="shared" si="21"/>
        <v>0.75102456125000061</v>
      </c>
      <c r="L470" s="1">
        <f t="shared" si="22"/>
        <v>9843</v>
      </c>
    </row>
    <row r="471" spans="1:12" x14ac:dyDescent="0.2">
      <c r="A471" s="1">
        <f t="shared" si="23"/>
        <v>5.8000000000002956</v>
      </c>
      <c r="B471" s="1">
        <f t="shared" si="12"/>
        <v>4997.5999999999995</v>
      </c>
      <c r="C471" s="1">
        <f t="shared" si="13"/>
        <v>3008.0000000000027</v>
      </c>
      <c r="D471" s="1">
        <f t="shared" si="14"/>
        <v>199.80799999999999</v>
      </c>
      <c r="E471" s="1">
        <f t="shared" si="15"/>
        <v>200</v>
      </c>
      <c r="F471" s="104">
        <f t="shared" si="16"/>
        <v>4.1238693022572238E-6</v>
      </c>
      <c r="G471" s="1">
        <f t="shared" si="17"/>
        <v>5.9942400000000005E-3</v>
      </c>
      <c r="H471" s="103">
        <f t="shared" si="18"/>
        <v>0.93933646191393694</v>
      </c>
      <c r="I471" s="1">
        <f t="shared" si="19"/>
        <v>12311</v>
      </c>
      <c r="J471" s="1">
        <f t="shared" si="20"/>
        <v>249.76000000000002</v>
      </c>
      <c r="K471" s="105">
        <f t="shared" si="21"/>
        <v>0.75127808000000074</v>
      </c>
      <c r="L471" s="1">
        <f t="shared" si="22"/>
        <v>9847</v>
      </c>
    </row>
    <row r="472" spans="1:12" x14ac:dyDescent="0.2">
      <c r="A472" s="1">
        <f t="shared" si="23"/>
        <v>5.9000000000002952</v>
      </c>
      <c r="B472" s="1">
        <f t="shared" si="12"/>
        <v>4997.6125000000002</v>
      </c>
      <c r="C472" s="1">
        <f t="shared" si="13"/>
        <v>3009.0000000000027</v>
      </c>
      <c r="D472" s="1">
        <f t="shared" si="14"/>
        <v>199.809</v>
      </c>
      <c r="E472" s="1">
        <f t="shared" si="15"/>
        <v>200</v>
      </c>
      <c r="F472" s="104">
        <f t="shared" si="16"/>
        <v>4.1256284370472497E-6</v>
      </c>
      <c r="G472" s="1">
        <f t="shared" si="17"/>
        <v>5.9942700000000003E-3</v>
      </c>
      <c r="H472" s="103">
        <f t="shared" si="18"/>
        <v>0.93952991644975781</v>
      </c>
      <c r="I472" s="1">
        <f t="shared" si="19"/>
        <v>12314</v>
      </c>
      <c r="J472" s="1">
        <f t="shared" si="20"/>
        <v>249.76124999999999</v>
      </c>
      <c r="K472" s="105">
        <f t="shared" si="21"/>
        <v>0.75153160125000051</v>
      </c>
      <c r="L472" s="1">
        <f t="shared" si="22"/>
        <v>9850</v>
      </c>
    </row>
    <row r="473" spans="1:12" x14ac:dyDescent="0.2">
      <c r="A473" s="1">
        <f t="shared" si="23"/>
        <v>6.0000000000002949</v>
      </c>
      <c r="B473" s="1">
        <f t="shared" si="12"/>
        <v>4997.625</v>
      </c>
      <c r="C473" s="1">
        <f t="shared" si="13"/>
        <v>3010.0000000000027</v>
      </c>
      <c r="D473" s="1">
        <f t="shared" si="14"/>
        <v>199.81</v>
      </c>
      <c r="E473" s="1">
        <f t="shared" si="15"/>
        <v>200</v>
      </c>
      <c r="F473" s="104">
        <f t="shared" si="16"/>
        <v>4.1273875892388508E-6</v>
      </c>
      <c r="G473" s="1">
        <f t="shared" si="17"/>
        <v>5.9943000000000001E-3</v>
      </c>
      <c r="H473" s="103">
        <f t="shared" si="18"/>
        <v>0.93972332206401965</v>
      </c>
      <c r="I473" s="1">
        <f t="shared" si="19"/>
        <v>12316</v>
      </c>
      <c r="J473" s="1">
        <f t="shared" si="20"/>
        <v>249.76249999999999</v>
      </c>
      <c r="K473" s="105">
        <f t="shared" si="21"/>
        <v>0.7517851250000005</v>
      </c>
      <c r="L473" s="1">
        <f t="shared" si="22"/>
        <v>9853</v>
      </c>
    </row>
    <row r="474" spans="1:12" x14ac:dyDescent="0.2">
      <c r="A474" s="1">
        <f t="shared" si="23"/>
        <v>6.1000000000002945</v>
      </c>
      <c r="B474" s="1">
        <f t="shared" si="12"/>
        <v>4997.6374999999998</v>
      </c>
      <c r="C474" s="1">
        <f t="shared" si="13"/>
        <v>3011.0000000000027</v>
      </c>
      <c r="D474" s="1">
        <f t="shared" si="14"/>
        <v>199.81100000000001</v>
      </c>
      <c r="E474" s="1">
        <f t="shared" si="15"/>
        <v>200</v>
      </c>
      <c r="F474" s="104">
        <f t="shared" si="16"/>
        <v>4.1291467588320265E-6</v>
      </c>
      <c r="G474" s="1">
        <f t="shared" si="17"/>
        <v>5.99433E-3</v>
      </c>
      <c r="H474" s="103">
        <f t="shared" si="18"/>
        <v>0.93991667877527729</v>
      </c>
      <c r="I474" s="1">
        <f t="shared" si="19"/>
        <v>12319</v>
      </c>
      <c r="J474" s="1">
        <f t="shared" si="20"/>
        <v>249.76375000000002</v>
      </c>
      <c r="K474" s="105">
        <f t="shared" si="21"/>
        <v>0.75203865125000069</v>
      </c>
      <c r="L474" s="1">
        <f t="shared" si="22"/>
        <v>9857</v>
      </c>
    </row>
    <row r="475" spans="1:12" x14ac:dyDescent="0.2">
      <c r="A475" s="1">
        <f t="shared" si="23"/>
        <v>6.2000000000002942</v>
      </c>
      <c r="B475" s="1">
        <f t="shared" si="12"/>
        <v>4997.6500000000005</v>
      </c>
      <c r="C475" s="1">
        <f t="shared" si="13"/>
        <v>3012.0000000000027</v>
      </c>
      <c r="D475" s="1">
        <f t="shared" si="14"/>
        <v>199.81200000000001</v>
      </c>
      <c r="E475" s="1">
        <f t="shared" si="15"/>
        <v>200</v>
      </c>
      <c r="F475" s="104">
        <f t="shared" si="16"/>
        <v>4.1309059458267766E-6</v>
      </c>
      <c r="G475" s="1">
        <f t="shared" si="17"/>
        <v>5.9943600000000015E-3</v>
      </c>
      <c r="H475" s="103">
        <f t="shared" si="18"/>
        <v>0.94010998660207612</v>
      </c>
      <c r="I475" s="1">
        <f t="shared" si="19"/>
        <v>12321</v>
      </c>
      <c r="J475" s="1">
        <f t="shared" si="20"/>
        <v>249.76500000000001</v>
      </c>
      <c r="K475" s="105">
        <f t="shared" si="21"/>
        <v>0.75229218000000064</v>
      </c>
      <c r="L475" s="1">
        <f t="shared" si="22"/>
        <v>9860</v>
      </c>
    </row>
    <row r="476" spans="1:12" x14ac:dyDescent="0.2">
      <c r="A476" s="1">
        <f t="shared" si="23"/>
        <v>6.3000000000002938</v>
      </c>
      <c r="B476" s="1">
        <f t="shared" si="12"/>
        <v>4997.6625000000004</v>
      </c>
      <c r="C476" s="1">
        <f t="shared" si="13"/>
        <v>3013.0000000000027</v>
      </c>
      <c r="D476" s="1">
        <f t="shared" si="14"/>
        <v>199.81300000000002</v>
      </c>
      <c r="E476" s="1">
        <f t="shared" si="15"/>
        <v>200</v>
      </c>
      <c r="F476" s="104">
        <f t="shared" si="16"/>
        <v>4.1326651502231037E-6</v>
      </c>
      <c r="G476" s="1">
        <f t="shared" si="17"/>
        <v>5.9943900000000005E-3</v>
      </c>
      <c r="H476" s="103">
        <f t="shared" si="18"/>
        <v>0.94030324556295253</v>
      </c>
      <c r="I476" s="1">
        <f t="shared" si="19"/>
        <v>12324</v>
      </c>
      <c r="J476" s="1">
        <f t="shared" si="20"/>
        <v>249.76624999999999</v>
      </c>
      <c r="K476" s="105">
        <f t="shared" si="21"/>
        <v>0.75254571125000058</v>
      </c>
      <c r="L476" s="1">
        <f t="shared" si="22"/>
        <v>9863</v>
      </c>
    </row>
    <row r="477" spans="1:12" x14ac:dyDescent="0.2">
      <c r="A477" s="1">
        <f t="shared" si="23"/>
        <v>6.4000000000002935</v>
      </c>
      <c r="B477" s="1">
        <f t="shared" si="12"/>
        <v>4997.6750000000002</v>
      </c>
      <c r="C477" s="1">
        <f t="shared" si="13"/>
        <v>3014.0000000000027</v>
      </c>
      <c r="D477" s="1">
        <f t="shared" si="14"/>
        <v>199.81399999999999</v>
      </c>
      <c r="E477" s="1">
        <f t="shared" si="15"/>
        <v>200</v>
      </c>
      <c r="F477" s="104">
        <f t="shared" si="16"/>
        <v>4.1344243720210027E-6</v>
      </c>
      <c r="G477" s="1">
        <f t="shared" si="17"/>
        <v>5.9944200000000003E-3</v>
      </c>
      <c r="H477" s="103">
        <f t="shared" si="18"/>
        <v>0.94049645567643303</v>
      </c>
      <c r="I477" s="1">
        <f t="shared" si="19"/>
        <v>12327</v>
      </c>
      <c r="J477" s="1">
        <f t="shared" si="20"/>
        <v>249.76750000000001</v>
      </c>
      <c r="K477" s="105">
        <f t="shared" si="21"/>
        <v>0.75279924500000062</v>
      </c>
      <c r="L477" s="1">
        <f t="shared" si="22"/>
        <v>9866</v>
      </c>
    </row>
    <row r="478" spans="1:12" x14ac:dyDescent="0.2">
      <c r="A478" s="1">
        <f t="shared" si="23"/>
        <v>6.5000000000002931</v>
      </c>
      <c r="B478" s="1">
        <f t="shared" si="12"/>
        <v>4997.6875</v>
      </c>
      <c r="C478" s="1">
        <f t="shared" si="13"/>
        <v>3015.0000000000027</v>
      </c>
      <c r="D478" s="1">
        <f t="shared" si="14"/>
        <v>199.815</v>
      </c>
      <c r="E478" s="1">
        <f t="shared" si="15"/>
        <v>200</v>
      </c>
      <c r="F478" s="104">
        <f t="shared" si="16"/>
        <v>4.1361836112204787E-6</v>
      </c>
      <c r="G478" s="1">
        <f t="shared" si="17"/>
        <v>5.9944500000000001E-3</v>
      </c>
      <c r="H478" s="103">
        <f t="shared" si="18"/>
        <v>0.94068961696103504</v>
      </c>
      <c r="I478" s="1">
        <f t="shared" si="19"/>
        <v>12329</v>
      </c>
      <c r="J478" s="1">
        <f t="shared" si="20"/>
        <v>249.76875000000001</v>
      </c>
      <c r="K478" s="105">
        <f t="shared" si="21"/>
        <v>0.75305278125000075</v>
      </c>
      <c r="L478" s="1">
        <f t="shared" si="22"/>
        <v>9870</v>
      </c>
    </row>
    <row r="479" spans="1:12" x14ac:dyDescent="0.2">
      <c r="A479" s="1">
        <f t="shared" si="23"/>
        <v>6.6000000000002927</v>
      </c>
      <c r="B479" s="1">
        <f t="shared" si="12"/>
        <v>4997.7</v>
      </c>
      <c r="C479" s="1">
        <f t="shared" si="13"/>
        <v>3016.0000000000027</v>
      </c>
      <c r="D479" s="1">
        <f t="shared" si="14"/>
        <v>199.816</v>
      </c>
      <c r="E479" s="1">
        <f t="shared" si="15"/>
        <v>200</v>
      </c>
      <c r="F479" s="104">
        <f t="shared" si="16"/>
        <v>4.1379428678215275E-6</v>
      </c>
      <c r="G479" s="1">
        <f t="shared" si="17"/>
        <v>5.9944800000000008E-3</v>
      </c>
      <c r="H479" s="103">
        <f t="shared" si="18"/>
        <v>0.94088272943526663</v>
      </c>
      <c r="I479" s="1">
        <f t="shared" si="19"/>
        <v>12332</v>
      </c>
      <c r="J479" s="1">
        <f t="shared" si="20"/>
        <v>249.76999999999998</v>
      </c>
      <c r="K479" s="105">
        <f t="shared" si="21"/>
        <v>0.75330632000000053</v>
      </c>
      <c r="L479" s="1">
        <f t="shared" si="22"/>
        <v>9873</v>
      </c>
    </row>
    <row r="480" spans="1:12" x14ac:dyDescent="0.2">
      <c r="A480" s="1">
        <f t="shared" si="23"/>
        <v>6.7000000000002924</v>
      </c>
      <c r="B480" s="1">
        <f t="shared" si="12"/>
        <v>4997.7124999999996</v>
      </c>
      <c r="C480" s="1">
        <f t="shared" si="13"/>
        <v>3017.0000000000027</v>
      </c>
      <c r="D480" s="1">
        <f t="shared" si="14"/>
        <v>199.81700000000001</v>
      </c>
      <c r="E480" s="1">
        <f t="shared" si="15"/>
        <v>200</v>
      </c>
      <c r="F480" s="104">
        <f t="shared" si="16"/>
        <v>4.1397021418241533E-6</v>
      </c>
      <c r="G480" s="1">
        <f t="shared" si="17"/>
        <v>5.9945100000000006E-3</v>
      </c>
      <c r="H480" s="103">
        <f t="shared" si="18"/>
        <v>0.94107579311762635</v>
      </c>
      <c r="I480" s="1">
        <f t="shared" si="19"/>
        <v>12334</v>
      </c>
      <c r="J480" s="1">
        <f t="shared" si="20"/>
        <v>249.77125000000001</v>
      </c>
      <c r="K480" s="105">
        <f t="shared" si="21"/>
        <v>0.75355986125000074</v>
      </c>
      <c r="L480" s="1">
        <f t="shared" si="22"/>
        <v>9876</v>
      </c>
    </row>
    <row r="481" spans="1:12" x14ac:dyDescent="0.2">
      <c r="A481" s="1">
        <f t="shared" si="23"/>
        <v>6.800000000000292</v>
      </c>
      <c r="B481" s="1">
        <f t="shared" si="12"/>
        <v>4997.7250000000004</v>
      </c>
      <c r="C481" s="1">
        <f t="shared" si="13"/>
        <v>3018.0000000000027</v>
      </c>
      <c r="D481" s="1">
        <f t="shared" si="14"/>
        <v>199.81800000000001</v>
      </c>
      <c r="E481" s="1">
        <f t="shared" si="15"/>
        <v>200</v>
      </c>
      <c r="F481" s="104">
        <f t="shared" si="16"/>
        <v>4.1414614332283527E-6</v>
      </c>
      <c r="G481" s="1">
        <f t="shared" si="17"/>
        <v>5.9945400000000005E-3</v>
      </c>
      <c r="H481" s="103">
        <f t="shared" si="18"/>
        <v>0.94126880802660351</v>
      </c>
      <c r="I481" s="1">
        <f t="shared" si="19"/>
        <v>12337</v>
      </c>
      <c r="J481" s="1">
        <f t="shared" si="20"/>
        <v>249.77250000000001</v>
      </c>
      <c r="K481" s="105">
        <f t="shared" si="21"/>
        <v>0.75381340500000071</v>
      </c>
      <c r="L481" s="1">
        <f t="shared" si="22"/>
        <v>9880</v>
      </c>
    </row>
    <row r="482" spans="1:12" x14ac:dyDescent="0.2">
      <c r="A482" s="1">
        <f t="shared" si="23"/>
        <v>6.9000000000002917</v>
      </c>
      <c r="B482" s="1">
        <f t="shared" si="12"/>
        <v>4997.7375000000002</v>
      </c>
      <c r="C482" s="1">
        <f t="shared" si="13"/>
        <v>3019.0000000000027</v>
      </c>
      <c r="D482" s="1">
        <f t="shared" si="14"/>
        <v>199.81900000000002</v>
      </c>
      <c r="E482" s="1">
        <f t="shared" si="15"/>
        <v>200</v>
      </c>
      <c r="F482" s="104">
        <f t="shared" si="16"/>
        <v>4.1432207420341266E-6</v>
      </c>
      <c r="G482" s="1">
        <f t="shared" si="17"/>
        <v>5.9945700000000003E-3</v>
      </c>
      <c r="H482" s="103">
        <f t="shared" si="18"/>
        <v>0.94146177418067845</v>
      </c>
      <c r="I482" s="1">
        <f t="shared" si="19"/>
        <v>12339</v>
      </c>
      <c r="J482" s="1">
        <f t="shared" si="20"/>
        <v>249.77375000000001</v>
      </c>
      <c r="K482" s="105">
        <f t="shared" si="21"/>
        <v>0.75406695125000067</v>
      </c>
      <c r="L482" s="1">
        <f t="shared" si="22"/>
        <v>9883</v>
      </c>
    </row>
    <row r="483" spans="1:12" x14ac:dyDescent="0.2">
      <c r="A483" s="1">
        <f t="shared" si="23"/>
        <v>7.0000000000002913</v>
      </c>
      <c r="B483" s="1">
        <f t="shared" si="12"/>
        <v>4997.75</v>
      </c>
      <c r="C483" s="1">
        <f t="shared" si="13"/>
        <v>3020.0000000000027</v>
      </c>
      <c r="D483" s="1">
        <f t="shared" si="14"/>
        <v>199.82</v>
      </c>
      <c r="E483" s="1">
        <f t="shared" si="15"/>
        <v>200</v>
      </c>
      <c r="F483" s="104">
        <f t="shared" si="16"/>
        <v>4.1449800682414758E-6</v>
      </c>
      <c r="G483" s="1">
        <f t="shared" si="17"/>
        <v>5.9946000000000001E-3</v>
      </c>
      <c r="H483" s="103">
        <f t="shared" si="18"/>
        <v>0.94165469159832127</v>
      </c>
      <c r="I483" s="1">
        <f t="shared" si="19"/>
        <v>12342</v>
      </c>
      <c r="J483" s="1">
        <f t="shared" si="20"/>
        <v>249.77500000000001</v>
      </c>
      <c r="K483" s="105">
        <f t="shared" si="21"/>
        <v>0.75432050000000062</v>
      </c>
      <c r="L483" s="1">
        <f t="shared" si="22"/>
        <v>9886</v>
      </c>
    </row>
    <row r="484" spans="1:12" x14ac:dyDescent="0.2">
      <c r="A484" s="1">
        <f t="shared" si="23"/>
        <v>7.100000000000291</v>
      </c>
      <c r="B484" s="1">
        <f t="shared" si="12"/>
        <v>4997.7624999999998</v>
      </c>
      <c r="C484" s="1">
        <f t="shared" si="13"/>
        <v>3021.0000000000027</v>
      </c>
      <c r="D484" s="1">
        <f t="shared" si="14"/>
        <v>199.821</v>
      </c>
      <c r="E484" s="1">
        <f t="shared" si="15"/>
        <v>200</v>
      </c>
      <c r="F484" s="104">
        <f t="shared" si="16"/>
        <v>4.1467394118503994E-6</v>
      </c>
      <c r="G484" s="1">
        <f t="shared" si="17"/>
        <v>5.9946300000000008E-3</v>
      </c>
      <c r="H484" s="103">
        <f t="shared" si="18"/>
        <v>0.94184756029799366</v>
      </c>
      <c r="I484" s="1">
        <f t="shared" si="19"/>
        <v>12344</v>
      </c>
      <c r="J484" s="1">
        <f t="shared" si="20"/>
        <v>249.77625</v>
      </c>
      <c r="K484" s="105">
        <f t="shared" si="21"/>
        <v>0.75457405125000065</v>
      </c>
      <c r="L484" s="1">
        <f t="shared" si="22"/>
        <v>9890</v>
      </c>
    </row>
    <row r="485" spans="1:12" x14ac:dyDescent="0.2">
      <c r="A485" s="1">
        <f t="shared" si="23"/>
        <v>7.2000000000002906</v>
      </c>
      <c r="B485" s="1">
        <f t="shared" si="12"/>
        <v>4997.7749999999996</v>
      </c>
      <c r="C485" s="1">
        <f t="shared" si="13"/>
        <v>3022.0000000000027</v>
      </c>
      <c r="D485" s="1">
        <f t="shared" si="14"/>
        <v>199.822</v>
      </c>
      <c r="E485" s="1">
        <f t="shared" si="15"/>
        <v>200</v>
      </c>
      <c r="F485" s="104">
        <f t="shared" si="16"/>
        <v>4.1484987728608984E-6</v>
      </c>
      <c r="G485" s="1">
        <f t="shared" si="17"/>
        <v>5.9946599999999997E-3</v>
      </c>
      <c r="H485" s="103">
        <f t="shared" si="18"/>
        <v>0.94204038029814763</v>
      </c>
      <c r="I485" s="1">
        <f t="shared" si="19"/>
        <v>12347</v>
      </c>
      <c r="J485" s="1">
        <f t="shared" si="20"/>
        <v>249.7775</v>
      </c>
      <c r="K485" s="105">
        <f t="shared" si="21"/>
        <v>0.75482760500000057</v>
      </c>
      <c r="L485" s="1">
        <f t="shared" si="22"/>
        <v>9893</v>
      </c>
    </row>
    <row r="486" spans="1:12" x14ac:dyDescent="0.2">
      <c r="A486" s="1">
        <f t="shared" si="23"/>
        <v>7.3000000000002903</v>
      </c>
      <c r="B486" s="1">
        <f t="shared" si="12"/>
        <v>4997.7875000000004</v>
      </c>
      <c r="C486" s="1">
        <f t="shared" si="13"/>
        <v>3023.0000000000027</v>
      </c>
      <c r="D486" s="1">
        <f t="shared" si="14"/>
        <v>199.82300000000001</v>
      </c>
      <c r="E486" s="1">
        <f t="shared" si="15"/>
        <v>200</v>
      </c>
      <c r="F486" s="104">
        <f t="shared" si="16"/>
        <v>4.1502581512729718E-6</v>
      </c>
      <c r="G486" s="1">
        <f t="shared" si="17"/>
        <v>5.9946900000000004E-3</v>
      </c>
      <c r="H486" s="103">
        <f t="shared" si="18"/>
        <v>0.94223315161722543</v>
      </c>
      <c r="I486" s="1">
        <f t="shared" si="19"/>
        <v>12349</v>
      </c>
      <c r="J486" s="1">
        <f t="shared" si="20"/>
        <v>249.77875</v>
      </c>
      <c r="K486" s="105">
        <f t="shared" si="21"/>
        <v>0.75508116125000058</v>
      </c>
      <c r="L486" s="1">
        <f t="shared" si="22"/>
        <v>9896</v>
      </c>
    </row>
    <row r="487" spans="1:12" x14ac:dyDescent="0.2">
      <c r="A487" s="1">
        <f t="shared" si="23"/>
        <v>7.4000000000002899</v>
      </c>
      <c r="B487" s="1">
        <f t="shared" si="12"/>
        <v>4997.8</v>
      </c>
      <c r="C487" s="1">
        <f t="shared" si="13"/>
        <v>3024.0000000000027</v>
      </c>
      <c r="D487" s="1">
        <f t="shared" si="14"/>
        <v>199.82400000000001</v>
      </c>
      <c r="E487" s="1">
        <f t="shared" si="15"/>
        <v>200</v>
      </c>
      <c r="F487" s="104">
        <f t="shared" si="16"/>
        <v>4.1520175470866197E-6</v>
      </c>
      <c r="G487" s="1">
        <f t="shared" si="17"/>
        <v>5.9947200000000011E-3</v>
      </c>
      <c r="H487" s="103">
        <f t="shared" si="18"/>
        <v>0.94242587427366098</v>
      </c>
      <c r="I487" s="1">
        <f t="shared" si="19"/>
        <v>12352</v>
      </c>
      <c r="J487" s="1">
        <f t="shared" si="20"/>
        <v>249.78</v>
      </c>
      <c r="K487" s="105">
        <f t="shared" si="21"/>
        <v>0.75533472000000068</v>
      </c>
      <c r="L487" s="1">
        <f t="shared" si="22"/>
        <v>9900</v>
      </c>
    </row>
    <row r="488" spans="1:12" x14ac:dyDescent="0.2">
      <c r="A488" s="1">
        <f t="shared" si="23"/>
        <v>7.5000000000002895</v>
      </c>
      <c r="B488" s="1">
        <f t="shared" si="12"/>
        <v>4997.8125</v>
      </c>
      <c r="C488" s="1">
        <f t="shared" si="13"/>
        <v>3025.0000000000027</v>
      </c>
      <c r="D488" s="1">
        <f t="shared" si="14"/>
        <v>199.82500000000002</v>
      </c>
      <c r="E488" s="1">
        <f t="shared" si="15"/>
        <v>200</v>
      </c>
      <c r="F488" s="104">
        <f t="shared" si="16"/>
        <v>4.1537769603018429E-6</v>
      </c>
      <c r="G488" s="1">
        <f t="shared" si="17"/>
        <v>5.9947500000000009E-3</v>
      </c>
      <c r="H488" s="103">
        <f t="shared" si="18"/>
        <v>0.9426185482858781</v>
      </c>
      <c r="I488" s="1">
        <f t="shared" si="19"/>
        <v>12354</v>
      </c>
      <c r="J488" s="1">
        <f t="shared" si="20"/>
        <v>249.78125</v>
      </c>
      <c r="K488" s="105">
        <f t="shared" si="21"/>
        <v>0.75558828125000066</v>
      </c>
      <c r="L488" s="1">
        <f t="shared" si="22"/>
        <v>9903</v>
      </c>
    </row>
    <row r="489" spans="1:12" x14ac:dyDescent="0.2">
      <c r="A489" s="1">
        <f t="shared" si="23"/>
        <v>7.6000000000002892</v>
      </c>
      <c r="B489" s="1">
        <f t="shared" si="12"/>
        <v>4997.8249999999998</v>
      </c>
      <c r="C489" s="1">
        <f t="shared" si="13"/>
        <v>3026.0000000000027</v>
      </c>
      <c r="D489" s="1">
        <f t="shared" si="14"/>
        <v>199.82599999999999</v>
      </c>
      <c r="E489" s="1">
        <f t="shared" si="15"/>
        <v>200</v>
      </c>
      <c r="F489" s="104">
        <f t="shared" si="16"/>
        <v>4.1555363909186406E-6</v>
      </c>
      <c r="G489" s="1">
        <f t="shared" si="17"/>
        <v>5.9947799999999999E-3</v>
      </c>
      <c r="H489" s="103">
        <f t="shared" si="18"/>
        <v>0.9428111736722915</v>
      </c>
      <c r="I489" s="1">
        <f t="shared" si="19"/>
        <v>12357</v>
      </c>
      <c r="J489" s="1">
        <f t="shared" si="20"/>
        <v>249.7825</v>
      </c>
      <c r="K489" s="105">
        <f t="shared" si="21"/>
        <v>0.75584184500000062</v>
      </c>
      <c r="L489" s="1">
        <f t="shared" si="22"/>
        <v>9906</v>
      </c>
    </row>
    <row r="490" spans="1:12" x14ac:dyDescent="0.2">
      <c r="A490" s="1">
        <f t="shared" si="23"/>
        <v>7.7000000000002888</v>
      </c>
      <c r="B490" s="1">
        <f t="shared" si="12"/>
        <v>4997.8375000000005</v>
      </c>
      <c r="C490" s="1">
        <f t="shared" si="13"/>
        <v>3027.0000000000027</v>
      </c>
      <c r="D490" s="1">
        <f t="shared" si="14"/>
        <v>199.827</v>
      </c>
      <c r="E490" s="1">
        <f t="shared" si="15"/>
        <v>200</v>
      </c>
      <c r="F490" s="104">
        <f t="shared" si="16"/>
        <v>4.1572958389370145E-6</v>
      </c>
      <c r="G490" s="1">
        <f t="shared" si="17"/>
        <v>5.9948099999999997E-3</v>
      </c>
      <c r="H490" s="103">
        <f t="shared" si="18"/>
        <v>0.94300375045130669</v>
      </c>
      <c r="I490" s="1">
        <f t="shared" si="19"/>
        <v>12359</v>
      </c>
      <c r="J490" s="1">
        <f t="shared" si="20"/>
        <v>249.78375</v>
      </c>
      <c r="K490" s="105">
        <f t="shared" si="21"/>
        <v>0.75609541125000068</v>
      </c>
      <c r="L490" s="1">
        <f t="shared" si="22"/>
        <v>9910</v>
      </c>
    </row>
    <row r="491" spans="1:12" x14ac:dyDescent="0.2">
      <c r="A491" s="1">
        <f t="shared" si="23"/>
        <v>7.8000000000002885</v>
      </c>
      <c r="B491" s="1">
        <f t="shared" si="12"/>
        <v>4997.8499999999995</v>
      </c>
      <c r="C491" s="1">
        <f t="shared" si="13"/>
        <v>3028.0000000000027</v>
      </c>
      <c r="D491" s="1">
        <f t="shared" si="14"/>
        <v>199.828</v>
      </c>
      <c r="E491" s="1">
        <f t="shared" si="15"/>
        <v>200</v>
      </c>
      <c r="F491" s="104">
        <f t="shared" si="16"/>
        <v>4.1590553043569611E-6</v>
      </c>
      <c r="G491" s="1">
        <f t="shared" si="17"/>
        <v>5.9948400000000013E-3</v>
      </c>
      <c r="H491" s="103">
        <f t="shared" si="18"/>
        <v>0.94319627864131994</v>
      </c>
      <c r="I491" s="1">
        <f t="shared" si="19"/>
        <v>12362</v>
      </c>
      <c r="J491" s="1">
        <f t="shared" si="20"/>
        <v>249.785</v>
      </c>
      <c r="K491" s="105">
        <f t="shared" si="21"/>
        <v>0.75634898000000061</v>
      </c>
      <c r="L491" s="1">
        <f t="shared" si="22"/>
        <v>9913</v>
      </c>
    </row>
    <row r="492" spans="1:12" x14ac:dyDescent="0.2">
      <c r="A492" s="1">
        <f t="shared" si="23"/>
        <v>7.9000000000002881</v>
      </c>
      <c r="B492" s="1">
        <f t="shared" si="12"/>
        <v>4997.8625000000002</v>
      </c>
      <c r="C492" s="1">
        <f t="shared" si="13"/>
        <v>3029.0000000000027</v>
      </c>
      <c r="D492" s="1">
        <f t="shared" si="14"/>
        <v>199.82900000000001</v>
      </c>
      <c r="E492" s="1">
        <f t="shared" si="15"/>
        <v>200</v>
      </c>
      <c r="F492" s="104">
        <f t="shared" si="16"/>
        <v>4.1608147871784838E-6</v>
      </c>
      <c r="G492" s="1">
        <f t="shared" si="17"/>
        <v>5.9948700000000002E-3</v>
      </c>
      <c r="H492" s="103">
        <f t="shared" si="18"/>
        <v>0.94338875826071777</v>
      </c>
      <c r="I492" s="1">
        <f t="shared" si="19"/>
        <v>12364</v>
      </c>
      <c r="J492" s="1">
        <f t="shared" si="20"/>
        <v>249.78625000000002</v>
      </c>
      <c r="K492" s="105">
        <f t="shared" si="21"/>
        <v>0.75660255125000075</v>
      </c>
      <c r="L492" s="1">
        <f t="shared" si="22"/>
        <v>9916</v>
      </c>
    </row>
    <row r="493" spans="1:12" x14ac:dyDescent="0.2">
      <c r="A493" s="1">
        <f t="shared" si="23"/>
        <v>8.0000000000002878</v>
      </c>
      <c r="B493" s="1">
        <f t="shared" si="12"/>
        <v>4997.875</v>
      </c>
      <c r="C493" s="1">
        <f t="shared" si="13"/>
        <v>3030.0000000000027</v>
      </c>
      <c r="D493" s="1">
        <f t="shared" si="14"/>
        <v>199.83</v>
      </c>
      <c r="E493" s="1">
        <f t="shared" si="15"/>
        <v>200</v>
      </c>
      <c r="F493" s="104">
        <f t="shared" si="16"/>
        <v>4.1625742874015802E-6</v>
      </c>
      <c r="G493" s="1">
        <f t="shared" si="17"/>
        <v>5.9949000000000009E-3</v>
      </c>
      <c r="H493" s="103">
        <f t="shared" si="18"/>
        <v>0.94358118932787838</v>
      </c>
      <c r="I493" s="1">
        <f t="shared" si="19"/>
        <v>12367</v>
      </c>
      <c r="J493" s="1">
        <f t="shared" si="20"/>
        <v>249.78749999999999</v>
      </c>
      <c r="K493" s="105">
        <f t="shared" si="21"/>
        <v>0.75685612500000055</v>
      </c>
      <c r="L493" s="1">
        <f t="shared" si="22"/>
        <v>9920</v>
      </c>
    </row>
    <row r="494" spans="1:12" x14ac:dyDescent="0.2">
      <c r="A494" s="1">
        <f t="shared" si="23"/>
        <v>8.1000000000002874</v>
      </c>
      <c r="B494" s="1">
        <f t="shared" si="12"/>
        <v>4997.8874999999998</v>
      </c>
      <c r="C494" s="1">
        <f t="shared" si="13"/>
        <v>3031.0000000000027</v>
      </c>
      <c r="D494" s="1">
        <f t="shared" si="14"/>
        <v>199.83099999999999</v>
      </c>
      <c r="E494" s="1">
        <f t="shared" si="15"/>
        <v>200</v>
      </c>
      <c r="F494" s="104">
        <f t="shared" si="16"/>
        <v>4.1643338050262519E-6</v>
      </c>
      <c r="G494" s="1">
        <f t="shared" si="17"/>
        <v>5.9949299999999999E-3</v>
      </c>
      <c r="H494" s="103">
        <f t="shared" si="18"/>
        <v>0.94377357186116961</v>
      </c>
      <c r="I494" s="1">
        <f t="shared" si="19"/>
        <v>12369</v>
      </c>
      <c r="J494" s="1">
        <f t="shared" si="20"/>
        <v>249.78874999999999</v>
      </c>
      <c r="K494" s="105">
        <f t="shared" si="21"/>
        <v>0.75710970125000054</v>
      </c>
      <c r="L494" s="1">
        <f t="shared" si="22"/>
        <v>9923</v>
      </c>
    </row>
    <row r="495" spans="1:12" x14ac:dyDescent="0.2">
      <c r="A495" s="1">
        <f t="shared" si="23"/>
        <v>8.2000000000002871</v>
      </c>
      <c r="B495" s="1">
        <f t="shared" si="12"/>
        <v>4997.9000000000005</v>
      </c>
      <c r="C495" s="1">
        <f t="shared" si="13"/>
        <v>3032.0000000000027</v>
      </c>
      <c r="D495" s="1">
        <f t="shared" si="14"/>
        <v>199.83199999999999</v>
      </c>
      <c r="E495" s="1">
        <f t="shared" si="15"/>
        <v>200</v>
      </c>
      <c r="F495" s="104">
        <f t="shared" si="16"/>
        <v>4.1660933400524997E-6</v>
      </c>
      <c r="G495" s="1">
        <f t="shared" si="17"/>
        <v>5.9949600000000006E-3</v>
      </c>
      <c r="H495" s="103">
        <f t="shared" si="18"/>
        <v>0.9439659058789508</v>
      </c>
      <c r="I495" s="1">
        <f t="shared" si="19"/>
        <v>12372</v>
      </c>
      <c r="J495" s="1">
        <f t="shared" si="20"/>
        <v>249.79000000000002</v>
      </c>
      <c r="K495" s="105">
        <f t="shared" si="21"/>
        <v>0.75736328000000075</v>
      </c>
      <c r="L495" s="1">
        <f t="shared" si="22"/>
        <v>9926</v>
      </c>
    </row>
    <row r="496" spans="1:12" x14ac:dyDescent="0.2">
      <c r="A496" s="1">
        <f t="shared" si="23"/>
        <v>8.3000000000002867</v>
      </c>
      <c r="B496" s="1">
        <f t="shared" si="12"/>
        <v>4997.9125000000004</v>
      </c>
      <c r="C496" s="1">
        <f t="shared" si="13"/>
        <v>3033.0000000000027</v>
      </c>
      <c r="D496" s="1">
        <f t="shared" si="14"/>
        <v>199.833</v>
      </c>
      <c r="E496" s="1">
        <f t="shared" si="15"/>
        <v>200</v>
      </c>
      <c r="F496" s="104">
        <f t="shared" si="16"/>
        <v>4.1678528924803204E-6</v>
      </c>
      <c r="G496" s="1">
        <f t="shared" si="17"/>
        <v>5.9949900000000004E-3</v>
      </c>
      <c r="H496" s="103">
        <f t="shared" si="18"/>
        <v>0.9441581913995718</v>
      </c>
      <c r="I496" s="1">
        <f t="shared" si="19"/>
        <v>12375</v>
      </c>
      <c r="J496" s="1">
        <f t="shared" si="20"/>
        <v>249.79124999999999</v>
      </c>
      <c r="K496" s="105">
        <f t="shared" si="21"/>
        <v>0.75761686125000072</v>
      </c>
      <c r="L496" s="1">
        <f t="shared" si="22"/>
        <v>9930</v>
      </c>
    </row>
    <row r="497" spans="1:12" x14ac:dyDescent="0.2">
      <c r="A497" s="1">
        <f t="shared" si="23"/>
        <v>8.4000000000002863</v>
      </c>
      <c r="B497" s="1">
        <f t="shared" si="12"/>
        <v>4997.9250000000002</v>
      </c>
      <c r="C497" s="1">
        <f t="shared" si="13"/>
        <v>3034.0000000000027</v>
      </c>
      <c r="D497" s="1">
        <f t="shared" si="14"/>
        <v>199.834</v>
      </c>
      <c r="E497" s="1">
        <f t="shared" si="15"/>
        <v>200</v>
      </c>
      <c r="F497" s="104">
        <f t="shared" si="16"/>
        <v>4.1696124623097163E-6</v>
      </c>
      <c r="G497" s="1">
        <f t="shared" si="17"/>
        <v>5.9950200000000011E-3</v>
      </c>
      <c r="H497" s="103">
        <f t="shared" si="18"/>
        <v>0.94435042844137329</v>
      </c>
      <c r="I497" s="1">
        <f t="shared" si="19"/>
        <v>12377</v>
      </c>
      <c r="J497" s="1">
        <f t="shared" si="20"/>
        <v>249.79249999999999</v>
      </c>
      <c r="K497" s="105">
        <f t="shared" si="21"/>
        <v>0.75787044500000067</v>
      </c>
      <c r="L497" s="1">
        <f t="shared" si="22"/>
        <v>9933</v>
      </c>
    </row>
    <row r="498" spans="1:12" x14ac:dyDescent="0.2">
      <c r="A498" s="1">
        <f t="shared" si="23"/>
        <v>8.500000000000286</v>
      </c>
      <c r="B498" s="1">
        <f t="shared" si="12"/>
        <v>4997.9375</v>
      </c>
      <c r="C498" s="1">
        <f t="shared" si="13"/>
        <v>3035.0000000000027</v>
      </c>
      <c r="D498" s="1">
        <f t="shared" si="14"/>
        <v>199.83500000000001</v>
      </c>
      <c r="E498" s="1">
        <f t="shared" si="15"/>
        <v>200</v>
      </c>
      <c r="F498" s="104">
        <f t="shared" si="16"/>
        <v>4.1713720495406875E-6</v>
      </c>
      <c r="G498" s="1">
        <f t="shared" si="17"/>
        <v>5.99505E-3</v>
      </c>
      <c r="H498" s="103">
        <f t="shared" si="18"/>
        <v>0.94454261702268627</v>
      </c>
      <c r="I498" s="1">
        <f t="shared" si="19"/>
        <v>12380</v>
      </c>
      <c r="J498" s="1">
        <f t="shared" si="20"/>
        <v>249.79375000000002</v>
      </c>
      <c r="K498" s="105">
        <f t="shared" si="21"/>
        <v>0.75812403125000061</v>
      </c>
      <c r="L498" s="1">
        <f t="shared" si="22"/>
        <v>9936</v>
      </c>
    </row>
    <row r="499" spans="1:12" x14ac:dyDescent="0.2">
      <c r="A499" s="1">
        <f t="shared" si="23"/>
        <v>8.6000000000002856</v>
      </c>
      <c r="B499" s="1">
        <f t="shared" si="12"/>
        <v>4997.95</v>
      </c>
      <c r="C499" s="1">
        <f t="shared" si="13"/>
        <v>3036.0000000000027</v>
      </c>
      <c r="D499" s="1">
        <f t="shared" si="14"/>
        <v>199.83600000000001</v>
      </c>
      <c r="E499" s="1">
        <f t="shared" si="15"/>
        <v>200</v>
      </c>
      <c r="F499" s="104">
        <f t="shared" si="16"/>
        <v>4.1731316541732332E-6</v>
      </c>
      <c r="G499" s="1">
        <f t="shared" si="17"/>
        <v>5.9950800000000007E-3</v>
      </c>
      <c r="H499" s="103">
        <f t="shared" si="18"/>
        <v>0.94473475716183297</v>
      </c>
      <c r="I499" s="1">
        <f t="shared" si="19"/>
        <v>12382</v>
      </c>
      <c r="J499" s="1">
        <f t="shared" si="20"/>
        <v>249.79500000000002</v>
      </c>
      <c r="K499" s="105">
        <f t="shared" si="21"/>
        <v>0.75837762000000075</v>
      </c>
      <c r="L499" s="1">
        <f t="shared" si="22"/>
        <v>9940</v>
      </c>
    </row>
    <row r="500" spans="1:12" x14ac:dyDescent="0.2">
      <c r="A500" s="1">
        <f t="shared" si="23"/>
        <v>8.7000000000002853</v>
      </c>
      <c r="B500" s="1">
        <f t="shared" si="12"/>
        <v>4997.9624999999996</v>
      </c>
      <c r="C500" s="1">
        <f t="shared" si="13"/>
        <v>3037.0000000000027</v>
      </c>
      <c r="D500" s="1">
        <f t="shared" si="14"/>
        <v>199.83699999999999</v>
      </c>
      <c r="E500" s="1">
        <f t="shared" si="15"/>
        <v>200</v>
      </c>
      <c r="F500" s="104">
        <f t="shared" si="16"/>
        <v>4.1748912762073551E-6</v>
      </c>
      <c r="G500" s="1">
        <f t="shared" si="17"/>
        <v>5.9951100000000005E-3</v>
      </c>
      <c r="H500" s="103">
        <f t="shared" si="18"/>
        <v>0.9449268488771263</v>
      </c>
      <c r="I500" s="1">
        <f t="shared" si="19"/>
        <v>12385</v>
      </c>
      <c r="J500" s="1">
        <f t="shared" si="20"/>
        <v>249.79624999999999</v>
      </c>
      <c r="K500" s="105">
        <f t="shared" si="21"/>
        <v>0.75863121125000055</v>
      </c>
      <c r="L500" s="1">
        <f t="shared" si="22"/>
        <v>9943</v>
      </c>
    </row>
    <row r="501" spans="1:12" x14ac:dyDescent="0.2">
      <c r="A501" s="1">
        <f t="shared" si="23"/>
        <v>8.8000000000002849</v>
      </c>
      <c r="B501" s="1">
        <f t="shared" si="12"/>
        <v>4997.9750000000004</v>
      </c>
      <c r="C501" s="1">
        <f t="shared" si="13"/>
        <v>3038.0000000000027</v>
      </c>
      <c r="D501" s="1">
        <f t="shared" si="14"/>
        <v>199.83799999999999</v>
      </c>
      <c r="E501" s="1">
        <f t="shared" si="15"/>
        <v>200</v>
      </c>
      <c r="F501" s="104">
        <f t="shared" si="16"/>
        <v>4.1766509156430497E-6</v>
      </c>
      <c r="G501" s="1">
        <f t="shared" si="17"/>
        <v>5.9951399999999995E-3</v>
      </c>
      <c r="H501" s="103">
        <f t="shared" si="18"/>
        <v>0.94511889218686973</v>
      </c>
      <c r="I501" s="1">
        <f t="shared" si="19"/>
        <v>12387</v>
      </c>
      <c r="J501" s="1">
        <f t="shared" si="20"/>
        <v>249.79750000000001</v>
      </c>
      <c r="K501" s="105">
        <f t="shared" si="21"/>
        <v>0.75888480500000077</v>
      </c>
      <c r="L501" s="1">
        <f t="shared" si="22"/>
        <v>9946</v>
      </c>
    </row>
    <row r="502" spans="1:12" x14ac:dyDescent="0.2">
      <c r="A502" s="1">
        <f t="shared" si="23"/>
        <v>8.9000000000002846</v>
      </c>
      <c r="B502" s="1">
        <f t="shared" si="12"/>
        <v>4997.9875000000002</v>
      </c>
      <c r="C502" s="1">
        <f t="shared" si="13"/>
        <v>3039.0000000000027</v>
      </c>
      <c r="D502" s="1">
        <f t="shared" si="14"/>
        <v>199.839</v>
      </c>
      <c r="E502" s="1">
        <f t="shared" si="15"/>
        <v>200</v>
      </c>
      <c r="F502" s="104">
        <f t="shared" si="16"/>
        <v>4.1784105724803205E-6</v>
      </c>
      <c r="G502" s="1">
        <f t="shared" si="17"/>
        <v>5.9951700000000002E-3</v>
      </c>
      <c r="H502" s="103">
        <f t="shared" si="18"/>
        <v>0.94531088710935784</v>
      </c>
      <c r="I502" s="1">
        <f t="shared" si="19"/>
        <v>12390</v>
      </c>
      <c r="J502" s="1">
        <f t="shared" si="20"/>
        <v>249.79875000000001</v>
      </c>
      <c r="K502" s="105">
        <f t="shared" si="21"/>
        <v>0.75913840125000076</v>
      </c>
      <c r="L502" s="1">
        <f t="shared" si="22"/>
        <v>9950</v>
      </c>
    </row>
    <row r="503" spans="1:12" x14ac:dyDescent="0.2">
      <c r="A503" s="1">
        <f t="shared" si="23"/>
        <v>9.0000000000002842</v>
      </c>
      <c r="B503" s="1">
        <f t="shared" si="12"/>
        <v>4998</v>
      </c>
      <c r="C503" s="1">
        <f t="shared" si="13"/>
        <v>3040.0000000000027</v>
      </c>
      <c r="D503" s="1">
        <f t="shared" si="14"/>
        <v>199.84</v>
      </c>
      <c r="E503" s="1">
        <f t="shared" si="15"/>
        <v>200</v>
      </c>
      <c r="F503" s="104">
        <f t="shared" si="16"/>
        <v>4.1801702467191649E-6</v>
      </c>
      <c r="G503" s="1">
        <f t="shared" si="17"/>
        <v>5.9952E-3</v>
      </c>
      <c r="H503" s="103">
        <f t="shared" si="18"/>
        <v>0.94550283366287591</v>
      </c>
      <c r="I503" s="1">
        <f t="shared" si="19"/>
        <v>12392</v>
      </c>
      <c r="J503" s="1">
        <f t="shared" si="20"/>
        <v>249.79999999999998</v>
      </c>
      <c r="K503" s="105">
        <f t="shared" si="21"/>
        <v>0.75939200000000051</v>
      </c>
      <c r="L503" s="1">
        <f t="shared" si="22"/>
        <v>9953</v>
      </c>
    </row>
    <row r="504" spans="1:12" x14ac:dyDescent="0.2">
      <c r="A504" s="1">
        <f t="shared" si="23"/>
        <v>9.1000000000002839</v>
      </c>
      <c r="B504" s="1">
        <f t="shared" si="12"/>
        <v>4998.0125000000007</v>
      </c>
      <c r="C504" s="1">
        <f t="shared" si="13"/>
        <v>3041.0000000000027</v>
      </c>
      <c r="D504" s="1">
        <f t="shared" si="14"/>
        <v>199.84100000000001</v>
      </c>
      <c r="E504" s="1">
        <f t="shared" si="15"/>
        <v>200</v>
      </c>
      <c r="F504" s="104">
        <f t="shared" si="16"/>
        <v>4.1819299383595847E-6</v>
      </c>
      <c r="G504" s="1">
        <f t="shared" si="17"/>
        <v>5.9952300000000007E-3</v>
      </c>
      <c r="H504" s="103">
        <f t="shared" si="18"/>
        <v>0.94569473186569952</v>
      </c>
      <c r="I504" s="1">
        <f t="shared" si="19"/>
        <v>12395</v>
      </c>
      <c r="J504" s="1">
        <f t="shared" si="20"/>
        <v>249.80125000000001</v>
      </c>
      <c r="K504" s="105">
        <f t="shared" si="21"/>
        <v>0.75964560125000069</v>
      </c>
      <c r="L504" s="1">
        <f t="shared" si="22"/>
        <v>9956</v>
      </c>
    </row>
    <row r="505" spans="1:12" x14ac:dyDescent="0.2">
      <c r="A505" s="1">
        <f t="shared" si="23"/>
        <v>9.2000000000002835</v>
      </c>
      <c r="B505" s="1">
        <f t="shared" si="12"/>
        <v>4998.0249999999996</v>
      </c>
      <c r="C505" s="1">
        <f t="shared" si="13"/>
        <v>3042.0000000000027</v>
      </c>
      <c r="D505" s="1">
        <f t="shared" si="14"/>
        <v>199.84200000000001</v>
      </c>
      <c r="E505" s="1">
        <f t="shared" si="15"/>
        <v>200</v>
      </c>
      <c r="F505" s="104">
        <f t="shared" si="16"/>
        <v>4.1836896474015805E-6</v>
      </c>
      <c r="G505" s="1">
        <f t="shared" si="17"/>
        <v>5.9952600000000005E-3</v>
      </c>
      <c r="H505" s="103">
        <f t="shared" si="18"/>
        <v>0.94588658173609585</v>
      </c>
      <c r="I505" s="1">
        <f t="shared" si="19"/>
        <v>12397</v>
      </c>
      <c r="J505" s="1">
        <f t="shared" si="20"/>
        <v>249.80250000000001</v>
      </c>
      <c r="K505" s="105">
        <f t="shared" si="21"/>
        <v>0.75989920500000063</v>
      </c>
      <c r="L505" s="1">
        <f t="shared" si="22"/>
        <v>9960</v>
      </c>
    </row>
    <row r="506" spans="1:12" x14ac:dyDescent="0.2">
      <c r="A506" s="1">
        <f t="shared" si="23"/>
        <v>9.3000000000002832</v>
      </c>
      <c r="B506" s="1">
        <f t="shared" si="12"/>
        <v>4998.0375000000004</v>
      </c>
      <c r="C506" s="1">
        <f t="shared" si="13"/>
        <v>3043.0000000000027</v>
      </c>
      <c r="D506" s="1">
        <f t="shared" si="14"/>
        <v>199.84299999999999</v>
      </c>
      <c r="E506" s="1">
        <f t="shared" si="15"/>
        <v>200</v>
      </c>
      <c r="F506" s="104">
        <f t="shared" si="16"/>
        <v>4.18544937384515E-6</v>
      </c>
      <c r="G506" s="1">
        <f t="shared" si="17"/>
        <v>5.9952900000000003E-3</v>
      </c>
      <c r="H506" s="103">
        <f t="shared" si="18"/>
        <v>0.94607838329232219</v>
      </c>
      <c r="I506" s="1">
        <f t="shared" si="19"/>
        <v>12400</v>
      </c>
      <c r="J506" s="1">
        <f t="shared" si="20"/>
        <v>249.80374999999998</v>
      </c>
      <c r="K506" s="105">
        <f t="shared" si="21"/>
        <v>0.76015281125000056</v>
      </c>
      <c r="L506" s="1">
        <f t="shared" si="22"/>
        <v>9963</v>
      </c>
    </row>
    <row r="507" spans="1:12" x14ac:dyDescent="0.2">
      <c r="A507" s="1">
        <f t="shared" si="23"/>
        <v>9.4000000000002828</v>
      </c>
      <c r="B507" s="1">
        <f t="shared" si="12"/>
        <v>4998.05</v>
      </c>
      <c r="C507" s="1">
        <f t="shared" si="13"/>
        <v>3044.0000000000027</v>
      </c>
      <c r="D507" s="1">
        <f t="shared" si="14"/>
        <v>199.84399999999999</v>
      </c>
      <c r="E507" s="1">
        <f t="shared" si="15"/>
        <v>200</v>
      </c>
      <c r="F507" s="104">
        <f t="shared" si="16"/>
        <v>4.187209117690294E-6</v>
      </c>
      <c r="G507" s="1">
        <f t="shared" si="17"/>
        <v>5.9953199999999993E-3</v>
      </c>
      <c r="H507" s="103">
        <f t="shared" si="18"/>
        <v>0.94627013655262693</v>
      </c>
      <c r="I507" s="1">
        <f t="shared" si="19"/>
        <v>12402</v>
      </c>
      <c r="J507" s="1">
        <f t="shared" si="20"/>
        <v>249.80500000000001</v>
      </c>
      <c r="K507" s="105">
        <f t="shared" si="21"/>
        <v>0.76040642000000058</v>
      </c>
      <c r="L507" s="1">
        <f t="shared" si="22"/>
        <v>9966</v>
      </c>
    </row>
    <row r="508" spans="1:12" x14ac:dyDescent="0.2">
      <c r="A508" s="1">
        <f t="shared" si="23"/>
        <v>9.5000000000002824</v>
      </c>
      <c r="B508" s="1">
        <f t="shared" si="12"/>
        <v>4998.0625</v>
      </c>
      <c r="C508" s="1">
        <f t="shared" si="13"/>
        <v>3045.0000000000027</v>
      </c>
      <c r="D508" s="1">
        <f t="shared" si="14"/>
        <v>199.845</v>
      </c>
      <c r="E508" s="1">
        <f t="shared" si="15"/>
        <v>200</v>
      </c>
      <c r="F508" s="104">
        <f t="shared" si="16"/>
        <v>4.1889688789370133E-6</v>
      </c>
      <c r="G508" s="1">
        <f t="shared" si="17"/>
        <v>5.9953500000000009E-3</v>
      </c>
      <c r="H508" s="103">
        <f t="shared" si="18"/>
        <v>0.94646184153524937</v>
      </c>
      <c r="I508" s="1">
        <f t="shared" si="19"/>
        <v>12405</v>
      </c>
      <c r="J508" s="1">
        <f t="shared" si="20"/>
        <v>249.80625000000001</v>
      </c>
      <c r="K508" s="105">
        <f t="shared" si="21"/>
        <v>0.7606600312500007</v>
      </c>
      <c r="L508" s="1">
        <f t="shared" si="22"/>
        <v>9970</v>
      </c>
    </row>
    <row r="509" spans="1:12" x14ac:dyDescent="0.2">
      <c r="A509" s="1">
        <f t="shared" si="23"/>
        <v>9.6000000000002821</v>
      </c>
      <c r="B509" s="1">
        <f t="shared" si="12"/>
        <v>4998.0749999999998</v>
      </c>
      <c r="C509" s="1">
        <f t="shared" si="13"/>
        <v>3046.0000000000027</v>
      </c>
      <c r="D509" s="1">
        <f t="shared" si="14"/>
        <v>199.846</v>
      </c>
      <c r="E509" s="1">
        <f t="shared" si="15"/>
        <v>200</v>
      </c>
      <c r="F509" s="104">
        <f t="shared" si="16"/>
        <v>4.190728657585307E-6</v>
      </c>
      <c r="G509" s="1">
        <f t="shared" si="17"/>
        <v>5.9953800000000007E-3</v>
      </c>
      <c r="H509" s="103">
        <f t="shared" si="18"/>
        <v>0.94665349825841949</v>
      </c>
      <c r="I509" s="1">
        <f t="shared" si="19"/>
        <v>12407</v>
      </c>
      <c r="J509" s="1">
        <f t="shared" si="20"/>
        <v>249.8075</v>
      </c>
      <c r="K509" s="105">
        <f t="shared" si="21"/>
        <v>0.76091364500000069</v>
      </c>
      <c r="L509" s="1">
        <f t="shared" si="22"/>
        <v>9973</v>
      </c>
    </row>
    <row r="510" spans="1:12" x14ac:dyDescent="0.2">
      <c r="A510" s="1">
        <f t="shared" si="23"/>
        <v>9.7000000000002817</v>
      </c>
      <c r="B510" s="1">
        <f t="shared" si="12"/>
        <v>4998.0875000000005</v>
      </c>
      <c r="C510" s="1">
        <f t="shared" si="13"/>
        <v>3047.0000000000027</v>
      </c>
      <c r="D510" s="1">
        <f t="shared" si="14"/>
        <v>199.84700000000001</v>
      </c>
      <c r="E510" s="1">
        <f t="shared" si="15"/>
        <v>200</v>
      </c>
      <c r="F510" s="104">
        <f t="shared" si="16"/>
        <v>4.1924884536351761E-6</v>
      </c>
      <c r="G510" s="1">
        <f t="shared" si="17"/>
        <v>5.9954100000000005E-3</v>
      </c>
      <c r="H510" s="103">
        <f t="shared" si="18"/>
        <v>0.94684510674035793</v>
      </c>
      <c r="I510" s="1">
        <f t="shared" si="19"/>
        <v>12410</v>
      </c>
      <c r="J510" s="1">
        <f t="shared" si="20"/>
        <v>249.80875</v>
      </c>
      <c r="K510" s="105">
        <f t="shared" si="21"/>
        <v>0.76116726125000067</v>
      </c>
      <c r="L510" s="1">
        <f t="shared" si="22"/>
        <v>9976</v>
      </c>
    </row>
    <row r="511" spans="1:12" x14ac:dyDescent="0.2">
      <c r="A511" s="1">
        <f t="shared" si="23"/>
        <v>9.8000000000002814</v>
      </c>
      <c r="B511" s="1">
        <f t="shared" si="12"/>
        <v>4998.0999999999995</v>
      </c>
      <c r="C511" s="1">
        <f t="shared" si="13"/>
        <v>3048.0000000000027</v>
      </c>
      <c r="D511" s="1">
        <f t="shared" si="14"/>
        <v>199.84800000000001</v>
      </c>
      <c r="E511" s="1">
        <f t="shared" si="15"/>
        <v>200</v>
      </c>
      <c r="F511" s="104">
        <f t="shared" si="16"/>
        <v>4.1942482670866187E-6</v>
      </c>
      <c r="G511" s="1">
        <f t="shared" si="17"/>
        <v>5.9954400000000003E-3</v>
      </c>
      <c r="H511" s="103">
        <f t="shared" si="18"/>
        <v>0.94703666699927669</v>
      </c>
      <c r="I511" s="1">
        <f t="shared" si="19"/>
        <v>12412</v>
      </c>
      <c r="J511" s="1">
        <f t="shared" si="20"/>
        <v>249.81</v>
      </c>
      <c r="K511" s="105">
        <f t="shared" si="21"/>
        <v>0.76142088000000063</v>
      </c>
      <c r="L511" s="1">
        <f t="shared" si="22"/>
        <v>9979</v>
      </c>
    </row>
    <row r="512" spans="1:12" x14ac:dyDescent="0.2">
      <c r="A512" s="1">
        <f t="shared" si="23"/>
        <v>9.900000000000281</v>
      </c>
      <c r="B512" s="1">
        <f t="shared" si="12"/>
        <v>4998.1125000000002</v>
      </c>
      <c r="C512" s="1">
        <f t="shared" si="13"/>
        <v>3049.0000000000027</v>
      </c>
      <c r="D512" s="1">
        <f t="shared" si="14"/>
        <v>199.84899999999999</v>
      </c>
      <c r="E512" s="1">
        <f t="shared" si="15"/>
        <v>200</v>
      </c>
      <c r="F512" s="104">
        <f t="shared" si="16"/>
        <v>4.1960080979396384E-6</v>
      </c>
      <c r="G512" s="1">
        <f t="shared" si="17"/>
        <v>5.9954700000000001E-3</v>
      </c>
      <c r="H512" s="103">
        <f t="shared" si="18"/>
        <v>0.94722817905337786</v>
      </c>
      <c r="I512" s="1">
        <f t="shared" si="19"/>
        <v>12415</v>
      </c>
      <c r="J512" s="1">
        <f t="shared" si="20"/>
        <v>249.81125</v>
      </c>
      <c r="K512" s="105">
        <f t="shared" si="21"/>
        <v>0.76167450125000069</v>
      </c>
      <c r="L512" s="1">
        <f t="shared" si="22"/>
        <v>9983</v>
      </c>
    </row>
    <row r="513" spans="1:12" x14ac:dyDescent="0.2">
      <c r="A513" s="1">
        <f t="shared" si="23"/>
        <v>10.000000000000281</v>
      </c>
      <c r="B513" s="1">
        <f t="shared" si="12"/>
        <v>4998.125</v>
      </c>
      <c r="C513" s="1">
        <f t="shared" si="13"/>
        <v>3050.0000000000027</v>
      </c>
      <c r="D513" s="1">
        <f t="shared" si="14"/>
        <v>199.85</v>
      </c>
      <c r="E513" s="1">
        <f t="shared" si="15"/>
        <v>200</v>
      </c>
      <c r="F513" s="104">
        <f t="shared" si="16"/>
        <v>4.1977679461942317E-6</v>
      </c>
      <c r="G513" s="1">
        <f t="shared" si="17"/>
        <v>5.9955000000000008E-3</v>
      </c>
      <c r="H513" s="103">
        <f t="shared" si="18"/>
        <v>0.94741964292085501</v>
      </c>
      <c r="I513" s="1">
        <f t="shared" si="19"/>
        <v>12417</v>
      </c>
      <c r="J513" s="1">
        <f t="shared" si="20"/>
        <v>249.8125</v>
      </c>
      <c r="K513" s="105">
        <f t="shared" si="21"/>
        <v>0.76192812500000062</v>
      </c>
      <c r="L513" s="1">
        <f t="shared" si="22"/>
        <v>9986</v>
      </c>
    </row>
    <row r="514" spans="1:12" x14ac:dyDescent="0.2">
      <c r="A514" s="1">
        <f t="shared" si="23"/>
        <v>10.10000000000028</v>
      </c>
      <c r="B514" s="1">
        <f t="shared" si="12"/>
        <v>4998.1374999999998</v>
      </c>
      <c r="C514" s="1">
        <f t="shared" si="13"/>
        <v>3051.0000000000027</v>
      </c>
      <c r="D514" s="1">
        <f t="shared" si="14"/>
        <v>199.851</v>
      </c>
      <c r="E514" s="1">
        <f t="shared" si="15"/>
        <v>200</v>
      </c>
      <c r="F514" s="104">
        <f t="shared" si="16"/>
        <v>4.1995278118503994E-6</v>
      </c>
      <c r="G514" s="1">
        <f t="shared" si="17"/>
        <v>5.9955299999999998E-3</v>
      </c>
      <c r="H514" s="103">
        <f t="shared" si="18"/>
        <v>0.94761105861989214</v>
      </c>
      <c r="I514" s="1">
        <f t="shared" si="19"/>
        <v>12420</v>
      </c>
      <c r="J514" s="1">
        <f t="shared" si="20"/>
        <v>249.81375</v>
      </c>
      <c r="K514" s="105">
        <f t="shared" si="21"/>
        <v>0.76218175125000065</v>
      </c>
      <c r="L514" s="1">
        <f t="shared" si="22"/>
        <v>9989</v>
      </c>
    </row>
    <row r="515" spans="1:12" x14ac:dyDescent="0.2">
      <c r="A515" s="1">
        <f t="shared" si="23"/>
        <v>10.20000000000028</v>
      </c>
      <c r="B515" s="1">
        <f t="shared" si="12"/>
        <v>4998.1500000000005</v>
      </c>
      <c r="C515" s="1">
        <f t="shared" si="13"/>
        <v>3052.0000000000027</v>
      </c>
      <c r="D515" s="1">
        <f t="shared" si="14"/>
        <v>199.852</v>
      </c>
      <c r="E515" s="1">
        <f t="shared" si="15"/>
        <v>200</v>
      </c>
      <c r="F515" s="104">
        <f t="shared" si="16"/>
        <v>4.2012876949081425E-6</v>
      </c>
      <c r="G515" s="1">
        <f t="shared" si="17"/>
        <v>5.9955600000000005E-3</v>
      </c>
      <c r="H515" s="103">
        <f t="shared" si="18"/>
        <v>0.9478024261686645</v>
      </c>
      <c r="I515" s="1">
        <f t="shared" si="19"/>
        <v>12422</v>
      </c>
      <c r="J515" s="1">
        <f t="shared" si="20"/>
        <v>249.815</v>
      </c>
      <c r="K515" s="105">
        <f t="shared" si="21"/>
        <v>0.76243538000000055</v>
      </c>
      <c r="L515" s="1">
        <f t="shared" si="22"/>
        <v>9993</v>
      </c>
    </row>
    <row r="516" spans="1:12" x14ac:dyDescent="0.2">
      <c r="A516" s="1">
        <f t="shared" si="23"/>
        <v>10.30000000000028</v>
      </c>
      <c r="B516" s="1">
        <f t="shared" si="12"/>
        <v>4998.1625000000004</v>
      </c>
      <c r="C516" s="1">
        <f t="shared" si="13"/>
        <v>3053.0000000000027</v>
      </c>
      <c r="D516" s="1">
        <f t="shared" si="14"/>
        <v>199.85300000000001</v>
      </c>
      <c r="E516" s="1">
        <f t="shared" si="15"/>
        <v>200</v>
      </c>
      <c r="F516" s="104">
        <f t="shared" si="16"/>
        <v>4.2030475953674592E-6</v>
      </c>
      <c r="G516" s="1">
        <f t="shared" si="17"/>
        <v>5.9955900000000012E-3</v>
      </c>
      <c r="H516" s="103">
        <f t="shared" si="18"/>
        <v>0.94799374558533778</v>
      </c>
      <c r="I516" s="1">
        <f t="shared" si="19"/>
        <v>12425</v>
      </c>
      <c r="J516" s="1">
        <f t="shared" si="20"/>
        <v>249.81625</v>
      </c>
      <c r="K516" s="105">
        <f t="shared" si="21"/>
        <v>0.76268901125000077</v>
      </c>
      <c r="L516" s="1">
        <f t="shared" si="22"/>
        <v>9996</v>
      </c>
    </row>
    <row r="517" spans="1:12" x14ac:dyDescent="0.2">
      <c r="A517" s="1">
        <f t="shared" si="23"/>
        <v>10.400000000000279</v>
      </c>
      <c r="B517" s="1">
        <f t="shared" si="12"/>
        <v>4998.1750000000002</v>
      </c>
      <c r="C517" s="1">
        <f t="shared" si="13"/>
        <v>3054.0000000000027</v>
      </c>
      <c r="D517" s="1">
        <f t="shared" si="14"/>
        <v>199.85400000000001</v>
      </c>
      <c r="E517" s="1">
        <f t="shared" si="15"/>
        <v>200</v>
      </c>
      <c r="F517" s="104">
        <f t="shared" si="16"/>
        <v>4.204807513228352E-6</v>
      </c>
      <c r="G517" s="1">
        <f t="shared" si="17"/>
        <v>5.995620000000001E-3</v>
      </c>
      <c r="H517" s="103">
        <f t="shared" si="18"/>
        <v>0.94818501688806878</v>
      </c>
      <c r="I517" s="1">
        <f t="shared" si="19"/>
        <v>12427</v>
      </c>
      <c r="J517" s="1">
        <f t="shared" si="20"/>
        <v>249.8175</v>
      </c>
      <c r="K517" s="105">
        <f t="shared" si="21"/>
        <v>0.76294264500000064</v>
      </c>
      <c r="L517" s="1">
        <f t="shared" si="22"/>
        <v>9999</v>
      </c>
    </row>
    <row r="518" spans="1:12" x14ac:dyDescent="0.2">
      <c r="A518" s="1">
        <f t="shared" si="23"/>
        <v>10.500000000000279</v>
      </c>
      <c r="B518" s="1">
        <f t="shared" si="12"/>
        <v>4998.1875</v>
      </c>
      <c r="C518" s="1">
        <f t="shared" si="13"/>
        <v>3055.0000000000027</v>
      </c>
      <c r="D518" s="1">
        <f t="shared" si="14"/>
        <v>199.85499999999999</v>
      </c>
      <c r="E518" s="1">
        <f t="shared" si="15"/>
        <v>200</v>
      </c>
      <c r="F518" s="104">
        <f t="shared" si="16"/>
        <v>4.2065674484908185E-6</v>
      </c>
      <c r="G518" s="1">
        <f t="shared" si="17"/>
        <v>5.9956499999999999E-3</v>
      </c>
      <c r="H518" s="103">
        <f t="shared" si="18"/>
        <v>0.9483762400950051</v>
      </c>
      <c r="I518" s="1">
        <f t="shared" si="19"/>
        <v>12430</v>
      </c>
      <c r="J518" s="1">
        <f t="shared" si="20"/>
        <v>249.81874999999999</v>
      </c>
      <c r="K518" s="105">
        <f t="shared" si="21"/>
        <v>0.76319628125000072</v>
      </c>
      <c r="L518" s="1">
        <f t="shared" si="22"/>
        <v>10003</v>
      </c>
    </row>
    <row r="519" spans="1:12" x14ac:dyDescent="0.2">
      <c r="A519" s="1">
        <f t="shared" si="23"/>
        <v>10.600000000000279</v>
      </c>
      <c r="B519" s="1">
        <f t="shared" si="12"/>
        <v>4998.2</v>
      </c>
      <c r="C519" s="1">
        <f t="shared" si="13"/>
        <v>3056.0000000000027</v>
      </c>
      <c r="D519" s="1">
        <f t="shared" si="14"/>
        <v>199.85599999999999</v>
      </c>
      <c r="E519" s="1">
        <f t="shared" si="15"/>
        <v>200</v>
      </c>
      <c r="F519" s="104">
        <f t="shared" si="16"/>
        <v>4.2083274011548611E-6</v>
      </c>
      <c r="G519" s="1">
        <f t="shared" si="17"/>
        <v>5.9956800000000006E-3</v>
      </c>
      <c r="H519" s="103">
        <f t="shared" si="18"/>
        <v>0.94856741522428523</v>
      </c>
      <c r="I519" s="1">
        <f t="shared" si="19"/>
        <v>12432</v>
      </c>
      <c r="J519" s="1">
        <f t="shared" si="20"/>
        <v>249.82000000000002</v>
      </c>
      <c r="K519" s="105">
        <f t="shared" si="21"/>
        <v>0.76344992000000067</v>
      </c>
      <c r="L519" s="1">
        <f t="shared" si="22"/>
        <v>10006</v>
      </c>
    </row>
    <row r="520" spans="1:12" x14ac:dyDescent="0.2">
      <c r="A520" s="1">
        <f t="shared" si="23"/>
        <v>10.700000000000278</v>
      </c>
      <c r="B520" s="1">
        <f t="shared" si="12"/>
        <v>4998.2124999999996</v>
      </c>
      <c r="C520" s="1">
        <f t="shared" si="13"/>
        <v>3057.0000000000027</v>
      </c>
      <c r="D520" s="1">
        <f t="shared" si="14"/>
        <v>199.857</v>
      </c>
      <c r="E520" s="1">
        <f t="shared" si="15"/>
        <v>200</v>
      </c>
      <c r="F520" s="104">
        <f t="shared" si="16"/>
        <v>4.2100873712204773E-6</v>
      </c>
      <c r="G520" s="1">
        <f t="shared" si="17"/>
        <v>5.9957100000000004E-3</v>
      </c>
      <c r="H520" s="103">
        <f t="shared" si="18"/>
        <v>0.94875854229403866</v>
      </c>
      <c r="I520" s="1">
        <f t="shared" si="19"/>
        <v>12435</v>
      </c>
      <c r="J520" s="1">
        <f t="shared" si="20"/>
        <v>249.82124999999999</v>
      </c>
      <c r="K520" s="105">
        <f t="shared" si="21"/>
        <v>0.76370356125000061</v>
      </c>
      <c r="L520" s="1">
        <f t="shared" si="22"/>
        <v>10009</v>
      </c>
    </row>
    <row r="521" spans="1:12" x14ac:dyDescent="0.2">
      <c r="A521" s="1">
        <f t="shared" si="23"/>
        <v>10.800000000000278</v>
      </c>
      <c r="B521" s="1">
        <f t="shared" si="12"/>
        <v>4998.2250000000004</v>
      </c>
      <c r="C521" s="1">
        <f t="shared" si="13"/>
        <v>3058.0000000000027</v>
      </c>
      <c r="D521" s="1">
        <f t="shared" si="14"/>
        <v>199.858</v>
      </c>
      <c r="E521" s="1">
        <f t="shared" si="15"/>
        <v>200</v>
      </c>
      <c r="F521" s="104">
        <f t="shared" si="16"/>
        <v>4.2118473586876697E-6</v>
      </c>
      <c r="G521" s="1">
        <f t="shared" si="17"/>
        <v>5.9957400000000003E-3</v>
      </c>
      <c r="H521" s="103">
        <f t="shared" si="18"/>
        <v>0.94894962132238525</v>
      </c>
      <c r="I521" s="1">
        <f t="shared" si="19"/>
        <v>12437</v>
      </c>
      <c r="J521" s="1">
        <f t="shared" si="20"/>
        <v>249.82249999999999</v>
      </c>
      <c r="K521" s="105">
        <f t="shared" si="21"/>
        <v>0.76395720500000064</v>
      </c>
      <c r="L521" s="1">
        <f t="shared" si="22"/>
        <v>10013</v>
      </c>
    </row>
    <row r="522" spans="1:12" x14ac:dyDescent="0.2">
      <c r="A522" s="1">
        <f t="shared" si="23"/>
        <v>10.900000000000277</v>
      </c>
      <c r="B522" s="1">
        <f t="shared" si="12"/>
        <v>4998.2375000000002</v>
      </c>
      <c r="C522" s="1">
        <f t="shared" si="13"/>
        <v>3059.0000000000027</v>
      </c>
      <c r="D522" s="1">
        <f t="shared" si="14"/>
        <v>199.85900000000001</v>
      </c>
      <c r="E522" s="1">
        <f t="shared" si="15"/>
        <v>200</v>
      </c>
      <c r="F522" s="104">
        <f t="shared" si="16"/>
        <v>4.2136073635564366E-6</v>
      </c>
      <c r="G522" s="1">
        <f t="shared" si="17"/>
        <v>5.995770000000001E-3</v>
      </c>
      <c r="H522" s="103">
        <f t="shared" si="18"/>
        <v>0.9491406523274365</v>
      </c>
      <c r="I522" s="1">
        <f t="shared" si="19"/>
        <v>12440</v>
      </c>
      <c r="J522" s="1">
        <f t="shared" si="20"/>
        <v>249.82375000000002</v>
      </c>
      <c r="K522" s="105">
        <f t="shared" si="21"/>
        <v>0.76421085125000077</v>
      </c>
      <c r="L522" s="1">
        <f t="shared" si="22"/>
        <v>10016</v>
      </c>
    </row>
    <row r="523" spans="1:12" x14ac:dyDescent="0.2">
      <c r="A523" s="1">
        <f t="shared" si="23"/>
        <v>11.000000000000277</v>
      </c>
      <c r="B523" s="1">
        <f t="shared" ref="B523:B777" si="24">5000*(1+25*(A523-25)/1000000)</f>
        <v>4998.25</v>
      </c>
      <c r="C523" s="1">
        <f t="shared" ref="C523:C777" si="25">3200 + 10*(A523-25)</f>
        <v>3060.0000000000027</v>
      </c>
      <c r="D523" s="1">
        <f t="shared" ref="D523:D777" si="26">200+0.01*(A523-25)</f>
        <v>199.86</v>
      </c>
      <c r="E523" s="1">
        <f t="shared" ref="E523:E777" si="27">B$6</f>
        <v>200</v>
      </c>
      <c r="F523" s="104">
        <f t="shared" ref="F523:F777" si="28">1000*D523*0.000000001* CONVERT(0.0000017, "cm", "in")*(E523/1000)*(1+0.0039*(A523-25))/(0.6*10)/0.000001</f>
        <v>4.2153673858267771E-6</v>
      </c>
      <c r="G523" s="1">
        <f t="shared" ref="G523:G777" si="29">1500*0.02*D523*0.000000001*1000</f>
        <v>5.9957999999999999E-3</v>
      </c>
      <c r="H523" s="103">
        <f t="shared" ref="H523:H777" si="30">B$5*C523/(B523+C523)-(F523+G523)/1000</f>
        <v>0.94933163532729437</v>
      </c>
      <c r="I523" s="1">
        <f t="shared" ref="I523:I777" si="31">ROUND(B$7*H523*B$8/(B$5),0)</f>
        <v>12442</v>
      </c>
      <c r="J523" s="1">
        <f t="shared" ref="J523:J777" si="32">250*(1+50*(A523-25)/1000000)</f>
        <v>249.82499999999999</v>
      </c>
      <c r="K523" s="105">
        <f t="shared" ref="K523:K777" si="33">J523*0.000001*C523</f>
        <v>0.76446450000000055</v>
      </c>
      <c r="L523" s="1">
        <f t="shared" ref="L523:L777" si="34">ROUND(B$7*K523*B$8/(B$5),0)</f>
        <v>10019</v>
      </c>
    </row>
    <row r="524" spans="1:12" x14ac:dyDescent="0.2">
      <c r="A524" s="1">
        <f t="shared" ref="A524:A778" si="35">A523+0.1</f>
        <v>11.100000000000277</v>
      </c>
      <c r="B524" s="1">
        <f t="shared" si="24"/>
        <v>4998.2625000000007</v>
      </c>
      <c r="C524" s="1">
        <f t="shared" si="25"/>
        <v>3061.0000000000027</v>
      </c>
      <c r="D524" s="1">
        <f t="shared" si="26"/>
        <v>199.86099999999999</v>
      </c>
      <c r="E524" s="1">
        <f t="shared" si="27"/>
        <v>200</v>
      </c>
      <c r="F524" s="104">
        <f t="shared" si="28"/>
        <v>4.2171274254986937E-6</v>
      </c>
      <c r="G524" s="1">
        <f t="shared" si="29"/>
        <v>5.9958300000000006E-3</v>
      </c>
      <c r="H524" s="103">
        <f t="shared" si="30"/>
        <v>0.94952257034005172</v>
      </c>
      <c r="I524" s="1">
        <f t="shared" si="31"/>
        <v>12445</v>
      </c>
      <c r="J524" s="1">
        <f t="shared" si="32"/>
        <v>249.82624999999999</v>
      </c>
      <c r="K524" s="105">
        <f t="shared" si="33"/>
        <v>0.76471815125000053</v>
      </c>
      <c r="L524" s="1">
        <f t="shared" si="34"/>
        <v>10023</v>
      </c>
    </row>
    <row r="525" spans="1:12" x14ac:dyDescent="0.2">
      <c r="A525" s="1">
        <f t="shared" si="35"/>
        <v>11.200000000000276</v>
      </c>
      <c r="B525" s="1">
        <f t="shared" si="24"/>
        <v>4998.2749999999996</v>
      </c>
      <c r="C525" s="1">
        <f t="shared" si="25"/>
        <v>3062.0000000000027</v>
      </c>
      <c r="D525" s="1">
        <f t="shared" si="26"/>
        <v>199.86199999999999</v>
      </c>
      <c r="E525" s="1">
        <f t="shared" si="27"/>
        <v>200</v>
      </c>
      <c r="F525" s="104">
        <f t="shared" si="28"/>
        <v>4.2188874825721848E-6</v>
      </c>
      <c r="G525" s="1">
        <f t="shared" si="29"/>
        <v>5.9958600000000004E-3</v>
      </c>
      <c r="H525" s="103">
        <f t="shared" si="30"/>
        <v>0.94971345738379276</v>
      </c>
      <c r="I525" s="1">
        <f t="shared" si="31"/>
        <v>12447</v>
      </c>
      <c r="J525" s="1">
        <f t="shared" si="32"/>
        <v>249.82750000000001</v>
      </c>
      <c r="K525" s="105">
        <f t="shared" si="33"/>
        <v>0.76497180500000073</v>
      </c>
      <c r="L525" s="1">
        <f t="shared" si="34"/>
        <v>10026</v>
      </c>
    </row>
    <row r="526" spans="1:12" x14ac:dyDescent="0.2">
      <c r="A526" s="1">
        <f t="shared" si="35"/>
        <v>11.300000000000276</v>
      </c>
      <c r="B526" s="1">
        <f t="shared" si="24"/>
        <v>4998.2874999999995</v>
      </c>
      <c r="C526" s="1">
        <f t="shared" si="25"/>
        <v>3063.0000000000027</v>
      </c>
      <c r="D526" s="1">
        <f t="shared" si="26"/>
        <v>199.863</v>
      </c>
      <c r="E526" s="1">
        <f t="shared" si="27"/>
        <v>200</v>
      </c>
      <c r="F526" s="104">
        <f t="shared" si="28"/>
        <v>4.2206475570472495E-6</v>
      </c>
      <c r="G526" s="1">
        <f t="shared" si="29"/>
        <v>5.9958900000000002E-3</v>
      </c>
      <c r="H526" s="103">
        <f t="shared" si="30"/>
        <v>0.9499042964765918</v>
      </c>
      <c r="I526" s="1">
        <f t="shared" si="31"/>
        <v>12450</v>
      </c>
      <c r="J526" s="1">
        <f t="shared" si="32"/>
        <v>249.82875000000001</v>
      </c>
      <c r="K526" s="105">
        <f t="shared" si="33"/>
        <v>0.76522546125000068</v>
      </c>
      <c r="L526" s="1">
        <f t="shared" si="34"/>
        <v>10029</v>
      </c>
    </row>
    <row r="527" spans="1:12" x14ac:dyDescent="0.2">
      <c r="A527" s="1">
        <f t="shared" si="35"/>
        <v>11.400000000000276</v>
      </c>
      <c r="B527" s="1">
        <f t="shared" si="24"/>
        <v>4998.3</v>
      </c>
      <c r="C527" s="1">
        <f t="shared" si="25"/>
        <v>3064.0000000000027</v>
      </c>
      <c r="D527" s="1">
        <f t="shared" si="26"/>
        <v>199.864</v>
      </c>
      <c r="E527" s="1">
        <f t="shared" si="27"/>
        <v>200</v>
      </c>
      <c r="F527" s="104">
        <f t="shared" si="28"/>
        <v>4.2224076489238904E-6</v>
      </c>
      <c r="G527" s="1">
        <f t="shared" si="29"/>
        <v>5.9959200000000001E-3</v>
      </c>
      <c r="H527" s="103">
        <f t="shared" si="30"/>
        <v>0.95009508763651451</v>
      </c>
      <c r="I527" s="1">
        <f t="shared" si="31"/>
        <v>12452</v>
      </c>
      <c r="J527" s="1">
        <f t="shared" si="32"/>
        <v>249.82999999999998</v>
      </c>
      <c r="K527" s="105">
        <f t="shared" si="33"/>
        <v>0.76547912000000062</v>
      </c>
      <c r="L527" s="1">
        <f t="shared" si="34"/>
        <v>10033</v>
      </c>
    </row>
    <row r="528" spans="1:12" x14ac:dyDescent="0.2">
      <c r="A528" s="1">
        <f t="shared" si="35"/>
        <v>11.500000000000275</v>
      </c>
      <c r="B528" s="1">
        <f t="shared" si="24"/>
        <v>4998.3125</v>
      </c>
      <c r="C528" s="1">
        <f t="shared" si="25"/>
        <v>3065.0000000000027</v>
      </c>
      <c r="D528" s="1">
        <f t="shared" si="26"/>
        <v>199.86500000000001</v>
      </c>
      <c r="E528" s="1">
        <f t="shared" si="27"/>
        <v>200</v>
      </c>
      <c r="F528" s="104">
        <f t="shared" si="28"/>
        <v>4.2241677582021057E-6</v>
      </c>
      <c r="G528" s="1">
        <f t="shared" si="29"/>
        <v>5.9959500000000016E-3</v>
      </c>
      <c r="H528" s="103">
        <f t="shared" si="30"/>
        <v>0.95028583088161789</v>
      </c>
      <c r="I528" s="1">
        <f t="shared" si="31"/>
        <v>12455</v>
      </c>
      <c r="J528" s="1">
        <f t="shared" si="32"/>
        <v>249.83125000000001</v>
      </c>
      <c r="K528" s="105">
        <f t="shared" si="33"/>
        <v>0.76573278125000066</v>
      </c>
      <c r="L528" s="1">
        <f t="shared" si="34"/>
        <v>10036</v>
      </c>
    </row>
    <row r="529" spans="1:12" x14ac:dyDescent="0.2">
      <c r="A529" s="1">
        <f t="shared" si="35"/>
        <v>11.600000000000275</v>
      </c>
      <c r="B529" s="1">
        <f t="shared" si="24"/>
        <v>4998.3249999999998</v>
      </c>
      <c r="C529" s="1">
        <f t="shared" si="25"/>
        <v>3066.0000000000027</v>
      </c>
      <c r="D529" s="1">
        <f t="shared" si="26"/>
        <v>199.86600000000001</v>
      </c>
      <c r="E529" s="1">
        <f t="shared" si="27"/>
        <v>200</v>
      </c>
      <c r="F529" s="104">
        <f t="shared" si="28"/>
        <v>4.2259278848818947E-6</v>
      </c>
      <c r="G529" s="1">
        <f t="shared" si="29"/>
        <v>5.9959800000000006E-3</v>
      </c>
      <c r="H529" s="103">
        <f t="shared" si="30"/>
        <v>0.95047652622994927</v>
      </c>
      <c r="I529" s="1">
        <f t="shared" si="31"/>
        <v>12457</v>
      </c>
      <c r="J529" s="1">
        <f t="shared" si="32"/>
        <v>249.83250000000001</v>
      </c>
      <c r="K529" s="105">
        <f t="shared" si="33"/>
        <v>0.76598644500000079</v>
      </c>
      <c r="L529" s="1">
        <f t="shared" si="34"/>
        <v>10039</v>
      </c>
    </row>
    <row r="530" spans="1:12" x14ac:dyDescent="0.2">
      <c r="A530" s="1">
        <f t="shared" si="35"/>
        <v>11.700000000000275</v>
      </c>
      <c r="B530" s="1">
        <f t="shared" si="24"/>
        <v>4998.3375000000005</v>
      </c>
      <c r="C530" s="1">
        <f t="shared" si="25"/>
        <v>3067.0000000000027</v>
      </c>
      <c r="D530" s="1">
        <f t="shared" si="26"/>
        <v>199.86699999999999</v>
      </c>
      <c r="E530" s="1">
        <f t="shared" si="27"/>
        <v>200</v>
      </c>
      <c r="F530" s="104">
        <f t="shared" si="28"/>
        <v>4.2276880289632598E-6</v>
      </c>
      <c r="G530" s="1">
        <f t="shared" si="29"/>
        <v>5.9960099999999995E-3</v>
      </c>
      <c r="H530" s="103">
        <f t="shared" si="30"/>
        <v>0.95066717369954701</v>
      </c>
      <c r="I530" s="1">
        <f t="shared" si="31"/>
        <v>12460</v>
      </c>
      <c r="J530" s="1">
        <f t="shared" si="32"/>
        <v>249.83374999999998</v>
      </c>
      <c r="K530" s="105">
        <f t="shared" si="33"/>
        <v>0.76624011125000058</v>
      </c>
      <c r="L530" s="1">
        <f t="shared" si="34"/>
        <v>10043</v>
      </c>
    </row>
    <row r="531" spans="1:12" x14ac:dyDescent="0.2">
      <c r="A531" s="1">
        <f t="shared" si="35"/>
        <v>11.800000000000274</v>
      </c>
      <c r="B531" s="1">
        <f t="shared" si="24"/>
        <v>4998.3500000000004</v>
      </c>
      <c r="C531" s="1">
        <f t="shared" si="25"/>
        <v>3068.0000000000027</v>
      </c>
      <c r="D531" s="1">
        <f t="shared" si="26"/>
        <v>199.86799999999999</v>
      </c>
      <c r="E531" s="1">
        <f t="shared" si="27"/>
        <v>200</v>
      </c>
      <c r="F531" s="104">
        <f t="shared" si="28"/>
        <v>4.2294481904461994E-6</v>
      </c>
      <c r="G531" s="1">
        <f t="shared" si="29"/>
        <v>5.9960400000000002E-3</v>
      </c>
      <c r="H531" s="103">
        <f t="shared" si="30"/>
        <v>0.95085777330844068</v>
      </c>
      <c r="I531" s="1">
        <f t="shared" si="31"/>
        <v>12462</v>
      </c>
      <c r="J531" s="1">
        <f t="shared" si="32"/>
        <v>249.83500000000001</v>
      </c>
      <c r="K531" s="105">
        <f t="shared" si="33"/>
        <v>0.76649378000000068</v>
      </c>
      <c r="L531" s="1">
        <f t="shared" si="34"/>
        <v>10046</v>
      </c>
    </row>
    <row r="532" spans="1:12" x14ac:dyDescent="0.2">
      <c r="A532" s="1">
        <f t="shared" si="35"/>
        <v>11.900000000000274</v>
      </c>
      <c r="B532" s="1">
        <f t="shared" si="24"/>
        <v>4998.3625000000002</v>
      </c>
      <c r="C532" s="1">
        <f t="shared" si="25"/>
        <v>3069.0000000000027</v>
      </c>
      <c r="D532" s="1">
        <f t="shared" si="26"/>
        <v>199.869</v>
      </c>
      <c r="E532" s="1">
        <f t="shared" si="27"/>
        <v>200</v>
      </c>
      <c r="F532" s="104">
        <f t="shared" si="28"/>
        <v>4.2312083693307143E-6</v>
      </c>
      <c r="G532" s="1">
        <f t="shared" si="29"/>
        <v>5.99607E-3</v>
      </c>
      <c r="H532" s="103">
        <f t="shared" si="30"/>
        <v>0.95104832507465076</v>
      </c>
      <c r="I532" s="1">
        <f t="shared" si="31"/>
        <v>12465</v>
      </c>
      <c r="J532" s="1">
        <f t="shared" si="32"/>
        <v>249.83625000000001</v>
      </c>
      <c r="K532" s="105">
        <f t="shared" si="33"/>
        <v>0.76674745125000066</v>
      </c>
      <c r="L532" s="1">
        <f t="shared" si="34"/>
        <v>10049</v>
      </c>
    </row>
    <row r="533" spans="1:12" x14ac:dyDescent="0.2">
      <c r="A533" s="1">
        <f t="shared" si="35"/>
        <v>12.000000000000274</v>
      </c>
      <c r="B533" s="1">
        <f t="shared" si="24"/>
        <v>4998.375</v>
      </c>
      <c r="C533" s="1">
        <f t="shared" si="25"/>
        <v>3070.0000000000027</v>
      </c>
      <c r="D533" s="1">
        <f t="shared" si="26"/>
        <v>199.87</v>
      </c>
      <c r="E533" s="1">
        <f t="shared" si="27"/>
        <v>200</v>
      </c>
      <c r="F533" s="104">
        <f t="shared" si="28"/>
        <v>4.2329685656168036E-6</v>
      </c>
      <c r="G533" s="1">
        <f t="shared" si="29"/>
        <v>5.9961000000000007E-3</v>
      </c>
      <c r="H533" s="103">
        <f t="shared" si="30"/>
        <v>0.95123882901618839</v>
      </c>
      <c r="I533" s="1">
        <f t="shared" si="31"/>
        <v>12467</v>
      </c>
      <c r="J533" s="1">
        <f t="shared" si="32"/>
        <v>249.83749999999998</v>
      </c>
      <c r="K533" s="105">
        <f t="shared" si="33"/>
        <v>0.76700112500000051</v>
      </c>
      <c r="L533" s="1">
        <f t="shared" si="34"/>
        <v>10053</v>
      </c>
    </row>
    <row r="534" spans="1:12" x14ac:dyDescent="0.2">
      <c r="A534" s="1">
        <f t="shared" si="35"/>
        <v>12.100000000000273</v>
      </c>
      <c r="B534" s="1">
        <f t="shared" si="24"/>
        <v>4998.3874999999998</v>
      </c>
      <c r="C534" s="1">
        <f t="shared" si="25"/>
        <v>3071.0000000000027</v>
      </c>
      <c r="D534" s="1">
        <f t="shared" si="26"/>
        <v>199.87100000000001</v>
      </c>
      <c r="E534" s="1">
        <f t="shared" si="27"/>
        <v>200</v>
      </c>
      <c r="F534" s="104">
        <f t="shared" si="28"/>
        <v>4.2347287793044675E-6</v>
      </c>
      <c r="G534" s="1">
        <f t="shared" si="29"/>
        <v>5.9961300000000006E-3</v>
      </c>
      <c r="H534" s="103">
        <f t="shared" si="30"/>
        <v>0.95142928515105607</v>
      </c>
      <c r="I534" s="1">
        <f t="shared" si="31"/>
        <v>12470</v>
      </c>
      <c r="J534" s="1">
        <f t="shared" si="32"/>
        <v>249.83875</v>
      </c>
      <c r="K534" s="105">
        <f t="shared" si="33"/>
        <v>0.76725480125000067</v>
      </c>
      <c r="L534" s="1">
        <f t="shared" si="34"/>
        <v>10056</v>
      </c>
    </row>
    <row r="535" spans="1:12" x14ac:dyDescent="0.2">
      <c r="A535" s="1">
        <f t="shared" si="35"/>
        <v>12.200000000000273</v>
      </c>
      <c r="B535" s="1">
        <f t="shared" si="24"/>
        <v>4998.3999999999996</v>
      </c>
      <c r="C535" s="1">
        <f t="shared" si="25"/>
        <v>3072.0000000000027</v>
      </c>
      <c r="D535" s="1">
        <f t="shared" si="26"/>
        <v>199.87200000000001</v>
      </c>
      <c r="E535" s="1">
        <f t="shared" si="27"/>
        <v>200</v>
      </c>
      <c r="F535" s="104">
        <f t="shared" si="28"/>
        <v>4.2364890103937057E-6</v>
      </c>
      <c r="G535" s="1">
        <f t="shared" si="29"/>
        <v>5.9961600000000012E-3</v>
      </c>
      <c r="H535" s="103">
        <f t="shared" si="30"/>
        <v>0.95161969349724673</v>
      </c>
      <c r="I535" s="1">
        <f t="shared" si="31"/>
        <v>12472</v>
      </c>
      <c r="J535" s="1">
        <f t="shared" si="32"/>
        <v>249.84</v>
      </c>
      <c r="K535" s="105">
        <f t="shared" si="33"/>
        <v>0.7675084800000006</v>
      </c>
      <c r="L535" s="1">
        <f t="shared" si="34"/>
        <v>10059</v>
      </c>
    </row>
    <row r="536" spans="1:12" x14ac:dyDescent="0.2">
      <c r="A536" s="1">
        <f t="shared" si="35"/>
        <v>12.300000000000272</v>
      </c>
      <c r="B536" s="1">
        <f t="shared" si="24"/>
        <v>4998.4125000000004</v>
      </c>
      <c r="C536" s="1">
        <f t="shared" si="25"/>
        <v>3073.0000000000027</v>
      </c>
      <c r="D536" s="1">
        <f t="shared" si="26"/>
        <v>199.87299999999999</v>
      </c>
      <c r="E536" s="1">
        <f t="shared" si="27"/>
        <v>200</v>
      </c>
      <c r="F536" s="104">
        <f t="shared" si="28"/>
        <v>4.2382492588845202E-6</v>
      </c>
      <c r="G536" s="1">
        <f t="shared" si="29"/>
        <v>5.9961899999999993E-3</v>
      </c>
      <c r="H536" s="103">
        <f t="shared" si="30"/>
        <v>0.95181005407274477</v>
      </c>
      <c r="I536" s="1">
        <f t="shared" si="31"/>
        <v>12475</v>
      </c>
      <c r="J536" s="1">
        <f t="shared" si="32"/>
        <v>249.84125</v>
      </c>
      <c r="K536" s="105">
        <f t="shared" si="33"/>
        <v>0.76776216125000063</v>
      </c>
      <c r="L536" s="1">
        <f t="shared" si="34"/>
        <v>10063</v>
      </c>
    </row>
    <row r="537" spans="1:12" x14ac:dyDescent="0.2">
      <c r="A537" s="1">
        <f t="shared" si="35"/>
        <v>12.400000000000272</v>
      </c>
      <c r="B537" s="1">
        <f t="shared" si="24"/>
        <v>4998.4250000000002</v>
      </c>
      <c r="C537" s="1">
        <f t="shared" si="25"/>
        <v>3074.0000000000027</v>
      </c>
      <c r="D537" s="1">
        <f t="shared" si="26"/>
        <v>199.874</v>
      </c>
      <c r="E537" s="1">
        <f t="shared" si="27"/>
        <v>200</v>
      </c>
      <c r="F537" s="104">
        <f t="shared" si="28"/>
        <v>4.2400095247769082E-6</v>
      </c>
      <c r="G537" s="1">
        <f t="shared" si="29"/>
        <v>5.9962200000000009E-3</v>
      </c>
      <c r="H537" s="103">
        <f t="shared" si="30"/>
        <v>0.95200036689552547</v>
      </c>
      <c r="I537" s="1">
        <f t="shared" si="31"/>
        <v>12477</v>
      </c>
      <c r="J537" s="1">
        <f t="shared" si="32"/>
        <v>249.8425</v>
      </c>
      <c r="K537" s="105">
        <f t="shared" si="33"/>
        <v>0.76801584500000053</v>
      </c>
      <c r="L537" s="1">
        <f t="shared" si="34"/>
        <v>10066</v>
      </c>
    </row>
    <row r="538" spans="1:12" x14ac:dyDescent="0.2">
      <c r="A538" s="1">
        <f t="shared" si="35"/>
        <v>12.500000000000272</v>
      </c>
      <c r="B538" s="1">
        <f t="shared" si="24"/>
        <v>4998.4375</v>
      </c>
      <c r="C538" s="1">
        <f t="shared" si="25"/>
        <v>3075.0000000000027</v>
      </c>
      <c r="D538" s="1">
        <f t="shared" si="26"/>
        <v>199.875</v>
      </c>
      <c r="E538" s="1">
        <f t="shared" si="27"/>
        <v>200</v>
      </c>
      <c r="F538" s="104">
        <f t="shared" si="28"/>
        <v>4.2417698080708716E-6</v>
      </c>
      <c r="G538" s="1">
        <f t="shared" si="29"/>
        <v>5.9962500000000007E-3</v>
      </c>
      <c r="H538" s="103">
        <f t="shared" si="30"/>
        <v>0.95219063198355491</v>
      </c>
      <c r="I538" s="1">
        <f t="shared" si="31"/>
        <v>12480</v>
      </c>
      <c r="J538" s="1">
        <f t="shared" si="32"/>
        <v>249.84375</v>
      </c>
      <c r="K538" s="105">
        <f t="shared" si="33"/>
        <v>0.76826953125000075</v>
      </c>
      <c r="L538" s="1">
        <f t="shared" si="34"/>
        <v>10069</v>
      </c>
    </row>
    <row r="539" spans="1:12" x14ac:dyDescent="0.2">
      <c r="A539" s="1">
        <f t="shared" si="35"/>
        <v>12.600000000000271</v>
      </c>
      <c r="B539" s="1">
        <f t="shared" si="24"/>
        <v>4998.45</v>
      </c>
      <c r="C539" s="1">
        <f t="shared" si="25"/>
        <v>3076.0000000000027</v>
      </c>
      <c r="D539" s="1">
        <f t="shared" si="26"/>
        <v>199.876</v>
      </c>
      <c r="E539" s="1">
        <f t="shared" si="27"/>
        <v>200</v>
      </c>
      <c r="F539" s="104">
        <f t="shared" si="28"/>
        <v>4.2435301087664094E-6</v>
      </c>
      <c r="G539" s="1">
        <f t="shared" si="29"/>
        <v>5.9962799999999997E-3</v>
      </c>
      <c r="H539" s="103">
        <f t="shared" si="30"/>
        <v>0.95238084935479039</v>
      </c>
      <c r="I539" s="1">
        <f t="shared" si="31"/>
        <v>12482</v>
      </c>
      <c r="J539" s="1">
        <f t="shared" si="32"/>
        <v>249.845</v>
      </c>
      <c r="K539" s="105">
        <f t="shared" si="33"/>
        <v>0.76852322000000073</v>
      </c>
      <c r="L539" s="1">
        <f t="shared" si="34"/>
        <v>10073</v>
      </c>
    </row>
    <row r="540" spans="1:12" x14ac:dyDescent="0.2">
      <c r="A540" s="1">
        <f t="shared" si="35"/>
        <v>12.700000000000271</v>
      </c>
      <c r="B540" s="1">
        <f t="shared" si="24"/>
        <v>4998.4624999999996</v>
      </c>
      <c r="C540" s="1">
        <f t="shared" si="25"/>
        <v>3077.0000000000027</v>
      </c>
      <c r="D540" s="1">
        <f t="shared" si="26"/>
        <v>199.87700000000001</v>
      </c>
      <c r="E540" s="1">
        <f t="shared" si="27"/>
        <v>200</v>
      </c>
      <c r="F540" s="104">
        <f t="shared" si="28"/>
        <v>4.2452904268635226E-6</v>
      </c>
      <c r="G540" s="1">
        <f t="shared" si="29"/>
        <v>5.9963100000000004E-3</v>
      </c>
      <c r="H540" s="103">
        <f t="shared" si="30"/>
        <v>0.95257101902717989</v>
      </c>
      <c r="I540" s="1">
        <f t="shared" si="31"/>
        <v>12485</v>
      </c>
      <c r="J540" s="1">
        <f t="shared" si="32"/>
        <v>249.84625</v>
      </c>
      <c r="K540" s="105">
        <f t="shared" si="33"/>
        <v>0.76877691125000069</v>
      </c>
      <c r="L540" s="1">
        <f t="shared" si="34"/>
        <v>10076</v>
      </c>
    </row>
    <row r="541" spans="1:12" x14ac:dyDescent="0.2">
      <c r="A541" s="1">
        <f t="shared" si="35"/>
        <v>12.800000000000271</v>
      </c>
      <c r="B541" s="1">
        <f t="shared" si="24"/>
        <v>4998.4750000000004</v>
      </c>
      <c r="C541" s="1">
        <f t="shared" si="25"/>
        <v>3078.0000000000027</v>
      </c>
      <c r="D541" s="1">
        <f t="shared" si="26"/>
        <v>199.87800000000001</v>
      </c>
      <c r="E541" s="1">
        <f t="shared" si="27"/>
        <v>200</v>
      </c>
      <c r="F541" s="104">
        <f t="shared" si="28"/>
        <v>4.2470507623622102E-6</v>
      </c>
      <c r="G541" s="1">
        <f t="shared" si="29"/>
        <v>5.996340000000001E-3</v>
      </c>
      <c r="H541" s="103">
        <f t="shared" si="30"/>
        <v>0.95276114101866261</v>
      </c>
      <c r="I541" s="1">
        <f t="shared" si="31"/>
        <v>12487</v>
      </c>
      <c r="J541" s="1">
        <f t="shared" si="32"/>
        <v>249.8475</v>
      </c>
      <c r="K541" s="105">
        <f t="shared" si="33"/>
        <v>0.76903060500000064</v>
      </c>
      <c r="L541" s="1">
        <f t="shared" si="34"/>
        <v>10079</v>
      </c>
    </row>
    <row r="542" spans="1:12" x14ac:dyDescent="0.2">
      <c r="A542" s="1">
        <f t="shared" si="35"/>
        <v>12.90000000000027</v>
      </c>
      <c r="B542" s="1">
        <f t="shared" si="24"/>
        <v>4998.4875000000002</v>
      </c>
      <c r="C542" s="1">
        <f t="shared" si="25"/>
        <v>3079.0000000000027</v>
      </c>
      <c r="D542" s="1">
        <f t="shared" si="26"/>
        <v>199.87899999999999</v>
      </c>
      <c r="E542" s="1">
        <f t="shared" si="27"/>
        <v>200</v>
      </c>
      <c r="F542" s="104">
        <f t="shared" si="28"/>
        <v>4.2488111152624723E-6</v>
      </c>
      <c r="G542" s="1">
        <f t="shared" si="29"/>
        <v>5.99637E-3</v>
      </c>
      <c r="H542" s="103">
        <f t="shared" si="30"/>
        <v>0.95295121534716898</v>
      </c>
      <c r="I542" s="1">
        <f t="shared" si="31"/>
        <v>12490</v>
      </c>
      <c r="J542" s="1">
        <f t="shared" si="32"/>
        <v>249.84875</v>
      </c>
      <c r="K542" s="105">
        <f t="shared" si="33"/>
        <v>0.76928430125000058</v>
      </c>
      <c r="L542" s="1">
        <f t="shared" si="34"/>
        <v>10083</v>
      </c>
    </row>
    <row r="543" spans="1:12" x14ac:dyDescent="0.2">
      <c r="A543" s="1">
        <f t="shared" si="35"/>
        <v>13.00000000000027</v>
      </c>
      <c r="B543" s="1">
        <f t="shared" si="24"/>
        <v>4998.5</v>
      </c>
      <c r="C543" s="1">
        <f t="shared" si="25"/>
        <v>3080.0000000000027</v>
      </c>
      <c r="D543" s="1">
        <f t="shared" si="26"/>
        <v>199.88</v>
      </c>
      <c r="E543" s="1">
        <f t="shared" si="27"/>
        <v>200</v>
      </c>
      <c r="F543" s="104">
        <f t="shared" si="28"/>
        <v>4.2505714855643105E-6</v>
      </c>
      <c r="G543" s="1">
        <f t="shared" si="29"/>
        <v>5.9963999999999998E-3</v>
      </c>
      <c r="H543" s="103">
        <f t="shared" si="30"/>
        <v>0.95314124203062001</v>
      </c>
      <c r="I543" s="1">
        <f t="shared" si="31"/>
        <v>12492</v>
      </c>
      <c r="J543" s="1">
        <f t="shared" si="32"/>
        <v>249.85000000000002</v>
      </c>
      <c r="K543" s="105">
        <f t="shared" si="33"/>
        <v>0.76953800000000072</v>
      </c>
      <c r="L543" s="1">
        <f t="shared" si="34"/>
        <v>10086</v>
      </c>
    </row>
    <row r="544" spans="1:12" x14ac:dyDescent="0.2">
      <c r="A544" s="1">
        <f t="shared" si="35"/>
        <v>13.10000000000027</v>
      </c>
      <c r="B544" s="1">
        <f t="shared" si="24"/>
        <v>4998.5124999999998</v>
      </c>
      <c r="C544" s="1">
        <f t="shared" si="25"/>
        <v>3081.0000000000027</v>
      </c>
      <c r="D544" s="1">
        <f t="shared" si="26"/>
        <v>199.881</v>
      </c>
      <c r="E544" s="1">
        <f t="shared" si="27"/>
        <v>200</v>
      </c>
      <c r="F544" s="104">
        <f t="shared" si="28"/>
        <v>4.2523318732677215E-6</v>
      </c>
      <c r="G544" s="1">
        <f t="shared" si="29"/>
        <v>5.9964300000000005E-3</v>
      </c>
      <c r="H544" s="103">
        <f t="shared" si="30"/>
        <v>0.95333122108692769</v>
      </c>
      <c r="I544" s="1">
        <f t="shared" si="31"/>
        <v>12495</v>
      </c>
      <c r="J544" s="1">
        <f t="shared" si="32"/>
        <v>249.85124999999999</v>
      </c>
      <c r="K544" s="105">
        <f t="shared" si="33"/>
        <v>0.76979170125000063</v>
      </c>
      <c r="L544" s="1">
        <f t="shared" si="34"/>
        <v>10089</v>
      </c>
    </row>
    <row r="545" spans="1:12" x14ac:dyDescent="0.2">
      <c r="A545" s="1">
        <f t="shared" si="35"/>
        <v>13.200000000000269</v>
      </c>
      <c r="B545" s="1">
        <f t="shared" si="24"/>
        <v>4998.5249999999996</v>
      </c>
      <c r="C545" s="1">
        <f t="shared" si="25"/>
        <v>3082.0000000000027</v>
      </c>
      <c r="D545" s="1">
        <f t="shared" si="26"/>
        <v>199.88200000000001</v>
      </c>
      <c r="E545" s="1">
        <f t="shared" si="27"/>
        <v>200</v>
      </c>
      <c r="F545" s="104">
        <f t="shared" si="28"/>
        <v>4.2540922783727087E-6</v>
      </c>
      <c r="G545" s="1">
        <f t="shared" si="29"/>
        <v>5.9964600000000003E-3</v>
      </c>
      <c r="H545" s="103">
        <f t="shared" si="30"/>
        <v>0.9535211525339955</v>
      </c>
      <c r="I545" s="1">
        <f t="shared" si="31"/>
        <v>12497</v>
      </c>
      <c r="J545" s="1">
        <f t="shared" si="32"/>
        <v>249.85249999999999</v>
      </c>
      <c r="K545" s="105">
        <f t="shared" si="33"/>
        <v>0.77004540500000052</v>
      </c>
      <c r="L545" s="1">
        <f t="shared" si="34"/>
        <v>10093</v>
      </c>
    </row>
    <row r="546" spans="1:12" x14ac:dyDescent="0.2">
      <c r="A546" s="1">
        <f t="shared" si="35"/>
        <v>13.300000000000269</v>
      </c>
      <c r="B546" s="1">
        <f t="shared" si="24"/>
        <v>4998.5374999999995</v>
      </c>
      <c r="C546" s="1">
        <f t="shared" si="25"/>
        <v>3083.0000000000027</v>
      </c>
      <c r="D546" s="1">
        <f t="shared" si="26"/>
        <v>199.88300000000001</v>
      </c>
      <c r="E546" s="1">
        <f t="shared" si="27"/>
        <v>200</v>
      </c>
      <c r="F546" s="104">
        <f t="shared" si="28"/>
        <v>4.2558527008792703E-6</v>
      </c>
      <c r="G546" s="1">
        <f t="shared" si="29"/>
        <v>5.996490000000001E-3</v>
      </c>
      <c r="H546" s="103">
        <f t="shared" si="30"/>
        <v>0.95371103638971777</v>
      </c>
      <c r="I546" s="1">
        <f t="shared" si="31"/>
        <v>12500</v>
      </c>
      <c r="J546" s="1">
        <f t="shared" si="32"/>
        <v>249.85375000000002</v>
      </c>
      <c r="K546" s="105">
        <f t="shared" si="33"/>
        <v>0.77029911125000072</v>
      </c>
      <c r="L546" s="1">
        <f t="shared" si="34"/>
        <v>10096</v>
      </c>
    </row>
    <row r="547" spans="1:12" x14ac:dyDescent="0.2">
      <c r="A547" s="1">
        <f t="shared" si="35"/>
        <v>13.400000000000269</v>
      </c>
      <c r="B547" s="1">
        <f t="shared" si="24"/>
        <v>4998.55</v>
      </c>
      <c r="C547" s="1">
        <f t="shared" si="25"/>
        <v>3084.0000000000027</v>
      </c>
      <c r="D547" s="1">
        <f t="shared" si="26"/>
        <v>199.88400000000001</v>
      </c>
      <c r="E547" s="1">
        <f t="shared" si="27"/>
        <v>200</v>
      </c>
      <c r="F547" s="104">
        <f t="shared" si="28"/>
        <v>4.2576131407874064E-6</v>
      </c>
      <c r="G547" s="1">
        <f t="shared" si="29"/>
        <v>5.9965200000000008E-3</v>
      </c>
      <c r="H547" s="103">
        <f t="shared" si="30"/>
        <v>0.95390087267197943</v>
      </c>
      <c r="I547" s="1">
        <f t="shared" si="31"/>
        <v>12502</v>
      </c>
      <c r="J547" s="1">
        <f t="shared" si="32"/>
        <v>249.85499999999999</v>
      </c>
      <c r="K547" s="105">
        <f t="shared" si="33"/>
        <v>0.77055282000000069</v>
      </c>
      <c r="L547" s="1">
        <f t="shared" si="34"/>
        <v>10099</v>
      </c>
    </row>
    <row r="548" spans="1:12" x14ac:dyDescent="0.2">
      <c r="A548" s="1">
        <f t="shared" si="35"/>
        <v>13.500000000000268</v>
      </c>
      <c r="B548" s="1">
        <f t="shared" si="24"/>
        <v>4998.5625</v>
      </c>
      <c r="C548" s="1">
        <f t="shared" si="25"/>
        <v>3085.0000000000027</v>
      </c>
      <c r="D548" s="1">
        <f t="shared" si="26"/>
        <v>199.88499999999999</v>
      </c>
      <c r="E548" s="1">
        <f t="shared" si="27"/>
        <v>200</v>
      </c>
      <c r="F548" s="104">
        <f t="shared" si="28"/>
        <v>4.2593735980971178E-6</v>
      </c>
      <c r="G548" s="1">
        <f t="shared" si="29"/>
        <v>5.9965499999999998E-3</v>
      </c>
      <c r="H548" s="103">
        <f t="shared" si="30"/>
        <v>0.95409066139865717</v>
      </c>
      <c r="I548" s="1">
        <f t="shared" si="31"/>
        <v>12505</v>
      </c>
      <c r="J548" s="1">
        <f t="shared" si="32"/>
        <v>249.85624999999999</v>
      </c>
      <c r="K548" s="105">
        <f t="shared" si="33"/>
        <v>0.77080653125000065</v>
      </c>
      <c r="L548" s="1">
        <f t="shared" si="34"/>
        <v>10102</v>
      </c>
    </row>
    <row r="549" spans="1:12" x14ac:dyDescent="0.2">
      <c r="A549" s="1">
        <f t="shared" si="35"/>
        <v>13.600000000000268</v>
      </c>
      <c r="B549" s="1">
        <f t="shared" si="24"/>
        <v>4998.5749999999998</v>
      </c>
      <c r="C549" s="1">
        <f t="shared" si="25"/>
        <v>3086.0000000000027</v>
      </c>
      <c r="D549" s="1">
        <f t="shared" si="26"/>
        <v>199.886</v>
      </c>
      <c r="E549" s="1">
        <f t="shared" si="27"/>
        <v>200</v>
      </c>
      <c r="F549" s="104">
        <f t="shared" si="28"/>
        <v>4.2611340728084045E-6</v>
      </c>
      <c r="G549" s="1">
        <f t="shared" si="29"/>
        <v>5.9965800000000005E-3</v>
      </c>
      <c r="H549" s="103">
        <f t="shared" si="30"/>
        <v>0.95428040258761815</v>
      </c>
      <c r="I549" s="1">
        <f t="shared" si="31"/>
        <v>12507</v>
      </c>
      <c r="J549" s="1">
        <f t="shared" si="32"/>
        <v>249.85750000000002</v>
      </c>
      <c r="K549" s="105">
        <f t="shared" si="33"/>
        <v>0.77106024500000059</v>
      </c>
      <c r="L549" s="1">
        <f t="shared" si="34"/>
        <v>10106</v>
      </c>
    </row>
    <row r="550" spans="1:12" x14ac:dyDescent="0.2">
      <c r="A550" s="1">
        <f t="shared" si="35"/>
        <v>13.700000000000268</v>
      </c>
      <c r="B550" s="1">
        <f t="shared" si="24"/>
        <v>4998.5875000000005</v>
      </c>
      <c r="C550" s="1">
        <f t="shared" si="25"/>
        <v>3087.0000000000027</v>
      </c>
      <c r="D550" s="1">
        <f t="shared" si="26"/>
        <v>199.887</v>
      </c>
      <c r="E550" s="1">
        <f t="shared" si="27"/>
        <v>200</v>
      </c>
      <c r="F550" s="104">
        <f t="shared" si="28"/>
        <v>4.2628945649212657E-6</v>
      </c>
      <c r="G550" s="1">
        <f t="shared" si="29"/>
        <v>5.9966100000000003E-3</v>
      </c>
      <c r="H550" s="103">
        <f t="shared" si="30"/>
        <v>0.95447009625672086</v>
      </c>
      <c r="I550" s="1">
        <f t="shared" si="31"/>
        <v>12510</v>
      </c>
      <c r="J550" s="1">
        <f t="shared" si="32"/>
        <v>249.85874999999999</v>
      </c>
      <c r="K550" s="105">
        <f t="shared" si="33"/>
        <v>0.77131396125000062</v>
      </c>
      <c r="L550" s="1">
        <f t="shared" si="34"/>
        <v>10109</v>
      </c>
    </row>
    <row r="551" spans="1:12" x14ac:dyDescent="0.2">
      <c r="A551" s="1">
        <f t="shared" si="35"/>
        <v>13.800000000000267</v>
      </c>
      <c r="B551" s="1">
        <f t="shared" si="24"/>
        <v>4998.6000000000004</v>
      </c>
      <c r="C551" s="1">
        <f t="shared" si="25"/>
        <v>3088.0000000000027</v>
      </c>
      <c r="D551" s="1">
        <f t="shared" si="26"/>
        <v>199.88800000000001</v>
      </c>
      <c r="E551" s="1">
        <f t="shared" si="27"/>
        <v>200</v>
      </c>
      <c r="F551" s="104">
        <f t="shared" si="28"/>
        <v>4.2646550744357005E-6</v>
      </c>
      <c r="G551" s="1">
        <f t="shared" si="29"/>
        <v>5.996640000000001E-3</v>
      </c>
      <c r="H551" s="103">
        <f t="shared" si="30"/>
        <v>0.95465974242381479</v>
      </c>
      <c r="I551" s="1">
        <f t="shared" si="31"/>
        <v>12512</v>
      </c>
      <c r="J551" s="1">
        <f t="shared" si="32"/>
        <v>249.85999999999999</v>
      </c>
      <c r="K551" s="105">
        <f t="shared" si="33"/>
        <v>0.77156768000000053</v>
      </c>
      <c r="L551" s="1">
        <f t="shared" si="34"/>
        <v>10112</v>
      </c>
    </row>
    <row r="552" spans="1:12" x14ac:dyDescent="0.2">
      <c r="A552" s="1">
        <f t="shared" si="35"/>
        <v>13.900000000000267</v>
      </c>
      <c r="B552" s="1">
        <f t="shared" si="24"/>
        <v>4998.6125000000002</v>
      </c>
      <c r="C552" s="1">
        <f t="shared" si="25"/>
        <v>3089.0000000000027</v>
      </c>
      <c r="D552" s="1">
        <f t="shared" si="26"/>
        <v>199.88900000000001</v>
      </c>
      <c r="E552" s="1">
        <f t="shared" si="27"/>
        <v>200</v>
      </c>
      <c r="F552" s="104">
        <f t="shared" si="28"/>
        <v>4.2664156013517115E-6</v>
      </c>
      <c r="G552" s="1">
        <f t="shared" si="29"/>
        <v>5.99667E-3</v>
      </c>
      <c r="H552" s="103">
        <f t="shared" si="30"/>
        <v>0.95484934110674047</v>
      </c>
      <c r="I552" s="1">
        <f t="shared" si="31"/>
        <v>12515</v>
      </c>
      <c r="J552" s="1">
        <f t="shared" si="32"/>
        <v>249.86125000000001</v>
      </c>
      <c r="K552" s="105">
        <f t="shared" si="33"/>
        <v>0.77182140125000076</v>
      </c>
      <c r="L552" s="1">
        <f t="shared" si="34"/>
        <v>10116</v>
      </c>
    </row>
    <row r="553" spans="1:12" x14ac:dyDescent="0.2">
      <c r="A553" s="1">
        <f t="shared" si="35"/>
        <v>14.000000000000266</v>
      </c>
      <c r="B553" s="1">
        <f t="shared" si="24"/>
        <v>4998.625</v>
      </c>
      <c r="C553" s="1">
        <f t="shared" si="25"/>
        <v>3090.0000000000027</v>
      </c>
      <c r="D553" s="1">
        <f t="shared" si="26"/>
        <v>199.89000000000001</v>
      </c>
      <c r="E553" s="1">
        <f t="shared" si="27"/>
        <v>200</v>
      </c>
      <c r="F553" s="104">
        <f t="shared" si="28"/>
        <v>4.2681761456692977E-6</v>
      </c>
      <c r="G553" s="1">
        <f t="shared" si="29"/>
        <v>5.9967000000000015E-3</v>
      </c>
      <c r="H553" s="103">
        <f t="shared" si="30"/>
        <v>0.9550388923233295</v>
      </c>
      <c r="I553" s="1">
        <f t="shared" si="31"/>
        <v>12517</v>
      </c>
      <c r="J553" s="1">
        <f t="shared" si="32"/>
        <v>249.86250000000001</v>
      </c>
      <c r="K553" s="105">
        <f t="shared" si="33"/>
        <v>0.77207512500000075</v>
      </c>
      <c r="L553" s="1">
        <f t="shared" si="34"/>
        <v>10119</v>
      </c>
    </row>
    <row r="554" spans="1:12" x14ac:dyDescent="0.2">
      <c r="A554" s="1">
        <f t="shared" si="35"/>
        <v>14.100000000000266</v>
      </c>
      <c r="B554" s="1">
        <f t="shared" si="24"/>
        <v>4998.6374999999998</v>
      </c>
      <c r="C554" s="1">
        <f t="shared" si="25"/>
        <v>3091.0000000000027</v>
      </c>
      <c r="D554" s="1">
        <f t="shared" si="26"/>
        <v>199.89099999999999</v>
      </c>
      <c r="E554" s="1">
        <f t="shared" si="27"/>
        <v>200</v>
      </c>
      <c r="F554" s="104">
        <f t="shared" si="28"/>
        <v>4.2699367073884568E-6</v>
      </c>
      <c r="G554" s="1">
        <f t="shared" si="29"/>
        <v>5.9967300000000005E-3</v>
      </c>
      <c r="H554" s="103">
        <f t="shared" si="30"/>
        <v>0.95522839609140442</v>
      </c>
      <c r="I554" s="1">
        <f t="shared" si="31"/>
        <v>12520</v>
      </c>
      <c r="J554" s="1">
        <f t="shared" si="32"/>
        <v>249.86374999999998</v>
      </c>
      <c r="K554" s="105">
        <f t="shared" si="33"/>
        <v>0.7723288512500005</v>
      </c>
      <c r="L554" s="1">
        <f t="shared" si="34"/>
        <v>10122</v>
      </c>
    </row>
    <row r="555" spans="1:12" x14ac:dyDescent="0.2">
      <c r="A555" s="1">
        <f t="shared" si="35"/>
        <v>14.200000000000266</v>
      </c>
      <c r="B555" s="1">
        <f t="shared" si="24"/>
        <v>4998.6499999999996</v>
      </c>
      <c r="C555" s="1">
        <f t="shared" si="25"/>
        <v>3092.0000000000027</v>
      </c>
      <c r="D555" s="1">
        <f t="shared" si="26"/>
        <v>199.892</v>
      </c>
      <c r="E555" s="1">
        <f t="shared" si="27"/>
        <v>200</v>
      </c>
      <c r="F555" s="104">
        <f t="shared" si="28"/>
        <v>4.271697286509192E-6</v>
      </c>
      <c r="G555" s="1">
        <f t="shared" si="29"/>
        <v>5.9967600000000003E-3</v>
      </c>
      <c r="H555" s="103">
        <f t="shared" si="30"/>
        <v>0.95541785242877941</v>
      </c>
      <c r="I555" s="1">
        <f t="shared" si="31"/>
        <v>12522</v>
      </c>
      <c r="J555" s="1">
        <f t="shared" si="32"/>
        <v>249.86500000000001</v>
      </c>
      <c r="K555" s="105">
        <f t="shared" si="33"/>
        <v>0.77258258000000068</v>
      </c>
      <c r="L555" s="1">
        <f t="shared" si="34"/>
        <v>10126</v>
      </c>
    </row>
    <row r="556" spans="1:12" x14ac:dyDescent="0.2">
      <c r="A556" s="1">
        <f t="shared" si="35"/>
        <v>14.300000000000265</v>
      </c>
      <c r="B556" s="1">
        <f t="shared" si="24"/>
        <v>4998.6625000000004</v>
      </c>
      <c r="C556" s="1">
        <f t="shared" si="25"/>
        <v>3093.0000000000027</v>
      </c>
      <c r="D556" s="1">
        <f t="shared" si="26"/>
        <v>199.893</v>
      </c>
      <c r="E556" s="1">
        <f t="shared" si="27"/>
        <v>200</v>
      </c>
      <c r="F556" s="104">
        <f t="shared" si="28"/>
        <v>4.2734578830315016E-6</v>
      </c>
      <c r="G556" s="1">
        <f t="shared" si="29"/>
        <v>5.9967900000000001E-3</v>
      </c>
      <c r="H556" s="103">
        <f t="shared" si="30"/>
        <v>0.95560726135325869</v>
      </c>
      <c r="I556" s="1">
        <f t="shared" si="31"/>
        <v>12525</v>
      </c>
      <c r="J556" s="1">
        <f t="shared" si="32"/>
        <v>249.86625000000001</v>
      </c>
      <c r="K556" s="105">
        <f t="shared" si="33"/>
        <v>0.77283631125000063</v>
      </c>
      <c r="L556" s="1">
        <f t="shared" si="34"/>
        <v>10129</v>
      </c>
    </row>
    <row r="557" spans="1:12" x14ac:dyDescent="0.2">
      <c r="A557" s="1">
        <f t="shared" si="35"/>
        <v>14.400000000000265</v>
      </c>
      <c r="B557" s="1">
        <f t="shared" si="24"/>
        <v>4998.6750000000002</v>
      </c>
      <c r="C557" s="1">
        <f t="shared" si="25"/>
        <v>3094.0000000000027</v>
      </c>
      <c r="D557" s="1">
        <f t="shared" si="26"/>
        <v>199.89400000000001</v>
      </c>
      <c r="E557" s="1">
        <f t="shared" si="27"/>
        <v>200</v>
      </c>
      <c r="F557" s="104">
        <f t="shared" si="28"/>
        <v>4.2752184969553866E-6</v>
      </c>
      <c r="G557" s="1">
        <f t="shared" si="29"/>
        <v>5.9968200000000008E-3</v>
      </c>
      <c r="H557" s="103">
        <f t="shared" si="30"/>
        <v>0.95579662288263856</v>
      </c>
      <c r="I557" s="1">
        <f t="shared" si="31"/>
        <v>12527</v>
      </c>
      <c r="J557" s="1">
        <f t="shared" si="32"/>
        <v>249.86749999999998</v>
      </c>
      <c r="K557" s="105">
        <f t="shared" si="33"/>
        <v>0.77309004500000067</v>
      </c>
      <c r="L557" s="1">
        <f t="shared" si="34"/>
        <v>10132</v>
      </c>
    </row>
    <row r="558" spans="1:12" x14ac:dyDescent="0.2">
      <c r="A558" s="1">
        <f t="shared" si="35"/>
        <v>14.500000000000265</v>
      </c>
      <c r="B558" s="1">
        <f t="shared" si="24"/>
        <v>4998.6875</v>
      </c>
      <c r="C558" s="1">
        <f t="shared" si="25"/>
        <v>3095.0000000000027</v>
      </c>
      <c r="D558" s="1">
        <f t="shared" si="26"/>
        <v>199.89500000000001</v>
      </c>
      <c r="E558" s="1">
        <f t="shared" si="27"/>
        <v>200</v>
      </c>
      <c r="F558" s="104">
        <f t="shared" si="28"/>
        <v>4.2769791282808452E-6</v>
      </c>
      <c r="G558" s="1">
        <f t="shared" si="29"/>
        <v>5.9968500000000006E-3</v>
      </c>
      <c r="H558" s="103">
        <f t="shared" si="30"/>
        <v>0.95598593703470613</v>
      </c>
      <c r="I558" s="1">
        <f t="shared" si="31"/>
        <v>12530</v>
      </c>
      <c r="J558" s="1">
        <f t="shared" si="32"/>
        <v>249.86875000000001</v>
      </c>
      <c r="K558" s="105">
        <f t="shared" si="33"/>
        <v>0.77334378125000058</v>
      </c>
      <c r="L558" s="1">
        <f t="shared" si="34"/>
        <v>10136</v>
      </c>
    </row>
    <row r="559" spans="1:12" x14ac:dyDescent="0.2">
      <c r="A559" s="1">
        <f t="shared" si="35"/>
        <v>14.600000000000264</v>
      </c>
      <c r="B559" s="1">
        <f t="shared" si="24"/>
        <v>4998.7</v>
      </c>
      <c r="C559" s="1">
        <f t="shared" si="25"/>
        <v>3096.0000000000027</v>
      </c>
      <c r="D559" s="1">
        <f t="shared" si="26"/>
        <v>199.89600000000002</v>
      </c>
      <c r="E559" s="1">
        <f t="shared" si="27"/>
        <v>200</v>
      </c>
      <c r="F559" s="104">
        <f t="shared" si="28"/>
        <v>4.2787397770078799E-6</v>
      </c>
      <c r="G559" s="1">
        <f t="shared" si="29"/>
        <v>5.9968800000000004E-3</v>
      </c>
      <c r="H559" s="103">
        <f t="shared" si="30"/>
        <v>0.9561752038272392</v>
      </c>
      <c r="I559" s="1">
        <f t="shared" si="31"/>
        <v>12532</v>
      </c>
      <c r="J559" s="1">
        <f t="shared" si="32"/>
        <v>249.87</v>
      </c>
      <c r="K559" s="105">
        <f t="shared" si="33"/>
        <v>0.7735975200000007</v>
      </c>
      <c r="L559" s="1">
        <f t="shared" si="34"/>
        <v>10139</v>
      </c>
    </row>
    <row r="560" spans="1:12" x14ac:dyDescent="0.2">
      <c r="A560" s="1">
        <f t="shared" si="35"/>
        <v>14.700000000000264</v>
      </c>
      <c r="B560" s="1">
        <f t="shared" si="24"/>
        <v>4998.7124999999996</v>
      </c>
      <c r="C560" s="1">
        <f t="shared" si="25"/>
        <v>3097.0000000000027</v>
      </c>
      <c r="D560" s="1">
        <f t="shared" si="26"/>
        <v>199.89699999999999</v>
      </c>
      <c r="E560" s="1">
        <f t="shared" si="27"/>
        <v>200</v>
      </c>
      <c r="F560" s="104">
        <f t="shared" si="28"/>
        <v>4.2805004431364874E-6</v>
      </c>
      <c r="G560" s="1">
        <f t="shared" si="29"/>
        <v>5.9969100000000003E-3</v>
      </c>
      <c r="H560" s="103">
        <f t="shared" si="30"/>
        <v>0.95636442327800741</v>
      </c>
      <c r="I560" s="1">
        <f t="shared" si="31"/>
        <v>12534</v>
      </c>
      <c r="J560" s="1">
        <f t="shared" si="32"/>
        <v>249.87125</v>
      </c>
      <c r="K560" s="105">
        <f t="shared" si="33"/>
        <v>0.7738512612500007</v>
      </c>
      <c r="L560" s="1">
        <f t="shared" si="34"/>
        <v>10142</v>
      </c>
    </row>
    <row r="561" spans="1:12" x14ac:dyDescent="0.2">
      <c r="A561" s="1">
        <f t="shared" si="35"/>
        <v>14.800000000000264</v>
      </c>
      <c r="B561" s="1">
        <f t="shared" si="24"/>
        <v>4998.7250000000004</v>
      </c>
      <c r="C561" s="1">
        <f t="shared" si="25"/>
        <v>3098.0000000000027</v>
      </c>
      <c r="D561" s="1">
        <f t="shared" si="26"/>
        <v>199.898</v>
      </c>
      <c r="E561" s="1">
        <f t="shared" si="27"/>
        <v>200</v>
      </c>
      <c r="F561" s="104">
        <f t="shared" si="28"/>
        <v>4.2822611266666728E-6</v>
      </c>
      <c r="G561" s="1">
        <f t="shared" si="29"/>
        <v>5.9969400000000001E-3</v>
      </c>
      <c r="H561" s="103">
        <f t="shared" si="30"/>
        <v>0.9565535954047707</v>
      </c>
      <c r="I561" s="1">
        <f t="shared" si="31"/>
        <v>12537</v>
      </c>
      <c r="J561" s="1">
        <f t="shared" si="32"/>
        <v>249.8725</v>
      </c>
      <c r="K561" s="105">
        <f t="shared" si="33"/>
        <v>0.77410500500000068</v>
      </c>
      <c r="L561" s="1">
        <f t="shared" si="34"/>
        <v>10146</v>
      </c>
    </row>
    <row r="562" spans="1:12" x14ac:dyDescent="0.2">
      <c r="A562" s="1">
        <f t="shared" si="35"/>
        <v>14.900000000000263</v>
      </c>
      <c r="B562" s="1">
        <f t="shared" si="24"/>
        <v>4998.7375000000002</v>
      </c>
      <c r="C562" s="1">
        <f t="shared" si="25"/>
        <v>3099.0000000000027</v>
      </c>
      <c r="D562" s="1">
        <f t="shared" si="26"/>
        <v>199.899</v>
      </c>
      <c r="E562" s="1">
        <f t="shared" si="27"/>
        <v>200</v>
      </c>
      <c r="F562" s="104">
        <f t="shared" si="28"/>
        <v>4.284021827598431E-6</v>
      </c>
      <c r="G562" s="1">
        <f t="shared" si="29"/>
        <v>5.9969700000000008E-3</v>
      </c>
      <c r="H562" s="103">
        <f t="shared" si="30"/>
        <v>0.95674272022528084</v>
      </c>
      <c r="I562" s="1">
        <f t="shared" si="31"/>
        <v>12539</v>
      </c>
      <c r="J562" s="1">
        <f t="shared" si="32"/>
        <v>249.87375</v>
      </c>
      <c r="K562" s="105">
        <f t="shared" si="33"/>
        <v>0.77435875125000064</v>
      </c>
      <c r="L562" s="1">
        <f t="shared" si="34"/>
        <v>10149</v>
      </c>
    </row>
    <row r="563" spans="1:12" x14ac:dyDescent="0.2">
      <c r="A563" s="1">
        <f t="shared" si="35"/>
        <v>15.000000000000263</v>
      </c>
      <c r="B563" s="1">
        <f t="shared" si="24"/>
        <v>4998.75</v>
      </c>
      <c r="C563" s="1">
        <f t="shared" si="25"/>
        <v>3100.0000000000027</v>
      </c>
      <c r="D563" s="1">
        <f t="shared" si="26"/>
        <v>199.9</v>
      </c>
      <c r="E563" s="1">
        <f t="shared" si="27"/>
        <v>200</v>
      </c>
      <c r="F563" s="104">
        <f t="shared" si="28"/>
        <v>4.2857825459317636E-6</v>
      </c>
      <c r="G563" s="1">
        <f t="shared" si="29"/>
        <v>5.9970000000000006E-3</v>
      </c>
      <c r="H563" s="103">
        <f t="shared" si="30"/>
        <v>0.95693179775728021</v>
      </c>
      <c r="I563" s="1">
        <f t="shared" si="31"/>
        <v>12542</v>
      </c>
      <c r="J563" s="1">
        <f t="shared" si="32"/>
        <v>249.875</v>
      </c>
      <c r="K563" s="105">
        <f t="shared" si="33"/>
        <v>0.77461250000000059</v>
      </c>
      <c r="L563" s="1">
        <f t="shared" si="34"/>
        <v>10152</v>
      </c>
    </row>
    <row r="564" spans="1:12" x14ac:dyDescent="0.2">
      <c r="A564" s="1">
        <f t="shared" si="35"/>
        <v>15.100000000000263</v>
      </c>
      <c r="B564" s="1">
        <f t="shared" si="24"/>
        <v>4998.7624999999998</v>
      </c>
      <c r="C564" s="1">
        <f t="shared" si="25"/>
        <v>3101.0000000000027</v>
      </c>
      <c r="D564" s="1">
        <f t="shared" si="26"/>
        <v>199.90100000000001</v>
      </c>
      <c r="E564" s="1">
        <f t="shared" si="27"/>
        <v>200</v>
      </c>
      <c r="F564" s="104">
        <f t="shared" si="28"/>
        <v>4.2875432816666732E-6</v>
      </c>
      <c r="G564" s="1">
        <f t="shared" si="29"/>
        <v>5.9970300000000004E-3</v>
      </c>
      <c r="H564" s="103">
        <f t="shared" si="30"/>
        <v>0.95712082801850273</v>
      </c>
      <c r="I564" s="1">
        <f t="shared" si="31"/>
        <v>12544</v>
      </c>
      <c r="J564" s="1">
        <f t="shared" si="32"/>
        <v>249.87625</v>
      </c>
      <c r="K564" s="105">
        <f t="shared" si="33"/>
        <v>0.77486625125000064</v>
      </c>
      <c r="L564" s="1">
        <f t="shared" si="34"/>
        <v>10156</v>
      </c>
    </row>
    <row r="565" spans="1:12" x14ac:dyDescent="0.2">
      <c r="A565" s="1">
        <f t="shared" si="35"/>
        <v>15.200000000000262</v>
      </c>
      <c r="B565" s="1">
        <f t="shared" si="24"/>
        <v>4998.7750000000005</v>
      </c>
      <c r="C565" s="1">
        <f t="shared" si="25"/>
        <v>3102.0000000000027</v>
      </c>
      <c r="D565" s="1">
        <f t="shared" si="26"/>
        <v>199.90200000000002</v>
      </c>
      <c r="E565" s="1">
        <f t="shared" si="27"/>
        <v>200</v>
      </c>
      <c r="F565" s="104">
        <f t="shared" si="28"/>
        <v>4.2893040348031556E-6</v>
      </c>
      <c r="G565" s="1">
        <f t="shared" si="29"/>
        <v>5.9970600000000011E-3</v>
      </c>
      <c r="H565" s="103">
        <f t="shared" si="30"/>
        <v>0.95730981102667279</v>
      </c>
      <c r="I565" s="1">
        <f t="shared" si="31"/>
        <v>12547</v>
      </c>
      <c r="J565" s="1">
        <f t="shared" si="32"/>
        <v>249.8775</v>
      </c>
      <c r="K565" s="105">
        <f t="shared" si="33"/>
        <v>0.77512000500000056</v>
      </c>
      <c r="L565" s="1">
        <f t="shared" si="34"/>
        <v>10159</v>
      </c>
    </row>
    <row r="566" spans="1:12" x14ac:dyDescent="0.2">
      <c r="A566" s="1">
        <f t="shared" si="35"/>
        <v>15.300000000000262</v>
      </c>
      <c r="B566" s="1">
        <f t="shared" si="24"/>
        <v>4998.7874999999995</v>
      </c>
      <c r="C566" s="1">
        <f t="shared" si="25"/>
        <v>3103.0000000000027</v>
      </c>
      <c r="D566" s="1">
        <f t="shared" si="26"/>
        <v>199.90299999999999</v>
      </c>
      <c r="E566" s="1">
        <f t="shared" si="27"/>
        <v>200</v>
      </c>
      <c r="F566" s="104">
        <f t="shared" si="28"/>
        <v>4.2910648053412124E-6</v>
      </c>
      <c r="G566" s="1">
        <f t="shared" si="29"/>
        <v>5.9970900000000009E-3</v>
      </c>
      <c r="H566" s="103">
        <f t="shared" si="30"/>
        <v>0.95749874679950708</v>
      </c>
      <c r="I566" s="1">
        <f t="shared" si="31"/>
        <v>12549</v>
      </c>
      <c r="J566" s="1">
        <f t="shared" si="32"/>
        <v>249.87875</v>
      </c>
      <c r="K566" s="105">
        <f t="shared" si="33"/>
        <v>0.77537376125000057</v>
      </c>
      <c r="L566" s="1">
        <f t="shared" si="34"/>
        <v>10162</v>
      </c>
    </row>
    <row r="567" spans="1:12" x14ac:dyDescent="0.2">
      <c r="A567" s="1">
        <f t="shared" si="35"/>
        <v>15.400000000000261</v>
      </c>
      <c r="B567" s="1">
        <f t="shared" si="24"/>
        <v>4998.8</v>
      </c>
      <c r="C567" s="1">
        <f t="shared" si="25"/>
        <v>3104.0000000000027</v>
      </c>
      <c r="D567" s="1">
        <f t="shared" si="26"/>
        <v>199.904</v>
      </c>
      <c r="E567" s="1">
        <f t="shared" si="27"/>
        <v>200</v>
      </c>
      <c r="F567" s="104">
        <f t="shared" si="28"/>
        <v>4.2928255932808454E-6</v>
      </c>
      <c r="G567" s="1">
        <f t="shared" si="29"/>
        <v>5.9971199999999999E-3</v>
      </c>
      <c r="H567" s="103">
        <f t="shared" si="30"/>
        <v>0.95768763535471213</v>
      </c>
      <c r="I567" s="1">
        <f t="shared" si="31"/>
        <v>12552</v>
      </c>
      <c r="J567" s="1">
        <f t="shared" si="32"/>
        <v>249.88</v>
      </c>
      <c r="K567" s="105">
        <f t="shared" si="33"/>
        <v>0.77562752000000057</v>
      </c>
      <c r="L567" s="1">
        <f t="shared" si="34"/>
        <v>10166</v>
      </c>
    </row>
    <row r="568" spans="1:12" x14ac:dyDescent="0.2">
      <c r="A568" s="1">
        <f t="shared" si="35"/>
        <v>15.500000000000261</v>
      </c>
      <c r="B568" s="1">
        <f t="shared" si="24"/>
        <v>4998.8125</v>
      </c>
      <c r="C568" s="1">
        <f t="shared" si="25"/>
        <v>3105.0000000000027</v>
      </c>
      <c r="D568" s="1">
        <f t="shared" si="26"/>
        <v>199.905</v>
      </c>
      <c r="E568" s="1">
        <f t="shared" si="27"/>
        <v>200</v>
      </c>
      <c r="F568" s="104">
        <f t="shared" si="28"/>
        <v>4.294586398622052E-6</v>
      </c>
      <c r="G568" s="1">
        <f t="shared" si="29"/>
        <v>5.9971499999999997E-3</v>
      </c>
      <c r="H568" s="103">
        <f t="shared" si="30"/>
        <v>0.95787647670998644</v>
      </c>
      <c r="I568" s="1">
        <f t="shared" si="31"/>
        <v>12554</v>
      </c>
      <c r="J568" s="1">
        <f t="shared" si="32"/>
        <v>249.88124999999999</v>
      </c>
      <c r="K568" s="105">
        <f t="shared" si="33"/>
        <v>0.77588128125000067</v>
      </c>
      <c r="L568" s="1">
        <f t="shared" si="34"/>
        <v>10169</v>
      </c>
    </row>
    <row r="569" spans="1:12" x14ac:dyDescent="0.2">
      <c r="A569" s="1">
        <f t="shared" si="35"/>
        <v>15.600000000000261</v>
      </c>
      <c r="B569" s="1">
        <f t="shared" si="24"/>
        <v>4998.8249999999998</v>
      </c>
      <c r="C569" s="1">
        <f t="shared" si="25"/>
        <v>3106.0000000000027</v>
      </c>
      <c r="D569" s="1">
        <f t="shared" si="26"/>
        <v>199.90600000000001</v>
      </c>
      <c r="E569" s="1">
        <f t="shared" si="27"/>
        <v>200</v>
      </c>
      <c r="F569" s="104">
        <f t="shared" si="28"/>
        <v>4.296347221364834E-6</v>
      </c>
      <c r="G569" s="1">
        <f t="shared" si="29"/>
        <v>5.9971800000000013E-3</v>
      </c>
      <c r="H569" s="103">
        <f t="shared" si="30"/>
        <v>0.95806527088301952</v>
      </c>
      <c r="I569" s="1">
        <f t="shared" si="31"/>
        <v>12557</v>
      </c>
      <c r="J569" s="1">
        <f t="shared" si="32"/>
        <v>249.88249999999999</v>
      </c>
      <c r="K569" s="105">
        <f t="shared" si="33"/>
        <v>0.77613504500000063</v>
      </c>
      <c r="L569" s="1">
        <f t="shared" si="34"/>
        <v>10172</v>
      </c>
    </row>
    <row r="570" spans="1:12" x14ac:dyDescent="0.2">
      <c r="A570" s="1">
        <f t="shared" si="35"/>
        <v>15.70000000000026</v>
      </c>
      <c r="B570" s="1">
        <f t="shared" si="24"/>
        <v>4998.8375000000005</v>
      </c>
      <c r="C570" s="1">
        <f t="shared" si="25"/>
        <v>3107.0000000000027</v>
      </c>
      <c r="D570" s="1">
        <f t="shared" si="26"/>
        <v>199.90700000000001</v>
      </c>
      <c r="E570" s="1">
        <f t="shared" si="27"/>
        <v>200</v>
      </c>
      <c r="F570" s="104">
        <f t="shared" si="28"/>
        <v>4.2981080615091904E-6</v>
      </c>
      <c r="G570" s="1">
        <f t="shared" si="29"/>
        <v>5.9972100000000002E-3</v>
      </c>
      <c r="H570" s="103">
        <f t="shared" si="30"/>
        <v>0.95825401789149189</v>
      </c>
      <c r="I570" s="1">
        <f t="shared" si="31"/>
        <v>12559</v>
      </c>
      <c r="J570" s="1">
        <f t="shared" si="32"/>
        <v>249.88375000000002</v>
      </c>
      <c r="K570" s="105">
        <f t="shared" si="33"/>
        <v>0.7763888112500007</v>
      </c>
      <c r="L570" s="1">
        <f t="shared" si="34"/>
        <v>10176</v>
      </c>
    </row>
    <row r="571" spans="1:12" x14ac:dyDescent="0.2">
      <c r="A571" s="1">
        <f t="shared" si="35"/>
        <v>15.80000000000026</v>
      </c>
      <c r="B571" s="1">
        <f t="shared" si="24"/>
        <v>4998.8500000000004</v>
      </c>
      <c r="C571" s="1">
        <f t="shared" si="25"/>
        <v>3108.0000000000027</v>
      </c>
      <c r="D571" s="1">
        <f t="shared" si="26"/>
        <v>199.90800000000002</v>
      </c>
      <c r="E571" s="1">
        <f t="shared" si="27"/>
        <v>200</v>
      </c>
      <c r="F571" s="104">
        <f t="shared" si="28"/>
        <v>4.2998689190551238E-6</v>
      </c>
      <c r="G571" s="1">
        <f t="shared" si="29"/>
        <v>5.9972400000000009E-3</v>
      </c>
      <c r="H571" s="103">
        <f t="shared" si="30"/>
        <v>0.95844271775307521</v>
      </c>
      <c r="I571" s="1">
        <f t="shared" si="31"/>
        <v>12562</v>
      </c>
      <c r="J571" s="1">
        <f t="shared" si="32"/>
        <v>249.88499999999999</v>
      </c>
      <c r="K571" s="105">
        <f t="shared" si="33"/>
        <v>0.77664258000000064</v>
      </c>
      <c r="L571" s="1">
        <f t="shared" si="34"/>
        <v>10179</v>
      </c>
    </row>
    <row r="572" spans="1:12" x14ac:dyDescent="0.2">
      <c r="A572" s="1">
        <f t="shared" si="35"/>
        <v>15.90000000000026</v>
      </c>
      <c r="B572" s="1">
        <f t="shared" si="24"/>
        <v>4998.8625000000002</v>
      </c>
      <c r="C572" s="1">
        <f t="shared" si="25"/>
        <v>3109.0000000000027</v>
      </c>
      <c r="D572" s="1">
        <f t="shared" si="26"/>
        <v>199.90899999999999</v>
      </c>
      <c r="E572" s="1">
        <f t="shared" si="27"/>
        <v>200</v>
      </c>
      <c r="F572" s="104">
        <f t="shared" si="28"/>
        <v>4.3016297940026291E-6</v>
      </c>
      <c r="G572" s="1">
        <f t="shared" si="29"/>
        <v>5.9972699999999999E-3</v>
      </c>
      <c r="H572" s="103">
        <f t="shared" si="30"/>
        <v>0.95863137048543268</v>
      </c>
      <c r="I572" s="1">
        <f t="shared" si="31"/>
        <v>12564</v>
      </c>
      <c r="J572" s="1">
        <f t="shared" si="32"/>
        <v>249.88625000000002</v>
      </c>
      <c r="K572" s="105">
        <f t="shared" si="33"/>
        <v>0.77689635125000078</v>
      </c>
      <c r="L572" s="1">
        <f t="shared" si="34"/>
        <v>10182</v>
      </c>
    </row>
    <row r="573" spans="1:12" x14ac:dyDescent="0.2">
      <c r="A573" s="1">
        <f t="shared" si="35"/>
        <v>16.000000000000259</v>
      </c>
      <c r="B573" s="1">
        <f t="shared" si="24"/>
        <v>4998.875</v>
      </c>
      <c r="C573" s="1">
        <f t="shared" si="25"/>
        <v>3110.0000000000027</v>
      </c>
      <c r="D573" s="1">
        <f t="shared" si="26"/>
        <v>199.91</v>
      </c>
      <c r="E573" s="1">
        <f t="shared" si="27"/>
        <v>200</v>
      </c>
      <c r="F573" s="104">
        <f t="shared" si="28"/>
        <v>4.3033906863517106E-6</v>
      </c>
      <c r="G573" s="1">
        <f t="shared" si="29"/>
        <v>5.9973000000000005E-3</v>
      </c>
      <c r="H573" s="103">
        <f t="shared" si="30"/>
        <v>0.95881997610621816</v>
      </c>
      <c r="I573" s="1">
        <f t="shared" si="31"/>
        <v>12567</v>
      </c>
      <c r="J573" s="1">
        <f t="shared" si="32"/>
        <v>249.88750000000002</v>
      </c>
      <c r="K573" s="105">
        <f t="shared" si="33"/>
        <v>0.7771501250000008</v>
      </c>
      <c r="L573" s="1">
        <f t="shared" si="34"/>
        <v>10186</v>
      </c>
    </row>
    <row r="574" spans="1:12" x14ac:dyDescent="0.2">
      <c r="A574" s="1">
        <f t="shared" si="35"/>
        <v>16.100000000000261</v>
      </c>
      <c r="B574" s="1">
        <f t="shared" si="24"/>
        <v>4998.8874999999998</v>
      </c>
      <c r="C574" s="1">
        <f t="shared" si="25"/>
        <v>3111.0000000000027</v>
      </c>
      <c r="D574" s="1">
        <f t="shared" si="26"/>
        <v>199.911</v>
      </c>
      <c r="E574" s="1">
        <f t="shared" si="27"/>
        <v>200</v>
      </c>
      <c r="F574" s="104">
        <f t="shared" si="28"/>
        <v>4.3051515961023682E-6</v>
      </c>
      <c r="G574" s="1">
        <f t="shared" si="29"/>
        <v>5.9973300000000004E-3</v>
      </c>
      <c r="H574" s="103">
        <f t="shared" si="30"/>
        <v>0.95900853463307711</v>
      </c>
      <c r="I574" s="1">
        <f t="shared" si="31"/>
        <v>12569</v>
      </c>
      <c r="J574" s="1">
        <f t="shared" si="32"/>
        <v>249.88874999999999</v>
      </c>
      <c r="K574" s="105">
        <f t="shared" si="33"/>
        <v>0.77740390125000058</v>
      </c>
      <c r="L574" s="1">
        <f t="shared" si="34"/>
        <v>10189</v>
      </c>
    </row>
    <row r="575" spans="1:12" x14ac:dyDescent="0.2">
      <c r="A575" s="1">
        <f t="shared" si="35"/>
        <v>16.200000000000262</v>
      </c>
      <c r="B575" s="1">
        <f t="shared" si="24"/>
        <v>4998.8999999999996</v>
      </c>
      <c r="C575" s="1">
        <f t="shared" si="25"/>
        <v>3112.0000000000027</v>
      </c>
      <c r="D575" s="1">
        <f t="shared" si="26"/>
        <v>199.91200000000001</v>
      </c>
      <c r="E575" s="1">
        <f t="shared" si="27"/>
        <v>200</v>
      </c>
      <c r="F575" s="104">
        <f t="shared" si="28"/>
        <v>4.3069125232545978E-6</v>
      </c>
      <c r="G575" s="1">
        <f t="shared" si="29"/>
        <v>5.9973600000000011E-3</v>
      </c>
      <c r="H575" s="103">
        <f t="shared" si="30"/>
        <v>0.95919704608364598</v>
      </c>
      <c r="I575" s="1">
        <f t="shared" si="31"/>
        <v>12572</v>
      </c>
      <c r="J575" s="1">
        <f t="shared" si="32"/>
        <v>249.89000000000001</v>
      </c>
      <c r="K575" s="105">
        <f t="shared" si="33"/>
        <v>0.77765768000000068</v>
      </c>
      <c r="L575" s="1">
        <f t="shared" si="34"/>
        <v>10192</v>
      </c>
    </row>
    <row r="576" spans="1:12" x14ac:dyDescent="0.2">
      <c r="A576" s="1">
        <f t="shared" si="35"/>
        <v>16.300000000000264</v>
      </c>
      <c r="B576" s="1">
        <f t="shared" si="24"/>
        <v>4998.9125000000004</v>
      </c>
      <c r="C576" s="1">
        <f t="shared" si="25"/>
        <v>3113.0000000000027</v>
      </c>
      <c r="D576" s="1">
        <f t="shared" si="26"/>
        <v>199.91300000000001</v>
      </c>
      <c r="E576" s="1">
        <f t="shared" si="27"/>
        <v>200</v>
      </c>
      <c r="F576" s="104">
        <f t="shared" si="28"/>
        <v>4.3086734678084044E-6</v>
      </c>
      <c r="G576" s="1">
        <f t="shared" si="29"/>
        <v>5.9973900000000009E-3</v>
      </c>
      <c r="H576" s="103">
        <f t="shared" si="30"/>
        <v>0.95938551047555232</v>
      </c>
      <c r="I576" s="1">
        <f t="shared" si="31"/>
        <v>12574</v>
      </c>
      <c r="J576" s="1">
        <f t="shared" si="32"/>
        <v>249.89125000000001</v>
      </c>
      <c r="K576" s="105">
        <f t="shared" si="33"/>
        <v>0.77791146125000066</v>
      </c>
      <c r="L576" s="1">
        <f t="shared" si="34"/>
        <v>10196</v>
      </c>
    </row>
    <row r="577" spans="1:12" x14ac:dyDescent="0.2">
      <c r="A577" s="1">
        <f t="shared" si="35"/>
        <v>16.400000000000265</v>
      </c>
      <c r="B577" s="1">
        <f t="shared" si="24"/>
        <v>4998.9250000000002</v>
      </c>
      <c r="C577" s="1">
        <f t="shared" si="25"/>
        <v>3114.0000000000027</v>
      </c>
      <c r="D577" s="1">
        <f t="shared" si="26"/>
        <v>199.91400000000002</v>
      </c>
      <c r="E577" s="1">
        <f t="shared" si="27"/>
        <v>200</v>
      </c>
      <c r="F577" s="104">
        <f t="shared" si="28"/>
        <v>4.3104344297637845E-6</v>
      </c>
      <c r="G577" s="1">
        <f t="shared" si="29"/>
        <v>5.9974199999999998E-3</v>
      </c>
      <c r="H577" s="103">
        <f t="shared" si="30"/>
        <v>0.95957392782641526</v>
      </c>
      <c r="I577" s="1">
        <f t="shared" si="31"/>
        <v>12577</v>
      </c>
      <c r="J577" s="1">
        <f t="shared" si="32"/>
        <v>249.89249999999998</v>
      </c>
      <c r="K577" s="105">
        <f t="shared" si="33"/>
        <v>0.77816524500000062</v>
      </c>
      <c r="L577" s="1">
        <f t="shared" si="34"/>
        <v>10199</v>
      </c>
    </row>
    <row r="578" spans="1:12" x14ac:dyDescent="0.2">
      <c r="A578" s="1">
        <f t="shared" si="35"/>
        <v>16.500000000000266</v>
      </c>
      <c r="B578" s="1">
        <f t="shared" si="24"/>
        <v>4998.9375</v>
      </c>
      <c r="C578" s="1">
        <f t="shared" si="25"/>
        <v>3115.0000000000027</v>
      </c>
      <c r="D578" s="1">
        <f t="shared" si="26"/>
        <v>199.91499999999999</v>
      </c>
      <c r="E578" s="1">
        <f t="shared" si="27"/>
        <v>200</v>
      </c>
      <c r="F578" s="104">
        <f t="shared" si="28"/>
        <v>4.3121954091207409E-6</v>
      </c>
      <c r="G578" s="1">
        <f t="shared" si="29"/>
        <v>5.9974500000000005E-3</v>
      </c>
      <c r="H578" s="103">
        <f t="shared" si="30"/>
        <v>0.95976229815384462</v>
      </c>
      <c r="I578" s="1">
        <f t="shared" si="31"/>
        <v>12579</v>
      </c>
      <c r="J578" s="1">
        <f t="shared" si="32"/>
        <v>249.89375000000001</v>
      </c>
      <c r="K578" s="105">
        <f t="shared" si="33"/>
        <v>0.77841903125000067</v>
      </c>
      <c r="L578" s="1">
        <f t="shared" si="34"/>
        <v>10202</v>
      </c>
    </row>
    <row r="579" spans="1:12" x14ac:dyDescent="0.2">
      <c r="A579" s="1">
        <f t="shared" si="35"/>
        <v>16.600000000000268</v>
      </c>
      <c r="B579" s="1">
        <f t="shared" si="24"/>
        <v>4998.95</v>
      </c>
      <c r="C579" s="1">
        <f t="shared" si="25"/>
        <v>3116.0000000000027</v>
      </c>
      <c r="D579" s="1">
        <f t="shared" si="26"/>
        <v>199.916</v>
      </c>
      <c r="E579" s="1">
        <f t="shared" si="27"/>
        <v>200</v>
      </c>
      <c r="F579" s="104">
        <f t="shared" si="28"/>
        <v>4.31395640587927E-6</v>
      </c>
      <c r="G579" s="1">
        <f t="shared" si="29"/>
        <v>5.9974800000000003E-3</v>
      </c>
      <c r="H579" s="103">
        <f t="shared" si="30"/>
        <v>0.95995062147544208</v>
      </c>
      <c r="I579" s="1">
        <f t="shared" si="31"/>
        <v>12581</v>
      </c>
      <c r="J579" s="1">
        <f t="shared" si="32"/>
        <v>249.89500000000001</v>
      </c>
      <c r="K579" s="105">
        <f t="shared" si="33"/>
        <v>0.7786728200000006</v>
      </c>
      <c r="L579" s="1">
        <f t="shared" si="34"/>
        <v>10206</v>
      </c>
    </row>
    <row r="580" spans="1:12" x14ac:dyDescent="0.2">
      <c r="A580" s="1">
        <f t="shared" si="35"/>
        <v>16.700000000000269</v>
      </c>
      <c r="B580" s="1">
        <f t="shared" si="24"/>
        <v>4998.9624999999996</v>
      </c>
      <c r="C580" s="1">
        <f t="shared" si="25"/>
        <v>3117.0000000000027</v>
      </c>
      <c r="D580" s="1">
        <f t="shared" si="26"/>
        <v>199.917</v>
      </c>
      <c r="E580" s="1">
        <f t="shared" si="27"/>
        <v>200</v>
      </c>
      <c r="F580" s="104">
        <f t="shared" si="28"/>
        <v>4.3157174200393753E-6</v>
      </c>
      <c r="G580" s="1">
        <f t="shared" si="29"/>
        <v>5.9975100000000002E-3</v>
      </c>
      <c r="H580" s="103">
        <f t="shared" si="30"/>
        <v>0.9601388978087998</v>
      </c>
      <c r="I580" s="1">
        <f t="shared" si="31"/>
        <v>12584</v>
      </c>
      <c r="J580" s="1">
        <f t="shared" si="32"/>
        <v>249.89625000000001</v>
      </c>
      <c r="K580" s="105">
        <f t="shared" si="33"/>
        <v>0.77892661125000062</v>
      </c>
      <c r="L580" s="1">
        <f t="shared" si="34"/>
        <v>10209</v>
      </c>
    </row>
    <row r="581" spans="1:12" x14ac:dyDescent="0.2">
      <c r="A581" s="1">
        <f t="shared" si="35"/>
        <v>16.800000000000271</v>
      </c>
      <c r="B581" s="1">
        <f t="shared" si="24"/>
        <v>4998.9750000000004</v>
      </c>
      <c r="C581" s="1">
        <f t="shared" si="25"/>
        <v>3118.0000000000027</v>
      </c>
      <c r="D581" s="1">
        <f t="shared" si="26"/>
        <v>199.91800000000001</v>
      </c>
      <c r="E581" s="1">
        <f t="shared" si="27"/>
        <v>200</v>
      </c>
      <c r="F581" s="104">
        <f t="shared" si="28"/>
        <v>4.3174784516010559E-6</v>
      </c>
      <c r="G581" s="1">
        <f t="shared" si="29"/>
        <v>5.99754E-3</v>
      </c>
      <c r="H581" s="103">
        <f t="shared" si="30"/>
        <v>0.96032712717150148</v>
      </c>
      <c r="I581" s="1">
        <f t="shared" si="31"/>
        <v>12586</v>
      </c>
      <c r="J581" s="1">
        <f t="shared" si="32"/>
        <v>249.89750000000001</v>
      </c>
      <c r="K581" s="105">
        <f t="shared" si="33"/>
        <v>0.77918040500000074</v>
      </c>
      <c r="L581" s="1">
        <f t="shared" si="34"/>
        <v>10212</v>
      </c>
    </row>
    <row r="582" spans="1:12" x14ac:dyDescent="0.2">
      <c r="A582" s="1">
        <f t="shared" si="35"/>
        <v>16.900000000000272</v>
      </c>
      <c r="B582" s="1">
        <f t="shared" si="24"/>
        <v>4998.9875000000002</v>
      </c>
      <c r="C582" s="1">
        <f t="shared" si="25"/>
        <v>3119.0000000000027</v>
      </c>
      <c r="D582" s="1">
        <f t="shared" si="26"/>
        <v>199.91900000000001</v>
      </c>
      <c r="E582" s="1">
        <f t="shared" si="27"/>
        <v>200</v>
      </c>
      <c r="F582" s="104">
        <f t="shared" si="28"/>
        <v>4.3192395005643092E-6</v>
      </c>
      <c r="G582" s="1">
        <f t="shared" si="29"/>
        <v>5.9975700000000015E-3</v>
      </c>
      <c r="H582" s="103">
        <f t="shared" si="30"/>
        <v>0.96051530958112241</v>
      </c>
      <c r="I582" s="1">
        <f t="shared" si="31"/>
        <v>12589</v>
      </c>
      <c r="J582" s="1">
        <f t="shared" si="32"/>
        <v>249.89875000000001</v>
      </c>
      <c r="K582" s="105">
        <f t="shared" si="33"/>
        <v>0.77943420125000074</v>
      </c>
      <c r="L582" s="1">
        <f t="shared" si="34"/>
        <v>10216</v>
      </c>
    </row>
    <row r="583" spans="1:12" x14ac:dyDescent="0.2">
      <c r="A583" s="1">
        <f t="shared" si="35"/>
        <v>17.000000000000274</v>
      </c>
      <c r="B583" s="1">
        <f t="shared" si="24"/>
        <v>4999</v>
      </c>
      <c r="C583" s="1">
        <f t="shared" si="25"/>
        <v>3120.0000000000027</v>
      </c>
      <c r="D583" s="1">
        <f t="shared" si="26"/>
        <v>199.92000000000002</v>
      </c>
      <c r="E583" s="1">
        <f t="shared" si="27"/>
        <v>200</v>
      </c>
      <c r="F583" s="104">
        <f t="shared" si="28"/>
        <v>4.3210005669291405E-6</v>
      </c>
      <c r="G583" s="1">
        <f t="shared" si="29"/>
        <v>5.9976000000000005E-3</v>
      </c>
      <c r="H583" s="103">
        <f t="shared" si="30"/>
        <v>0.96070344505522864</v>
      </c>
      <c r="I583" s="1">
        <f t="shared" si="31"/>
        <v>12591</v>
      </c>
      <c r="J583" s="1">
        <f t="shared" si="32"/>
        <v>249.9</v>
      </c>
      <c r="K583" s="105">
        <f t="shared" si="33"/>
        <v>0.77968800000000071</v>
      </c>
      <c r="L583" s="1">
        <f t="shared" si="34"/>
        <v>10219</v>
      </c>
    </row>
    <row r="584" spans="1:12" x14ac:dyDescent="0.2">
      <c r="A584" s="1">
        <f t="shared" si="35"/>
        <v>17.100000000000275</v>
      </c>
      <c r="B584" s="1">
        <f t="shared" si="24"/>
        <v>4999.0124999999998</v>
      </c>
      <c r="C584" s="1">
        <f t="shared" si="25"/>
        <v>3121.0000000000027</v>
      </c>
      <c r="D584" s="1">
        <f t="shared" si="26"/>
        <v>199.92099999999999</v>
      </c>
      <c r="E584" s="1">
        <f t="shared" si="27"/>
        <v>200</v>
      </c>
      <c r="F584" s="104">
        <f t="shared" si="28"/>
        <v>4.3227616506955444E-6</v>
      </c>
      <c r="G584" s="1">
        <f t="shared" si="29"/>
        <v>5.9976300000000003E-3</v>
      </c>
      <c r="H584" s="103">
        <f t="shared" si="30"/>
        <v>0.96089153361137747</v>
      </c>
      <c r="I584" s="1">
        <f t="shared" si="31"/>
        <v>12594</v>
      </c>
      <c r="J584" s="1">
        <f t="shared" si="32"/>
        <v>249.90125</v>
      </c>
      <c r="K584" s="105">
        <f t="shared" si="33"/>
        <v>0.77994180125000068</v>
      </c>
      <c r="L584" s="1">
        <f t="shared" si="34"/>
        <v>10222</v>
      </c>
    </row>
    <row r="585" spans="1:12" x14ac:dyDescent="0.2">
      <c r="A585" s="1">
        <f t="shared" si="35"/>
        <v>17.200000000000276</v>
      </c>
      <c r="B585" s="1">
        <f t="shared" si="24"/>
        <v>4999.0250000000005</v>
      </c>
      <c r="C585" s="1">
        <f t="shared" si="25"/>
        <v>3122.0000000000027</v>
      </c>
      <c r="D585" s="1">
        <f t="shared" si="26"/>
        <v>199.922</v>
      </c>
      <c r="E585" s="1">
        <f t="shared" si="27"/>
        <v>200</v>
      </c>
      <c r="F585" s="104">
        <f t="shared" si="28"/>
        <v>4.324522751863522E-6</v>
      </c>
      <c r="G585" s="1">
        <f t="shared" si="29"/>
        <v>5.9976600000000001E-3</v>
      </c>
      <c r="H585" s="103">
        <f t="shared" si="30"/>
        <v>0.96107957526711785</v>
      </c>
      <c r="I585" s="1">
        <f t="shared" si="31"/>
        <v>12596</v>
      </c>
      <c r="J585" s="1">
        <f t="shared" si="32"/>
        <v>249.9025</v>
      </c>
      <c r="K585" s="105">
        <f t="shared" si="33"/>
        <v>0.78019560500000062</v>
      </c>
      <c r="L585" s="1">
        <f t="shared" si="34"/>
        <v>10226</v>
      </c>
    </row>
    <row r="586" spans="1:12" x14ac:dyDescent="0.2">
      <c r="A586" s="1">
        <f t="shared" si="35"/>
        <v>17.300000000000278</v>
      </c>
      <c r="B586" s="1">
        <f t="shared" si="24"/>
        <v>4999.0374999999995</v>
      </c>
      <c r="C586" s="1">
        <f t="shared" si="25"/>
        <v>3123.0000000000027</v>
      </c>
      <c r="D586" s="1">
        <f t="shared" si="26"/>
        <v>199.923</v>
      </c>
      <c r="E586" s="1">
        <f t="shared" si="27"/>
        <v>200</v>
      </c>
      <c r="F586" s="104">
        <f t="shared" si="28"/>
        <v>4.3262838704330766E-6</v>
      </c>
      <c r="G586" s="1">
        <f t="shared" si="29"/>
        <v>5.9976900000000008E-3</v>
      </c>
      <c r="H586" s="103">
        <f t="shared" si="30"/>
        <v>0.96126757003998964</v>
      </c>
      <c r="I586" s="1">
        <f t="shared" si="31"/>
        <v>12599</v>
      </c>
      <c r="J586" s="1">
        <f t="shared" si="32"/>
        <v>249.90375</v>
      </c>
      <c r="K586" s="105">
        <f t="shared" si="33"/>
        <v>0.78044941125000067</v>
      </c>
      <c r="L586" s="1">
        <f t="shared" si="34"/>
        <v>10229</v>
      </c>
    </row>
    <row r="587" spans="1:12" x14ac:dyDescent="0.2">
      <c r="A587" s="1">
        <f t="shared" si="35"/>
        <v>17.400000000000279</v>
      </c>
      <c r="B587" s="1">
        <f t="shared" si="24"/>
        <v>4999.05</v>
      </c>
      <c r="C587" s="1">
        <f t="shared" si="25"/>
        <v>3124.0000000000027</v>
      </c>
      <c r="D587" s="1">
        <f t="shared" si="26"/>
        <v>199.92400000000001</v>
      </c>
      <c r="E587" s="1">
        <f t="shared" si="27"/>
        <v>200</v>
      </c>
      <c r="F587" s="104">
        <f t="shared" si="28"/>
        <v>4.3280450064042049E-6</v>
      </c>
      <c r="G587" s="1">
        <f t="shared" si="29"/>
        <v>5.9977200000000007E-3</v>
      </c>
      <c r="H587" s="103">
        <f t="shared" si="30"/>
        <v>0.96145551794752371</v>
      </c>
      <c r="I587" s="1">
        <f t="shared" si="31"/>
        <v>12601</v>
      </c>
      <c r="J587" s="1">
        <f t="shared" si="32"/>
        <v>249.90500000000003</v>
      </c>
      <c r="K587" s="105">
        <f t="shared" si="33"/>
        <v>0.78070322000000081</v>
      </c>
      <c r="L587" s="1">
        <f t="shared" si="34"/>
        <v>10232</v>
      </c>
    </row>
    <row r="588" spans="1:12" x14ac:dyDescent="0.2">
      <c r="A588" s="1">
        <f t="shared" si="35"/>
        <v>17.500000000000281</v>
      </c>
      <c r="B588" s="1">
        <f t="shared" si="24"/>
        <v>4999.0625</v>
      </c>
      <c r="C588" s="1">
        <f t="shared" si="25"/>
        <v>3125.0000000000027</v>
      </c>
      <c r="D588" s="1">
        <f t="shared" si="26"/>
        <v>199.92500000000001</v>
      </c>
      <c r="E588" s="1">
        <f t="shared" si="27"/>
        <v>200</v>
      </c>
      <c r="F588" s="104">
        <f t="shared" si="28"/>
        <v>4.3298061597769084E-6</v>
      </c>
      <c r="G588" s="1">
        <f t="shared" si="29"/>
        <v>5.9977500000000005E-3</v>
      </c>
      <c r="H588" s="103">
        <f t="shared" si="30"/>
        <v>0.96164341900724293</v>
      </c>
      <c r="I588" s="1">
        <f t="shared" si="31"/>
        <v>12604</v>
      </c>
      <c r="J588" s="1">
        <f t="shared" si="32"/>
        <v>249.90625</v>
      </c>
      <c r="K588" s="105">
        <f t="shared" si="33"/>
        <v>0.7809570312500006</v>
      </c>
      <c r="L588" s="1">
        <f t="shared" si="34"/>
        <v>10236</v>
      </c>
    </row>
    <row r="589" spans="1:12" x14ac:dyDescent="0.2">
      <c r="A589" s="1">
        <f t="shared" si="35"/>
        <v>17.600000000000282</v>
      </c>
      <c r="B589" s="1">
        <f t="shared" si="24"/>
        <v>4999.0749999999998</v>
      </c>
      <c r="C589" s="1">
        <f t="shared" si="25"/>
        <v>3126.0000000000027</v>
      </c>
      <c r="D589" s="1">
        <f t="shared" si="26"/>
        <v>199.92600000000002</v>
      </c>
      <c r="E589" s="1">
        <f t="shared" si="27"/>
        <v>200</v>
      </c>
      <c r="F589" s="104">
        <f t="shared" si="28"/>
        <v>4.3315673305511881E-6</v>
      </c>
      <c r="G589" s="1">
        <f t="shared" si="29"/>
        <v>5.9977800000000003E-3</v>
      </c>
      <c r="H589" s="103">
        <f t="shared" si="30"/>
        <v>0.96183127323666084</v>
      </c>
      <c r="I589" s="1">
        <f t="shared" si="31"/>
        <v>12606</v>
      </c>
      <c r="J589" s="1">
        <f t="shared" si="32"/>
        <v>249.9075</v>
      </c>
      <c r="K589" s="105">
        <f t="shared" si="33"/>
        <v>0.78121084500000071</v>
      </c>
      <c r="L589" s="1">
        <f t="shared" si="34"/>
        <v>10239</v>
      </c>
    </row>
    <row r="590" spans="1:12" x14ac:dyDescent="0.2">
      <c r="A590" s="1">
        <f t="shared" si="35"/>
        <v>17.700000000000284</v>
      </c>
      <c r="B590" s="1">
        <f t="shared" si="24"/>
        <v>4999.0875000000005</v>
      </c>
      <c r="C590" s="1">
        <f t="shared" si="25"/>
        <v>3127.0000000000027</v>
      </c>
      <c r="D590" s="1">
        <f t="shared" si="26"/>
        <v>199.92699999999999</v>
      </c>
      <c r="E590" s="1">
        <f t="shared" si="27"/>
        <v>200</v>
      </c>
      <c r="F590" s="104">
        <f t="shared" si="28"/>
        <v>4.3333285187270397E-6</v>
      </c>
      <c r="G590" s="1">
        <f t="shared" si="29"/>
        <v>5.9978100000000001E-3</v>
      </c>
      <c r="H590" s="103">
        <f t="shared" si="30"/>
        <v>0.96201908065328234</v>
      </c>
      <c r="I590" s="1">
        <f t="shared" si="31"/>
        <v>12609</v>
      </c>
      <c r="J590" s="1">
        <f t="shared" si="32"/>
        <v>249.90875000000003</v>
      </c>
      <c r="K590" s="105">
        <f t="shared" si="33"/>
        <v>0.78146466125000069</v>
      </c>
      <c r="L590" s="1">
        <f t="shared" si="34"/>
        <v>10242</v>
      </c>
    </row>
    <row r="591" spans="1:12" x14ac:dyDescent="0.2">
      <c r="A591" s="1">
        <f t="shared" si="35"/>
        <v>17.800000000000285</v>
      </c>
      <c r="B591" s="1">
        <f t="shared" si="24"/>
        <v>4999.1000000000004</v>
      </c>
      <c r="C591" s="1">
        <f t="shared" si="25"/>
        <v>3128.0000000000027</v>
      </c>
      <c r="D591" s="1">
        <f t="shared" si="26"/>
        <v>199.928</v>
      </c>
      <c r="E591" s="1">
        <f t="shared" si="27"/>
        <v>200</v>
      </c>
      <c r="F591" s="104">
        <f t="shared" si="28"/>
        <v>4.3350897243044675E-6</v>
      </c>
      <c r="G591" s="1">
        <f t="shared" si="29"/>
        <v>5.9978400000000008E-3</v>
      </c>
      <c r="H591" s="103">
        <f t="shared" si="30"/>
        <v>0.96220684127460376</v>
      </c>
      <c r="I591" s="1">
        <f t="shared" si="31"/>
        <v>12611</v>
      </c>
      <c r="J591" s="1">
        <f t="shared" si="32"/>
        <v>249.91</v>
      </c>
      <c r="K591" s="105">
        <f t="shared" si="33"/>
        <v>0.78171848000000066</v>
      </c>
      <c r="L591" s="1">
        <f t="shared" si="34"/>
        <v>10246</v>
      </c>
    </row>
    <row r="592" spans="1:12" x14ac:dyDescent="0.2">
      <c r="A592" s="1">
        <f t="shared" si="35"/>
        <v>17.900000000000286</v>
      </c>
      <c r="B592" s="1">
        <f t="shared" si="24"/>
        <v>4999.1125000000002</v>
      </c>
      <c r="C592" s="1">
        <f t="shared" si="25"/>
        <v>3129.0000000000027</v>
      </c>
      <c r="D592" s="1">
        <f t="shared" si="26"/>
        <v>199.929</v>
      </c>
      <c r="E592" s="1">
        <f t="shared" si="27"/>
        <v>200</v>
      </c>
      <c r="F592" s="104">
        <f t="shared" si="28"/>
        <v>4.3368509472834697E-6</v>
      </c>
      <c r="G592" s="1">
        <f t="shared" si="29"/>
        <v>5.9978700000000006E-3</v>
      </c>
      <c r="H592" s="103">
        <f t="shared" si="30"/>
        <v>0.96239455511811278</v>
      </c>
      <c r="I592" s="1">
        <f t="shared" si="31"/>
        <v>12614</v>
      </c>
      <c r="J592" s="1">
        <f t="shared" si="32"/>
        <v>249.91125</v>
      </c>
      <c r="K592" s="105">
        <f t="shared" si="33"/>
        <v>0.78197230125000061</v>
      </c>
      <c r="L592" s="1">
        <f t="shared" si="34"/>
        <v>10249</v>
      </c>
    </row>
    <row r="593" spans="1:12" x14ac:dyDescent="0.2">
      <c r="A593" s="1">
        <f t="shared" si="35"/>
        <v>18.000000000000288</v>
      </c>
      <c r="B593" s="1">
        <f t="shared" si="24"/>
        <v>4999.125</v>
      </c>
      <c r="C593" s="1">
        <f t="shared" si="25"/>
        <v>3130.0000000000027</v>
      </c>
      <c r="D593" s="1">
        <f t="shared" si="26"/>
        <v>199.93</v>
      </c>
      <c r="E593" s="1">
        <f t="shared" si="27"/>
        <v>200</v>
      </c>
      <c r="F593" s="104">
        <f t="shared" si="28"/>
        <v>4.3386121876640473E-6</v>
      </c>
      <c r="G593" s="1">
        <f t="shared" si="29"/>
        <v>5.9979000000000005E-3</v>
      </c>
      <c r="H593" s="103">
        <f t="shared" si="30"/>
        <v>0.9625822222012882</v>
      </c>
      <c r="I593" s="1">
        <f t="shared" si="31"/>
        <v>12616</v>
      </c>
      <c r="J593" s="1">
        <f t="shared" si="32"/>
        <v>249.91250000000002</v>
      </c>
      <c r="K593" s="105">
        <f t="shared" si="33"/>
        <v>0.78222612500000077</v>
      </c>
      <c r="L593" s="1">
        <f t="shared" si="34"/>
        <v>10252</v>
      </c>
    </row>
    <row r="594" spans="1:12" x14ac:dyDescent="0.2">
      <c r="A594" s="1">
        <f t="shared" si="35"/>
        <v>18.100000000000289</v>
      </c>
      <c r="B594" s="1">
        <f t="shared" si="24"/>
        <v>4999.1374999999998</v>
      </c>
      <c r="C594" s="1">
        <f t="shared" si="25"/>
        <v>3131.0000000000027</v>
      </c>
      <c r="D594" s="1">
        <f t="shared" si="26"/>
        <v>199.93100000000001</v>
      </c>
      <c r="E594" s="1">
        <f t="shared" si="27"/>
        <v>200</v>
      </c>
      <c r="F594" s="104">
        <f t="shared" si="28"/>
        <v>4.3403734454461993E-6</v>
      </c>
      <c r="G594" s="1">
        <f t="shared" si="29"/>
        <v>5.9979300000000011E-3</v>
      </c>
      <c r="H594" s="103">
        <f t="shared" si="30"/>
        <v>0.96276984254159992</v>
      </c>
      <c r="I594" s="1">
        <f t="shared" si="31"/>
        <v>12618</v>
      </c>
      <c r="J594" s="1">
        <f t="shared" si="32"/>
        <v>249.91374999999999</v>
      </c>
      <c r="K594" s="105">
        <f t="shared" si="33"/>
        <v>0.78247995125000058</v>
      </c>
      <c r="L594" s="1">
        <f t="shared" si="34"/>
        <v>10255</v>
      </c>
    </row>
    <row r="595" spans="1:12" x14ac:dyDescent="0.2">
      <c r="A595" s="1">
        <f t="shared" si="35"/>
        <v>18.200000000000291</v>
      </c>
      <c r="B595" s="1">
        <f t="shared" si="24"/>
        <v>4999.1499999999996</v>
      </c>
      <c r="C595" s="1">
        <f t="shared" si="25"/>
        <v>3132.0000000000027</v>
      </c>
      <c r="D595" s="1">
        <f t="shared" si="26"/>
        <v>199.93200000000002</v>
      </c>
      <c r="E595" s="1">
        <f t="shared" si="27"/>
        <v>200</v>
      </c>
      <c r="F595" s="104">
        <f t="shared" si="28"/>
        <v>4.3421347206299275E-6</v>
      </c>
      <c r="G595" s="1">
        <f t="shared" si="29"/>
        <v>5.9979600000000018E-3</v>
      </c>
      <c r="H595" s="103">
        <f t="shared" si="30"/>
        <v>0.96295741615650943</v>
      </c>
      <c r="I595" s="1">
        <f t="shared" si="31"/>
        <v>12621</v>
      </c>
      <c r="J595" s="1">
        <f t="shared" si="32"/>
        <v>249.91499999999999</v>
      </c>
      <c r="K595" s="105">
        <f t="shared" si="33"/>
        <v>0.7827337800000006</v>
      </c>
      <c r="L595" s="1">
        <f t="shared" si="34"/>
        <v>10259</v>
      </c>
    </row>
    <row r="596" spans="1:12" x14ac:dyDescent="0.2">
      <c r="A596" s="1">
        <f t="shared" si="35"/>
        <v>18.300000000000292</v>
      </c>
      <c r="B596" s="1">
        <f t="shared" si="24"/>
        <v>4999.1625000000004</v>
      </c>
      <c r="C596" s="1">
        <f t="shared" si="25"/>
        <v>3133.0000000000027</v>
      </c>
      <c r="D596" s="1">
        <f t="shared" si="26"/>
        <v>199.93299999999999</v>
      </c>
      <c r="E596" s="1">
        <f t="shared" si="27"/>
        <v>200</v>
      </c>
      <c r="F596" s="104">
        <f t="shared" si="28"/>
        <v>4.3438960132152292E-6</v>
      </c>
      <c r="G596" s="1">
        <f t="shared" si="29"/>
        <v>5.9979899999999999E-3</v>
      </c>
      <c r="H596" s="103">
        <f t="shared" si="30"/>
        <v>0.96314494306346954</v>
      </c>
      <c r="I596" s="1">
        <f t="shared" si="31"/>
        <v>12623</v>
      </c>
      <c r="J596" s="1">
        <f t="shared" si="32"/>
        <v>249.91625000000002</v>
      </c>
      <c r="K596" s="105">
        <f t="shared" si="33"/>
        <v>0.78298761125000071</v>
      </c>
      <c r="L596" s="1">
        <f t="shared" si="34"/>
        <v>10262</v>
      </c>
    </row>
    <row r="597" spans="1:12" x14ac:dyDescent="0.2">
      <c r="A597" s="1">
        <f t="shared" si="35"/>
        <v>18.400000000000293</v>
      </c>
      <c r="B597" s="1">
        <f t="shared" si="24"/>
        <v>4999.1750000000002</v>
      </c>
      <c r="C597" s="1">
        <f t="shared" si="25"/>
        <v>3134.0000000000027</v>
      </c>
      <c r="D597" s="1">
        <f t="shared" si="26"/>
        <v>199.934</v>
      </c>
      <c r="E597" s="1">
        <f t="shared" si="27"/>
        <v>200</v>
      </c>
      <c r="F597" s="104">
        <f t="shared" si="28"/>
        <v>4.3456573232021046E-6</v>
      </c>
      <c r="G597" s="1">
        <f t="shared" si="29"/>
        <v>5.9980199999999997E-3</v>
      </c>
      <c r="H597" s="103">
        <f t="shared" si="30"/>
        <v>0.96333242327992452</v>
      </c>
      <c r="I597" s="1">
        <f t="shared" si="31"/>
        <v>12626</v>
      </c>
      <c r="J597" s="1">
        <f t="shared" si="32"/>
        <v>249.91750000000002</v>
      </c>
      <c r="K597" s="105">
        <f t="shared" si="33"/>
        <v>0.7832414450000007</v>
      </c>
      <c r="L597" s="1">
        <f t="shared" si="34"/>
        <v>10265</v>
      </c>
    </row>
    <row r="598" spans="1:12" x14ac:dyDescent="0.2">
      <c r="A598" s="1">
        <f t="shared" si="35"/>
        <v>18.500000000000295</v>
      </c>
      <c r="B598" s="1">
        <f t="shared" si="24"/>
        <v>4999.1875</v>
      </c>
      <c r="C598" s="1">
        <f t="shared" si="25"/>
        <v>3135.0000000000027</v>
      </c>
      <c r="D598" s="1">
        <f t="shared" si="26"/>
        <v>199.935</v>
      </c>
      <c r="E598" s="1">
        <f t="shared" si="27"/>
        <v>200</v>
      </c>
      <c r="F598" s="104">
        <f t="shared" si="28"/>
        <v>4.3474186505905571E-6</v>
      </c>
      <c r="G598" s="1">
        <f t="shared" si="29"/>
        <v>5.9980500000000013E-3</v>
      </c>
      <c r="H598" s="103">
        <f t="shared" si="30"/>
        <v>0.96351985682330921</v>
      </c>
      <c r="I598" s="1">
        <f t="shared" si="31"/>
        <v>12628</v>
      </c>
      <c r="J598" s="1">
        <f t="shared" si="32"/>
        <v>249.91874999999999</v>
      </c>
      <c r="K598" s="105">
        <f t="shared" si="33"/>
        <v>0.78349528125000067</v>
      </c>
      <c r="L598" s="1">
        <f t="shared" si="34"/>
        <v>10269</v>
      </c>
    </row>
    <row r="599" spans="1:12" x14ac:dyDescent="0.2">
      <c r="A599" s="1">
        <f t="shared" si="35"/>
        <v>18.600000000000296</v>
      </c>
      <c r="B599" s="1">
        <f t="shared" si="24"/>
        <v>4999.2000000000007</v>
      </c>
      <c r="C599" s="1">
        <f t="shared" si="25"/>
        <v>3136.0000000000032</v>
      </c>
      <c r="D599" s="1">
        <f t="shared" si="26"/>
        <v>199.93600000000001</v>
      </c>
      <c r="E599" s="1">
        <f t="shared" si="27"/>
        <v>200</v>
      </c>
      <c r="F599" s="104">
        <f t="shared" si="28"/>
        <v>4.3491799953805831E-6</v>
      </c>
      <c r="G599" s="1">
        <f t="shared" si="29"/>
        <v>5.9980800000000003E-3</v>
      </c>
      <c r="H599" s="103">
        <f t="shared" si="30"/>
        <v>0.96370724371105054</v>
      </c>
      <c r="I599" s="1">
        <f t="shared" si="31"/>
        <v>12631</v>
      </c>
      <c r="J599" s="1">
        <f t="shared" si="32"/>
        <v>249.92000000000002</v>
      </c>
      <c r="K599" s="105">
        <f t="shared" si="33"/>
        <v>0.78374912000000074</v>
      </c>
      <c r="L599" s="1">
        <f t="shared" si="34"/>
        <v>10272</v>
      </c>
    </row>
    <row r="600" spans="1:12" x14ac:dyDescent="0.2">
      <c r="A600" s="1">
        <f t="shared" si="35"/>
        <v>18.700000000000298</v>
      </c>
      <c r="B600" s="1">
        <f t="shared" si="24"/>
        <v>4999.2124999999996</v>
      </c>
      <c r="C600" s="1">
        <f t="shared" si="25"/>
        <v>3137.0000000000032</v>
      </c>
      <c r="D600" s="1">
        <f t="shared" si="26"/>
        <v>199.93700000000001</v>
      </c>
      <c r="E600" s="1">
        <f t="shared" si="27"/>
        <v>200</v>
      </c>
      <c r="F600" s="104">
        <f t="shared" si="28"/>
        <v>4.3509413575721836E-6</v>
      </c>
      <c r="G600" s="1">
        <f t="shared" si="29"/>
        <v>5.9981100000000009E-3</v>
      </c>
      <c r="H600" s="103">
        <f t="shared" si="30"/>
        <v>0.96389458396056682</v>
      </c>
      <c r="I600" s="1">
        <f t="shared" si="31"/>
        <v>12633</v>
      </c>
      <c r="J600" s="1">
        <f t="shared" si="32"/>
        <v>249.92125000000001</v>
      </c>
      <c r="K600" s="105">
        <f t="shared" si="33"/>
        <v>0.7840029612500008</v>
      </c>
      <c r="L600" s="1">
        <f t="shared" si="34"/>
        <v>10275</v>
      </c>
    </row>
    <row r="601" spans="1:12" x14ac:dyDescent="0.2">
      <c r="A601" s="1">
        <f t="shared" si="35"/>
        <v>18.800000000000299</v>
      </c>
      <c r="B601" s="1">
        <f t="shared" si="24"/>
        <v>4999.2250000000004</v>
      </c>
      <c r="C601" s="1">
        <f t="shared" si="25"/>
        <v>3138.0000000000032</v>
      </c>
      <c r="D601" s="1">
        <f t="shared" si="26"/>
        <v>199.93800000000002</v>
      </c>
      <c r="E601" s="1">
        <f t="shared" si="27"/>
        <v>200</v>
      </c>
      <c r="F601" s="104">
        <f t="shared" si="28"/>
        <v>4.3527027371653602E-6</v>
      </c>
      <c r="G601" s="1">
        <f t="shared" si="29"/>
        <v>5.9981400000000008E-3</v>
      </c>
      <c r="H601" s="103">
        <f t="shared" si="30"/>
        <v>0.96408187758926678</v>
      </c>
      <c r="I601" s="1">
        <f t="shared" si="31"/>
        <v>12636</v>
      </c>
      <c r="J601" s="1">
        <f t="shared" si="32"/>
        <v>249.92249999999999</v>
      </c>
      <c r="K601" s="105">
        <f t="shared" si="33"/>
        <v>0.78425680500000072</v>
      </c>
      <c r="L601" s="1">
        <f t="shared" si="34"/>
        <v>10279</v>
      </c>
    </row>
    <row r="602" spans="1:12" x14ac:dyDescent="0.2">
      <c r="A602" s="1">
        <f t="shared" si="35"/>
        <v>18.900000000000301</v>
      </c>
      <c r="B602" s="1">
        <f t="shared" si="24"/>
        <v>4999.2375000000002</v>
      </c>
      <c r="C602" s="1">
        <f t="shared" si="25"/>
        <v>3139.0000000000032</v>
      </c>
      <c r="D602" s="1">
        <f t="shared" si="26"/>
        <v>199.93899999999999</v>
      </c>
      <c r="E602" s="1">
        <f t="shared" si="27"/>
        <v>200</v>
      </c>
      <c r="F602" s="104">
        <f t="shared" si="28"/>
        <v>4.3544641341601114E-6</v>
      </c>
      <c r="G602" s="1">
        <f t="shared" si="29"/>
        <v>5.9981699999999997E-3</v>
      </c>
      <c r="H602" s="103">
        <f t="shared" si="30"/>
        <v>0.96426912461455161</v>
      </c>
      <c r="I602" s="1">
        <f t="shared" si="31"/>
        <v>12638</v>
      </c>
      <c r="J602" s="1">
        <f t="shared" si="32"/>
        <v>249.92375000000001</v>
      </c>
      <c r="K602" s="105">
        <f t="shared" si="33"/>
        <v>0.78451065125000086</v>
      </c>
      <c r="L602" s="1">
        <f t="shared" si="34"/>
        <v>10282</v>
      </c>
    </row>
    <row r="603" spans="1:12" x14ac:dyDescent="0.2">
      <c r="A603" s="1">
        <f t="shared" si="35"/>
        <v>19.000000000000302</v>
      </c>
      <c r="B603" s="1">
        <f t="shared" si="24"/>
        <v>4999.25</v>
      </c>
      <c r="C603" s="1">
        <f t="shared" si="25"/>
        <v>3140.0000000000032</v>
      </c>
      <c r="D603" s="1">
        <f t="shared" si="26"/>
        <v>199.94</v>
      </c>
      <c r="E603" s="1">
        <f t="shared" si="27"/>
        <v>200</v>
      </c>
      <c r="F603" s="104">
        <f t="shared" si="28"/>
        <v>4.3562255485564361E-6</v>
      </c>
      <c r="G603" s="1">
        <f t="shared" si="29"/>
        <v>5.9982000000000004E-3</v>
      </c>
      <c r="H603" s="103">
        <f t="shared" si="30"/>
        <v>0.96445632505381285</v>
      </c>
      <c r="I603" s="1">
        <f t="shared" si="31"/>
        <v>12641</v>
      </c>
      <c r="J603" s="1">
        <f t="shared" si="32"/>
        <v>249.92500000000001</v>
      </c>
      <c r="K603" s="105">
        <f t="shared" si="33"/>
        <v>0.78476450000000086</v>
      </c>
      <c r="L603" s="1">
        <f t="shared" si="34"/>
        <v>10285</v>
      </c>
    </row>
    <row r="604" spans="1:12" x14ac:dyDescent="0.2">
      <c r="A604" s="1">
        <f t="shared" si="35"/>
        <v>19.100000000000303</v>
      </c>
      <c r="B604" s="1">
        <f t="shared" si="24"/>
        <v>4999.2624999999998</v>
      </c>
      <c r="C604" s="1">
        <f t="shared" si="25"/>
        <v>3141.0000000000032</v>
      </c>
      <c r="D604" s="1">
        <f t="shared" si="26"/>
        <v>199.941</v>
      </c>
      <c r="E604" s="1">
        <f t="shared" si="27"/>
        <v>200</v>
      </c>
      <c r="F604" s="104">
        <f t="shared" si="28"/>
        <v>4.3579869803543361E-6</v>
      </c>
      <c r="G604" s="1">
        <f t="shared" si="29"/>
        <v>5.9982300000000011E-3</v>
      </c>
      <c r="H604" s="103">
        <f t="shared" si="30"/>
        <v>0.96464347892443425</v>
      </c>
      <c r="I604" s="1">
        <f t="shared" si="31"/>
        <v>12643</v>
      </c>
      <c r="J604" s="1">
        <f t="shared" si="32"/>
        <v>249.92625000000001</v>
      </c>
      <c r="K604" s="105">
        <f t="shared" si="33"/>
        <v>0.78501835125000086</v>
      </c>
      <c r="L604" s="1">
        <f t="shared" si="34"/>
        <v>10289</v>
      </c>
    </row>
    <row r="605" spans="1:12" x14ac:dyDescent="0.2">
      <c r="A605" s="1">
        <f t="shared" si="35"/>
        <v>19.200000000000305</v>
      </c>
      <c r="B605" s="1">
        <f t="shared" si="24"/>
        <v>4999.2750000000005</v>
      </c>
      <c r="C605" s="1">
        <f t="shared" si="25"/>
        <v>3142.0000000000032</v>
      </c>
      <c r="D605" s="1">
        <f t="shared" si="26"/>
        <v>199.94200000000001</v>
      </c>
      <c r="E605" s="1">
        <f t="shared" si="27"/>
        <v>200</v>
      </c>
      <c r="F605" s="104">
        <f t="shared" si="28"/>
        <v>4.3597484295538107E-6</v>
      </c>
      <c r="G605" s="1">
        <f t="shared" si="29"/>
        <v>5.9982600000000001E-3</v>
      </c>
      <c r="H605" s="103">
        <f t="shared" si="30"/>
        <v>0.96483058624379014</v>
      </c>
      <c r="I605" s="1">
        <f t="shared" si="31"/>
        <v>12645</v>
      </c>
      <c r="J605" s="1">
        <f t="shared" si="32"/>
        <v>249.92750000000001</v>
      </c>
      <c r="K605" s="105">
        <f t="shared" si="33"/>
        <v>0.78527220500000083</v>
      </c>
      <c r="L605" s="1">
        <f t="shared" si="34"/>
        <v>10292</v>
      </c>
    </row>
    <row r="606" spans="1:12" x14ac:dyDescent="0.2">
      <c r="A606" s="1">
        <f t="shared" si="35"/>
        <v>19.300000000000306</v>
      </c>
      <c r="B606" s="1">
        <f t="shared" si="24"/>
        <v>4999.2874999999995</v>
      </c>
      <c r="C606" s="1">
        <f t="shared" si="25"/>
        <v>3143.0000000000032</v>
      </c>
      <c r="D606" s="1">
        <f t="shared" si="26"/>
        <v>199.94300000000001</v>
      </c>
      <c r="E606" s="1">
        <f t="shared" si="27"/>
        <v>200</v>
      </c>
      <c r="F606" s="104">
        <f t="shared" si="28"/>
        <v>4.3615098961548613E-6</v>
      </c>
      <c r="G606" s="1">
        <f t="shared" si="29"/>
        <v>5.9982899999999999E-3</v>
      </c>
      <c r="H606" s="103">
        <f t="shared" si="30"/>
        <v>0.96501764702924708</v>
      </c>
      <c r="I606" s="1">
        <f t="shared" si="31"/>
        <v>12648</v>
      </c>
      <c r="J606" s="1">
        <f t="shared" si="32"/>
        <v>249.92875000000001</v>
      </c>
      <c r="K606" s="105">
        <f t="shared" si="33"/>
        <v>0.7855260612500008</v>
      </c>
      <c r="L606" s="1">
        <f t="shared" si="34"/>
        <v>10295</v>
      </c>
    </row>
    <row r="607" spans="1:12" x14ac:dyDescent="0.2">
      <c r="A607" s="1">
        <f t="shared" si="35"/>
        <v>19.400000000000308</v>
      </c>
      <c r="B607" s="1">
        <f t="shared" si="24"/>
        <v>4999.3</v>
      </c>
      <c r="C607" s="1">
        <f t="shared" si="25"/>
        <v>3144.0000000000032</v>
      </c>
      <c r="D607" s="1">
        <f t="shared" si="26"/>
        <v>199.94400000000002</v>
      </c>
      <c r="E607" s="1">
        <f t="shared" si="27"/>
        <v>200</v>
      </c>
      <c r="F607" s="104">
        <f t="shared" si="28"/>
        <v>4.3632713801574873E-6</v>
      </c>
      <c r="G607" s="1">
        <f t="shared" si="29"/>
        <v>5.9983200000000014E-3</v>
      </c>
      <c r="H607" s="103">
        <f t="shared" si="30"/>
        <v>0.96520466129816196</v>
      </c>
      <c r="I607" s="1">
        <f t="shared" si="31"/>
        <v>12650</v>
      </c>
      <c r="J607" s="1">
        <f t="shared" si="32"/>
        <v>249.93</v>
      </c>
      <c r="K607" s="105">
        <f t="shared" si="33"/>
        <v>0.78577992000000074</v>
      </c>
      <c r="L607" s="1">
        <f t="shared" si="34"/>
        <v>10299</v>
      </c>
    </row>
    <row r="608" spans="1:12" x14ac:dyDescent="0.2">
      <c r="A608" s="1">
        <f t="shared" si="35"/>
        <v>19.500000000000309</v>
      </c>
      <c r="B608" s="1">
        <f t="shared" si="24"/>
        <v>4999.3125</v>
      </c>
      <c r="C608" s="1">
        <f t="shared" si="25"/>
        <v>3145.0000000000032</v>
      </c>
      <c r="D608" s="1">
        <f t="shared" si="26"/>
        <v>199.94499999999999</v>
      </c>
      <c r="E608" s="1">
        <f t="shared" si="27"/>
        <v>200</v>
      </c>
      <c r="F608" s="104">
        <f t="shared" si="28"/>
        <v>4.3650328815616869E-6</v>
      </c>
      <c r="G608" s="1">
        <f t="shared" si="29"/>
        <v>5.9983499999999995E-3</v>
      </c>
      <c r="H608" s="103">
        <f t="shared" si="30"/>
        <v>0.96539162906788367</v>
      </c>
      <c r="I608" s="1">
        <f t="shared" si="31"/>
        <v>12653</v>
      </c>
      <c r="J608" s="1">
        <f t="shared" si="32"/>
        <v>249.93125000000001</v>
      </c>
      <c r="K608" s="105">
        <f t="shared" si="33"/>
        <v>0.78603378125000078</v>
      </c>
      <c r="L608" s="1">
        <f t="shared" si="34"/>
        <v>10302</v>
      </c>
    </row>
    <row r="609" spans="1:12" x14ac:dyDescent="0.2">
      <c r="A609" s="1">
        <f t="shared" si="35"/>
        <v>19.600000000000311</v>
      </c>
      <c r="B609" s="1">
        <f t="shared" si="24"/>
        <v>4999.3249999999998</v>
      </c>
      <c r="C609" s="1">
        <f t="shared" si="25"/>
        <v>3146.0000000000032</v>
      </c>
      <c r="D609" s="1">
        <f t="shared" si="26"/>
        <v>199.946</v>
      </c>
      <c r="E609" s="1">
        <f t="shared" si="27"/>
        <v>200</v>
      </c>
      <c r="F609" s="104">
        <f t="shared" si="28"/>
        <v>4.3667944003674601E-6</v>
      </c>
      <c r="G609" s="1">
        <f t="shared" si="29"/>
        <v>5.9983800000000002E-3</v>
      </c>
      <c r="H609" s="103">
        <f t="shared" si="30"/>
        <v>0.9655785503557528</v>
      </c>
      <c r="I609" s="1">
        <f t="shared" si="31"/>
        <v>12655</v>
      </c>
      <c r="J609" s="1">
        <f t="shared" si="32"/>
        <v>249.9325</v>
      </c>
      <c r="K609" s="105">
        <f t="shared" si="33"/>
        <v>0.7862876450000007</v>
      </c>
      <c r="L609" s="1">
        <f t="shared" si="34"/>
        <v>10305</v>
      </c>
    </row>
    <row r="610" spans="1:12" x14ac:dyDescent="0.2">
      <c r="A610" s="1">
        <f t="shared" si="35"/>
        <v>19.700000000000312</v>
      </c>
      <c r="B610" s="1">
        <f t="shared" si="24"/>
        <v>4999.3375000000005</v>
      </c>
      <c r="C610" s="1">
        <f t="shared" si="25"/>
        <v>3147.0000000000032</v>
      </c>
      <c r="D610" s="1">
        <f t="shared" si="26"/>
        <v>199.947</v>
      </c>
      <c r="E610" s="1">
        <f t="shared" si="27"/>
        <v>200</v>
      </c>
      <c r="F610" s="104">
        <f t="shared" si="28"/>
        <v>4.3685559365748086E-6</v>
      </c>
      <c r="G610" s="1">
        <f t="shared" si="29"/>
        <v>5.99841E-3</v>
      </c>
      <c r="H610" s="103">
        <f t="shared" si="30"/>
        <v>0.96576542517910058</v>
      </c>
      <c r="I610" s="1">
        <f t="shared" si="31"/>
        <v>12658</v>
      </c>
      <c r="J610" s="1">
        <f t="shared" si="32"/>
        <v>249.93375</v>
      </c>
      <c r="K610" s="105">
        <f t="shared" si="33"/>
        <v>0.78654151125000082</v>
      </c>
      <c r="L610" s="1">
        <f t="shared" si="34"/>
        <v>10309</v>
      </c>
    </row>
    <row r="611" spans="1:12" x14ac:dyDescent="0.2">
      <c r="A611" s="1">
        <f t="shared" si="35"/>
        <v>19.800000000000313</v>
      </c>
      <c r="B611" s="1">
        <f t="shared" si="24"/>
        <v>4999.3500000000004</v>
      </c>
      <c r="C611" s="1">
        <f t="shared" si="25"/>
        <v>3148.0000000000032</v>
      </c>
      <c r="D611" s="1">
        <f t="shared" si="26"/>
        <v>199.94800000000001</v>
      </c>
      <c r="E611" s="1">
        <f t="shared" si="27"/>
        <v>200</v>
      </c>
      <c r="F611" s="104">
        <f t="shared" si="28"/>
        <v>4.3703174901837333E-6</v>
      </c>
      <c r="G611" s="1">
        <f t="shared" si="29"/>
        <v>5.9984400000000007E-3</v>
      </c>
      <c r="H611" s="103">
        <f t="shared" si="30"/>
        <v>0.96595225355524972</v>
      </c>
      <c r="I611" s="1">
        <f t="shared" si="31"/>
        <v>12660</v>
      </c>
      <c r="J611" s="1">
        <f t="shared" si="32"/>
        <v>249.935</v>
      </c>
      <c r="K611" s="105">
        <f t="shared" si="33"/>
        <v>0.78679538000000082</v>
      </c>
      <c r="L611" s="1">
        <f t="shared" si="34"/>
        <v>10312</v>
      </c>
    </row>
    <row r="612" spans="1:12" x14ac:dyDescent="0.2">
      <c r="A612" s="1">
        <f t="shared" si="35"/>
        <v>19.900000000000315</v>
      </c>
      <c r="B612" s="1">
        <f t="shared" si="24"/>
        <v>4999.3625000000002</v>
      </c>
      <c r="C612" s="1">
        <f t="shared" si="25"/>
        <v>3149.0000000000032</v>
      </c>
      <c r="D612" s="1">
        <f t="shared" si="26"/>
        <v>199.94900000000001</v>
      </c>
      <c r="E612" s="1">
        <f t="shared" si="27"/>
        <v>200</v>
      </c>
      <c r="F612" s="104">
        <f t="shared" si="28"/>
        <v>4.3720790611942325E-6</v>
      </c>
      <c r="G612" s="1">
        <f t="shared" si="29"/>
        <v>5.9984700000000005E-3</v>
      </c>
      <c r="H612" s="103">
        <f t="shared" si="30"/>
        <v>0.96613903550151514</v>
      </c>
      <c r="I612" s="1">
        <f t="shared" si="31"/>
        <v>12663</v>
      </c>
      <c r="J612" s="1">
        <f t="shared" si="32"/>
        <v>249.93625</v>
      </c>
      <c r="K612" s="105">
        <f t="shared" si="33"/>
        <v>0.7870492512500008</v>
      </c>
      <c r="L612" s="1">
        <f t="shared" si="34"/>
        <v>10315</v>
      </c>
    </row>
    <row r="613" spans="1:12" x14ac:dyDescent="0.2">
      <c r="A613" s="1">
        <f t="shared" si="35"/>
        <v>20.000000000000316</v>
      </c>
      <c r="B613" s="1">
        <f t="shared" si="24"/>
        <v>4999.375</v>
      </c>
      <c r="C613" s="1">
        <f t="shared" si="25"/>
        <v>3150.0000000000032</v>
      </c>
      <c r="D613" s="1">
        <f t="shared" si="26"/>
        <v>199.95000000000002</v>
      </c>
      <c r="E613" s="1">
        <f t="shared" si="27"/>
        <v>200</v>
      </c>
      <c r="F613" s="104">
        <f t="shared" si="28"/>
        <v>4.3738406496063061E-6</v>
      </c>
      <c r="G613" s="1">
        <f t="shared" si="29"/>
        <v>5.9985000000000012E-3</v>
      </c>
      <c r="H613" s="103">
        <f t="shared" si="30"/>
        <v>0.96632577103520201</v>
      </c>
      <c r="I613" s="1">
        <f t="shared" si="31"/>
        <v>12665</v>
      </c>
      <c r="J613" s="1">
        <f t="shared" si="32"/>
        <v>249.9375</v>
      </c>
      <c r="K613" s="105">
        <f t="shared" si="33"/>
        <v>0.78730312500000077</v>
      </c>
      <c r="L613" s="1">
        <f t="shared" si="34"/>
        <v>10319</v>
      </c>
    </row>
    <row r="614" spans="1:12" x14ac:dyDescent="0.2">
      <c r="A614" s="1">
        <f t="shared" si="35"/>
        <v>20.100000000000318</v>
      </c>
      <c r="B614" s="1">
        <f t="shared" si="24"/>
        <v>4999.3874999999998</v>
      </c>
      <c r="C614" s="1">
        <f t="shared" si="25"/>
        <v>3151.0000000000032</v>
      </c>
      <c r="D614" s="1">
        <f t="shared" si="26"/>
        <v>199.95099999999999</v>
      </c>
      <c r="E614" s="1">
        <f t="shared" si="27"/>
        <v>200</v>
      </c>
      <c r="F614" s="104">
        <f t="shared" si="28"/>
        <v>4.375602255419955E-6</v>
      </c>
      <c r="G614" s="1">
        <f t="shared" si="29"/>
        <v>5.9985300000000002E-3</v>
      </c>
      <c r="H614" s="103">
        <f t="shared" si="30"/>
        <v>0.96651246017360781</v>
      </c>
      <c r="I614" s="1">
        <f t="shared" si="31"/>
        <v>12667</v>
      </c>
      <c r="J614" s="1">
        <f t="shared" si="32"/>
        <v>249.93875000000003</v>
      </c>
      <c r="K614" s="105">
        <f t="shared" si="33"/>
        <v>0.78755700125000072</v>
      </c>
      <c r="L614" s="1">
        <f t="shared" si="34"/>
        <v>10322</v>
      </c>
    </row>
    <row r="615" spans="1:12" x14ac:dyDescent="0.2">
      <c r="A615" s="1">
        <f t="shared" si="35"/>
        <v>20.200000000000319</v>
      </c>
      <c r="B615" s="1">
        <f t="shared" si="24"/>
        <v>4999.3999999999996</v>
      </c>
      <c r="C615" s="1">
        <f t="shared" si="25"/>
        <v>3152.0000000000032</v>
      </c>
      <c r="D615" s="1">
        <f t="shared" si="26"/>
        <v>199.952</v>
      </c>
      <c r="E615" s="1">
        <f t="shared" si="27"/>
        <v>200</v>
      </c>
      <c r="F615" s="104">
        <f t="shared" si="28"/>
        <v>4.3773638786351767E-6</v>
      </c>
      <c r="G615" s="1">
        <f t="shared" si="29"/>
        <v>5.99856E-3</v>
      </c>
      <c r="H615" s="103">
        <f t="shared" si="30"/>
        <v>0.96669910293402084</v>
      </c>
      <c r="I615" s="1">
        <f t="shared" si="31"/>
        <v>12670</v>
      </c>
      <c r="J615" s="1">
        <f t="shared" si="32"/>
        <v>249.94</v>
      </c>
      <c r="K615" s="105">
        <f t="shared" si="33"/>
        <v>0.78781088000000077</v>
      </c>
      <c r="L615" s="1">
        <f t="shared" si="34"/>
        <v>10325</v>
      </c>
    </row>
    <row r="616" spans="1:12" x14ac:dyDescent="0.2">
      <c r="A616" s="1">
        <f t="shared" si="35"/>
        <v>20.30000000000032</v>
      </c>
      <c r="B616" s="1">
        <f t="shared" si="24"/>
        <v>4999.4125000000004</v>
      </c>
      <c r="C616" s="1">
        <f t="shared" si="25"/>
        <v>3153.0000000000032</v>
      </c>
      <c r="D616" s="1">
        <f t="shared" si="26"/>
        <v>199.953</v>
      </c>
      <c r="E616" s="1">
        <f t="shared" si="27"/>
        <v>200</v>
      </c>
      <c r="F616" s="104">
        <f t="shared" si="28"/>
        <v>4.3791255192519746E-6</v>
      </c>
      <c r="G616" s="1">
        <f t="shared" si="29"/>
        <v>5.9985900000000007E-3</v>
      </c>
      <c r="H616" s="103">
        <f t="shared" si="30"/>
        <v>0.96688569933372093</v>
      </c>
      <c r="I616" s="1">
        <f t="shared" si="31"/>
        <v>12672</v>
      </c>
      <c r="J616" s="1">
        <f t="shared" si="32"/>
        <v>249.94125</v>
      </c>
      <c r="K616" s="105">
        <f t="shared" si="33"/>
        <v>0.78806476125000069</v>
      </c>
      <c r="L616" s="1">
        <f t="shared" si="34"/>
        <v>10329</v>
      </c>
    </row>
    <row r="617" spans="1:12" x14ac:dyDescent="0.2">
      <c r="A617" s="1">
        <f t="shared" si="35"/>
        <v>20.400000000000322</v>
      </c>
      <c r="B617" s="1">
        <f t="shared" si="24"/>
        <v>4999.4250000000002</v>
      </c>
      <c r="C617" s="1">
        <f t="shared" si="25"/>
        <v>3154.0000000000032</v>
      </c>
      <c r="D617" s="1">
        <f t="shared" si="26"/>
        <v>199.95400000000001</v>
      </c>
      <c r="E617" s="1">
        <f t="shared" si="27"/>
        <v>200</v>
      </c>
      <c r="F617" s="104">
        <f t="shared" si="28"/>
        <v>4.3808871772703477E-6</v>
      </c>
      <c r="G617" s="1">
        <f t="shared" si="29"/>
        <v>5.9986200000000005E-3</v>
      </c>
      <c r="H617" s="103">
        <f t="shared" si="30"/>
        <v>0.96707224938997993</v>
      </c>
      <c r="I617" s="1">
        <f t="shared" si="31"/>
        <v>12675</v>
      </c>
      <c r="J617" s="1">
        <f t="shared" si="32"/>
        <v>249.94250000000002</v>
      </c>
      <c r="K617" s="105">
        <f t="shared" si="33"/>
        <v>0.78831864500000082</v>
      </c>
      <c r="L617" s="1">
        <f t="shared" si="34"/>
        <v>10332</v>
      </c>
    </row>
    <row r="618" spans="1:12" x14ac:dyDescent="0.2">
      <c r="A618" s="1">
        <f t="shared" si="35"/>
        <v>20.500000000000323</v>
      </c>
      <c r="B618" s="1">
        <f t="shared" si="24"/>
        <v>4999.4375</v>
      </c>
      <c r="C618" s="1">
        <f t="shared" si="25"/>
        <v>3155.0000000000032</v>
      </c>
      <c r="D618" s="1">
        <f t="shared" si="26"/>
        <v>199.95500000000001</v>
      </c>
      <c r="E618" s="1">
        <f t="shared" si="27"/>
        <v>200</v>
      </c>
      <c r="F618" s="104">
        <f t="shared" si="28"/>
        <v>4.3826488526902954E-6</v>
      </c>
      <c r="G618" s="1">
        <f t="shared" si="29"/>
        <v>5.9986500000000003E-3</v>
      </c>
      <c r="H618" s="103">
        <f t="shared" si="30"/>
        <v>0.96725875312005993</v>
      </c>
      <c r="I618" s="1">
        <f t="shared" si="31"/>
        <v>12677</v>
      </c>
      <c r="J618" s="1">
        <f t="shared" si="32"/>
        <v>249.94374999999999</v>
      </c>
      <c r="K618" s="105">
        <f t="shared" si="33"/>
        <v>0.78857253125000071</v>
      </c>
      <c r="L618" s="1">
        <f t="shared" si="34"/>
        <v>10335</v>
      </c>
    </row>
    <row r="619" spans="1:12" x14ac:dyDescent="0.2">
      <c r="A619" s="1">
        <f t="shared" si="35"/>
        <v>20.600000000000325</v>
      </c>
      <c r="B619" s="1">
        <f t="shared" si="24"/>
        <v>4999.4500000000007</v>
      </c>
      <c r="C619" s="1">
        <f t="shared" si="25"/>
        <v>3156.0000000000032</v>
      </c>
      <c r="D619" s="1">
        <f t="shared" si="26"/>
        <v>199.95600000000002</v>
      </c>
      <c r="E619" s="1">
        <f t="shared" si="27"/>
        <v>200</v>
      </c>
      <c r="F619" s="104">
        <f t="shared" si="28"/>
        <v>4.3844105455118183E-6</v>
      </c>
      <c r="G619" s="1">
        <f t="shared" si="29"/>
        <v>5.998680000000001E-3</v>
      </c>
      <c r="H619" s="103">
        <f t="shared" si="30"/>
        <v>0.96744521054121557</v>
      </c>
      <c r="I619" s="1">
        <f t="shared" si="31"/>
        <v>12680</v>
      </c>
      <c r="J619" s="1">
        <f t="shared" si="32"/>
        <v>249.94499999999999</v>
      </c>
      <c r="K619" s="105">
        <f t="shared" si="33"/>
        <v>0.78882642000000081</v>
      </c>
      <c r="L619" s="1">
        <f t="shared" si="34"/>
        <v>10339</v>
      </c>
    </row>
    <row r="620" spans="1:12" x14ac:dyDescent="0.2">
      <c r="A620" s="1">
        <f t="shared" si="35"/>
        <v>20.700000000000326</v>
      </c>
      <c r="B620" s="1">
        <f t="shared" si="24"/>
        <v>4999.4624999999996</v>
      </c>
      <c r="C620" s="1">
        <f t="shared" si="25"/>
        <v>3157.0000000000032</v>
      </c>
      <c r="D620" s="1">
        <f t="shared" si="26"/>
        <v>199.95699999999999</v>
      </c>
      <c r="E620" s="1">
        <f t="shared" si="27"/>
        <v>200</v>
      </c>
      <c r="F620" s="104">
        <f t="shared" si="28"/>
        <v>4.3861722557349149E-6</v>
      </c>
      <c r="G620" s="1">
        <f t="shared" si="29"/>
        <v>5.9987100000000008E-3</v>
      </c>
      <c r="H620" s="103">
        <f t="shared" si="30"/>
        <v>0.96763162167069261</v>
      </c>
      <c r="I620" s="1">
        <f t="shared" si="31"/>
        <v>12682</v>
      </c>
      <c r="J620" s="1">
        <f t="shared" si="32"/>
        <v>249.94625000000002</v>
      </c>
      <c r="K620" s="105">
        <f t="shared" si="33"/>
        <v>0.78908031125000078</v>
      </c>
      <c r="L620" s="1">
        <f t="shared" si="34"/>
        <v>10342</v>
      </c>
    </row>
    <row r="621" spans="1:12" x14ac:dyDescent="0.2">
      <c r="A621" s="1">
        <f t="shared" si="35"/>
        <v>20.800000000000328</v>
      </c>
      <c r="B621" s="1">
        <f t="shared" si="24"/>
        <v>4999.4749999999995</v>
      </c>
      <c r="C621" s="1">
        <f t="shared" si="25"/>
        <v>3158.0000000000032</v>
      </c>
      <c r="D621" s="1">
        <f t="shared" si="26"/>
        <v>199.958</v>
      </c>
      <c r="E621" s="1">
        <f t="shared" si="27"/>
        <v>200</v>
      </c>
      <c r="F621" s="104">
        <f t="shared" si="28"/>
        <v>4.3879339833595859E-6</v>
      </c>
      <c r="G621" s="1">
        <f t="shared" si="29"/>
        <v>5.9987399999999998E-3</v>
      </c>
      <c r="H621" s="103">
        <f t="shared" si="30"/>
        <v>0.96781798652572804</v>
      </c>
      <c r="I621" s="1">
        <f t="shared" si="31"/>
        <v>12685</v>
      </c>
      <c r="J621" s="1">
        <f t="shared" si="32"/>
        <v>249.94750000000002</v>
      </c>
      <c r="K621" s="105">
        <f t="shared" si="33"/>
        <v>0.78933420500000073</v>
      </c>
      <c r="L621" s="1">
        <f t="shared" si="34"/>
        <v>10345</v>
      </c>
    </row>
    <row r="622" spans="1:12" x14ac:dyDescent="0.2">
      <c r="A622" s="1">
        <f t="shared" si="35"/>
        <v>20.900000000000329</v>
      </c>
      <c r="B622" s="1">
        <f t="shared" si="24"/>
        <v>4999.4875000000002</v>
      </c>
      <c r="C622" s="1">
        <f t="shared" si="25"/>
        <v>3159.0000000000032</v>
      </c>
      <c r="D622" s="1">
        <f t="shared" si="26"/>
        <v>199.959</v>
      </c>
      <c r="E622" s="1">
        <f t="shared" si="27"/>
        <v>200</v>
      </c>
      <c r="F622" s="104">
        <f t="shared" si="28"/>
        <v>4.3896957283858331E-6</v>
      </c>
      <c r="G622" s="1">
        <f t="shared" si="29"/>
        <v>5.9987700000000005E-3</v>
      </c>
      <c r="H622" s="103">
        <f t="shared" si="30"/>
        <v>0.96800430512354985</v>
      </c>
      <c r="I622" s="1">
        <f t="shared" si="31"/>
        <v>12687</v>
      </c>
      <c r="J622" s="1">
        <f t="shared" si="32"/>
        <v>249.94874999999999</v>
      </c>
      <c r="K622" s="105">
        <f t="shared" si="33"/>
        <v>0.78958810125000078</v>
      </c>
      <c r="L622" s="1">
        <f t="shared" si="34"/>
        <v>10349</v>
      </c>
    </row>
    <row r="623" spans="1:12" x14ac:dyDescent="0.2">
      <c r="A623" s="1">
        <f t="shared" si="35"/>
        <v>21.00000000000033</v>
      </c>
      <c r="B623" s="1">
        <f t="shared" si="24"/>
        <v>4999.5</v>
      </c>
      <c r="C623" s="1">
        <f t="shared" si="25"/>
        <v>3160.0000000000032</v>
      </c>
      <c r="D623" s="1">
        <f t="shared" si="26"/>
        <v>199.96</v>
      </c>
      <c r="E623" s="1">
        <f t="shared" si="27"/>
        <v>200</v>
      </c>
      <c r="F623" s="104">
        <f t="shared" si="28"/>
        <v>4.3914574908136547E-6</v>
      </c>
      <c r="G623" s="1">
        <f t="shared" si="29"/>
        <v>5.9988000000000012E-3</v>
      </c>
      <c r="H623" s="103">
        <f t="shared" si="30"/>
        <v>0.96819057748137838</v>
      </c>
      <c r="I623" s="1">
        <f t="shared" si="31"/>
        <v>12689</v>
      </c>
      <c r="J623" s="1">
        <f t="shared" si="32"/>
        <v>249.95000000000002</v>
      </c>
      <c r="K623" s="105">
        <f t="shared" si="33"/>
        <v>0.78984200000000093</v>
      </c>
      <c r="L623" s="1">
        <f t="shared" si="34"/>
        <v>10352</v>
      </c>
    </row>
    <row r="624" spans="1:12" x14ac:dyDescent="0.2">
      <c r="A624" s="1">
        <f t="shared" si="35"/>
        <v>21.100000000000332</v>
      </c>
      <c r="B624" s="1">
        <f t="shared" si="24"/>
        <v>4999.5124999999998</v>
      </c>
      <c r="C624" s="1">
        <f t="shared" si="25"/>
        <v>3161.0000000000032</v>
      </c>
      <c r="D624" s="1">
        <f t="shared" si="26"/>
        <v>199.96100000000001</v>
      </c>
      <c r="E624" s="1">
        <f t="shared" si="27"/>
        <v>200</v>
      </c>
      <c r="F624" s="104">
        <f t="shared" si="28"/>
        <v>4.3932192706430508E-6</v>
      </c>
      <c r="G624" s="1">
        <f t="shared" si="29"/>
        <v>5.9988300000000001E-3</v>
      </c>
      <c r="H624" s="103">
        <f t="shared" si="30"/>
        <v>0.96837680361642531</v>
      </c>
      <c r="I624" s="1">
        <f t="shared" si="31"/>
        <v>12692</v>
      </c>
      <c r="J624" s="1">
        <f t="shared" si="32"/>
        <v>249.95125000000002</v>
      </c>
      <c r="K624" s="105">
        <f t="shared" si="33"/>
        <v>0.79009590125000084</v>
      </c>
      <c r="L624" s="1">
        <f t="shared" si="34"/>
        <v>10355</v>
      </c>
    </row>
    <row r="625" spans="1:12" x14ac:dyDescent="0.2">
      <c r="A625" s="1">
        <f t="shared" si="35"/>
        <v>21.200000000000333</v>
      </c>
      <c r="B625" s="1">
        <f t="shared" si="24"/>
        <v>4999.5250000000005</v>
      </c>
      <c r="C625" s="1">
        <f t="shared" si="25"/>
        <v>3162.0000000000032</v>
      </c>
      <c r="D625" s="1">
        <f t="shared" si="26"/>
        <v>199.96200000000002</v>
      </c>
      <c r="E625" s="1">
        <f t="shared" si="27"/>
        <v>200</v>
      </c>
      <c r="F625" s="104">
        <f t="shared" si="28"/>
        <v>4.3949810678740231E-6</v>
      </c>
      <c r="G625" s="1">
        <f t="shared" si="29"/>
        <v>5.9988600000000008E-3</v>
      </c>
      <c r="H625" s="103">
        <f t="shared" si="30"/>
        <v>0.96856298354589321</v>
      </c>
      <c r="I625" s="1">
        <f t="shared" si="31"/>
        <v>12694</v>
      </c>
      <c r="J625" s="1">
        <f t="shared" si="32"/>
        <v>249.95249999999999</v>
      </c>
      <c r="K625" s="105">
        <f t="shared" si="33"/>
        <v>0.79034980500000063</v>
      </c>
      <c r="L625" s="1">
        <f t="shared" si="34"/>
        <v>10359</v>
      </c>
    </row>
    <row r="626" spans="1:12" x14ac:dyDescent="0.2">
      <c r="A626" s="1">
        <f t="shared" si="35"/>
        <v>21.300000000000335</v>
      </c>
      <c r="B626" s="1">
        <f t="shared" si="24"/>
        <v>4999.5375000000004</v>
      </c>
      <c r="C626" s="1">
        <f t="shared" si="25"/>
        <v>3163.0000000000032</v>
      </c>
      <c r="D626" s="1">
        <f t="shared" si="26"/>
        <v>199.96299999999999</v>
      </c>
      <c r="E626" s="1">
        <f t="shared" si="27"/>
        <v>200</v>
      </c>
      <c r="F626" s="104">
        <f t="shared" si="28"/>
        <v>4.3967428825065682E-6</v>
      </c>
      <c r="G626" s="1">
        <f t="shared" si="29"/>
        <v>5.9988899999999998E-3</v>
      </c>
      <c r="H626" s="103">
        <f t="shared" si="30"/>
        <v>0.96874911728697632</v>
      </c>
      <c r="I626" s="1">
        <f t="shared" si="31"/>
        <v>12697</v>
      </c>
      <c r="J626" s="1">
        <f t="shared" si="32"/>
        <v>249.95375000000001</v>
      </c>
      <c r="K626" s="105">
        <f t="shared" si="33"/>
        <v>0.79060371125000084</v>
      </c>
      <c r="L626" s="1">
        <f t="shared" si="34"/>
        <v>10362</v>
      </c>
    </row>
    <row r="627" spans="1:12" x14ac:dyDescent="0.2">
      <c r="A627" s="1">
        <f t="shared" si="35"/>
        <v>21.400000000000336</v>
      </c>
      <c r="B627" s="1">
        <f t="shared" si="24"/>
        <v>4999.55</v>
      </c>
      <c r="C627" s="1">
        <f t="shared" si="25"/>
        <v>3164.0000000000032</v>
      </c>
      <c r="D627" s="1">
        <f t="shared" si="26"/>
        <v>199.964</v>
      </c>
      <c r="E627" s="1">
        <f t="shared" si="27"/>
        <v>200</v>
      </c>
      <c r="F627" s="104">
        <f t="shared" si="28"/>
        <v>4.3985047145406885E-6</v>
      </c>
      <c r="G627" s="1">
        <f t="shared" si="29"/>
        <v>5.9989200000000005E-3</v>
      </c>
      <c r="H627" s="103">
        <f t="shared" si="30"/>
        <v>0.9689352048568608</v>
      </c>
      <c r="I627" s="1">
        <f t="shared" si="31"/>
        <v>12699</v>
      </c>
      <c r="J627" s="1">
        <f t="shared" si="32"/>
        <v>249.95500000000001</v>
      </c>
      <c r="K627" s="105">
        <f t="shared" si="33"/>
        <v>0.79085762000000082</v>
      </c>
      <c r="L627" s="1">
        <f t="shared" si="34"/>
        <v>10365</v>
      </c>
    </row>
    <row r="628" spans="1:12" x14ac:dyDescent="0.2">
      <c r="A628" s="1">
        <f t="shared" si="35"/>
        <v>21.500000000000338</v>
      </c>
      <c r="B628" s="1">
        <f t="shared" si="24"/>
        <v>4999.5625</v>
      </c>
      <c r="C628" s="1">
        <f t="shared" si="25"/>
        <v>3165.0000000000032</v>
      </c>
      <c r="D628" s="1">
        <f t="shared" si="26"/>
        <v>199.965</v>
      </c>
      <c r="E628" s="1">
        <f t="shared" si="27"/>
        <v>200</v>
      </c>
      <c r="F628" s="104">
        <f t="shared" si="28"/>
        <v>4.4002665639763842E-6</v>
      </c>
      <c r="G628" s="1">
        <f t="shared" si="29"/>
        <v>5.9989500000000003E-3</v>
      </c>
      <c r="H628" s="103">
        <f t="shared" si="30"/>
        <v>0.96912124627272356</v>
      </c>
      <c r="I628" s="1">
        <f t="shared" si="31"/>
        <v>12702</v>
      </c>
      <c r="J628" s="1">
        <f t="shared" si="32"/>
        <v>249.95624999999998</v>
      </c>
      <c r="K628" s="105">
        <f t="shared" si="33"/>
        <v>0.79111153125000078</v>
      </c>
      <c r="L628" s="1">
        <f t="shared" si="34"/>
        <v>10369</v>
      </c>
    </row>
    <row r="629" spans="1:12" x14ac:dyDescent="0.2">
      <c r="A629" s="1">
        <f t="shared" si="35"/>
        <v>21.600000000000339</v>
      </c>
      <c r="B629" s="1">
        <f t="shared" si="24"/>
        <v>4999.5749999999998</v>
      </c>
      <c r="C629" s="1">
        <f t="shared" si="25"/>
        <v>3166.0000000000032</v>
      </c>
      <c r="D629" s="1">
        <f t="shared" si="26"/>
        <v>199.96600000000001</v>
      </c>
      <c r="E629" s="1">
        <f t="shared" si="27"/>
        <v>200</v>
      </c>
      <c r="F629" s="104">
        <f t="shared" si="28"/>
        <v>4.4020284308136551E-6</v>
      </c>
      <c r="G629" s="1">
        <f t="shared" si="29"/>
        <v>5.998980000000001E-3</v>
      </c>
      <c r="H629" s="103">
        <f t="shared" si="30"/>
        <v>0.96930724155173387</v>
      </c>
      <c r="I629" s="1">
        <f t="shared" si="31"/>
        <v>12704</v>
      </c>
      <c r="J629" s="1">
        <f t="shared" si="32"/>
        <v>249.95750000000001</v>
      </c>
      <c r="K629" s="105">
        <f t="shared" si="33"/>
        <v>0.79136544500000072</v>
      </c>
      <c r="L629" s="1">
        <f t="shared" si="34"/>
        <v>10372</v>
      </c>
    </row>
    <row r="630" spans="1:12" x14ac:dyDescent="0.2">
      <c r="A630" s="1">
        <f t="shared" si="35"/>
        <v>21.70000000000034</v>
      </c>
      <c r="B630" s="1">
        <f t="shared" si="24"/>
        <v>4999.5874999999996</v>
      </c>
      <c r="C630" s="1">
        <f t="shared" si="25"/>
        <v>3167.0000000000032</v>
      </c>
      <c r="D630" s="1">
        <f t="shared" si="26"/>
        <v>199.96700000000001</v>
      </c>
      <c r="E630" s="1">
        <f t="shared" si="27"/>
        <v>200</v>
      </c>
      <c r="F630" s="104">
        <f t="shared" si="28"/>
        <v>4.4037903150525006E-6</v>
      </c>
      <c r="G630" s="1">
        <f t="shared" si="29"/>
        <v>5.9990099999999999E-3</v>
      </c>
      <c r="H630" s="103">
        <f t="shared" si="30"/>
        <v>0.96949319071105133</v>
      </c>
      <c r="I630" s="1">
        <f t="shared" si="31"/>
        <v>12707</v>
      </c>
      <c r="J630" s="1">
        <f t="shared" si="32"/>
        <v>249.95875000000001</v>
      </c>
      <c r="K630" s="105">
        <f t="shared" si="33"/>
        <v>0.79161936125000076</v>
      </c>
      <c r="L630" s="1">
        <f t="shared" si="34"/>
        <v>10375</v>
      </c>
    </row>
    <row r="631" spans="1:12" x14ac:dyDescent="0.2">
      <c r="A631" s="1">
        <f t="shared" si="35"/>
        <v>21.800000000000342</v>
      </c>
      <c r="B631" s="1">
        <f t="shared" si="24"/>
        <v>4999.6000000000004</v>
      </c>
      <c r="C631" s="1">
        <f t="shared" si="25"/>
        <v>3168.0000000000036</v>
      </c>
      <c r="D631" s="1">
        <f t="shared" si="26"/>
        <v>199.96799999999999</v>
      </c>
      <c r="E631" s="1">
        <f t="shared" si="27"/>
        <v>200</v>
      </c>
      <c r="F631" s="104">
        <f t="shared" si="28"/>
        <v>4.4055522166929196E-6</v>
      </c>
      <c r="G631" s="1">
        <f t="shared" si="29"/>
        <v>5.9990400000000006E-3</v>
      </c>
      <c r="H631" s="103">
        <f t="shared" si="30"/>
        <v>0.96967909376782813</v>
      </c>
      <c r="I631" s="1">
        <f t="shared" si="31"/>
        <v>12709</v>
      </c>
      <c r="J631" s="1">
        <f t="shared" si="32"/>
        <v>249.96</v>
      </c>
      <c r="K631" s="105">
        <f t="shared" si="33"/>
        <v>0.79187328000000079</v>
      </c>
      <c r="L631" s="1">
        <f t="shared" si="34"/>
        <v>10379</v>
      </c>
    </row>
    <row r="632" spans="1:12" x14ac:dyDescent="0.2">
      <c r="A632" s="1">
        <f t="shared" si="35"/>
        <v>21.900000000000343</v>
      </c>
      <c r="B632" s="1">
        <f t="shared" si="24"/>
        <v>4999.6125000000002</v>
      </c>
      <c r="C632" s="1">
        <f t="shared" si="25"/>
        <v>3169.0000000000036</v>
      </c>
      <c r="D632" s="1">
        <f t="shared" si="26"/>
        <v>199.96899999999999</v>
      </c>
      <c r="E632" s="1">
        <f t="shared" si="27"/>
        <v>200</v>
      </c>
      <c r="F632" s="104">
        <f t="shared" si="28"/>
        <v>4.407314135734914E-6</v>
      </c>
      <c r="G632" s="1">
        <f t="shared" si="29"/>
        <v>5.9990700000000004E-3</v>
      </c>
      <c r="H632" s="103">
        <f t="shared" si="30"/>
        <v>0.96986495073920731</v>
      </c>
      <c r="I632" s="1">
        <f t="shared" si="31"/>
        <v>12711</v>
      </c>
      <c r="J632" s="1">
        <f t="shared" si="32"/>
        <v>249.96125000000001</v>
      </c>
      <c r="K632" s="105">
        <f t="shared" si="33"/>
        <v>0.79212720125000102</v>
      </c>
      <c r="L632" s="1">
        <f t="shared" si="34"/>
        <v>10382</v>
      </c>
    </row>
    <row r="633" spans="1:12" x14ac:dyDescent="0.2">
      <c r="A633" s="1">
        <f t="shared" si="35"/>
        <v>22.000000000000345</v>
      </c>
      <c r="B633" s="1">
        <f t="shared" si="24"/>
        <v>4999.625</v>
      </c>
      <c r="C633" s="1">
        <f t="shared" si="25"/>
        <v>3170.0000000000036</v>
      </c>
      <c r="D633" s="1">
        <f t="shared" si="26"/>
        <v>199.97</v>
      </c>
      <c r="E633" s="1">
        <f t="shared" si="27"/>
        <v>200</v>
      </c>
      <c r="F633" s="104">
        <f t="shared" si="28"/>
        <v>4.4090760721784845E-6</v>
      </c>
      <c r="G633" s="1">
        <f t="shared" si="29"/>
        <v>5.9991000000000011E-3</v>
      </c>
      <c r="H633" s="103">
        <f t="shared" si="30"/>
        <v>0.97005076164232384</v>
      </c>
      <c r="I633" s="1">
        <f t="shared" si="31"/>
        <v>12714</v>
      </c>
      <c r="J633" s="1">
        <f t="shared" si="32"/>
        <v>249.96250000000001</v>
      </c>
      <c r="K633" s="105">
        <f t="shared" si="33"/>
        <v>0.79238112500000091</v>
      </c>
      <c r="L633" s="1">
        <f t="shared" si="34"/>
        <v>10385</v>
      </c>
    </row>
    <row r="634" spans="1:12" x14ac:dyDescent="0.2">
      <c r="A634" s="1">
        <f t="shared" si="35"/>
        <v>22.100000000000346</v>
      </c>
      <c r="B634" s="1">
        <f t="shared" si="24"/>
        <v>4999.6374999999998</v>
      </c>
      <c r="C634" s="1">
        <f t="shared" si="25"/>
        <v>3171.0000000000036</v>
      </c>
      <c r="D634" s="1">
        <f t="shared" si="26"/>
        <v>199.971</v>
      </c>
      <c r="E634" s="1">
        <f t="shared" si="27"/>
        <v>200</v>
      </c>
      <c r="F634" s="104">
        <f t="shared" si="28"/>
        <v>4.4108380260236287E-6</v>
      </c>
      <c r="G634" s="1">
        <f t="shared" si="29"/>
        <v>5.9991300000000001E-3</v>
      </c>
      <c r="H634" s="103">
        <f t="shared" si="30"/>
        <v>0.97023652649430381</v>
      </c>
      <c r="I634" s="1">
        <f t="shared" si="31"/>
        <v>12716</v>
      </c>
      <c r="J634" s="1">
        <f t="shared" si="32"/>
        <v>249.96375</v>
      </c>
      <c r="K634" s="105">
        <f t="shared" si="33"/>
        <v>0.79263505125000089</v>
      </c>
      <c r="L634" s="1">
        <f t="shared" si="34"/>
        <v>10389</v>
      </c>
    </row>
    <row r="635" spans="1:12" x14ac:dyDescent="0.2">
      <c r="A635" s="1">
        <f t="shared" si="35"/>
        <v>22.200000000000347</v>
      </c>
      <c r="B635" s="1">
        <f t="shared" si="24"/>
        <v>4999.6499999999996</v>
      </c>
      <c r="C635" s="1">
        <f t="shared" si="25"/>
        <v>3172.0000000000036</v>
      </c>
      <c r="D635" s="1">
        <f t="shared" si="26"/>
        <v>199.97200000000001</v>
      </c>
      <c r="E635" s="1">
        <f t="shared" si="27"/>
        <v>200</v>
      </c>
      <c r="F635" s="104">
        <f t="shared" si="28"/>
        <v>4.4125999972703481E-6</v>
      </c>
      <c r="G635" s="1">
        <f t="shared" si="29"/>
        <v>5.9991599999999999E-3</v>
      </c>
      <c r="H635" s="103">
        <f t="shared" si="30"/>
        <v>0.97042224531226495</v>
      </c>
      <c r="I635" s="1">
        <f t="shared" si="31"/>
        <v>12719</v>
      </c>
      <c r="J635" s="1">
        <f t="shared" si="32"/>
        <v>249.965</v>
      </c>
      <c r="K635" s="105">
        <f t="shared" si="33"/>
        <v>0.79288898000000085</v>
      </c>
      <c r="L635" s="1">
        <f t="shared" si="34"/>
        <v>10392</v>
      </c>
    </row>
    <row r="636" spans="1:12" x14ac:dyDescent="0.2">
      <c r="A636" s="1">
        <f t="shared" si="35"/>
        <v>22.300000000000349</v>
      </c>
      <c r="B636" s="1">
        <f t="shared" si="24"/>
        <v>4999.6625000000004</v>
      </c>
      <c r="C636" s="1">
        <f t="shared" si="25"/>
        <v>3173.0000000000036</v>
      </c>
      <c r="D636" s="1">
        <f t="shared" si="26"/>
        <v>199.97300000000001</v>
      </c>
      <c r="E636" s="1">
        <f t="shared" si="27"/>
        <v>200</v>
      </c>
      <c r="F636" s="104">
        <f t="shared" si="28"/>
        <v>4.4143619859186421E-6</v>
      </c>
      <c r="G636" s="1">
        <f t="shared" si="29"/>
        <v>5.9991900000000015E-3</v>
      </c>
      <c r="H636" s="103">
        <f t="shared" si="30"/>
        <v>0.97060791811331637</v>
      </c>
      <c r="I636" s="1">
        <f t="shared" si="31"/>
        <v>12721</v>
      </c>
      <c r="J636" s="1">
        <f t="shared" si="32"/>
        <v>249.96625</v>
      </c>
      <c r="K636" s="105">
        <f t="shared" si="33"/>
        <v>0.79314291125000091</v>
      </c>
      <c r="L636" s="1">
        <f t="shared" si="34"/>
        <v>10395</v>
      </c>
    </row>
    <row r="637" spans="1:12" x14ac:dyDescent="0.2">
      <c r="A637" s="1">
        <f t="shared" si="35"/>
        <v>22.40000000000035</v>
      </c>
      <c r="B637" s="1">
        <f t="shared" si="24"/>
        <v>4999.6750000000002</v>
      </c>
      <c r="C637" s="1">
        <f t="shared" si="25"/>
        <v>3174.0000000000036</v>
      </c>
      <c r="D637" s="1">
        <f t="shared" si="26"/>
        <v>199.97399999999999</v>
      </c>
      <c r="E637" s="1">
        <f t="shared" si="27"/>
        <v>200</v>
      </c>
      <c r="F637" s="104">
        <f t="shared" si="28"/>
        <v>4.4161239919685104E-6</v>
      </c>
      <c r="G637" s="1">
        <f t="shared" si="29"/>
        <v>5.9992199999999996E-3</v>
      </c>
      <c r="H637" s="103">
        <f t="shared" si="30"/>
        <v>0.97079354491455916</v>
      </c>
      <c r="I637" s="1">
        <f t="shared" si="31"/>
        <v>12724</v>
      </c>
      <c r="J637" s="1">
        <f t="shared" si="32"/>
        <v>249.9675</v>
      </c>
      <c r="K637" s="105">
        <f t="shared" si="33"/>
        <v>0.79339684500000085</v>
      </c>
      <c r="L637" s="1">
        <f t="shared" si="34"/>
        <v>10399</v>
      </c>
    </row>
    <row r="638" spans="1:12" x14ac:dyDescent="0.2">
      <c r="A638" s="1">
        <f t="shared" si="35"/>
        <v>22.500000000000352</v>
      </c>
      <c r="B638" s="1">
        <f t="shared" si="24"/>
        <v>4999.6875</v>
      </c>
      <c r="C638" s="1">
        <f t="shared" si="25"/>
        <v>3175.0000000000036</v>
      </c>
      <c r="D638" s="1">
        <f t="shared" si="26"/>
        <v>199.97499999999999</v>
      </c>
      <c r="E638" s="1">
        <f t="shared" si="27"/>
        <v>200</v>
      </c>
      <c r="F638" s="104">
        <f t="shared" si="28"/>
        <v>4.417886015419955E-6</v>
      </c>
      <c r="G638" s="1">
        <f t="shared" si="29"/>
        <v>5.9992500000000002E-3</v>
      </c>
      <c r="H638" s="103">
        <f t="shared" si="30"/>
        <v>0.97097912573308565</v>
      </c>
      <c r="I638" s="1">
        <f t="shared" si="31"/>
        <v>12726</v>
      </c>
      <c r="J638" s="1">
        <f t="shared" si="32"/>
        <v>249.96875000000003</v>
      </c>
      <c r="K638" s="105">
        <f t="shared" si="33"/>
        <v>0.79365078125000099</v>
      </c>
      <c r="L638" s="1">
        <f t="shared" si="34"/>
        <v>10402</v>
      </c>
    </row>
    <row r="639" spans="1:12" x14ac:dyDescent="0.2">
      <c r="A639" s="1">
        <f t="shared" si="35"/>
        <v>22.600000000000353</v>
      </c>
      <c r="B639" s="1">
        <f t="shared" si="24"/>
        <v>4999.7</v>
      </c>
      <c r="C639" s="1">
        <f t="shared" si="25"/>
        <v>3176.0000000000036</v>
      </c>
      <c r="D639" s="1">
        <f t="shared" si="26"/>
        <v>199.976</v>
      </c>
      <c r="E639" s="1">
        <f t="shared" si="27"/>
        <v>200</v>
      </c>
      <c r="F639" s="104">
        <f t="shared" si="28"/>
        <v>4.4196480562729723E-6</v>
      </c>
      <c r="G639" s="1">
        <f t="shared" si="29"/>
        <v>5.9992800000000001E-3</v>
      </c>
      <c r="H639" s="103">
        <f t="shared" si="30"/>
        <v>0.9711646605859795</v>
      </c>
      <c r="I639" s="1">
        <f t="shared" si="31"/>
        <v>12728</v>
      </c>
      <c r="J639" s="1">
        <f t="shared" si="32"/>
        <v>249.97</v>
      </c>
      <c r="K639" s="105">
        <f t="shared" si="33"/>
        <v>0.79390472000000079</v>
      </c>
      <c r="L639" s="1">
        <f t="shared" si="34"/>
        <v>10405</v>
      </c>
    </row>
    <row r="640" spans="1:12" x14ac:dyDescent="0.2">
      <c r="A640" s="1">
        <f t="shared" si="35"/>
        <v>22.700000000000355</v>
      </c>
      <c r="B640" s="1">
        <f t="shared" si="24"/>
        <v>4999.7124999999996</v>
      </c>
      <c r="C640" s="1">
        <f t="shared" si="25"/>
        <v>3177.0000000000036</v>
      </c>
      <c r="D640" s="1">
        <f t="shared" si="26"/>
        <v>199.977</v>
      </c>
      <c r="E640" s="1">
        <f t="shared" si="27"/>
        <v>200</v>
      </c>
      <c r="F640" s="104">
        <f t="shared" si="28"/>
        <v>4.4214101145275666E-6</v>
      </c>
      <c r="G640" s="1">
        <f t="shared" si="29"/>
        <v>5.9993100000000008E-3</v>
      </c>
      <c r="H640" s="103">
        <f t="shared" si="30"/>
        <v>0.97135014949031628</v>
      </c>
      <c r="I640" s="1">
        <f t="shared" si="31"/>
        <v>12731</v>
      </c>
      <c r="J640" s="1">
        <f t="shared" si="32"/>
        <v>249.97125</v>
      </c>
      <c r="K640" s="105">
        <f t="shared" si="33"/>
        <v>0.7941586612500009</v>
      </c>
      <c r="L640" s="1">
        <f t="shared" si="34"/>
        <v>10409</v>
      </c>
    </row>
    <row r="641" spans="1:12" x14ac:dyDescent="0.2">
      <c r="A641" s="1">
        <f t="shared" si="35"/>
        <v>22.800000000000356</v>
      </c>
      <c r="B641" s="1">
        <f t="shared" si="24"/>
        <v>4999.7249999999995</v>
      </c>
      <c r="C641" s="1">
        <f t="shared" si="25"/>
        <v>3178.0000000000036</v>
      </c>
      <c r="D641" s="1">
        <f t="shared" si="26"/>
        <v>199.97800000000001</v>
      </c>
      <c r="E641" s="1">
        <f t="shared" si="27"/>
        <v>200</v>
      </c>
      <c r="F641" s="104">
        <f t="shared" si="28"/>
        <v>4.4231721901837337E-6</v>
      </c>
      <c r="G641" s="1">
        <f t="shared" si="29"/>
        <v>5.9993400000000006E-3</v>
      </c>
      <c r="H641" s="103">
        <f t="shared" si="30"/>
        <v>0.9715355924631629</v>
      </c>
      <c r="I641" s="1">
        <f t="shared" si="31"/>
        <v>12733</v>
      </c>
      <c r="J641" s="1">
        <f t="shared" si="32"/>
        <v>249.97250000000003</v>
      </c>
      <c r="K641" s="105">
        <f t="shared" si="33"/>
        <v>0.79441260500000088</v>
      </c>
      <c r="L641" s="1">
        <f t="shared" si="34"/>
        <v>10412</v>
      </c>
    </row>
    <row r="642" spans="1:12" x14ac:dyDescent="0.2">
      <c r="A642" s="1">
        <f t="shared" si="35"/>
        <v>22.900000000000357</v>
      </c>
      <c r="B642" s="1">
        <f t="shared" si="24"/>
        <v>4999.7375000000002</v>
      </c>
      <c r="C642" s="1">
        <f t="shared" si="25"/>
        <v>3179.0000000000036</v>
      </c>
      <c r="D642" s="1">
        <f t="shared" si="26"/>
        <v>199.97900000000001</v>
      </c>
      <c r="E642" s="1">
        <f t="shared" si="27"/>
        <v>200</v>
      </c>
      <c r="F642" s="104">
        <f t="shared" si="28"/>
        <v>4.4249342832414761E-6</v>
      </c>
      <c r="G642" s="1">
        <f t="shared" si="29"/>
        <v>5.9993700000000013E-3</v>
      </c>
      <c r="H642" s="103">
        <f t="shared" si="30"/>
        <v>0.97172098952157759</v>
      </c>
      <c r="I642" s="1">
        <f t="shared" si="31"/>
        <v>12736</v>
      </c>
      <c r="J642" s="1">
        <f t="shared" si="32"/>
        <v>249.97375</v>
      </c>
      <c r="K642" s="105">
        <f t="shared" si="33"/>
        <v>0.79466655125000085</v>
      </c>
      <c r="L642" s="1">
        <f t="shared" si="34"/>
        <v>10415</v>
      </c>
    </row>
    <row r="643" spans="1:12" x14ac:dyDescent="0.2">
      <c r="A643" s="1">
        <f t="shared" si="35"/>
        <v>23.000000000000359</v>
      </c>
      <c r="B643" s="1">
        <f t="shared" si="24"/>
        <v>4999.75</v>
      </c>
      <c r="C643" s="1">
        <f t="shared" si="25"/>
        <v>3180.0000000000036</v>
      </c>
      <c r="D643" s="1">
        <f t="shared" si="26"/>
        <v>199.98</v>
      </c>
      <c r="E643" s="1">
        <f t="shared" si="27"/>
        <v>200</v>
      </c>
      <c r="F643" s="104">
        <f t="shared" si="28"/>
        <v>4.4266963937007947E-6</v>
      </c>
      <c r="G643" s="1">
        <f t="shared" si="29"/>
        <v>5.9993999999999994E-3</v>
      </c>
      <c r="H643" s="103">
        <f t="shared" si="30"/>
        <v>0.97190634068261084</v>
      </c>
      <c r="I643" s="1">
        <f t="shared" si="31"/>
        <v>12738</v>
      </c>
      <c r="J643" s="1">
        <f t="shared" si="32"/>
        <v>249.97499999999999</v>
      </c>
      <c r="K643" s="105">
        <f t="shared" si="33"/>
        <v>0.79492050000000092</v>
      </c>
      <c r="L643" s="1">
        <f t="shared" si="34"/>
        <v>10419</v>
      </c>
    </row>
    <row r="644" spans="1:12" x14ac:dyDescent="0.2">
      <c r="A644" s="1">
        <f t="shared" si="35"/>
        <v>23.10000000000036</v>
      </c>
      <c r="B644" s="1">
        <f t="shared" si="24"/>
        <v>4999.7624999999998</v>
      </c>
      <c r="C644" s="1">
        <f t="shared" si="25"/>
        <v>3181.0000000000036</v>
      </c>
      <c r="D644" s="1">
        <f t="shared" si="26"/>
        <v>199.98099999999999</v>
      </c>
      <c r="E644" s="1">
        <f t="shared" si="27"/>
        <v>200</v>
      </c>
      <c r="F644" s="104">
        <f t="shared" si="28"/>
        <v>4.4284585215616868E-6</v>
      </c>
      <c r="G644" s="1">
        <f t="shared" si="29"/>
        <v>5.9994300000000009E-3</v>
      </c>
      <c r="H644" s="103">
        <f t="shared" si="30"/>
        <v>0.97209164596330389</v>
      </c>
      <c r="I644" s="1">
        <f t="shared" si="31"/>
        <v>12741</v>
      </c>
      <c r="J644" s="1">
        <f t="shared" si="32"/>
        <v>249.97625000000002</v>
      </c>
      <c r="K644" s="105">
        <f t="shared" si="33"/>
        <v>0.79517445125000086</v>
      </c>
      <c r="L644" s="1">
        <f t="shared" si="34"/>
        <v>10422</v>
      </c>
    </row>
    <row r="645" spans="1:12" x14ac:dyDescent="0.2">
      <c r="A645" s="1">
        <f t="shared" si="35"/>
        <v>23.200000000000362</v>
      </c>
      <c r="B645" s="1">
        <f t="shared" si="24"/>
        <v>4999.7750000000005</v>
      </c>
      <c r="C645" s="1">
        <f t="shared" si="25"/>
        <v>3182.0000000000036</v>
      </c>
      <c r="D645" s="1">
        <f t="shared" si="26"/>
        <v>199.982</v>
      </c>
      <c r="E645" s="1">
        <f t="shared" si="27"/>
        <v>200</v>
      </c>
      <c r="F645" s="104">
        <f t="shared" si="28"/>
        <v>4.4302206668241535E-6</v>
      </c>
      <c r="G645" s="1">
        <f t="shared" si="29"/>
        <v>5.9994600000000007E-3</v>
      </c>
      <c r="H645" s="103">
        <f t="shared" si="30"/>
        <v>0.97227690538069</v>
      </c>
      <c r="I645" s="1">
        <f t="shared" si="31"/>
        <v>12743</v>
      </c>
      <c r="J645" s="1">
        <f t="shared" si="32"/>
        <v>249.97749999999999</v>
      </c>
      <c r="K645" s="105">
        <f t="shared" si="33"/>
        <v>0.79542840500000078</v>
      </c>
      <c r="L645" s="1">
        <f t="shared" si="34"/>
        <v>10425</v>
      </c>
    </row>
    <row r="646" spans="1:12" x14ac:dyDescent="0.2">
      <c r="A646" s="1">
        <f t="shared" si="35"/>
        <v>23.300000000000363</v>
      </c>
      <c r="B646" s="1">
        <f t="shared" si="24"/>
        <v>4999.7875000000004</v>
      </c>
      <c r="C646" s="1">
        <f t="shared" si="25"/>
        <v>3183.0000000000036</v>
      </c>
      <c r="D646" s="1">
        <f t="shared" si="26"/>
        <v>199.983</v>
      </c>
      <c r="E646" s="1">
        <f t="shared" si="27"/>
        <v>200</v>
      </c>
      <c r="F646" s="104">
        <f t="shared" si="28"/>
        <v>4.4319828294881954E-6</v>
      </c>
      <c r="G646" s="1">
        <f t="shared" si="29"/>
        <v>5.9994899999999997E-3</v>
      </c>
      <c r="H646" s="103">
        <f t="shared" si="30"/>
        <v>0.97246211895179402</v>
      </c>
      <c r="I646" s="1">
        <f t="shared" si="31"/>
        <v>12745</v>
      </c>
      <c r="J646" s="1">
        <f t="shared" si="32"/>
        <v>249.97874999999999</v>
      </c>
      <c r="K646" s="105">
        <f t="shared" si="33"/>
        <v>0.7956823612500008</v>
      </c>
      <c r="L646" s="1">
        <f t="shared" si="34"/>
        <v>10429</v>
      </c>
    </row>
    <row r="647" spans="1:12" x14ac:dyDescent="0.2">
      <c r="A647" s="1">
        <f t="shared" si="35"/>
        <v>23.400000000000365</v>
      </c>
      <c r="B647" s="1">
        <f t="shared" si="24"/>
        <v>4999.8</v>
      </c>
      <c r="C647" s="1">
        <f t="shared" si="25"/>
        <v>3184.0000000000036</v>
      </c>
      <c r="D647" s="1">
        <f t="shared" si="26"/>
        <v>199.98400000000001</v>
      </c>
      <c r="E647" s="1">
        <f t="shared" si="27"/>
        <v>200</v>
      </c>
      <c r="F647" s="104">
        <f t="shared" si="28"/>
        <v>4.4337450095538135E-6</v>
      </c>
      <c r="G647" s="1">
        <f t="shared" si="29"/>
        <v>5.9995200000000004E-3</v>
      </c>
      <c r="H647" s="103">
        <f t="shared" si="30"/>
        <v>0.9726472866936321</v>
      </c>
      <c r="I647" s="1">
        <f t="shared" si="31"/>
        <v>12748</v>
      </c>
      <c r="J647" s="1">
        <f t="shared" si="32"/>
        <v>249.98000000000002</v>
      </c>
      <c r="K647" s="105">
        <f t="shared" si="33"/>
        <v>0.79593632000000092</v>
      </c>
      <c r="L647" s="1">
        <f t="shared" si="34"/>
        <v>10432</v>
      </c>
    </row>
    <row r="648" spans="1:12" x14ac:dyDescent="0.2">
      <c r="A648" s="1">
        <f t="shared" si="35"/>
        <v>23.500000000000366</v>
      </c>
      <c r="B648" s="1">
        <f t="shared" si="24"/>
        <v>4999.8125</v>
      </c>
      <c r="C648" s="1">
        <f t="shared" si="25"/>
        <v>3185.0000000000036</v>
      </c>
      <c r="D648" s="1">
        <f t="shared" si="26"/>
        <v>199.98500000000001</v>
      </c>
      <c r="E648" s="1">
        <f t="shared" si="27"/>
        <v>200</v>
      </c>
      <c r="F648" s="104">
        <f t="shared" si="28"/>
        <v>4.4355072070210053E-6</v>
      </c>
      <c r="G648" s="1">
        <f t="shared" si="29"/>
        <v>5.9995500000000011E-3</v>
      </c>
      <c r="H648" s="103">
        <f t="shared" si="30"/>
        <v>0.97283240862321241</v>
      </c>
      <c r="I648" s="1">
        <f t="shared" si="31"/>
        <v>12750</v>
      </c>
      <c r="J648" s="1">
        <f t="shared" si="32"/>
        <v>249.98125000000002</v>
      </c>
      <c r="K648" s="105">
        <f t="shared" si="33"/>
        <v>0.79619028125000091</v>
      </c>
      <c r="L648" s="1">
        <f t="shared" si="34"/>
        <v>10435</v>
      </c>
    </row>
    <row r="649" spans="1:12" x14ac:dyDescent="0.2">
      <c r="A649" s="1">
        <f t="shared" si="35"/>
        <v>23.600000000000367</v>
      </c>
      <c r="B649" s="1">
        <f t="shared" si="24"/>
        <v>4999.8249999999998</v>
      </c>
      <c r="C649" s="1">
        <f t="shared" si="25"/>
        <v>3186.0000000000036</v>
      </c>
      <c r="D649" s="1">
        <f t="shared" si="26"/>
        <v>199.98599999999999</v>
      </c>
      <c r="E649" s="1">
        <f t="shared" si="27"/>
        <v>200</v>
      </c>
      <c r="F649" s="104">
        <f t="shared" si="28"/>
        <v>4.4372694218897706E-6</v>
      </c>
      <c r="G649" s="1">
        <f t="shared" si="29"/>
        <v>5.99958E-3</v>
      </c>
      <c r="H649" s="103">
        <f t="shared" si="30"/>
        <v>0.97301748475753402</v>
      </c>
      <c r="I649" s="1">
        <f t="shared" si="31"/>
        <v>12753</v>
      </c>
      <c r="J649" s="1">
        <f t="shared" si="32"/>
        <v>249.98249999999999</v>
      </c>
      <c r="K649" s="105">
        <f t="shared" si="33"/>
        <v>0.79644424500000088</v>
      </c>
      <c r="L649" s="1">
        <f t="shared" si="34"/>
        <v>10439</v>
      </c>
    </row>
    <row r="650" spans="1:12" x14ac:dyDescent="0.2">
      <c r="A650" s="1">
        <f t="shared" si="35"/>
        <v>23.700000000000369</v>
      </c>
      <c r="B650" s="1">
        <f t="shared" si="24"/>
        <v>4999.8374999999996</v>
      </c>
      <c r="C650" s="1">
        <f t="shared" si="25"/>
        <v>3187.0000000000036</v>
      </c>
      <c r="D650" s="1">
        <f t="shared" si="26"/>
        <v>199.98699999999999</v>
      </c>
      <c r="E650" s="1">
        <f t="shared" si="27"/>
        <v>200</v>
      </c>
      <c r="F650" s="104">
        <f t="shared" si="28"/>
        <v>4.4390316541601121E-6</v>
      </c>
      <c r="G650" s="1">
        <f t="shared" si="29"/>
        <v>5.9996099999999998E-3</v>
      </c>
      <c r="H650" s="103">
        <f t="shared" si="30"/>
        <v>0.97320251511358835</v>
      </c>
      <c r="I650" s="1">
        <f t="shared" si="31"/>
        <v>12755</v>
      </c>
      <c r="J650" s="1">
        <f t="shared" si="32"/>
        <v>249.98375000000001</v>
      </c>
      <c r="K650" s="105">
        <f t="shared" si="33"/>
        <v>0.79669821125000084</v>
      </c>
      <c r="L650" s="1">
        <f t="shared" si="34"/>
        <v>10442</v>
      </c>
    </row>
    <row r="651" spans="1:12" x14ac:dyDescent="0.2">
      <c r="A651" s="1">
        <f t="shared" si="35"/>
        <v>23.80000000000037</v>
      </c>
      <c r="B651" s="1">
        <f t="shared" si="24"/>
        <v>4999.8500000000004</v>
      </c>
      <c r="C651" s="1">
        <f t="shared" si="25"/>
        <v>3188.0000000000036</v>
      </c>
      <c r="D651" s="1">
        <f t="shared" si="26"/>
        <v>199.988</v>
      </c>
      <c r="E651" s="1">
        <f t="shared" si="27"/>
        <v>200</v>
      </c>
      <c r="F651" s="104">
        <f t="shared" si="28"/>
        <v>4.4407939038320281E-6</v>
      </c>
      <c r="G651" s="1">
        <f t="shared" si="29"/>
        <v>5.9996400000000005E-3</v>
      </c>
      <c r="H651" s="103">
        <f t="shared" si="30"/>
        <v>0.97338749970835781</v>
      </c>
      <c r="I651" s="1">
        <f t="shared" si="31"/>
        <v>12758</v>
      </c>
      <c r="J651" s="1">
        <f t="shared" si="32"/>
        <v>249.98500000000001</v>
      </c>
      <c r="K651" s="105">
        <f t="shared" si="33"/>
        <v>0.7969521800000009</v>
      </c>
      <c r="L651" s="1">
        <f t="shared" si="34"/>
        <v>10445</v>
      </c>
    </row>
    <row r="652" spans="1:12" x14ac:dyDescent="0.2">
      <c r="A652" s="1">
        <f t="shared" si="35"/>
        <v>23.900000000000372</v>
      </c>
      <c r="B652" s="1">
        <f t="shared" si="24"/>
        <v>4999.8625000000002</v>
      </c>
      <c r="C652" s="1">
        <f t="shared" si="25"/>
        <v>3189.0000000000036</v>
      </c>
      <c r="D652" s="1">
        <f t="shared" si="26"/>
        <v>199.989</v>
      </c>
      <c r="E652" s="1">
        <f t="shared" si="27"/>
        <v>200</v>
      </c>
      <c r="F652" s="104">
        <f t="shared" si="28"/>
        <v>4.4425561709055194E-6</v>
      </c>
      <c r="G652" s="1">
        <f t="shared" si="29"/>
        <v>5.9996700000000003E-3</v>
      </c>
      <c r="H652" s="103">
        <f t="shared" si="30"/>
        <v>0.97357243855881681</v>
      </c>
      <c r="I652" s="1">
        <f t="shared" si="31"/>
        <v>12760</v>
      </c>
      <c r="J652" s="1">
        <f t="shared" si="32"/>
        <v>249.98624999999998</v>
      </c>
      <c r="K652" s="105">
        <f t="shared" si="33"/>
        <v>0.79720615125000083</v>
      </c>
      <c r="L652" s="1">
        <f t="shared" si="34"/>
        <v>10449</v>
      </c>
    </row>
    <row r="653" spans="1:12" x14ac:dyDescent="0.2">
      <c r="A653" s="1">
        <f t="shared" si="35"/>
        <v>24.000000000000373</v>
      </c>
      <c r="B653" s="1">
        <f t="shared" si="24"/>
        <v>4999.875</v>
      </c>
      <c r="C653" s="1">
        <f t="shared" si="25"/>
        <v>3190.0000000000036</v>
      </c>
      <c r="D653" s="1">
        <f t="shared" si="26"/>
        <v>199.99</v>
      </c>
      <c r="E653" s="1">
        <f t="shared" si="27"/>
        <v>200</v>
      </c>
      <c r="F653" s="104">
        <f t="shared" si="28"/>
        <v>4.4443184553805843E-6</v>
      </c>
      <c r="G653" s="1">
        <f t="shared" si="29"/>
        <v>5.999700000000001E-3</v>
      </c>
      <c r="H653" s="103">
        <f t="shared" si="30"/>
        <v>0.97375733168193102</v>
      </c>
      <c r="I653" s="1">
        <f t="shared" si="31"/>
        <v>12762</v>
      </c>
      <c r="J653" s="1">
        <f t="shared" si="32"/>
        <v>249.98750000000001</v>
      </c>
      <c r="K653" s="105">
        <f t="shared" si="33"/>
        <v>0.79746012500000096</v>
      </c>
      <c r="L653" s="1">
        <f t="shared" si="34"/>
        <v>10452</v>
      </c>
    </row>
    <row r="654" spans="1:12" x14ac:dyDescent="0.2">
      <c r="A654" s="1">
        <f t="shared" si="35"/>
        <v>24.100000000000374</v>
      </c>
      <c r="B654" s="1">
        <f t="shared" si="24"/>
        <v>4999.8874999999998</v>
      </c>
      <c r="C654" s="1">
        <f t="shared" si="25"/>
        <v>3191.0000000000036</v>
      </c>
      <c r="D654" s="1">
        <f t="shared" si="26"/>
        <v>199.99100000000001</v>
      </c>
      <c r="E654" s="1">
        <f t="shared" si="27"/>
        <v>200</v>
      </c>
      <c r="F654" s="104">
        <f t="shared" si="28"/>
        <v>4.4460807572572245E-6</v>
      </c>
      <c r="G654" s="1">
        <f t="shared" si="29"/>
        <v>5.9997300000000009E-3</v>
      </c>
      <c r="H654" s="103">
        <f t="shared" si="30"/>
        <v>0.9739421790946583</v>
      </c>
      <c r="I654" s="1">
        <f t="shared" si="31"/>
        <v>12765</v>
      </c>
      <c r="J654" s="1">
        <f t="shared" si="32"/>
        <v>249.98875000000001</v>
      </c>
      <c r="K654" s="105">
        <f t="shared" si="33"/>
        <v>0.79771410125000097</v>
      </c>
      <c r="L654" s="1">
        <f t="shared" si="34"/>
        <v>10455</v>
      </c>
    </row>
    <row r="655" spans="1:12" x14ac:dyDescent="0.2">
      <c r="A655" s="1">
        <f t="shared" si="35"/>
        <v>24.200000000000376</v>
      </c>
      <c r="B655" s="1">
        <f t="shared" si="24"/>
        <v>4999.8999999999996</v>
      </c>
      <c r="C655" s="1">
        <f t="shared" si="25"/>
        <v>3192.0000000000036</v>
      </c>
      <c r="D655" s="1">
        <f t="shared" si="26"/>
        <v>199.99199999999999</v>
      </c>
      <c r="E655" s="1">
        <f t="shared" si="27"/>
        <v>200</v>
      </c>
      <c r="F655" s="104">
        <f t="shared" si="28"/>
        <v>4.4478430765354409E-6</v>
      </c>
      <c r="G655" s="1">
        <f t="shared" si="29"/>
        <v>5.9997599999999998E-3</v>
      </c>
      <c r="H655" s="103">
        <f t="shared" si="30"/>
        <v>0.97412698081394755</v>
      </c>
      <c r="I655" s="1">
        <f t="shared" si="31"/>
        <v>12767</v>
      </c>
      <c r="J655" s="1">
        <f t="shared" si="32"/>
        <v>249.99</v>
      </c>
      <c r="K655" s="105">
        <f t="shared" si="33"/>
        <v>0.79796808000000097</v>
      </c>
      <c r="L655" s="1">
        <f t="shared" si="34"/>
        <v>10458</v>
      </c>
    </row>
    <row r="656" spans="1:12" x14ac:dyDescent="0.2">
      <c r="A656" s="1">
        <f t="shared" si="35"/>
        <v>24.300000000000377</v>
      </c>
      <c r="B656" s="1">
        <f t="shared" si="24"/>
        <v>4999.9125000000004</v>
      </c>
      <c r="C656" s="1">
        <f t="shared" si="25"/>
        <v>3193.0000000000036</v>
      </c>
      <c r="D656" s="1">
        <f t="shared" si="26"/>
        <v>199.99299999999999</v>
      </c>
      <c r="E656" s="1">
        <f t="shared" si="27"/>
        <v>200</v>
      </c>
      <c r="F656" s="104">
        <f t="shared" si="28"/>
        <v>4.44960541321523E-6</v>
      </c>
      <c r="G656" s="1">
        <f t="shared" si="29"/>
        <v>5.9997900000000005E-3</v>
      </c>
      <c r="H656" s="103">
        <f t="shared" si="30"/>
        <v>0.97431173685673922</v>
      </c>
      <c r="I656" s="1">
        <f t="shared" si="31"/>
        <v>12770</v>
      </c>
      <c r="J656" s="1">
        <f t="shared" si="32"/>
        <v>249.99125000000001</v>
      </c>
      <c r="K656" s="105">
        <f t="shared" si="33"/>
        <v>0.79822206125000095</v>
      </c>
      <c r="L656" s="1">
        <f t="shared" si="34"/>
        <v>10462</v>
      </c>
    </row>
    <row r="657" spans="1:12" x14ac:dyDescent="0.2">
      <c r="A657" s="1">
        <f t="shared" si="35"/>
        <v>24.400000000000379</v>
      </c>
      <c r="B657" s="1">
        <f t="shared" si="24"/>
        <v>4999.9250000000002</v>
      </c>
      <c r="C657" s="1">
        <f t="shared" si="25"/>
        <v>3194.0000000000036</v>
      </c>
      <c r="D657" s="1">
        <f t="shared" si="26"/>
        <v>199.994</v>
      </c>
      <c r="E657" s="1">
        <f t="shared" si="27"/>
        <v>200</v>
      </c>
      <c r="F657" s="104">
        <f t="shared" si="28"/>
        <v>4.4513677672965953E-6</v>
      </c>
      <c r="G657" s="1">
        <f t="shared" si="29"/>
        <v>5.9998200000000003E-3</v>
      </c>
      <c r="H657" s="103">
        <f t="shared" si="30"/>
        <v>0.97449644723996609</v>
      </c>
      <c r="I657" s="1">
        <f t="shared" si="31"/>
        <v>12772</v>
      </c>
      <c r="J657" s="1">
        <f t="shared" si="32"/>
        <v>249.99250000000001</v>
      </c>
      <c r="K657" s="105">
        <f t="shared" si="33"/>
        <v>0.79847604500000091</v>
      </c>
      <c r="L657" s="1">
        <f t="shared" si="34"/>
        <v>10465</v>
      </c>
    </row>
    <row r="658" spans="1:12" x14ac:dyDescent="0.2">
      <c r="A658" s="1">
        <f t="shared" si="35"/>
        <v>24.50000000000038</v>
      </c>
      <c r="B658" s="1">
        <f t="shared" si="24"/>
        <v>4999.9375</v>
      </c>
      <c r="C658" s="1">
        <f t="shared" si="25"/>
        <v>3195.0000000000036</v>
      </c>
      <c r="D658" s="1">
        <f t="shared" si="26"/>
        <v>199.995</v>
      </c>
      <c r="E658" s="1">
        <f t="shared" si="27"/>
        <v>200</v>
      </c>
      <c r="F658" s="104">
        <f t="shared" si="28"/>
        <v>4.453130138779535E-6</v>
      </c>
      <c r="G658" s="1">
        <f t="shared" si="29"/>
        <v>5.999850000000001E-3</v>
      </c>
      <c r="H658" s="103">
        <f t="shared" si="30"/>
        <v>0.97468111198055174</v>
      </c>
      <c r="I658" s="1">
        <f t="shared" si="31"/>
        <v>12775</v>
      </c>
      <c r="J658" s="1">
        <f t="shared" si="32"/>
        <v>249.99375000000001</v>
      </c>
      <c r="K658" s="105">
        <f t="shared" si="33"/>
        <v>0.79873003125000086</v>
      </c>
      <c r="L658" s="1">
        <f t="shared" si="34"/>
        <v>10468</v>
      </c>
    </row>
    <row r="659" spans="1:12" x14ac:dyDescent="0.2">
      <c r="A659" s="1">
        <f t="shared" si="35"/>
        <v>24.600000000000382</v>
      </c>
      <c r="B659" s="1">
        <f t="shared" si="24"/>
        <v>4999.95</v>
      </c>
      <c r="C659" s="1">
        <f t="shared" si="25"/>
        <v>3196.0000000000036</v>
      </c>
      <c r="D659" s="1">
        <f t="shared" si="26"/>
        <v>199.99600000000001</v>
      </c>
      <c r="E659" s="1">
        <f t="shared" si="27"/>
        <v>200</v>
      </c>
      <c r="F659" s="104">
        <f t="shared" si="28"/>
        <v>4.4548925276640484E-6</v>
      </c>
      <c r="G659" s="1">
        <f t="shared" si="29"/>
        <v>5.99988E-3</v>
      </c>
      <c r="H659" s="103">
        <f t="shared" si="30"/>
        <v>0.97486573109541208</v>
      </c>
      <c r="I659" s="1">
        <f t="shared" si="31"/>
        <v>12777</v>
      </c>
      <c r="J659" s="1">
        <f t="shared" si="32"/>
        <v>249.995</v>
      </c>
      <c r="K659" s="105">
        <f t="shared" si="33"/>
        <v>0.79898402000000079</v>
      </c>
      <c r="L659" s="1">
        <f t="shared" si="34"/>
        <v>10472</v>
      </c>
    </row>
    <row r="660" spans="1:12" x14ac:dyDescent="0.2">
      <c r="A660" s="1">
        <f t="shared" si="35"/>
        <v>24.700000000000383</v>
      </c>
      <c r="B660" s="1">
        <f t="shared" si="24"/>
        <v>4999.9625000000005</v>
      </c>
      <c r="C660" s="1">
        <f t="shared" si="25"/>
        <v>3197.0000000000036</v>
      </c>
      <c r="D660" s="1">
        <f t="shared" si="26"/>
        <v>199.99700000000001</v>
      </c>
      <c r="E660" s="1">
        <f t="shared" si="27"/>
        <v>200</v>
      </c>
      <c r="F660" s="104">
        <f t="shared" si="28"/>
        <v>4.4566549339501388E-6</v>
      </c>
      <c r="G660" s="1">
        <f t="shared" si="29"/>
        <v>5.9999100000000015E-3</v>
      </c>
      <c r="H660" s="103">
        <f t="shared" si="30"/>
        <v>0.97505030460145414</v>
      </c>
      <c r="I660" s="1">
        <f t="shared" si="31"/>
        <v>12779</v>
      </c>
      <c r="J660" s="1">
        <f t="shared" si="32"/>
        <v>249.99625</v>
      </c>
      <c r="K660" s="105">
        <f t="shared" si="33"/>
        <v>0.79923801125000082</v>
      </c>
      <c r="L660" s="1">
        <f t="shared" si="34"/>
        <v>10475</v>
      </c>
    </row>
    <row r="661" spans="1:12" x14ac:dyDescent="0.2">
      <c r="A661" s="1">
        <f t="shared" si="35"/>
        <v>24.800000000000384</v>
      </c>
      <c r="B661" s="1">
        <f t="shared" si="24"/>
        <v>4999.9749999999995</v>
      </c>
      <c r="C661" s="1">
        <f t="shared" si="25"/>
        <v>3198.0000000000036</v>
      </c>
      <c r="D661" s="1">
        <f t="shared" si="26"/>
        <v>199.99799999999999</v>
      </c>
      <c r="E661" s="1">
        <f t="shared" si="27"/>
        <v>200</v>
      </c>
      <c r="F661" s="104">
        <f t="shared" si="28"/>
        <v>4.4584173576378028E-6</v>
      </c>
      <c r="G661" s="1">
        <f t="shared" si="29"/>
        <v>5.9999400000000005E-3</v>
      </c>
      <c r="H661" s="103">
        <f t="shared" si="30"/>
        <v>0.97523483251557752</v>
      </c>
      <c r="I661" s="1">
        <f t="shared" si="31"/>
        <v>12782</v>
      </c>
      <c r="J661" s="1">
        <f t="shared" si="32"/>
        <v>249.9975</v>
      </c>
      <c r="K661" s="105">
        <f t="shared" si="33"/>
        <v>0.79949200500000084</v>
      </c>
      <c r="L661" s="1">
        <f t="shared" si="34"/>
        <v>10478</v>
      </c>
    </row>
    <row r="662" spans="1:12" x14ac:dyDescent="0.2">
      <c r="A662" s="1">
        <f t="shared" si="35"/>
        <v>24.900000000000386</v>
      </c>
      <c r="B662" s="1">
        <f t="shared" si="24"/>
        <v>4999.9875000000002</v>
      </c>
      <c r="C662" s="1">
        <f t="shared" si="25"/>
        <v>3199.0000000000036</v>
      </c>
      <c r="D662" s="1">
        <f t="shared" si="26"/>
        <v>199.999</v>
      </c>
      <c r="E662" s="1">
        <f t="shared" si="27"/>
        <v>200</v>
      </c>
      <c r="F662" s="104">
        <f t="shared" si="28"/>
        <v>4.4601797987270413E-6</v>
      </c>
      <c r="G662" s="1">
        <f t="shared" si="29"/>
        <v>5.9999700000000003E-3</v>
      </c>
      <c r="H662" s="103">
        <f t="shared" si="30"/>
        <v>0.97541931485467159</v>
      </c>
      <c r="I662" s="1">
        <f t="shared" si="31"/>
        <v>12784</v>
      </c>
      <c r="J662" s="1">
        <f t="shared" si="32"/>
        <v>249.99875</v>
      </c>
      <c r="K662" s="105">
        <f t="shared" si="33"/>
        <v>0.79974600125000095</v>
      </c>
      <c r="L662" s="1">
        <f t="shared" si="34"/>
        <v>10482</v>
      </c>
    </row>
    <row r="663" spans="1:12" x14ac:dyDescent="0.2">
      <c r="A663" s="1">
        <f t="shared" si="35"/>
        <v>25.000000000000387</v>
      </c>
      <c r="B663" s="1">
        <f t="shared" si="24"/>
        <v>5000</v>
      </c>
      <c r="C663" s="1">
        <f t="shared" si="25"/>
        <v>3200.0000000000041</v>
      </c>
      <c r="D663" s="1">
        <f t="shared" si="26"/>
        <v>200</v>
      </c>
      <c r="E663" s="1">
        <f t="shared" si="27"/>
        <v>200</v>
      </c>
      <c r="F663" s="104">
        <f t="shared" si="28"/>
        <v>4.4619422572178551E-6</v>
      </c>
      <c r="G663" s="1">
        <f t="shared" si="29"/>
        <v>6.0000000000000001E-3</v>
      </c>
      <c r="H663" s="103">
        <f t="shared" si="30"/>
        <v>0.97560375163561952</v>
      </c>
      <c r="I663" s="1">
        <f t="shared" si="31"/>
        <v>12787</v>
      </c>
      <c r="J663" s="1">
        <f t="shared" si="32"/>
        <v>250</v>
      </c>
      <c r="K663" s="105">
        <f t="shared" si="33"/>
        <v>0.80000000000000104</v>
      </c>
      <c r="L663" s="1">
        <f t="shared" si="34"/>
        <v>10485</v>
      </c>
    </row>
    <row r="664" spans="1:12" x14ac:dyDescent="0.2">
      <c r="A664" s="1">
        <f t="shared" si="35"/>
        <v>25.100000000000389</v>
      </c>
      <c r="B664" s="1">
        <f t="shared" si="24"/>
        <v>5000.0124999999998</v>
      </c>
      <c r="C664" s="1">
        <f t="shared" si="25"/>
        <v>3201.0000000000041</v>
      </c>
      <c r="D664" s="1">
        <f t="shared" si="26"/>
        <v>200.001</v>
      </c>
      <c r="E664" s="1">
        <f t="shared" si="27"/>
        <v>200</v>
      </c>
      <c r="F664" s="104">
        <f t="shared" si="28"/>
        <v>4.4637047331102433E-6</v>
      </c>
      <c r="G664" s="1">
        <f t="shared" si="29"/>
        <v>6.0000299999999999E-3</v>
      </c>
      <c r="H664" s="103">
        <f t="shared" si="30"/>
        <v>0.9757881428752947</v>
      </c>
      <c r="I664" s="1">
        <f t="shared" si="31"/>
        <v>12789</v>
      </c>
      <c r="J664" s="1">
        <f t="shared" si="32"/>
        <v>250.00125</v>
      </c>
      <c r="K664" s="105">
        <f t="shared" si="33"/>
        <v>0.80025400125000101</v>
      </c>
      <c r="L664" s="1">
        <f t="shared" si="34"/>
        <v>10488</v>
      </c>
    </row>
    <row r="665" spans="1:12" x14ac:dyDescent="0.2">
      <c r="A665" s="1">
        <f t="shared" si="35"/>
        <v>25.20000000000039</v>
      </c>
      <c r="B665" s="1">
        <f t="shared" si="24"/>
        <v>5000.0250000000005</v>
      </c>
      <c r="C665" s="1">
        <f t="shared" si="25"/>
        <v>3202.0000000000041</v>
      </c>
      <c r="D665" s="1">
        <f t="shared" si="26"/>
        <v>200.00200000000001</v>
      </c>
      <c r="E665" s="1">
        <f t="shared" si="27"/>
        <v>200</v>
      </c>
      <c r="F665" s="104">
        <f t="shared" si="28"/>
        <v>4.4654672264042068E-6</v>
      </c>
      <c r="G665" s="1">
        <f t="shared" si="29"/>
        <v>6.0000600000000006E-3</v>
      </c>
      <c r="H665" s="103">
        <f t="shared" si="30"/>
        <v>0.97597248859056274</v>
      </c>
      <c r="I665" s="1">
        <f t="shared" si="31"/>
        <v>12791</v>
      </c>
      <c r="J665" s="1">
        <f t="shared" si="32"/>
        <v>250.00250000000003</v>
      </c>
      <c r="K665" s="105">
        <f t="shared" si="33"/>
        <v>0.80050800500000097</v>
      </c>
      <c r="L665" s="1">
        <f t="shared" si="34"/>
        <v>10492</v>
      </c>
    </row>
    <row r="666" spans="1:12" x14ac:dyDescent="0.2">
      <c r="A666" s="1">
        <f t="shared" si="35"/>
        <v>25.300000000000392</v>
      </c>
      <c r="B666" s="1">
        <f t="shared" si="24"/>
        <v>5000.0374999999995</v>
      </c>
      <c r="C666" s="1">
        <f t="shared" si="25"/>
        <v>3203.0000000000041</v>
      </c>
      <c r="D666" s="1">
        <f t="shared" si="26"/>
        <v>200.00300000000001</v>
      </c>
      <c r="E666" s="1">
        <f t="shared" si="27"/>
        <v>200</v>
      </c>
      <c r="F666" s="104">
        <f t="shared" si="28"/>
        <v>4.467229737099744E-6</v>
      </c>
      <c r="G666" s="1">
        <f t="shared" si="29"/>
        <v>6.0000900000000005E-3</v>
      </c>
      <c r="H666" s="103">
        <f t="shared" si="30"/>
        <v>0.97615678879828105</v>
      </c>
      <c r="I666" s="1">
        <f t="shared" si="31"/>
        <v>12794</v>
      </c>
      <c r="J666" s="1">
        <f t="shared" si="32"/>
        <v>250.00375000000003</v>
      </c>
      <c r="K666" s="105">
        <f t="shared" si="33"/>
        <v>0.80076201125000113</v>
      </c>
      <c r="L666" s="1">
        <f t="shared" si="34"/>
        <v>10495</v>
      </c>
    </row>
    <row r="667" spans="1:12" x14ac:dyDescent="0.2">
      <c r="A667" s="1">
        <f t="shared" si="35"/>
        <v>25.400000000000393</v>
      </c>
      <c r="B667" s="1">
        <f t="shared" si="24"/>
        <v>5000.05</v>
      </c>
      <c r="C667" s="1">
        <f t="shared" si="25"/>
        <v>3204.0000000000041</v>
      </c>
      <c r="D667" s="1">
        <f t="shared" si="26"/>
        <v>200.00399999999999</v>
      </c>
      <c r="E667" s="1">
        <f t="shared" si="27"/>
        <v>200</v>
      </c>
      <c r="F667" s="104">
        <f t="shared" si="28"/>
        <v>4.4689922651968573E-6</v>
      </c>
      <c r="G667" s="1">
        <f t="shared" si="29"/>
        <v>6.0001200000000003E-3</v>
      </c>
      <c r="H667" s="103">
        <f t="shared" si="30"/>
        <v>0.97634104351529838</v>
      </c>
      <c r="I667" s="1">
        <f t="shared" si="31"/>
        <v>12796</v>
      </c>
      <c r="J667" s="1">
        <f t="shared" si="32"/>
        <v>250.00499999999997</v>
      </c>
      <c r="K667" s="105">
        <f t="shared" si="33"/>
        <v>0.80101602000000094</v>
      </c>
      <c r="L667" s="1">
        <f t="shared" si="34"/>
        <v>10498</v>
      </c>
    </row>
    <row r="668" spans="1:12" x14ac:dyDescent="0.2">
      <c r="A668" s="1">
        <f t="shared" si="35"/>
        <v>25.500000000000394</v>
      </c>
      <c r="B668" s="1">
        <f t="shared" si="24"/>
        <v>5000.0625</v>
      </c>
      <c r="C668" s="1">
        <f t="shared" si="25"/>
        <v>3205.0000000000041</v>
      </c>
      <c r="D668" s="1">
        <f t="shared" si="26"/>
        <v>200.005</v>
      </c>
      <c r="E668" s="1">
        <f t="shared" si="27"/>
        <v>200</v>
      </c>
      <c r="F668" s="104">
        <f t="shared" si="28"/>
        <v>4.4707548106955443E-6</v>
      </c>
      <c r="G668" s="1">
        <f t="shared" si="29"/>
        <v>6.0001499999999992E-3</v>
      </c>
      <c r="H668" s="103">
        <f t="shared" si="30"/>
        <v>0.97652525275845548</v>
      </c>
      <c r="I668" s="1">
        <f t="shared" si="31"/>
        <v>12799</v>
      </c>
      <c r="J668" s="1">
        <f t="shared" si="32"/>
        <v>250.00624999999999</v>
      </c>
      <c r="K668" s="105">
        <f t="shared" si="33"/>
        <v>0.80127003125000096</v>
      </c>
      <c r="L668" s="1">
        <f t="shared" si="34"/>
        <v>10502</v>
      </c>
    </row>
    <row r="669" spans="1:12" x14ac:dyDescent="0.2">
      <c r="A669" s="1">
        <f t="shared" si="35"/>
        <v>25.600000000000396</v>
      </c>
      <c r="B669" s="1">
        <f t="shared" si="24"/>
        <v>5000.0750000000007</v>
      </c>
      <c r="C669" s="1">
        <f t="shared" si="25"/>
        <v>3206.0000000000041</v>
      </c>
      <c r="D669" s="1">
        <f t="shared" si="26"/>
        <v>200.006</v>
      </c>
      <c r="E669" s="1">
        <f t="shared" si="27"/>
        <v>200</v>
      </c>
      <c r="F669" s="104">
        <f t="shared" si="28"/>
        <v>4.4725173735958091E-6</v>
      </c>
      <c r="G669" s="1">
        <f t="shared" si="29"/>
        <v>6.0001800000000008E-3</v>
      </c>
      <c r="H669" s="103">
        <f t="shared" si="30"/>
        <v>0.97670941654458432</v>
      </c>
      <c r="I669" s="1">
        <f t="shared" si="31"/>
        <v>12801</v>
      </c>
      <c r="J669" s="1">
        <f t="shared" si="32"/>
        <v>250.00749999999999</v>
      </c>
      <c r="K669" s="105">
        <f t="shared" si="33"/>
        <v>0.80152404500000085</v>
      </c>
      <c r="L669" s="1">
        <f t="shared" si="34"/>
        <v>10505</v>
      </c>
    </row>
    <row r="670" spans="1:12" x14ac:dyDescent="0.2">
      <c r="A670" s="1">
        <f t="shared" si="35"/>
        <v>25.700000000000397</v>
      </c>
      <c r="B670" s="1">
        <f t="shared" si="24"/>
        <v>5000.0874999999996</v>
      </c>
      <c r="C670" s="1">
        <f t="shared" si="25"/>
        <v>3207.0000000000041</v>
      </c>
      <c r="D670" s="1">
        <f t="shared" si="26"/>
        <v>200.00700000000001</v>
      </c>
      <c r="E670" s="1">
        <f t="shared" si="27"/>
        <v>200</v>
      </c>
      <c r="F670" s="104">
        <f t="shared" si="28"/>
        <v>4.474279953897645E-6</v>
      </c>
      <c r="G670" s="1">
        <f t="shared" si="29"/>
        <v>6.0002100000000006E-3</v>
      </c>
      <c r="H670" s="103">
        <f t="shared" si="30"/>
        <v>0.97689353489050912</v>
      </c>
      <c r="I670" s="1">
        <f t="shared" si="31"/>
        <v>12804</v>
      </c>
      <c r="J670" s="1">
        <f t="shared" si="32"/>
        <v>250.00874999999999</v>
      </c>
      <c r="K670" s="105">
        <f t="shared" si="33"/>
        <v>0.80177806125000106</v>
      </c>
      <c r="L670" s="1">
        <f t="shared" si="34"/>
        <v>10508</v>
      </c>
    </row>
    <row r="671" spans="1:12" x14ac:dyDescent="0.2">
      <c r="A671" s="1">
        <f t="shared" si="35"/>
        <v>25.800000000000399</v>
      </c>
      <c r="B671" s="1">
        <f t="shared" si="24"/>
        <v>5000.0999999999995</v>
      </c>
      <c r="C671" s="1">
        <f t="shared" si="25"/>
        <v>3208.0000000000041</v>
      </c>
      <c r="D671" s="1">
        <f t="shared" si="26"/>
        <v>200.00800000000001</v>
      </c>
      <c r="E671" s="1">
        <f t="shared" si="27"/>
        <v>200</v>
      </c>
      <c r="F671" s="104">
        <f t="shared" si="28"/>
        <v>4.476042551601057E-6</v>
      </c>
      <c r="G671" s="1">
        <f t="shared" si="29"/>
        <v>6.0002400000000004E-3</v>
      </c>
      <c r="H671" s="103">
        <f t="shared" si="30"/>
        <v>0.97707760781304531</v>
      </c>
      <c r="I671" s="1">
        <f t="shared" si="31"/>
        <v>12806</v>
      </c>
      <c r="J671" s="1">
        <f t="shared" si="32"/>
        <v>250.01000000000002</v>
      </c>
      <c r="K671" s="105">
        <f t="shared" si="33"/>
        <v>0.80203208000000104</v>
      </c>
      <c r="L671" s="1">
        <f t="shared" si="34"/>
        <v>10512</v>
      </c>
    </row>
    <row r="672" spans="1:12" x14ac:dyDescent="0.2">
      <c r="A672" s="1">
        <f t="shared" si="35"/>
        <v>25.9000000000004</v>
      </c>
      <c r="B672" s="1">
        <f t="shared" si="24"/>
        <v>5000.1125000000002</v>
      </c>
      <c r="C672" s="1">
        <f t="shared" si="25"/>
        <v>3209.0000000000041</v>
      </c>
      <c r="D672" s="1">
        <f t="shared" si="26"/>
        <v>200.00900000000001</v>
      </c>
      <c r="E672" s="1">
        <f t="shared" si="27"/>
        <v>200</v>
      </c>
      <c r="F672" s="104">
        <f t="shared" si="28"/>
        <v>4.4778051667060443E-6</v>
      </c>
      <c r="G672" s="1">
        <f t="shared" si="29"/>
        <v>6.0002700000000003E-3</v>
      </c>
      <c r="H672" s="103">
        <f t="shared" si="30"/>
        <v>0.97726163532900034</v>
      </c>
      <c r="I672" s="1">
        <f t="shared" si="31"/>
        <v>12808</v>
      </c>
      <c r="J672" s="1">
        <f t="shared" si="32"/>
        <v>250.01125000000002</v>
      </c>
      <c r="K672" s="105">
        <f t="shared" si="33"/>
        <v>0.80228610125000099</v>
      </c>
      <c r="L672" s="1">
        <f t="shared" si="34"/>
        <v>10515</v>
      </c>
    </row>
    <row r="673" spans="1:12" x14ac:dyDescent="0.2">
      <c r="A673" s="1">
        <f t="shared" si="35"/>
        <v>26.000000000000401</v>
      </c>
      <c r="B673" s="1">
        <f t="shared" si="24"/>
        <v>5000.125</v>
      </c>
      <c r="C673" s="1">
        <f t="shared" si="25"/>
        <v>3210.0000000000041</v>
      </c>
      <c r="D673" s="1">
        <f t="shared" si="26"/>
        <v>200.01</v>
      </c>
      <c r="E673" s="1">
        <f t="shared" si="27"/>
        <v>200</v>
      </c>
      <c r="F673" s="104">
        <f t="shared" si="28"/>
        <v>4.4795677992126053E-6</v>
      </c>
      <c r="G673" s="1">
        <f t="shared" si="29"/>
        <v>6.0003000000000001E-3</v>
      </c>
      <c r="H673" s="103">
        <f t="shared" si="30"/>
        <v>0.97744561745517367</v>
      </c>
      <c r="I673" s="1">
        <f t="shared" si="31"/>
        <v>12811</v>
      </c>
      <c r="J673" s="1">
        <f t="shared" si="32"/>
        <v>250.01250000000002</v>
      </c>
      <c r="K673" s="105">
        <f t="shared" si="33"/>
        <v>0.80254012500000094</v>
      </c>
      <c r="L673" s="1">
        <f t="shared" si="34"/>
        <v>10518</v>
      </c>
    </row>
    <row r="674" spans="1:12" x14ac:dyDescent="0.2">
      <c r="A674" s="1">
        <f t="shared" si="35"/>
        <v>26.100000000000403</v>
      </c>
      <c r="B674" s="1">
        <f t="shared" si="24"/>
        <v>5000.1375000000007</v>
      </c>
      <c r="C674" s="1">
        <f t="shared" si="25"/>
        <v>3211.0000000000041</v>
      </c>
      <c r="D674" s="1">
        <f t="shared" si="26"/>
        <v>200.011</v>
      </c>
      <c r="E674" s="1">
        <f t="shared" si="27"/>
        <v>200</v>
      </c>
      <c r="F674" s="104">
        <f t="shared" si="28"/>
        <v>4.4813304491207433E-6</v>
      </c>
      <c r="G674" s="1">
        <f t="shared" si="29"/>
        <v>6.0003300000000008E-3</v>
      </c>
      <c r="H674" s="103">
        <f t="shared" si="30"/>
        <v>0.97762955420835551</v>
      </c>
      <c r="I674" s="1">
        <f t="shared" si="31"/>
        <v>12813</v>
      </c>
      <c r="J674" s="1">
        <f t="shared" si="32"/>
        <v>250.01374999999999</v>
      </c>
      <c r="K674" s="105">
        <f t="shared" si="33"/>
        <v>0.80279415125000098</v>
      </c>
      <c r="L674" s="1">
        <f t="shared" si="34"/>
        <v>10522</v>
      </c>
    </row>
    <row r="675" spans="1:12" x14ac:dyDescent="0.2">
      <c r="A675" s="1">
        <f t="shared" si="35"/>
        <v>26.200000000000404</v>
      </c>
      <c r="B675" s="1">
        <f t="shared" si="24"/>
        <v>5000.1499999999996</v>
      </c>
      <c r="C675" s="1">
        <f t="shared" si="25"/>
        <v>3212.0000000000041</v>
      </c>
      <c r="D675" s="1">
        <f t="shared" si="26"/>
        <v>200.012</v>
      </c>
      <c r="E675" s="1">
        <f t="shared" si="27"/>
        <v>200</v>
      </c>
      <c r="F675" s="104">
        <f t="shared" si="28"/>
        <v>4.4830931164304532E-6</v>
      </c>
      <c r="G675" s="1">
        <f t="shared" si="29"/>
        <v>6.0003599999999997E-3</v>
      </c>
      <c r="H675" s="103">
        <f t="shared" si="30"/>
        <v>0.97781344560532868</v>
      </c>
      <c r="I675" s="1">
        <f t="shared" si="31"/>
        <v>12816</v>
      </c>
      <c r="J675" s="1">
        <f t="shared" si="32"/>
        <v>250.01499999999999</v>
      </c>
      <c r="K675" s="105">
        <f t="shared" si="33"/>
        <v>0.80304818000000089</v>
      </c>
      <c r="L675" s="1">
        <f t="shared" si="34"/>
        <v>10525</v>
      </c>
    </row>
    <row r="676" spans="1:12" x14ac:dyDescent="0.2">
      <c r="A676" s="1">
        <f t="shared" si="35"/>
        <v>26.300000000000406</v>
      </c>
      <c r="B676" s="1">
        <f t="shared" si="24"/>
        <v>5000.1625000000004</v>
      </c>
      <c r="C676" s="1">
        <f t="shared" si="25"/>
        <v>3213.0000000000041</v>
      </c>
      <c r="D676" s="1">
        <f t="shared" si="26"/>
        <v>200.01300000000001</v>
      </c>
      <c r="E676" s="1">
        <f t="shared" si="27"/>
        <v>200</v>
      </c>
      <c r="F676" s="104">
        <f t="shared" si="28"/>
        <v>4.4848558011417401E-6</v>
      </c>
      <c r="G676" s="1">
        <f t="shared" si="29"/>
        <v>6.0003900000000004E-3</v>
      </c>
      <c r="H676" s="103">
        <f t="shared" si="30"/>
        <v>0.9779972916628672</v>
      </c>
      <c r="I676" s="1">
        <f t="shared" si="31"/>
        <v>12818</v>
      </c>
      <c r="J676" s="1">
        <f t="shared" si="32"/>
        <v>250.01624999999999</v>
      </c>
      <c r="K676" s="105">
        <f t="shared" si="33"/>
        <v>0.8033022112500009</v>
      </c>
      <c r="L676" s="1">
        <f t="shared" si="34"/>
        <v>10528</v>
      </c>
    </row>
    <row r="677" spans="1:12" x14ac:dyDescent="0.2">
      <c r="A677" s="1">
        <f t="shared" si="35"/>
        <v>26.400000000000407</v>
      </c>
      <c r="B677" s="1">
        <f t="shared" si="24"/>
        <v>5000.1750000000002</v>
      </c>
      <c r="C677" s="1">
        <f t="shared" si="25"/>
        <v>3214.0000000000041</v>
      </c>
      <c r="D677" s="1">
        <f t="shared" si="26"/>
        <v>200.01400000000001</v>
      </c>
      <c r="E677" s="1">
        <f t="shared" si="27"/>
        <v>200</v>
      </c>
      <c r="F677" s="104">
        <f t="shared" si="28"/>
        <v>4.4866185032546014E-6</v>
      </c>
      <c r="G677" s="1">
        <f t="shared" si="29"/>
        <v>6.0004200000000011E-3</v>
      </c>
      <c r="H677" s="103">
        <f t="shared" si="30"/>
        <v>0.9781810923977371</v>
      </c>
      <c r="I677" s="1">
        <f t="shared" si="31"/>
        <v>12820</v>
      </c>
      <c r="J677" s="1">
        <f t="shared" si="32"/>
        <v>250.01750000000001</v>
      </c>
      <c r="K677" s="105">
        <f t="shared" si="33"/>
        <v>0.803556245000001</v>
      </c>
      <c r="L677" s="1">
        <f t="shared" si="34"/>
        <v>10532</v>
      </c>
    </row>
    <row r="678" spans="1:12" x14ac:dyDescent="0.2">
      <c r="A678" s="1">
        <f t="shared" si="35"/>
        <v>26.500000000000409</v>
      </c>
      <c r="B678" s="1">
        <f t="shared" si="24"/>
        <v>5000.1875</v>
      </c>
      <c r="C678" s="1">
        <f t="shared" si="25"/>
        <v>3215.0000000000041</v>
      </c>
      <c r="D678" s="1">
        <f t="shared" si="26"/>
        <v>200.01500000000001</v>
      </c>
      <c r="E678" s="1">
        <f t="shared" si="27"/>
        <v>200</v>
      </c>
      <c r="F678" s="104">
        <f t="shared" si="28"/>
        <v>4.4883812227690373E-6</v>
      </c>
      <c r="G678" s="1">
        <f t="shared" si="29"/>
        <v>6.0004500000000009E-3</v>
      </c>
      <c r="H678" s="103">
        <f t="shared" si="30"/>
        <v>0.97836484782669642</v>
      </c>
      <c r="I678" s="1">
        <f t="shared" si="31"/>
        <v>12823</v>
      </c>
      <c r="J678" s="1">
        <f t="shared" si="32"/>
        <v>250.01875000000001</v>
      </c>
      <c r="K678" s="105">
        <f t="shared" si="33"/>
        <v>0.80381028125000098</v>
      </c>
      <c r="L678" s="1">
        <f t="shared" si="34"/>
        <v>10535</v>
      </c>
    </row>
    <row r="679" spans="1:12" x14ac:dyDescent="0.2">
      <c r="A679" s="1">
        <f t="shared" si="35"/>
        <v>26.60000000000041</v>
      </c>
      <c r="B679" s="1">
        <f t="shared" si="24"/>
        <v>5000.2</v>
      </c>
      <c r="C679" s="1">
        <f t="shared" si="25"/>
        <v>3216.0000000000041</v>
      </c>
      <c r="D679" s="1">
        <f t="shared" si="26"/>
        <v>200.01599999999999</v>
      </c>
      <c r="E679" s="1">
        <f t="shared" si="27"/>
        <v>200</v>
      </c>
      <c r="F679" s="104">
        <f t="shared" si="28"/>
        <v>4.4901439596850467E-6</v>
      </c>
      <c r="G679" s="1">
        <f t="shared" si="29"/>
        <v>6.0004799999999999E-3</v>
      </c>
      <c r="H679" s="103">
        <f t="shared" si="30"/>
        <v>0.9785485579664942</v>
      </c>
      <c r="I679" s="1">
        <f t="shared" si="31"/>
        <v>12825</v>
      </c>
      <c r="J679" s="1">
        <f t="shared" si="32"/>
        <v>250.02</v>
      </c>
      <c r="K679" s="105">
        <f t="shared" si="33"/>
        <v>0.80406432000000105</v>
      </c>
      <c r="L679" s="1">
        <f t="shared" si="34"/>
        <v>10538</v>
      </c>
    </row>
    <row r="680" spans="1:12" x14ac:dyDescent="0.2">
      <c r="A680" s="1">
        <f t="shared" si="35"/>
        <v>26.700000000000411</v>
      </c>
      <c r="B680" s="1">
        <f t="shared" si="24"/>
        <v>5000.2124999999996</v>
      </c>
      <c r="C680" s="1">
        <f t="shared" si="25"/>
        <v>3217.0000000000041</v>
      </c>
      <c r="D680" s="1">
        <f t="shared" si="26"/>
        <v>200.017</v>
      </c>
      <c r="E680" s="1">
        <f t="shared" si="27"/>
        <v>200</v>
      </c>
      <c r="F680" s="104">
        <f t="shared" si="28"/>
        <v>4.4919067140026331E-6</v>
      </c>
      <c r="G680" s="1">
        <f t="shared" si="29"/>
        <v>6.0005100000000006E-3</v>
      </c>
      <c r="H680" s="103">
        <f t="shared" si="30"/>
        <v>0.97873222283387173</v>
      </c>
      <c r="I680" s="1">
        <f t="shared" si="31"/>
        <v>12828</v>
      </c>
      <c r="J680" s="1">
        <f t="shared" si="32"/>
        <v>250.02125000000004</v>
      </c>
      <c r="K680" s="105">
        <f t="shared" si="33"/>
        <v>0.80431836125000111</v>
      </c>
      <c r="L680" s="1">
        <f t="shared" si="34"/>
        <v>10542</v>
      </c>
    </row>
    <row r="681" spans="1:12" x14ac:dyDescent="0.2">
      <c r="A681" s="1">
        <f t="shared" si="35"/>
        <v>26.800000000000413</v>
      </c>
      <c r="B681" s="1">
        <f t="shared" si="24"/>
        <v>5000.2250000000004</v>
      </c>
      <c r="C681" s="1">
        <f t="shared" si="25"/>
        <v>3218.0000000000041</v>
      </c>
      <c r="D681" s="1">
        <f t="shared" si="26"/>
        <v>200.018</v>
      </c>
      <c r="E681" s="1">
        <f t="shared" si="27"/>
        <v>200</v>
      </c>
      <c r="F681" s="104">
        <f t="shared" si="28"/>
        <v>4.4936694857217932E-6</v>
      </c>
      <c r="G681" s="1">
        <f t="shared" si="29"/>
        <v>6.0005400000000004E-3</v>
      </c>
      <c r="H681" s="103">
        <f t="shared" si="30"/>
        <v>0.97891584244556196</v>
      </c>
      <c r="I681" s="1">
        <f t="shared" si="31"/>
        <v>12830</v>
      </c>
      <c r="J681" s="1">
        <f t="shared" si="32"/>
        <v>250.02249999999998</v>
      </c>
      <c r="K681" s="105">
        <f t="shared" si="33"/>
        <v>0.80457240500000093</v>
      </c>
      <c r="L681" s="1">
        <f t="shared" si="34"/>
        <v>10545</v>
      </c>
    </row>
    <row r="682" spans="1:12" x14ac:dyDescent="0.2">
      <c r="A682" s="1">
        <f t="shared" si="35"/>
        <v>26.900000000000414</v>
      </c>
      <c r="B682" s="1">
        <f t="shared" si="24"/>
        <v>5000.2375000000002</v>
      </c>
      <c r="C682" s="1">
        <f t="shared" si="25"/>
        <v>3219.0000000000041</v>
      </c>
      <c r="D682" s="1">
        <f t="shared" si="26"/>
        <v>200.01900000000001</v>
      </c>
      <c r="E682" s="1">
        <f t="shared" si="27"/>
        <v>200</v>
      </c>
      <c r="F682" s="104">
        <f t="shared" si="28"/>
        <v>4.4954322748425277E-6</v>
      </c>
      <c r="G682" s="1">
        <f t="shared" si="29"/>
        <v>6.0005700000000002E-3</v>
      </c>
      <c r="H682" s="103">
        <f t="shared" si="30"/>
        <v>0.97909941681828938</v>
      </c>
      <c r="I682" s="1">
        <f t="shared" si="31"/>
        <v>12832</v>
      </c>
      <c r="J682" s="1">
        <f t="shared" si="32"/>
        <v>250.02374999999998</v>
      </c>
      <c r="K682" s="105">
        <f t="shared" si="33"/>
        <v>0.80482645125000096</v>
      </c>
      <c r="L682" s="1">
        <f t="shared" si="34"/>
        <v>10548</v>
      </c>
    </row>
    <row r="683" spans="1:12" x14ac:dyDescent="0.2">
      <c r="A683" s="1">
        <f t="shared" si="35"/>
        <v>27.000000000000416</v>
      </c>
      <c r="B683" s="1">
        <f t="shared" si="24"/>
        <v>5000.2500000000009</v>
      </c>
      <c r="C683" s="1">
        <f t="shared" si="25"/>
        <v>3220.0000000000041</v>
      </c>
      <c r="D683" s="1">
        <f t="shared" si="26"/>
        <v>200.02</v>
      </c>
      <c r="E683" s="1">
        <f t="shared" si="27"/>
        <v>200</v>
      </c>
      <c r="F683" s="104">
        <f t="shared" si="28"/>
        <v>4.4971950813648367E-6</v>
      </c>
      <c r="G683" s="1">
        <f t="shared" si="29"/>
        <v>6.0006000000000009E-3</v>
      </c>
      <c r="H683" s="103">
        <f t="shared" si="30"/>
        <v>0.97928294596877064</v>
      </c>
      <c r="I683" s="1">
        <f t="shared" si="31"/>
        <v>12835</v>
      </c>
      <c r="J683" s="1">
        <f t="shared" si="32"/>
        <v>250.02500000000001</v>
      </c>
      <c r="K683" s="105">
        <f t="shared" si="33"/>
        <v>0.80508050000000109</v>
      </c>
      <c r="L683" s="1">
        <f t="shared" si="34"/>
        <v>10552</v>
      </c>
    </row>
    <row r="684" spans="1:12" x14ac:dyDescent="0.2">
      <c r="A684" s="1">
        <f t="shared" si="35"/>
        <v>27.100000000000417</v>
      </c>
      <c r="B684" s="1">
        <f t="shared" si="24"/>
        <v>5000.2624999999998</v>
      </c>
      <c r="C684" s="1">
        <f t="shared" si="25"/>
        <v>3221.0000000000041</v>
      </c>
      <c r="D684" s="1">
        <f t="shared" si="26"/>
        <v>200.02100000000002</v>
      </c>
      <c r="E684" s="1">
        <f t="shared" si="27"/>
        <v>200</v>
      </c>
      <c r="F684" s="104">
        <f t="shared" si="28"/>
        <v>4.4989579052887227E-6</v>
      </c>
      <c r="G684" s="1">
        <f t="shared" si="29"/>
        <v>6.0006299999999999E-3</v>
      </c>
      <c r="H684" s="103">
        <f t="shared" si="30"/>
        <v>0.97946642991371413</v>
      </c>
      <c r="I684" s="1">
        <f t="shared" si="31"/>
        <v>12837</v>
      </c>
      <c r="J684" s="1">
        <f t="shared" si="32"/>
        <v>250.02625</v>
      </c>
      <c r="K684" s="105">
        <f t="shared" si="33"/>
        <v>0.80533455125000108</v>
      </c>
      <c r="L684" s="1">
        <f t="shared" si="34"/>
        <v>10555</v>
      </c>
    </row>
    <row r="685" spans="1:12" x14ac:dyDescent="0.2">
      <c r="A685" s="1">
        <f t="shared" si="35"/>
        <v>27.200000000000419</v>
      </c>
      <c r="B685" s="1">
        <f t="shared" si="24"/>
        <v>5000.2749999999996</v>
      </c>
      <c r="C685" s="1">
        <f t="shared" si="25"/>
        <v>3222.0000000000041</v>
      </c>
      <c r="D685" s="1">
        <f t="shared" si="26"/>
        <v>200.02199999999999</v>
      </c>
      <c r="E685" s="1">
        <f t="shared" si="27"/>
        <v>200</v>
      </c>
      <c r="F685" s="104">
        <f t="shared" si="28"/>
        <v>4.5007207466141807E-6</v>
      </c>
      <c r="G685" s="1">
        <f t="shared" si="29"/>
        <v>6.0006600000000005E-3</v>
      </c>
      <c r="H685" s="103">
        <f t="shared" si="30"/>
        <v>0.97964986866981962</v>
      </c>
      <c r="I685" s="1">
        <f t="shared" si="31"/>
        <v>12840</v>
      </c>
      <c r="J685" s="1">
        <f t="shared" si="32"/>
        <v>250.0275</v>
      </c>
      <c r="K685" s="105">
        <f t="shared" si="33"/>
        <v>0.80558860500000107</v>
      </c>
      <c r="L685" s="1">
        <f t="shared" si="34"/>
        <v>10558</v>
      </c>
    </row>
    <row r="686" spans="1:12" x14ac:dyDescent="0.2">
      <c r="A686" s="1">
        <f t="shared" si="35"/>
        <v>27.30000000000042</v>
      </c>
      <c r="B686" s="1">
        <f t="shared" si="24"/>
        <v>5000.2875000000004</v>
      </c>
      <c r="C686" s="1">
        <f t="shared" si="25"/>
        <v>3223.0000000000041</v>
      </c>
      <c r="D686" s="1">
        <f t="shared" si="26"/>
        <v>200.023</v>
      </c>
      <c r="E686" s="1">
        <f t="shared" si="27"/>
        <v>200</v>
      </c>
      <c r="F686" s="104">
        <f t="shared" si="28"/>
        <v>4.5024836053412156E-6</v>
      </c>
      <c r="G686" s="1">
        <f t="shared" si="29"/>
        <v>6.0006900000000004E-3</v>
      </c>
      <c r="H686" s="103">
        <f t="shared" si="30"/>
        <v>0.97983326225377876</v>
      </c>
      <c r="I686" s="1">
        <f t="shared" si="31"/>
        <v>12842</v>
      </c>
      <c r="J686" s="1">
        <f t="shared" si="32"/>
        <v>250.02875000000003</v>
      </c>
      <c r="K686" s="105">
        <f t="shared" si="33"/>
        <v>0.80584266125000104</v>
      </c>
      <c r="L686" s="1">
        <f t="shared" si="34"/>
        <v>10562</v>
      </c>
    </row>
    <row r="687" spans="1:12" x14ac:dyDescent="0.2">
      <c r="A687" s="1">
        <f t="shared" si="35"/>
        <v>27.400000000000421</v>
      </c>
      <c r="B687" s="1">
        <f t="shared" si="24"/>
        <v>5000.3</v>
      </c>
      <c r="C687" s="1">
        <f t="shared" si="25"/>
        <v>3224.0000000000041</v>
      </c>
      <c r="D687" s="1">
        <f t="shared" si="26"/>
        <v>200.024</v>
      </c>
      <c r="E687" s="1">
        <f t="shared" si="27"/>
        <v>200</v>
      </c>
      <c r="F687" s="104">
        <f t="shared" si="28"/>
        <v>4.5042464814698233E-6</v>
      </c>
      <c r="G687" s="1">
        <f t="shared" si="29"/>
        <v>6.0007200000000002E-3</v>
      </c>
      <c r="H687" s="103">
        <f t="shared" si="30"/>
        <v>0.98001661068227519</v>
      </c>
      <c r="I687" s="1">
        <f t="shared" si="31"/>
        <v>12844</v>
      </c>
      <c r="J687" s="1">
        <f t="shared" si="32"/>
        <v>250.03000000000003</v>
      </c>
      <c r="K687" s="105">
        <f t="shared" si="33"/>
        <v>0.80609672000000121</v>
      </c>
      <c r="L687" s="1">
        <f t="shared" si="34"/>
        <v>10565</v>
      </c>
    </row>
    <row r="688" spans="1:12" x14ac:dyDescent="0.2">
      <c r="A688" s="1">
        <f t="shared" si="35"/>
        <v>27.500000000000423</v>
      </c>
      <c r="B688" s="1">
        <f t="shared" si="24"/>
        <v>5000.3125</v>
      </c>
      <c r="C688" s="1">
        <f t="shared" si="25"/>
        <v>3225.0000000000041</v>
      </c>
      <c r="D688" s="1">
        <f t="shared" si="26"/>
        <v>200.02500000000001</v>
      </c>
      <c r="E688" s="1">
        <f t="shared" si="27"/>
        <v>200</v>
      </c>
      <c r="F688" s="104">
        <f t="shared" si="28"/>
        <v>4.5060093750000088E-6</v>
      </c>
      <c r="G688" s="1">
        <f t="shared" si="29"/>
        <v>6.00075E-3</v>
      </c>
      <c r="H688" s="103">
        <f t="shared" si="30"/>
        <v>0.98019991397198425</v>
      </c>
      <c r="I688" s="1">
        <f t="shared" si="31"/>
        <v>12847</v>
      </c>
      <c r="J688" s="1">
        <f t="shared" si="32"/>
        <v>250.03124999999997</v>
      </c>
      <c r="K688" s="105">
        <f t="shared" si="33"/>
        <v>0.80635078125000093</v>
      </c>
      <c r="L688" s="1">
        <f t="shared" si="34"/>
        <v>10568</v>
      </c>
    </row>
    <row r="689" spans="1:12" x14ac:dyDescent="0.2">
      <c r="A689" s="1">
        <f t="shared" si="35"/>
        <v>27.600000000000424</v>
      </c>
      <c r="B689" s="1">
        <f t="shared" si="24"/>
        <v>5000.3249999999998</v>
      </c>
      <c r="C689" s="1">
        <f t="shared" si="25"/>
        <v>3226.0000000000041</v>
      </c>
      <c r="D689" s="1">
        <f t="shared" si="26"/>
        <v>200.02600000000001</v>
      </c>
      <c r="E689" s="1">
        <f t="shared" si="27"/>
        <v>200</v>
      </c>
      <c r="F689" s="104">
        <f t="shared" si="28"/>
        <v>4.5077722859317655E-6</v>
      </c>
      <c r="G689" s="1">
        <f t="shared" si="29"/>
        <v>6.0007800000000016E-3</v>
      </c>
      <c r="H689" s="103">
        <f t="shared" si="30"/>
        <v>0.98038317213957293</v>
      </c>
      <c r="I689" s="1">
        <f t="shared" si="31"/>
        <v>12849</v>
      </c>
      <c r="J689" s="1">
        <f t="shared" si="32"/>
        <v>250.0325</v>
      </c>
      <c r="K689" s="105">
        <f t="shared" si="33"/>
        <v>0.80660484500000096</v>
      </c>
      <c r="L689" s="1">
        <f t="shared" si="34"/>
        <v>10572</v>
      </c>
    </row>
    <row r="690" spans="1:12" x14ac:dyDescent="0.2">
      <c r="A690" s="1">
        <f t="shared" si="35"/>
        <v>27.700000000000426</v>
      </c>
      <c r="B690" s="1">
        <f t="shared" si="24"/>
        <v>5000.3375000000005</v>
      </c>
      <c r="C690" s="1">
        <f t="shared" si="25"/>
        <v>3227.0000000000041</v>
      </c>
      <c r="D690" s="1">
        <f t="shared" si="26"/>
        <v>200.02700000000002</v>
      </c>
      <c r="E690" s="1">
        <f t="shared" si="27"/>
        <v>200</v>
      </c>
      <c r="F690" s="104">
        <f t="shared" si="28"/>
        <v>4.5095352142651008E-6</v>
      </c>
      <c r="G690" s="1">
        <f t="shared" si="29"/>
        <v>6.0008100000000005E-3</v>
      </c>
      <c r="H690" s="103">
        <f t="shared" si="30"/>
        <v>0.98056638520170025</v>
      </c>
      <c r="I690" s="1">
        <f t="shared" si="31"/>
        <v>12852</v>
      </c>
      <c r="J690" s="1">
        <f t="shared" si="32"/>
        <v>250.03375</v>
      </c>
      <c r="K690" s="105">
        <f t="shared" si="33"/>
        <v>0.80685891125000087</v>
      </c>
      <c r="L690" s="1">
        <f t="shared" si="34"/>
        <v>10575</v>
      </c>
    </row>
    <row r="691" spans="1:12" x14ac:dyDescent="0.2">
      <c r="A691" s="1">
        <f t="shared" si="35"/>
        <v>27.800000000000427</v>
      </c>
      <c r="B691" s="1">
        <f t="shared" si="24"/>
        <v>5000.3500000000004</v>
      </c>
      <c r="C691" s="1">
        <f t="shared" si="25"/>
        <v>3228.0000000000041</v>
      </c>
      <c r="D691" s="1">
        <f t="shared" si="26"/>
        <v>200.02799999999999</v>
      </c>
      <c r="E691" s="1">
        <f t="shared" si="27"/>
        <v>200</v>
      </c>
      <c r="F691" s="104">
        <f t="shared" si="28"/>
        <v>4.5112981600000081E-6</v>
      </c>
      <c r="G691" s="1">
        <f t="shared" si="29"/>
        <v>6.0008400000000003E-3</v>
      </c>
      <c r="H691" s="103">
        <f t="shared" si="30"/>
        <v>0.98074955317501711</v>
      </c>
      <c r="I691" s="1">
        <f t="shared" si="31"/>
        <v>12854</v>
      </c>
      <c r="J691" s="1">
        <f t="shared" si="32"/>
        <v>250.035</v>
      </c>
      <c r="K691" s="105">
        <f t="shared" si="33"/>
        <v>0.80711298000000087</v>
      </c>
      <c r="L691" s="1">
        <f t="shared" si="34"/>
        <v>10578</v>
      </c>
    </row>
    <row r="692" spans="1:12" x14ac:dyDescent="0.2">
      <c r="A692" s="1">
        <f t="shared" si="35"/>
        <v>27.900000000000428</v>
      </c>
      <c r="B692" s="1">
        <f t="shared" si="24"/>
        <v>5000.3624999999993</v>
      </c>
      <c r="C692" s="1">
        <f t="shared" si="25"/>
        <v>3229.0000000000041</v>
      </c>
      <c r="D692" s="1">
        <f t="shared" si="26"/>
        <v>200.029</v>
      </c>
      <c r="E692" s="1">
        <f t="shared" si="27"/>
        <v>200</v>
      </c>
      <c r="F692" s="104">
        <f t="shared" si="28"/>
        <v>4.5130611231364915E-6</v>
      </c>
      <c r="G692" s="1">
        <f t="shared" si="29"/>
        <v>6.0008700000000002E-3</v>
      </c>
      <c r="H692" s="103">
        <f t="shared" si="30"/>
        <v>0.98093267607616574</v>
      </c>
      <c r="I692" s="1">
        <f t="shared" si="31"/>
        <v>12856</v>
      </c>
      <c r="J692" s="1">
        <f t="shared" si="32"/>
        <v>250.03625000000002</v>
      </c>
      <c r="K692" s="105">
        <f t="shared" si="33"/>
        <v>0.80736705125000108</v>
      </c>
      <c r="L692" s="1">
        <f t="shared" si="34"/>
        <v>10582</v>
      </c>
    </row>
    <row r="693" spans="1:12" x14ac:dyDescent="0.2">
      <c r="A693" s="1">
        <f t="shared" si="35"/>
        <v>28.00000000000043</v>
      </c>
      <c r="B693" s="1">
        <f t="shared" si="24"/>
        <v>5000.375</v>
      </c>
      <c r="C693" s="1">
        <f t="shared" si="25"/>
        <v>3230.0000000000041</v>
      </c>
      <c r="D693" s="1">
        <f t="shared" si="26"/>
        <v>200.03</v>
      </c>
      <c r="E693" s="1">
        <f t="shared" si="27"/>
        <v>200</v>
      </c>
      <c r="F693" s="104">
        <f t="shared" si="28"/>
        <v>4.5148241036745485E-6</v>
      </c>
      <c r="G693" s="1">
        <f t="shared" si="29"/>
        <v>6.0009000000000009E-3</v>
      </c>
      <c r="H693" s="103">
        <f t="shared" si="30"/>
        <v>0.98111575392178041</v>
      </c>
      <c r="I693" s="1">
        <f t="shared" si="31"/>
        <v>12859</v>
      </c>
      <c r="J693" s="1">
        <f t="shared" si="32"/>
        <v>250.03750000000002</v>
      </c>
      <c r="K693" s="105">
        <f t="shared" si="33"/>
        <v>0.80762112500000105</v>
      </c>
      <c r="L693" s="1">
        <f t="shared" si="34"/>
        <v>10585</v>
      </c>
    </row>
    <row r="694" spans="1:12" x14ac:dyDescent="0.2">
      <c r="A694" s="1">
        <f t="shared" si="35"/>
        <v>28.100000000000431</v>
      </c>
      <c r="B694" s="1">
        <f t="shared" si="24"/>
        <v>5000.3874999999998</v>
      </c>
      <c r="C694" s="1">
        <f t="shared" si="25"/>
        <v>3231.0000000000041</v>
      </c>
      <c r="D694" s="1">
        <f t="shared" si="26"/>
        <v>200.03100000000001</v>
      </c>
      <c r="E694" s="1">
        <f t="shared" si="27"/>
        <v>200</v>
      </c>
      <c r="F694" s="104">
        <f t="shared" si="28"/>
        <v>4.5165871016141817E-6</v>
      </c>
      <c r="G694" s="1">
        <f t="shared" si="29"/>
        <v>6.0009300000000007E-3</v>
      </c>
      <c r="H694" s="103">
        <f t="shared" si="30"/>
        <v>0.98129878672848736</v>
      </c>
      <c r="I694" s="1">
        <f t="shared" si="31"/>
        <v>12861</v>
      </c>
      <c r="J694" s="1">
        <f t="shared" si="32"/>
        <v>250.03875000000002</v>
      </c>
      <c r="K694" s="105">
        <f t="shared" si="33"/>
        <v>0.80787520125000101</v>
      </c>
      <c r="L694" s="1">
        <f t="shared" si="34"/>
        <v>10588</v>
      </c>
    </row>
    <row r="695" spans="1:12" x14ac:dyDescent="0.2">
      <c r="A695" s="1">
        <f t="shared" si="35"/>
        <v>28.200000000000433</v>
      </c>
      <c r="B695" s="1">
        <f t="shared" si="24"/>
        <v>5000.4000000000005</v>
      </c>
      <c r="C695" s="1">
        <f t="shared" si="25"/>
        <v>3232.0000000000045</v>
      </c>
      <c r="D695" s="1">
        <f t="shared" si="26"/>
        <v>200.03200000000001</v>
      </c>
      <c r="E695" s="1">
        <f t="shared" si="27"/>
        <v>200</v>
      </c>
      <c r="F695" s="104">
        <f t="shared" si="28"/>
        <v>4.5183501169553885E-6</v>
      </c>
      <c r="G695" s="1">
        <f t="shared" si="29"/>
        <v>6.0009600000000005E-3</v>
      </c>
      <c r="H695" s="103">
        <f t="shared" si="30"/>
        <v>0.98148177451290464</v>
      </c>
      <c r="I695" s="1">
        <f t="shared" si="31"/>
        <v>12864</v>
      </c>
      <c r="J695" s="1">
        <f t="shared" si="32"/>
        <v>250.04</v>
      </c>
      <c r="K695" s="105">
        <f t="shared" si="33"/>
        <v>0.80812928000000106</v>
      </c>
      <c r="L695" s="1">
        <f t="shared" si="34"/>
        <v>10592</v>
      </c>
    </row>
    <row r="696" spans="1:12" x14ac:dyDescent="0.2">
      <c r="A696" s="1">
        <f t="shared" si="35"/>
        <v>28.300000000000434</v>
      </c>
      <c r="B696" s="1">
        <f t="shared" si="24"/>
        <v>5000.4125000000004</v>
      </c>
      <c r="C696" s="1">
        <f t="shared" si="25"/>
        <v>3233.0000000000045</v>
      </c>
      <c r="D696" s="1">
        <f t="shared" si="26"/>
        <v>200.03300000000002</v>
      </c>
      <c r="E696" s="1">
        <f t="shared" si="27"/>
        <v>200</v>
      </c>
      <c r="F696" s="104">
        <f t="shared" si="28"/>
        <v>4.5201131496981723E-6</v>
      </c>
      <c r="G696" s="1">
        <f t="shared" si="29"/>
        <v>6.0009900000000012E-3</v>
      </c>
      <c r="H696" s="103">
        <f t="shared" si="30"/>
        <v>0.98166471729164184</v>
      </c>
      <c r="I696" s="1">
        <f t="shared" si="31"/>
        <v>12866</v>
      </c>
      <c r="J696" s="1">
        <f t="shared" si="32"/>
        <v>250.04124999999999</v>
      </c>
      <c r="K696" s="105">
        <f t="shared" si="33"/>
        <v>0.8083833612500011</v>
      </c>
      <c r="L696" s="1">
        <f t="shared" si="34"/>
        <v>10595</v>
      </c>
    </row>
    <row r="697" spans="1:12" x14ac:dyDescent="0.2">
      <c r="A697" s="1">
        <f t="shared" si="35"/>
        <v>28.400000000000436</v>
      </c>
      <c r="B697" s="1">
        <f t="shared" si="24"/>
        <v>5000.4250000000002</v>
      </c>
      <c r="C697" s="1">
        <f t="shared" si="25"/>
        <v>3234.0000000000045</v>
      </c>
      <c r="D697" s="1">
        <f t="shared" si="26"/>
        <v>200.03399999999999</v>
      </c>
      <c r="E697" s="1">
        <f t="shared" si="27"/>
        <v>200</v>
      </c>
      <c r="F697" s="104">
        <f t="shared" si="28"/>
        <v>4.5218761998425272E-6</v>
      </c>
      <c r="G697" s="1">
        <f t="shared" si="29"/>
        <v>6.0010199999999993E-3</v>
      </c>
      <c r="H697" s="103">
        <f t="shared" si="30"/>
        <v>0.98184761508130103</v>
      </c>
      <c r="I697" s="1">
        <f t="shared" si="31"/>
        <v>12868</v>
      </c>
      <c r="J697" s="1">
        <f t="shared" si="32"/>
        <v>250.04249999999999</v>
      </c>
      <c r="K697" s="105">
        <f t="shared" si="33"/>
        <v>0.80863744500000101</v>
      </c>
      <c r="L697" s="1">
        <f t="shared" si="34"/>
        <v>10598</v>
      </c>
    </row>
    <row r="698" spans="1:12" x14ac:dyDescent="0.2">
      <c r="A698" s="1">
        <f t="shared" si="35"/>
        <v>28.500000000000437</v>
      </c>
      <c r="B698" s="1">
        <f t="shared" si="24"/>
        <v>5000.4375</v>
      </c>
      <c r="C698" s="1">
        <f t="shared" si="25"/>
        <v>3235.0000000000045</v>
      </c>
      <c r="D698" s="1">
        <f t="shared" si="26"/>
        <v>200.035</v>
      </c>
      <c r="E698" s="1">
        <f t="shared" si="27"/>
        <v>200</v>
      </c>
      <c r="F698" s="104">
        <f t="shared" si="28"/>
        <v>4.5236392673884591E-6</v>
      </c>
      <c r="G698" s="1">
        <f t="shared" si="29"/>
        <v>6.0010500000000008E-3</v>
      </c>
      <c r="H698" s="103">
        <f t="shared" si="30"/>
        <v>0.98203046789847526</v>
      </c>
      <c r="I698" s="1">
        <f t="shared" si="31"/>
        <v>12871</v>
      </c>
      <c r="J698" s="1">
        <f t="shared" si="32"/>
        <v>250.04375000000002</v>
      </c>
      <c r="K698" s="105">
        <f t="shared" si="33"/>
        <v>0.80889153125000124</v>
      </c>
      <c r="L698" s="1">
        <f t="shared" si="34"/>
        <v>10602</v>
      </c>
    </row>
    <row r="699" spans="1:12" x14ac:dyDescent="0.2">
      <c r="A699" s="1">
        <f t="shared" si="35"/>
        <v>28.600000000000438</v>
      </c>
      <c r="B699" s="1">
        <f t="shared" si="24"/>
        <v>5000.45</v>
      </c>
      <c r="C699" s="1">
        <f t="shared" si="25"/>
        <v>3236.0000000000045</v>
      </c>
      <c r="D699" s="1">
        <f t="shared" si="26"/>
        <v>200.036</v>
      </c>
      <c r="E699" s="1">
        <f t="shared" si="27"/>
        <v>200</v>
      </c>
      <c r="F699" s="104">
        <f t="shared" si="28"/>
        <v>4.5254023523359663E-6</v>
      </c>
      <c r="G699" s="1">
        <f t="shared" si="29"/>
        <v>6.0010800000000006E-3</v>
      </c>
      <c r="H699" s="103">
        <f t="shared" si="30"/>
        <v>0.9822132757597497</v>
      </c>
      <c r="I699" s="1">
        <f t="shared" si="31"/>
        <v>12873</v>
      </c>
      <c r="J699" s="1">
        <f t="shared" si="32"/>
        <v>250.04500000000002</v>
      </c>
      <c r="K699" s="105">
        <f t="shared" si="33"/>
        <v>0.80914562000000112</v>
      </c>
      <c r="L699" s="1">
        <f t="shared" si="34"/>
        <v>10605</v>
      </c>
    </row>
    <row r="700" spans="1:12" x14ac:dyDescent="0.2">
      <c r="A700" s="1">
        <f t="shared" si="35"/>
        <v>28.70000000000044</v>
      </c>
      <c r="B700" s="1">
        <f t="shared" si="24"/>
        <v>5000.4625000000005</v>
      </c>
      <c r="C700" s="1">
        <f t="shared" si="25"/>
        <v>3237.0000000000045</v>
      </c>
      <c r="D700" s="1">
        <f t="shared" si="26"/>
        <v>200.03700000000001</v>
      </c>
      <c r="E700" s="1">
        <f t="shared" si="27"/>
        <v>200</v>
      </c>
      <c r="F700" s="104">
        <f t="shared" si="28"/>
        <v>4.5271654546850488E-6</v>
      </c>
      <c r="G700" s="1">
        <f t="shared" si="29"/>
        <v>6.0011100000000005E-3</v>
      </c>
      <c r="H700" s="103">
        <f t="shared" si="30"/>
        <v>0.98239603868170167</v>
      </c>
      <c r="I700" s="1">
        <f t="shared" si="31"/>
        <v>12876</v>
      </c>
      <c r="J700" s="1">
        <f t="shared" si="32"/>
        <v>250.04625000000001</v>
      </c>
      <c r="K700" s="105">
        <f t="shared" si="33"/>
        <v>0.8093997112500011</v>
      </c>
      <c r="L700" s="1">
        <f t="shared" si="34"/>
        <v>10608</v>
      </c>
    </row>
    <row r="701" spans="1:12" x14ac:dyDescent="0.2">
      <c r="A701" s="1">
        <f t="shared" si="35"/>
        <v>28.800000000000441</v>
      </c>
      <c r="B701" s="1">
        <f t="shared" si="24"/>
        <v>5000.4749999999995</v>
      </c>
      <c r="C701" s="1">
        <f t="shared" si="25"/>
        <v>3238.0000000000045</v>
      </c>
      <c r="D701" s="1">
        <f t="shared" si="26"/>
        <v>200.03800000000001</v>
      </c>
      <c r="E701" s="1">
        <f t="shared" si="27"/>
        <v>200</v>
      </c>
      <c r="F701" s="104">
        <f t="shared" si="28"/>
        <v>4.5289285744357032E-6</v>
      </c>
      <c r="G701" s="1">
        <f t="shared" si="29"/>
        <v>6.0011400000000003E-3</v>
      </c>
      <c r="H701" s="103">
        <f t="shared" si="30"/>
        <v>0.98257875668090033</v>
      </c>
      <c r="I701" s="1">
        <f t="shared" si="31"/>
        <v>12878</v>
      </c>
      <c r="J701" s="1">
        <f t="shared" si="32"/>
        <v>250.04749999999999</v>
      </c>
      <c r="K701" s="105">
        <f t="shared" si="33"/>
        <v>0.80965380500000117</v>
      </c>
      <c r="L701" s="1">
        <f t="shared" si="34"/>
        <v>10612</v>
      </c>
    </row>
    <row r="702" spans="1:12" x14ac:dyDescent="0.2">
      <c r="A702" s="1">
        <f t="shared" si="35"/>
        <v>28.900000000000443</v>
      </c>
      <c r="B702" s="1">
        <f t="shared" si="24"/>
        <v>5000.4875000000002</v>
      </c>
      <c r="C702" s="1">
        <f t="shared" si="25"/>
        <v>3239.0000000000045</v>
      </c>
      <c r="D702" s="1">
        <f t="shared" si="26"/>
        <v>200.03900000000002</v>
      </c>
      <c r="E702" s="1">
        <f t="shared" si="27"/>
        <v>200</v>
      </c>
      <c r="F702" s="104">
        <f t="shared" si="28"/>
        <v>4.5306917115879355E-6</v>
      </c>
      <c r="G702" s="1">
        <f t="shared" si="29"/>
        <v>6.001170000000001E-3</v>
      </c>
      <c r="H702" s="103">
        <f t="shared" si="30"/>
        <v>0.98276142977390613</v>
      </c>
      <c r="I702" s="1">
        <f t="shared" si="31"/>
        <v>12880</v>
      </c>
      <c r="J702" s="1">
        <f t="shared" si="32"/>
        <v>250.04874999999998</v>
      </c>
      <c r="K702" s="105">
        <f t="shared" si="33"/>
        <v>0.80990790125000112</v>
      </c>
      <c r="L702" s="1">
        <f t="shared" si="34"/>
        <v>10615</v>
      </c>
    </row>
    <row r="703" spans="1:12" x14ac:dyDescent="0.2">
      <c r="A703" s="1">
        <f t="shared" si="35"/>
        <v>29.000000000000444</v>
      </c>
      <c r="B703" s="1">
        <f t="shared" si="24"/>
        <v>5000.5</v>
      </c>
      <c r="C703" s="1">
        <f t="shared" si="25"/>
        <v>3240.0000000000045</v>
      </c>
      <c r="D703" s="1">
        <f t="shared" si="26"/>
        <v>200.04</v>
      </c>
      <c r="E703" s="1">
        <f t="shared" si="27"/>
        <v>200</v>
      </c>
      <c r="F703" s="104">
        <f t="shared" si="28"/>
        <v>4.5324548661417414E-6</v>
      </c>
      <c r="G703" s="1">
        <f t="shared" si="29"/>
        <v>6.0011999999999999E-3</v>
      </c>
      <c r="H703" s="103">
        <f t="shared" si="30"/>
        <v>0.98294405797727236</v>
      </c>
      <c r="I703" s="1">
        <f t="shared" si="31"/>
        <v>12883</v>
      </c>
      <c r="J703" s="1">
        <f t="shared" si="32"/>
        <v>250.04999999999998</v>
      </c>
      <c r="K703" s="105">
        <f t="shared" si="33"/>
        <v>0.81016200000000105</v>
      </c>
      <c r="L703" s="1">
        <f t="shared" si="34"/>
        <v>10618</v>
      </c>
    </row>
    <row r="704" spans="1:12" x14ac:dyDescent="0.2">
      <c r="A704" s="1">
        <f t="shared" si="35"/>
        <v>29.100000000000446</v>
      </c>
      <c r="B704" s="1">
        <f t="shared" si="24"/>
        <v>5000.5125000000007</v>
      </c>
      <c r="C704" s="1">
        <f t="shared" si="25"/>
        <v>3241.0000000000045</v>
      </c>
      <c r="D704" s="1">
        <f t="shared" si="26"/>
        <v>200.041</v>
      </c>
      <c r="E704" s="1">
        <f t="shared" si="27"/>
        <v>200</v>
      </c>
      <c r="F704" s="104">
        <f t="shared" si="28"/>
        <v>4.5342180380971209E-6</v>
      </c>
      <c r="G704" s="1">
        <f t="shared" si="29"/>
        <v>6.0012299999999998E-3</v>
      </c>
      <c r="H704" s="103">
        <f t="shared" si="30"/>
        <v>0.9831266413075429</v>
      </c>
      <c r="I704" s="1">
        <f t="shared" si="31"/>
        <v>12885</v>
      </c>
      <c r="J704" s="1">
        <f t="shared" si="32"/>
        <v>250.05125000000001</v>
      </c>
      <c r="K704" s="105">
        <f t="shared" si="33"/>
        <v>0.81041610125000108</v>
      </c>
      <c r="L704" s="1">
        <f t="shared" si="34"/>
        <v>10622</v>
      </c>
    </row>
    <row r="705" spans="1:12" x14ac:dyDescent="0.2">
      <c r="A705" s="1">
        <f t="shared" si="35"/>
        <v>29.200000000000447</v>
      </c>
      <c r="B705" s="1">
        <f t="shared" si="24"/>
        <v>5000.5250000000005</v>
      </c>
      <c r="C705" s="1">
        <f t="shared" si="25"/>
        <v>3242.0000000000045</v>
      </c>
      <c r="D705" s="1">
        <f t="shared" si="26"/>
        <v>200.042</v>
      </c>
      <c r="E705" s="1">
        <f t="shared" si="27"/>
        <v>200</v>
      </c>
      <c r="F705" s="104">
        <f t="shared" si="28"/>
        <v>4.5359812274540766E-6</v>
      </c>
      <c r="G705" s="1">
        <f t="shared" si="29"/>
        <v>6.0012600000000004E-3</v>
      </c>
      <c r="H705" s="103">
        <f t="shared" si="30"/>
        <v>0.98330917978125465</v>
      </c>
      <c r="I705" s="1">
        <f t="shared" si="31"/>
        <v>12888</v>
      </c>
      <c r="J705" s="1">
        <f t="shared" si="32"/>
        <v>250.05250000000001</v>
      </c>
      <c r="K705" s="105">
        <f t="shared" si="33"/>
        <v>0.8106702050000012</v>
      </c>
      <c r="L705" s="1">
        <f t="shared" si="34"/>
        <v>10625</v>
      </c>
    </row>
    <row r="706" spans="1:12" x14ac:dyDescent="0.2">
      <c r="A706" s="1">
        <f t="shared" si="35"/>
        <v>29.300000000000448</v>
      </c>
      <c r="B706" s="1">
        <f t="shared" si="24"/>
        <v>5000.5374999999995</v>
      </c>
      <c r="C706" s="1">
        <f t="shared" si="25"/>
        <v>3243.0000000000045</v>
      </c>
      <c r="D706" s="1">
        <f t="shared" si="26"/>
        <v>200.04300000000001</v>
      </c>
      <c r="E706" s="1">
        <f t="shared" si="27"/>
        <v>200</v>
      </c>
      <c r="F706" s="104">
        <f t="shared" si="28"/>
        <v>4.5377444342126059E-6</v>
      </c>
      <c r="G706" s="1">
        <f t="shared" si="29"/>
        <v>6.0012900000000003E-3</v>
      </c>
      <c r="H706" s="103">
        <f t="shared" si="30"/>
        <v>0.98349167341493593</v>
      </c>
      <c r="I706" s="1">
        <f t="shared" si="31"/>
        <v>12890</v>
      </c>
      <c r="J706" s="1">
        <f t="shared" si="32"/>
        <v>250.05375000000001</v>
      </c>
      <c r="K706" s="105">
        <f t="shared" si="33"/>
        <v>0.8109243112500012</v>
      </c>
      <c r="L706" s="1">
        <f t="shared" si="34"/>
        <v>10628</v>
      </c>
    </row>
    <row r="707" spans="1:12" x14ac:dyDescent="0.2">
      <c r="A707" s="1">
        <f t="shared" si="35"/>
        <v>29.40000000000045</v>
      </c>
      <c r="B707" s="1">
        <f t="shared" si="24"/>
        <v>5000.55</v>
      </c>
      <c r="C707" s="1">
        <f t="shared" si="25"/>
        <v>3244.0000000000045</v>
      </c>
      <c r="D707" s="1">
        <f t="shared" si="26"/>
        <v>200.04400000000001</v>
      </c>
      <c r="E707" s="1">
        <f t="shared" si="27"/>
        <v>200</v>
      </c>
      <c r="F707" s="104">
        <f t="shared" si="28"/>
        <v>4.5395076583727131E-6</v>
      </c>
      <c r="G707" s="1">
        <f t="shared" si="29"/>
        <v>6.001320000000001E-3</v>
      </c>
      <c r="H707" s="103">
        <f t="shared" si="30"/>
        <v>0.98367412222510664</v>
      </c>
      <c r="I707" s="1">
        <f t="shared" si="31"/>
        <v>12892</v>
      </c>
      <c r="J707" s="1">
        <f t="shared" si="32"/>
        <v>250.05500000000004</v>
      </c>
      <c r="K707" s="105">
        <f t="shared" si="33"/>
        <v>0.81117842000000118</v>
      </c>
      <c r="L707" s="1">
        <f t="shared" si="34"/>
        <v>10632</v>
      </c>
    </row>
    <row r="708" spans="1:12" x14ac:dyDescent="0.2">
      <c r="A708" s="1">
        <f t="shared" si="35"/>
        <v>29.500000000000451</v>
      </c>
      <c r="B708" s="1">
        <f t="shared" si="24"/>
        <v>5000.5625</v>
      </c>
      <c r="C708" s="1">
        <f t="shared" si="25"/>
        <v>3245.0000000000045</v>
      </c>
      <c r="D708" s="1">
        <f t="shared" si="26"/>
        <v>200.04500000000002</v>
      </c>
      <c r="E708" s="1">
        <f t="shared" si="27"/>
        <v>200</v>
      </c>
      <c r="F708" s="104">
        <f t="shared" si="28"/>
        <v>4.541270899934393E-6</v>
      </c>
      <c r="G708" s="1">
        <f t="shared" si="29"/>
        <v>6.0013500000000008E-3</v>
      </c>
      <c r="H708" s="103">
        <f t="shared" si="30"/>
        <v>0.98385652622827913</v>
      </c>
      <c r="I708" s="1">
        <f t="shared" si="31"/>
        <v>12895</v>
      </c>
      <c r="J708" s="1">
        <f t="shared" si="32"/>
        <v>250.05624999999998</v>
      </c>
      <c r="K708" s="105">
        <f t="shared" si="33"/>
        <v>0.81143253125000092</v>
      </c>
      <c r="L708" s="1">
        <f t="shared" si="34"/>
        <v>10635</v>
      </c>
    </row>
    <row r="709" spans="1:12" x14ac:dyDescent="0.2">
      <c r="A709" s="1">
        <f t="shared" si="35"/>
        <v>29.600000000000453</v>
      </c>
      <c r="B709" s="1">
        <f t="shared" si="24"/>
        <v>5000.5750000000007</v>
      </c>
      <c r="C709" s="1">
        <f t="shared" si="25"/>
        <v>3246.0000000000045</v>
      </c>
      <c r="D709" s="1">
        <f t="shared" si="26"/>
        <v>200.04599999999999</v>
      </c>
      <c r="E709" s="1">
        <f t="shared" si="27"/>
        <v>200</v>
      </c>
      <c r="F709" s="104">
        <f t="shared" si="28"/>
        <v>4.5430341588976465E-6</v>
      </c>
      <c r="G709" s="1">
        <f t="shared" si="29"/>
        <v>6.0013799999999997E-3</v>
      </c>
      <c r="H709" s="103">
        <f t="shared" si="30"/>
        <v>0.98403888544095719</v>
      </c>
      <c r="I709" s="1">
        <f t="shared" si="31"/>
        <v>12897</v>
      </c>
      <c r="J709" s="1">
        <f t="shared" si="32"/>
        <v>250.05749999999998</v>
      </c>
      <c r="K709" s="105">
        <f t="shared" si="33"/>
        <v>0.81168664500000109</v>
      </c>
      <c r="L709" s="1">
        <f t="shared" si="34"/>
        <v>10638</v>
      </c>
    </row>
    <row r="710" spans="1:12" x14ac:dyDescent="0.2">
      <c r="A710" s="1">
        <f t="shared" si="35"/>
        <v>29.700000000000454</v>
      </c>
      <c r="B710" s="1">
        <f t="shared" si="24"/>
        <v>5000.5874999999996</v>
      </c>
      <c r="C710" s="1">
        <f t="shared" si="25"/>
        <v>3247.0000000000045</v>
      </c>
      <c r="D710" s="1">
        <f t="shared" si="26"/>
        <v>200.047</v>
      </c>
      <c r="E710" s="1">
        <f t="shared" si="27"/>
        <v>200</v>
      </c>
      <c r="F710" s="104">
        <f t="shared" si="28"/>
        <v>4.5447974352624762E-6</v>
      </c>
      <c r="G710" s="1">
        <f t="shared" si="29"/>
        <v>6.0014100000000004E-3</v>
      </c>
      <c r="H710" s="103">
        <f t="shared" si="30"/>
        <v>0.98422119987963674</v>
      </c>
      <c r="I710" s="1">
        <f t="shared" si="31"/>
        <v>12900</v>
      </c>
      <c r="J710" s="1">
        <f t="shared" si="32"/>
        <v>250.05875</v>
      </c>
      <c r="K710" s="105">
        <f t="shared" si="33"/>
        <v>0.81194076125000103</v>
      </c>
      <c r="L710" s="1">
        <f t="shared" si="34"/>
        <v>10642</v>
      </c>
    </row>
    <row r="711" spans="1:12" x14ac:dyDescent="0.2">
      <c r="A711" s="1">
        <f t="shared" si="35"/>
        <v>29.800000000000455</v>
      </c>
      <c r="B711" s="1">
        <f t="shared" si="24"/>
        <v>5000.6000000000004</v>
      </c>
      <c r="C711" s="1">
        <f t="shared" si="25"/>
        <v>3248.0000000000045</v>
      </c>
      <c r="D711" s="1">
        <f t="shared" si="26"/>
        <v>200.048</v>
      </c>
      <c r="E711" s="1">
        <f t="shared" si="27"/>
        <v>200</v>
      </c>
      <c r="F711" s="104">
        <f t="shared" si="28"/>
        <v>4.5465607290288796E-6</v>
      </c>
      <c r="G711" s="1">
        <f t="shared" si="29"/>
        <v>6.0014400000000011E-3</v>
      </c>
      <c r="H711" s="103">
        <f t="shared" si="30"/>
        <v>0.98440346956080549</v>
      </c>
      <c r="I711" s="1">
        <f t="shared" si="31"/>
        <v>12902</v>
      </c>
      <c r="J711" s="1">
        <f t="shared" si="32"/>
        <v>250.06</v>
      </c>
      <c r="K711" s="105">
        <f t="shared" si="33"/>
        <v>0.81219488000000106</v>
      </c>
      <c r="L711" s="1">
        <f t="shared" si="34"/>
        <v>10645</v>
      </c>
    </row>
    <row r="712" spans="1:12" x14ac:dyDescent="0.2">
      <c r="A712" s="1">
        <f t="shared" si="35"/>
        <v>29.900000000000457</v>
      </c>
      <c r="B712" s="1">
        <f t="shared" si="24"/>
        <v>5000.6125000000002</v>
      </c>
      <c r="C712" s="1">
        <f t="shared" si="25"/>
        <v>3249.0000000000045</v>
      </c>
      <c r="D712" s="1">
        <f t="shared" si="26"/>
        <v>200.04900000000001</v>
      </c>
      <c r="E712" s="1">
        <f t="shared" si="27"/>
        <v>200</v>
      </c>
      <c r="F712" s="104">
        <f t="shared" si="28"/>
        <v>4.548324040196859E-6</v>
      </c>
      <c r="G712" s="1">
        <f t="shared" si="29"/>
        <v>6.0014700000000001E-3</v>
      </c>
      <c r="H712" s="103">
        <f t="shared" si="30"/>
        <v>0.98458569450094358</v>
      </c>
      <c r="I712" s="1">
        <f t="shared" si="31"/>
        <v>12904</v>
      </c>
      <c r="J712" s="1">
        <f t="shared" si="32"/>
        <v>250.06125</v>
      </c>
      <c r="K712" s="105">
        <f t="shared" si="33"/>
        <v>0.81244900125000108</v>
      </c>
      <c r="L712" s="1">
        <f t="shared" si="34"/>
        <v>10648</v>
      </c>
    </row>
    <row r="713" spans="1:12" x14ac:dyDescent="0.2">
      <c r="A713" s="1">
        <f t="shared" si="35"/>
        <v>30.000000000000458</v>
      </c>
      <c r="B713" s="1">
        <f t="shared" si="24"/>
        <v>5000.625</v>
      </c>
      <c r="C713" s="1">
        <f t="shared" si="25"/>
        <v>3250.0000000000045</v>
      </c>
      <c r="D713" s="1">
        <f t="shared" si="26"/>
        <v>200.05</v>
      </c>
      <c r="E713" s="1">
        <f t="shared" si="27"/>
        <v>200</v>
      </c>
      <c r="F713" s="104">
        <f t="shared" si="28"/>
        <v>4.550087368766413E-6</v>
      </c>
      <c r="G713" s="1">
        <f t="shared" si="29"/>
        <v>6.0014999999999999E-3</v>
      </c>
      <c r="H713" s="103">
        <f t="shared" si="30"/>
        <v>0.98476787471652205</v>
      </c>
      <c r="I713" s="1">
        <f t="shared" si="31"/>
        <v>12907</v>
      </c>
      <c r="J713" s="1">
        <f t="shared" si="32"/>
        <v>250.06250000000003</v>
      </c>
      <c r="K713" s="105">
        <f t="shared" si="33"/>
        <v>0.81270312500000119</v>
      </c>
      <c r="L713" s="1">
        <f t="shared" si="34"/>
        <v>10652</v>
      </c>
    </row>
    <row r="714" spans="1:12" x14ac:dyDescent="0.2">
      <c r="A714" s="1">
        <f t="shared" si="35"/>
        <v>30.10000000000046</v>
      </c>
      <c r="B714" s="1">
        <f t="shared" si="24"/>
        <v>5000.6375000000007</v>
      </c>
      <c r="C714" s="1">
        <f t="shared" si="25"/>
        <v>3251.0000000000045</v>
      </c>
      <c r="D714" s="1">
        <f t="shared" si="26"/>
        <v>200.05100000000002</v>
      </c>
      <c r="E714" s="1">
        <f t="shared" si="27"/>
        <v>200</v>
      </c>
      <c r="F714" s="104">
        <f t="shared" si="28"/>
        <v>4.5518507147375422E-6</v>
      </c>
      <c r="G714" s="1">
        <f t="shared" si="29"/>
        <v>6.0015300000000014E-3</v>
      </c>
      <c r="H714" s="103">
        <f t="shared" si="30"/>
        <v>0.98495001022400452</v>
      </c>
      <c r="I714" s="1">
        <f t="shared" si="31"/>
        <v>12909</v>
      </c>
      <c r="J714" s="1">
        <f t="shared" si="32"/>
        <v>250.06375000000003</v>
      </c>
      <c r="K714" s="105">
        <f t="shared" si="33"/>
        <v>0.81295725125000118</v>
      </c>
      <c r="L714" s="1">
        <f t="shared" si="34"/>
        <v>10655</v>
      </c>
    </row>
    <row r="715" spans="1:12" x14ac:dyDescent="0.2">
      <c r="A715" s="1">
        <f t="shared" si="35"/>
        <v>30.200000000000461</v>
      </c>
      <c r="B715" s="1">
        <f t="shared" si="24"/>
        <v>5000.6499999999996</v>
      </c>
      <c r="C715" s="1">
        <f t="shared" si="25"/>
        <v>3252.0000000000045</v>
      </c>
      <c r="D715" s="1">
        <f t="shared" si="26"/>
        <v>200.05199999999999</v>
      </c>
      <c r="E715" s="1">
        <f t="shared" si="27"/>
        <v>200</v>
      </c>
      <c r="F715" s="104">
        <f t="shared" si="28"/>
        <v>4.5536140781102451E-6</v>
      </c>
      <c r="G715" s="1">
        <f t="shared" si="29"/>
        <v>6.0015600000000004E-3</v>
      </c>
      <c r="H715" s="103">
        <f t="shared" si="30"/>
        <v>0.98513210103984639</v>
      </c>
      <c r="I715" s="1">
        <f t="shared" si="31"/>
        <v>12912</v>
      </c>
      <c r="J715" s="1">
        <f t="shared" si="32"/>
        <v>250.06499999999997</v>
      </c>
      <c r="K715" s="105">
        <f t="shared" si="33"/>
        <v>0.81321138000000093</v>
      </c>
      <c r="L715" s="1">
        <f t="shared" si="34"/>
        <v>10658</v>
      </c>
    </row>
    <row r="716" spans="1:12" x14ac:dyDescent="0.2">
      <c r="A716" s="1">
        <f t="shared" si="35"/>
        <v>30.300000000000463</v>
      </c>
      <c r="B716" s="1">
        <f t="shared" si="24"/>
        <v>5000.6625000000004</v>
      </c>
      <c r="C716" s="1">
        <f t="shared" si="25"/>
        <v>3253.0000000000045</v>
      </c>
      <c r="D716" s="1">
        <f t="shared" si="26"/>
        <v>200.053</v>
      </c>
      <c r="E716" s="1">
        <f t="shared" si="27"/>
        <v>200</v>
      </c>
      <c r="F716" s="104">
        <f t="shared" si="28"/>
        <v>4.5553774588845233E-6</v>
      </c>
      <c r="G716" s="1">
        <f t="shared" si="29"/>
        <v>6.0015900000000002E-3</v>
      </c>
      <c r="H716" s="103">
        <f t="shared" si="30"/>
        <v>0.98531414718049515</v>
      </c>
      <c r="I716" s="1">
        <f t="shared" si="31"/>
        <v>12914</v>
      </c>
      <c r="J716" s="1">
        <f t="shared" si="32"/>
        <v>250.06625</v>
      </c>
      <c r="K716" s="105">
        <f t="shared" si="33"/>
        <v>0.81346551125000111</v>
      </c>
      <c r="L716" s="1">
        <f t="shared" si="34"/>
        <v>10662</v>
      </c>
    </row>
    <row r="717" spans="1:12" x14ac:dyDescent="0.2">
      <c r="A717" s="1">
        <f t="shared" si="35"/>
        <v>30.400000000000464</v>
      </c>
      <c r="B717" s="1">
        <f t="shared" si="24"/>
        <v>5000.6750000000002</v>
      </c>
      <c r="C717" s="1">
        <f t="shared" si="25"/>
        <v>3254.0000000000045</v>
      </c>
      <c r="D717" s="1">
        <f t="shared" si="26"/>
        <v>200.054</v>
      </c>
      <c r="E717" s="1">
        <f t="shared" si="27"/>
        <v>200</v>
      </c>
      <c r="F717" s="104">
        <f t="shared" si="28"/>
        <v>4.5571408570603768E-6</v>
      </c>
      <c r="G717" s="1">
        <f t="shared" si="29"/>
        <v>6.00162E-3</v>
      </c>
      <c r="H717" s="103">
        <f t="shared" si="30"/>
        <v>0.98549614866239021</v>
      </c>
      <c r="I717" s="1">
        <f t="shared" si="31"/>
        <v>12916</v>
      </c>
      <c r="J717" s="1">
        <f t="shared" si="32"/>
        <v>250.0675</v>
      </c>
      <c r="K717" s="105">
        <f t="shared" si="33"/>
        <v>0.81371964500000105</v>
      </c>
      <c r="L717" s="1">
        <f t="shared" si="34"/>
        <v>10665</v>
      </c>
    </row>
    <row r="718" spans="1:12" x14ac:dyDescent="0.2">
      <c r="A718" s="1">
        <f t="shared" si="35"/>
        <v>30.500000000000465</v>
      </c>
      <c r="B718" s="1">
        <f t="shared" si="24"/>
        <v>5000.6874999999991</v>
      </c>
      <c r="C718" s="1">
        <f t="shared" si="25"/>
        <v>3255.0000000000045</v>
      </c>
      <c r="D718" s="1">
        <f t="shared" si="26"/>
        <v>200.05500000000001</v>
      </c>
      <c r="E718" s="1">
        <f t="shared" si="27"/>
        <v>200</v>
      </c>
      <c r="F718" s="104">
        <f t="shared" si="28"/>
        <v>4.558904272637803E-6</v>
      </c>
      <c r="G718" s="1">
        <f t="shared" si="29"/>
        <v>6.0016500000000016E-3</v>
      </c>
      <c r="H718" s="103">
        <f t="shared" si="30"/>
        <v>0.98567810550196266</v>
      </c>
      <c r="I718" s="1">
        <f t="shared" si="31"/>
        <v>12919</v>
      </c>
      <c r="J718" s="1">
        <f t="shared" si="32"/>
        <v>250.06874999999999</v>
      </c>
      <c r="K718" s="105">
        <f t="shared" si="33"/>
        <v>0.81397378125000108</v>
      </c>
      <c r="L718" s="1">
        <f t="shared" si="34"/>
        <v>10668</v>
      </c>
    </row>
    <row r="719" spans="1:12" x14ac:dyDescent="0.2">
      <c r="A719" s="1">
        <f t="shared" si="35"/>
        <v>30.600000000000467</v>
      </c>
      <c r="B719" s="1">
        <f t="shared" si="24"/>
        <v>5000.7</v>
      </c>
      <c r="C719" s="1">
        <f t="shared" si="25"/>
        <v>3256.0000000000045</v>
      </c>
      <c r="D719" s="1">
        <f t="shared" si="26"/>
        <v>200.05600000000001</v>
      </c>
      <c r="E719" s="1">
        <f t="shared" si="27"/>
        <v>200</v>
      </c>
      <c r="F719" s="104">
        <f t="shared" si="28"/>
        <v>4.560667705616808E-6</v>
      </c>
      <c r="G719" s="1">
        <f t="shared" si="29"/>
        <v>6.0016800000000006E-3</v>
      </c>
      <c r="H719" s="103">
        <f t="shared" si="30"/>
        <v>0.98586001771563525</v>
      </c>
      <c r="I719" s="1">
        <f t="shared" si="31"/>
        <v>12921</v>
      </c>
      <c r="J719" s="1">
        <f t="shared" si="32"/>
        <v>250.07000000000002</v>
      </c>
      <c r="K719" s="105">
        <f t="shared" si="33"/>
        <v>0.81422792000000122</v>
      </c>
      <c r="L719" s="1">
        <f t="shared" si="34"/>
        <v>10672</v>
      </c>
    </row>
    <row r="720" spans="1:12" x14ac:dyDescent="0.2">
      <c r="A720" s="1">
        <f t="shared" si="35"/>
        <v>30.700000000000468</v>
      </c>
      <c r="B720" s="1">
        <f t="shared" si="24"/>
        <v>5000.7124999999996</v>
      </c>
      <c r="C720" s="1">
        <f t="shared" si="25"/>
        <v>3257.0000000000045</v>
      </c>
      <c r="D720" s="1">
        <f t="shared" si="26"/>
        <v>200.05700000000002</v>
      </c>
      <c r="E720" s="1">
        <f t="shared" si="27"/>
        <v>200</v>
      </c>
      <c r="F720" s="104">
        <f t="shared" si="28"/>
        <v>4.5624311559973849E-6</v>
      </c>
      <c r="G720" s="1">
        <f t="shared" si="29"/>
        <v>6.0017100000000012E-3</v>
      </c>
      <c r="H720" s="103">
        <f t="shared" si="30"/>
        <v>0.9860418853198234</v>
      </c>
      <c r="I720" s="1">
        <f t="shared" si="31"/>
        <v>12923</v>
      </c>
      <c r="J720" s="1">
        <f t="shared" si="32"/>
        <v>250.07125000000002</v>
      </c>
      <c r="K720" s="105">
        <f t="shared" si="33"/>
        <v>0.81448206125000122</v>
      </c>
      <c r="L720" s="1">
        <f t="shared" si="34"/>
        <v>10675</v>
      </c>
    </row>
    <row r="721" spans="1:12" x14ac:dyDescent="0.2">
      <c r="A721" s="1">
        <f t="shared" si="35"/>
        <v>30.80000000000047</v>
      </c>
      <c r="B721" s="1">
        <f t="shared" si="24"/>
        <v>5000.7250000000004</v>
      </c>
      <c r="C721" s="1">
        <f t="shared" si="25"/>
        <v>3258.0000000000045</v>
      </c>
      <c r="D721" s="1">
        <f t="shared" si="26"/>
        <v>200.05799999999999</v>
      </c>
      <c r="E721" s="1">
        <f t="shared" si="27"/>
        <v>200</v>
      </c>
      <c r="F721" s="104">
        <f t="shared" si="28"/>
        <v>4.5641946237795371E-6</v>
      </c>
      <c r="G721" s="1">
        <f t="shared" si="29"/>
        <v>6.0017400000000002E-3</v>
      </c>
      <c r="H721" s="103">
        <f t="shared" si="30"/>
        <v>0.98622370833093431</v>
      </c>
      <c r="I721" s="1">
        <f t="shared" si="31"/>
        <v>12926</v>
      </c>
      <c r="J721" s="1">
        <f t="shared" si="32"/>
        <v>250.07250000000002</v>
      </c>
      <c r="K721" s="105">
        <f t="shared" si="33"/>
        <v>0.81473620500000121</v>
      </c>
      <c r="L721" s="1">
        <f t="shared" si="34"/>
        <v>10678</v>
      </c>
    </row>
    <row r="722" spans="1:12" x14ac:dyDescent="0.2">
      <c r="A722" s="1">
        <f t="shared" si="35"/>
        <v>30.900000000000471</v>
      </c>
      <c r="B722" s="1">
        <f t="shared" si="24"/>
        <v>5000.7375000000002</v>
      </c>
      <c r="C722" s="1">
        <f t="shared" si="25"/>
        <v>3259.0000000000045</v>
      </c>
      <c r="D722" s="1">
        <f t="shared" si="26"/>
        <v>200.059</v>
      </c>
      <c r="E722" s="1">
        <f t="shared" si="27"/>
        <v>200</v>
      </c>
      <c r="F722" s="104">
        <f t="shared" si="28"/>
        <v>4.5659581089632637E-6</v>
      </c>
      <c r="G722" s="1">
        <f t="shared" si="29"/>
        <v>6.00177E-3</v>
      </c>
      <c r="H722" s="103">
        <f t="shared" si="30"/>
        <v>0.98640548676536699</v>
      </c>
      <c r="I722" s="1">
        <f t="shared" si="31"/>
        <v>12928</v>
      </c>
      <c r="J722" s="1">
        <f t="shared" si="32"/>
        <v>250.07374999999999</v>
      </c>
      <c r="K722" s="105">
        <f t="shared" si="33"/>
        <v>0.81499035125000119</v>
      </c>
      <c r="L722" s="1">
        <f t="shared" si="34"/>
        <v>10682</v>
      </c>
    </row>
    <row r="723" spans="1:12" x14ac:dyDescent="0.2">
      <c r="A723" s="1">
        <f t="shared" si="35"/>
        <v>31.000000000000473</v>
      </c>
      <c r="B723" s="1">
        <f t="shared" si="24"/>
        <v>5000.7500000000009</v>
      </c>
      <c r="C723" s="1">
        <f t="shared" si="25"/>
        <v>3260.0000000000045</v>
      </c>
      <c r="D723" s="1">
        <f t="shared" si="26"/>
        <v>200.06</v>
      </c>
      <c r="E723" s="1">
        <f t="shared" si="27"/>
        <v>200</v>
      </c>
      <c r="F723" s="104">
        <f t="shared" si="28"/>
        <v>4.5677216115485649E-6</v>
      </c>
      <c r="G723" s="1">
        <f t="shared" si="29"/>
        <v>6.0018000000000007E-3</v>
      </c>
      <c r="H723" s="103">
        <f t="shared" si="30"/>
        <v>0.98658722063951199</v>
      </c>
      <c r="I723" s="1">
        <f t="shared" si="31"/>
        <v>12931</v>
      </c>
      <c r="J723" s="1">
        <f t="shared" si="32"/>
        <v>250.07499999999999</v>
      </c>
      <c r="K723" s="105">
        <f t="shared" si="33"/>
        <v>0.81524450000000115</v>
      </c>
      <c r="L723" s="1">
        <f t="shared" si="34"/>
        <v>10685</v>
      </c>
    </row>
    <row r="724" spans="1:12" x14ac:dyDescent="0.2">
      <c r="A724" s="1">
        <f t="shared" si="35"/>
        <v>31.100000000000474</v>
      </c>
      <c r="B724" s="1">
        <f t="shared" si="24"/>
        <v>5000.7624999999998</v>
      </c>
      <c r="C724" s="1">
        <f t="shared" si="25"/>
        <v>3261.0000000000045</v>
      </c>
      <c r="D724" s="1">
        <f t="shared" si="26"/>
        <v>200.06100000000001</v>
      </c>
      <c r="E724" s="1">
        <f t="shared" si="27"/>
        <v>200</v>
      </c>
      <c r="F724" s="104">
        <f t="shared" si="28"/>
        <v>4.5694851315354421E-6</v>
      </c>
      <c r="G724" s="1">
        <f t="shared" si="29"/>
        <v>6.0018300000000005E-3</v>
      </c>
      <c r="H724" s="103">
        <f t="shared" si="30"/>
        <v>0.98676890996975286</v>
      </c>
      <c r="I724" s="1">
        <f t="shared" si="31"/>
        <v>12933</v>
      </c>
      <c r="J724" s="1">
        <f t="shared" si="32"/>
        <v>250.07624999999999</v>
      </c>
      <c r="K724" s="105">
        <f t="shared" si="33"/>
        <v>0.81549865125000109</v>
      </c>
      <c r="L724" s="1">
        <f t="shared" si="34"/>
        <v>10688</v>
      </c>
    </row>
    <row r="725" spans="1:12" x14ac:dyDescent="0.2">
      <c r="A725" s="1">
        <f t="shared" si="35"/>
        <v>31.200000000000475</v>
      </c>
      <c r="B725" s="1">
        <f t="shared" si="24"/>
        <v>5000.7749999999996</v>
      </c>
      <c r="C725" s="1">
        <f t="shared" si="25"/>
        <v>3262.0000000000045</v>
      </c>
      <c r="D725" s="1">
        <f t="shared" si="26"/>
        <v>200.06200000000001</v>
      </c>
      <c r="E725" s="1">
        <f t="shared" si="27"/>
        <v>200</v>
      </c>
      <c r="F725" s="104">
        <f t="shared" si="28"/>
        <v>4.5712486689238939E-6</v>
      </c>
      <c r="G725" s="1">
        <f t="shared" si="29"/>
        <v>6.0018600000000004E-3</v>
      </c>
      <c r="H725" s="103">
        <f t="shared" si="30"/>
        <v>0.98695055477246385</v>
      </c>
      <c r="I725" s="1">
        <f t="shared" si="31"/>
        <v>12935</v>
      </c>
      <c r="J725" s="1">
        <f t="shared" si="32"/>
        <v>250.07750000000001</v>
      </c>
      <c r="K725" s="105">
        <f t="shared" si="33"/>
        <v>0.81575280500000102</v>
      </c>
      <c r="L725" s="1">
        <f t="shared" si="34"/>
        <v>10692</v>
      </c>
    </row>
    <row r="726" spans="1:12" x14ac:dyDescent="0.2">
      <c r="A726" s="1">
        <f t="shared" si="35"/>
        <v>31.300000000000477</v>
      </c>
      <c r="B726" s="1">
        <f t="shared" si="24"/>
        <v>5000.7875000000004</v>
      </c>
      <c r="C726" s="1">
        <f t="shared" si="25"/>
        <v>3263.0000000000045</v>
      </c>
      <c r="D726" s="1">
        <f t="shared" si="26"/>
        <v>200.06300000000002</v>
      </c>
      <c r="E726" s="1">
        <f t="shared" si="27"/>
        <v>200</v>
      </c>
      <c r="F726" s="104">
        <f t="shared" si="28"/>
        <v>4.5730122237139209E-6</v>
      </c>
      <c r="G726" s="1">
        <f t="shared" si="29"/>
        <v>6.001890000000001E-3</v>
      </c>
      <c r="H726" s="103">
        <f t="shared" si="30"/>
        <v>0.9871321550640122</v>
      </c>
      <c r="I726" s="1">
        <f t="shared" si="31"/>
        <v>12938</v>
      </c>
      <c r="J726" s="1">
        <f t="shared" si="32"/>
        <v>250.07875000000001</v>
      </c>
      <c r="K726" s="105">
        <f t="shared" si="33"/>
        <v>0.81600696125000127</v>
      </c>
      <c r="L726" s="1">
        <f t="shared" si="34"/>
        <v>10695</v>
      </c>
    </row>
    <row r="727" spans="1:12" x14ac:dyDescent="0.2">
      <c r="A727" s="1">
        <f t="shared" si="35"/>
        <v>31.400000000000478</v>
      </c>
      <c r="B727" s="1">
        <f t="shared" si="24"/>
        <v>5000.7999999999993</v>
      </c>
      <c r="C727" s="1">
        <f t="shared" si="25"/>
        <v>3264.0000000000045</v>
      </c>
      <c r="D727" s="1">
        <f t="shared" si="26"/>
        <v>200.06399999999999</v>
      </c>
      <c r="E727" s="1">
        <f t="shared" si="27"/>
        <v>200</v>
      </c>
      <c r="F727" s="104">
        <f t="shared" si="28"/>
        <v>4.5747757959055208E-6</v>
      </c>
      <c r="G727" s="1">
        <f t="shared" si="29"/>
        <v>6.0019200000000009E-3</v>
      </c>
      <c r="H727" s="103">
        <f t="shared" si="30"/>
        <v>0.98731371086075714</v>
      </c>
      <c r="I727" s="1">
        <f t="shared" si="31"/>
        <v>12940</v>
      </c>
      <c r="J727" s="1">
        <f t="shared" si="32"/>
        <v>250.08</v>
      </c>
      <c r="K727" s="105">
        <f t="shared" si="33"/>
        <v>0.81626112000000117</v>
      </c>
      <c r="L727" s="1">
        <f t="shared" si="34"/>
        <v>10698</v>
      </c>
    </row>
    <row r="728" spans="1:12" x14ac:dyDescent="0.2">
      <c r="A728" s="1">
        <f t="shared" si="35"/>
        <v>31.50000000000048</v>
      </c>
      <c r="B728" s="1">
        <f t="shared" si="24"/>
        <v>5000.8125</v>
      </c>
      <c r="C728" s="1">
        <f t="shared" si="25"/>
        <v>3265.000000000005</v>
      </c>
      <c r="D728" s="1">
        <f t="shared" si="26"/>
        <v>200.065</v>
      </c>
      <c r="E728" s="1">
        <f t="shared" si="27"/>
        <v>200</v>
      </c>
      <c r="F728" s="104">
        <f t="shared" si="28"/>
        <v>4.5765393854986959E-6</v>
      </c>
      <c r="G728" s="1">
        <f t="shared" si="29"/>
        <v>6.0019499999999998E-3</v>
      </c>
      <c r="H728" s="103">
        <f t="shared" si="30"/>
        <v>0.9874952221790485</v>
      </c>
      <c r="I728" s="1">
        <f t="shared" si="31"/>
        <v>12943</v>
      </c>
      <c r="J728" s="1">
        <f t="shared" si="32"/>
        <v>250.08125000000004</v>
      </c>
      <c r="K728" s="105">
        <f t="shared" si="33"/>
        <v>0.81651528125000128</v>
      </c>
      <c r="L728" s="1">
        <f t="shared" si="34"/>
        <v>10702</v>
      </c>
    </row>
    <row r="729" spans="1:12" x14ac:dyDescent="0.2">
      <c r="A729" s="1">
        <f t="shared" si="35"/>
        <v>31.600000000000481</v>
      </c>
      <c r="B729" s="1">
        <f t="shared" si="24"/>
        <v>5000.8249999999998</v>
      </c>
      <c r="C729" s="1">
        <f t="shared" si="25"/>
        <v>3266.000000000005</v>
      </c>
      <c r="D729" s="1">
        <f t="shared" si="26"/>
        <v>200.066</v>
      </c>
      <c r="E729" s="1">
        <f t="shared" si="27"/>
        <v>200</v>
      </c>
      <c r="F729" s="104">
        <f t="shared" si="28"/>
        <v>4.5783029924934481E-6</v>
      </c>
      <c r="G729" s="1">
        <f t="shared" si="29"/>
        <v>6.0019800000000005E-3</v>
      </c>
      <c r="H729" s="103">
        <f t="shared" si="30"/>
        <v>0.98767668903522998</v>
      </c>
      <c r="I729" s="1">
        <f t="shared" si="31"/>
        <v>12945</v>
      </c>
      <c r="J729" s="1">
        <f t="shared" si="32"/>
        <v>250.08249999999998</v>
      </c>
      <c r="K729" s="105">
        <f t="shared" si="33"/>
        <v>0.81676944500000104</v>
      </c>
      <c r="L729" s="1">
        <f t="shared" si="34"/>
        <v>10705</v>
      </c>
    </row>
    <row r="730" spans="1:12" x14ac:dyDescent="0.2">
      <c r="A730" s="1">
        <f t="shared" si="35"/>
        <v>31.700000000000482</v>
      </c>
      <c r="B730" s="1">
        <f t="shared" si="24"/>
        <v>5000.8375000000005</v>
      </c>
      <c r="C730" s="1">
        <f t="shared" si="25"/>
        <v>3267.000000000005</v>
      </c>
      <c r="D730" s="1">
        <f t="shared" si="26"/>
        <v>200.06700000000001</v>
      </c>
      <c r="E730" s="1">
        <f t="shared" si="27"/>
        <v>200</v>
      </c>
      <c r="F730" s="104">
        <f t="shared" si="28"/>
        <v>4.580066616889773E-6</v>
      </c>
      <c r="G730" s="1">
        <f t="shared" si="29"/>
        <v>6.0020100000000012E-3</v>
      </c>
      <c r="H730" s="103">
        <f t="shared" si="30"/>
        <v>0.98785811144563584</v>
      </c>
      <c r="I730" s="1">
        <f t="shared" si="31"/>
        <v>12947</v>
      </c>
      <c r="J730" s="1">
        <f t="shared" si="32"/>
        <v>250.08374999999998</v>
      </c>
      <c r="K730" s="105">
        <f t="shared" si="33"/>
        <v>0.81702361125000122</v>
      </c>
      <c r="L730" s="1">
        <f t="shared" si="34"/>
        <v>10708</v>
      </c>
    </row>
    <row r="731" spans="1:12" x14ac:dyDescent="0.2">
      <c r="A731" s="1">
        <f t="shared" si="35"/>
        <v>31.800000000000484</v>
      </c>
      <c r="B731" s="1">
        <f t="shared" si="24"/>
        <v>5000.8500000000004</v>
      </c>
      <c r="C731" s="1">
        <f t="shared" si="25"/>
        <v>3268.000000000005</v>
      </c>
      <c r="D731" s="1">
        <f t="shared" si="26"/>
        <v>200.06800000000001</v>
      </c>
      <c r="E731" s="1">
        <f t="shared" si="27"/>
        <v>200</v>
      </c>
      <c r="F731" s="104">
        <f t="shared" si="28"/>
        <v>4.5818302586876724E-6</v>
      </c>
      <c r="G731" s="1">
        <f t="shared" si="29"/>
        <v>6.0020400000000002E-3</v>
      </c>
      <c r="H731" s="103">
        <f t="shared" si="30"/>
        <v>0.98803948942659325</v>
      </c>
      <c r="I731" s="1">
        <f t="shared" si="31"/>
        <v>12950</v>
      </c>
      <c r="J731" s="1">
        <f t="shared" si="32"/>
        <v>250.08500000000001</v>
      </c>
      <c r="K731" s="105">
        <f t="shared" si="33"/>
        <v>0.81727778000000117</v>
      </c>
      <c r="L731" s="1">
        <f t="shared" si="34"/>
        <v>10712</v>
      </c>
    </row>
    <row r="732" spans="1:12" x14ac:dyDescent="0.2">
      <c r="A732" s="1">
        <f t="shared" si="35"/>
        <v>31.900000000000485</v>
      </c>
      <c r="B732" s="1">
        <f t="shared" si="24"/>
        <v>5000.8624999999993</v>
      </c>
      <c r="C732" s="1">
        <f t="shared" si="25"/>
        <v>3269.000000000005</v>
      </c>
      <c r="D732" s="1">
        <f t="shared" si="26"/>
        <v>200.06900000000002</v>
      </c>
      <c r="E732" s="1">
        <f t="shared" si="27"/>
        <v>200</v>
      </c>
      <c r="F732" s="104">
        <f t="shared" si="28"/>
        <v>4.5835939178871487E-6</v>
      </c>
      <c r="G732" s="1">
        <f t="shared" si="29"/>
        <v>6.0020700000000008E-3</v>
      </c>
      <c r="H732" s="103">
        <f t="shared" si="30"/>
        <v>0.98822082299442116</v>
      </c>
      <c r="I732" s="1">
        <f t="shared" si="31"/>
        <v>12952</v>
      </c>
      <c r="J732" s="1">
        <f t="shared" si="32"/>
        <v>250.08625000000001</v>
      </c>
      <c r="K732" s="105">
        <f t="shared" si="33"/>
        <v>0.81753195125000122</v>
      </c>
      <c r="L732" s="1">
        <f t="shared" si="34"/>
        <v>10715</v>
      </c>
    </row>
    <row r="733" spans="1:12" x14ac:dyDescent="0.2">
      <c r="A733" s="1">
        <f t="shared" si="35"/>
        <v>32.000000000000483</v>
      </c>
      <c r="B733" s="1">
        <f t="shared" si="24"/>
        <v>5000.875</v>
      </c>
      <c r="C733" s="1">
        <f t="shared" si="25"/>
        <v>3270.000000000005</v>
      </c>
      <c r="D733" s="1">
        <f t="shared" si="26"/>
        <v>200.07</v>
      </c>
      <c r="E733" s="1">
        <f t="shared" si="27"/>
        <v>200</v>
      </c>
      <c r="F733" s="104">
        <f t="shared" si="28"/>
        <v>4.5853575944881971E-6</v>
      </c>
      <c r="G733" s="1">
        <f t="shared" si="29"/>
        <v>6.0020999999999998E-3</v>
      </c>
      <c r="H733" s="103">
        <f t="shared" si="30"/>
        <v>0.98840211216542995</v>
      </c>
      <c r="I733" s="1">
        <f t="shared" si="31"/>
        <v>12954</v>
      </c>
      <c r="J733" s="1">
        <f t="shared" si="32"/>
        <v>250.08750000000001</v>
      </c>
      <c r="K733" s="105">
        <f t="shared" si="33"/>
        <v>0.81778612500000114</v>
      </c>
      <c r="L733" s="1">
        <f t="shared" si="34"/>
        <v>10718</v>
      </c>
    </row>
    <row r="734" spans="1:12" x14ac:dyDescent="0.2">
      <c r="A734" s="1">
        <f t="shared" si="35"/>
        <v>32.100000000000485</v>
      </c>
      <c r="B734" s="1">
        <f t="shared" si="24"/>
        <v>5000.8874999999998</v>
      </c>
      <c r="C734" s="1">
        <f t="shared" si="25"/>
        <v>3271.000000000005</v>
      </c>
      <c r="D734" s="1">
        <f t="shared" si="26"/>
        <v>200.071</v>
      </c>
      <c r="E734" s="1">
        <f t="shared" si="27"/>
        <v>200</v>
      </c>
      <c r="F734" s="104">
        <f t="shared" si="28"/>
        <v>4.5871212884908232E-6</v>
      </c>
      <c r="G734" s="1">
        <f t="shared" si="29"/>
        <v>6.0021300000000005E-3</v>
      </c>
      <c r="H734" s="103">
        <f t="shared" si="30"/>
        <v>0.98858335695592292</v>
      </c>
      <c r="I734" s="1">
        <f t="shared" si="31"/>
        <v>12957</v>
      </c>
      <c r="J734" s="1">
        <f t="shared" si="32"/>
        <v>250.08875000000003</v>
      </c>
      <c r="K734" s="105">
        <f t="shared" si="33"/>
        <v>0.81804030125000127</v>
      </c>
      <c r="L734" s="1">
        <f t="shared" si="34"/>
        <v>10722</v>
      </c>
    </row>
    <row r="735" spans="1:12" x14ac:dyDescent="0.2">
      <c r="A735" s="1">
        <f t="shared" si="35"/>
        <v>32.200000000000486</v>
      </c>
      <c r="B735" s="1">
        <f t="shared" si="24"/>
        <v>5000.9000000000005</v>
      </c>
      <c r="C735" s="1">
        <f t="shared" si="25"/>
        <v>3272.000000000005</v>
      </c>
      <c r="D735" s="1">
        <f t="shared" si="26"/>
        <v>200.072</v>
      </c>
      <c r="E735" s="1">
        <f t="shared" si="27"/>
        <v>200</v>
      </c>
      <c r="F735" s="104">
        <f t="shared" si="28"/>
        <v>4.5888849998950213E-6</v>
      </c>
      <c r="G735" s="1">
        <f t="shared" si="29"/>
        <v>6.0021600000000003E-3</v>
      </c>
      <c r="H735" s="103">
        <f t="shared" si="30"/>
        <v>0.9887645573821946</v>
      </c>
      <c r="I735" s="1">
        <f t="shared" si="31"/>
        <v>12959</v>
      </c>
      <c r="J735" s="1">
        <f t="shared" si="32"/>
        <v>250.08999999999997</v>
      </c>
      <c r="K735" s="105">
        <f t="shared" si="33"/>
        <v>0.81829448000000116</v>
      </c>
      <c r="L735" s="1">
        <f t="shared" si="34"/>
        <v>10725</v>
      </c>
    </row>
    <row r="736" spans="1:12" x14ac:dyDescent="0.2">
      <c r="A736" s="1">
        <f t="shared" si="35"/>
        <v>32.300000000000487</v>
      </c>
      <c r="B736" s="1">
        <f t="shared" si="24"/>
        <v>5000.9124999999995</v>
      </c>
      <c r="C736" s="1">
        <f t="shared" si="25"/>
        <v>3273.000000000005</v>
      </c>
      <c r="D736" s="1">
        <f t="shared" si="26"/>
        <v>200.07300000000001</v>
      </c>
      <c r="E736" s="1">
        <f t="shared" si="27"/>
        <v>200</v>
      </c>
      <c r="F736" s="104">
        <f t="shared" si="28"/>
        <v>4.5906487287007964E-6</v>
      </c>
      <c r="G736" s="1">
        <f t="shared" si="29"/>
        <v>6.002190000000001E-3</v>
      </c>
      <c r="H736" s="103">
        <f t="shared" si="30"/>
        <v>0.98894571346053206</v>
      </c>
      <c r="I736" s="1">
        <f t="shared" si="31"/>
        <v>12962</v>
      </c>
      <c r="J736" s="1">
        <f t="shared" si="32"/>
        <v>250.09124999999997</v>
      </c>
      <c r="K736" s="105">
        <f t="shared" si="33"/>
        <v>0.81854866125000114</v>
      </c>
      <c r="L736" s="1">
        <f t="shared" si="34"/>
        <v>10728</v>
      </c>
    </row>
    <row r="737" spans="1:12" x14ac:dyDescent="0.2">
      <c r="A737" s="1">
        <f t="shared" si="35"/>
        <v>32.400000000000489</v>
      </c>
      <c r="B737" s="1">
        <f t="shared" si="24"/>
        <v>5000.9250000000002</v>
      </c>
      <c r="C737" s="1">
        <f t="shared" si="25"/>
        <v>3274.000000000005</v>
      </c>
      <c r="D737" s="1">
        <f t="shared" si="26"/>
        <v>200.07400000000001</v>
      </c>
      <c r="E737" s="1">
        <f t="shared" si="27"/>
        <v>200</v>
      </c>
      <c r="F737" s="104">
        <f t="shared" si="28"/>
        <v>4.592412474908146E-6</v>
      </c>
      <c r="G737" s="1">
        <f t="shared" si="29"/>
        <v>6.0022200000000008E-3</v>
      </c>
      <c r="H737" s="103">
        <f t="shared" si="30"/>
        <v>0.98912682520721407</v>
      </c>
      <c r="I737" s="1">
        <f t="shared" si="31"/>
        <v>12964</v>
      </c>
      <c r="J737" s="1">
        <f t="shared" si="32"/>
        <v>250.0925</v>
      </c>
      <c r="K737" s="105">
        <f t="shared" si="33"/>
        <v>0.81880284500000122</v>
      </c>
      <c r="L737" s="1">
        <f t="shared" si="34"/>
        <v>10732</v>
      </c>
    </row>
    <row r="738" spans="1:12" x14ac:dyDescent="0.2">
      <c r="A738" s="1">
        <f t="shared" si="35"/>
        <v>32.50000000000049</v>
      </c>
      <c r="B738" s="1">
        <f t="shared" si="24"/>
        <v>5000.9375</v>
      </c>
      <c r="C738" s="1">
        <f t="shared" si="25"/>
        <v>3275.000000000005</v>
      </c>
      <c r="D738" s="1">
        <f t="shared" si="26"/>
        <v>200.07500000000002</v>
      </c>
      <c r="E738" s="1">
        <f t="shared" si="27"/>
        <v>200</v>
      </c>
      <c r="F738" s="104">
        <f t="shared" si="28"/>
        <v>4.5941762385170708E-6</v>
      </c>
      <c r="G738" s="1">
        <f t="shared" si="29"/>
        <v>6.0022500000000015E-3</v>
      </c>
      <c r="H738" s="103">
        <f t="shared" si="30"/>
        <v>0.9893078926385116</v>
      </c>
      <c r="I738" s="1">
        <f t="shared" si="31"/>
        <v>12966</v>
      </c>
      <c r="J738" s="1">
        <f t="shared" si="32"/>
        <v>250.09375</v>
      </c>
      <c r="K738" s="105">
        <f t="shared" si="33"/>
        <v>0.81905703125000118</v>
      </c>
      <c r="L738" s="1">
        <f t="shared" si="34"/>
        <v>10735</v>
      </c>
    </row>
    <row r="739" spans="1:12" x14ac:dyDescent="0.2">
      <c r="A739" s="1">
        <f t="shared" si="35"/>
        <v>32.600000000000492</v>
      </c>
      <c r="B739" s="1">
        <f t="shared" si="24"/>
        <v>5000.95</v>
      </c>
      <c r="C739" s="1">
        <f t="shared" si="25"/>
        <v>3276.000000000005</v>
      </c>
      <c r="D739" s="1">
        <f t="shared" si="26"/>
        <v>200.07599999999999</v>
      </c>
      <c r="E739" s="1">
        <f t="shared" si="27"/>
        <v>200</v>
      </c>
      <c r="F739" s="104">
        <f t="shared" si="28"/>
        <v>4.5959400195275685E-6</v>
      </c>
      <c r="G739" s="1">
        <f t="shared" si="29"/>
        <v>6.0022800000000005E-3</v>
      </c>
      <c r="H739" s="103">
        <f t="shared" si="30"/>
        <v>0.98948891577068809</v>
      </c>
      <c r="I739" s="1">
        <f t="shared" si="31"/>
        <v>12969</v>
      </c>
      <c r="J739" s="1">
        <f t="shared" si="32"/>
        <v>250.095</v>
      </c>
      <c r="K739" s="105">
        <f t="shared" si="33"/>
        <v>0.81931122000000123</v>
      </c>
      <c r="L739" s="1">
        <f t="shared" si="34"/>
        <v>10738</v>
      </c>
    </row>
    <row r="740" spans="1:12" x14ac:dyDescent="0.2">
      <c r="A740" s="1">
        <f t="shared" si="35"/>
        <v>32.700000000000493</v>
      </c>
      <c r="B740" s="1">
        <f t="shared" si="24"/>
        <v>5000.9625000000005</v>
      </c>
      <c r="C740" s="1">
        <f t="shared" si="25"/>
        <v>3277.000000000005</v>
      </c>
      <c r="D740" s="1">
        <f t="shared" si="26"/>
        <v>200.077</v>
      </c>
      <c r="E740" s="1">
        <f t="shared" si="27"/>
        <v>200</v>
      </c>
      <c r="F740" s="104">
        <f t="shared" si="28"/>
        <v>4.5977038179396423E-6</v>
      </c>
      <c r="G740" s="1">
        <f t="shared" si="29"/>
        <v>6.0023100000000003E-3</v>
      </c>
      <c r="H740" s="103">
        <f t="shared" si="30"/>
        <v>0.98966989461999788</v>
      </c>
      <c r="I740" s="1">
        <f t="shared" si="31"/>
        <v>12971</v>
      </c>
      <c r="J740" s="1">
        <f t="shared" si="32"/>
        <v>250.09625000000003</v>
      </c>
      <c r="K740" s="105">
        <f t="shared" si="33"/>
        <v>0.81956541125000137</v>
      </c>
      <c r="L740" s="1">
        <f t="shared" si="34"/>
        <v>10742</v>
      </c>
    </row>
    <row r="741" spans="1:12" x14ac:dyDescent="0.2">
      <c r="A741" s="1">
        <f t="shared" si="35"/>
        <v>32.800000000000495</v>
      </c>
      <c r="B741" s="1">
        <f t="shared" si="24"/>
        <v>5000.9749999999995</v>
      </c>
      <c r="C741" s="1">
        <f t="shared" si="25"/>
        <v>3278.000000000005</v>
      </c>
      <c r="D741" s="1">
        <f t="shared" si="26"/>
        <v>200.078</v>
      </c>
      <c r="E741" s="1">
        <f t="shared" si="27"/>
        <v>200</v>
      </c>
      <c r="F741" s="104">
        <f t="shared" si="28"/>
        <v>4.5994676337532905E-6</v>
      </c>
      <c r="G741" s="1">
        <f t="shared" si="29"/>
        <v>6.0023400000000001E-3</v>
      </c>
      <c r="H741" s="103">
        <f t="shared" si="30"/>
        <v>0.98985082920268874</v>
      </c>
      <c r="I741" s="1">
        <f t="shared" si="31"/>
        <v>12973</v>
      </c>
      <c r="J741" s="1">
        <f t="shared" si="32"/>
        <v>250.09750000000003</v>
      </c>
      <c r="K741" s="105">
        <f t="shared" si="33"/>
        <v>0.81981960500000128</v>
      </c>
      <c r="L741" s="1">
        <f t="shared" si="34"/>
        <v>10745</v>
      </c>
    </row>
    <row r="742" spans="1:12" x14ac:dyDescent="0.2">
      <c r="A742" s="1">
        <f t="shared" si="35"/>
        <v>32.900000000000496</v>
      </c>
      <c r="B742" s="1">
        <f t="shared" si="24"/>
        <v>5000.9875000000002</v>
      </c>
      <c r="C742" s="1">
        <f t="shared" si="25"/>
        <v>3279.000000000005</v>
      </c>
      <c r="D742" s="1">
        <f t="shared" si="26"/>
        <v>200.07900000000001</v>
      </c>
      <c r="E742" s="1">
        <f t="shared" si="27"/>
        <v>200</v>
      </c>
      <c r="F742" s="104">
        <f t="shared" si="28"/>
        <v>4.6012314669685132E-6</v>
      </c>
      <c r="G742" s="1">
        <f t="shared" si="29"/>
        <v>6.0023699999999999E-3</v>
      </c>
      <c r="H742" s="103">
        <f t="shared" si="30"/>
        <v>0.99003171953499913</v>
      </c>
      <c r="I742" s="1">
        <f t="shared" si="31"/>
        <v>12976</v>
      </c>
      <c r="J742" s="1">
        <f t="shared" si="32"/>
        <v>250.09874999999997</v>
      </c>
      <c r="K742" s="105">
        <f t="shared" si="33"/>
        <v>0.82007380125000118</v>
      </c>
      <c r="L742" s="1">
        <f t="shared" si="34"/>
        <v>10748</v>
      </c>
    </row>
    <row r="743" spans="1:12" x14ac:dyDescent="0.2">
      <c r="A743" s="1">
        <f t="shared" si="35"/>
        <v>33.000000000000497</v>
      </c>
      <c r="B743" s="1">
        <f t="shared" si="24"/>
        <v>5001</v>
      </c>
      <c r="C743" s="1">
        <f t="shared" si="25"/>
        <v>3280.000000000005</v>
      </c>
      <c r="D743" s="1">
        <f t="shared" si="26"/>
        <v>200.08</v>
      </c>
      <c r="E743" s="1">
        <f t="shared" si="27"/>
        <v>200</v>
      </c>
      <c r="F743" s="104">
        <f t="shared" si="28"/>
        <v>4.6029953175853113E-6</v>
      </c>
      <c r="G743" s="1">
        <f t="shared" si="29"/>
        <v>6.0024000000000015E-3</v>
      </c>
      <c r="H743" s="103">
        <f t="shared" si="30"/>
        <v>0.99021256563316062</v>
      </c>
      <c r="I743" s="1">
        <f t="shared" si="31"/>
        <v>12978</v>
      </c>
      <c r="J743" s="1">
        <f t="shared" si="32"/>
        <v>250.1</v>
      </c>
      <c r="K743" s="105">
        <f t="shared" si="33"/>
        <v>0.82032800000000128</v>
      </c>
      <c r="L743" s="1">
        <f t="shared" si="34"/>
        <v>10752</v>
      </c>
    </row>
    <row r="744" spans="1:12" x14ac:dyDescent="0.2">
      <c r="A744" s="1">
        <f t="shared" si="35"/>
        <v>33.100000000000499</v>
      </c>
      <c r="B744" s="1">
        <f t="shared" si="24"/>
        <v>5001.0125000000007</v>
      </c>
      <c r="C744" s="1">
        <f t="shared" si="25"/>
        <v>3281.000000000005</v>
      </c>
      <c r="D744" s="1">
        <f t="shared" si="26"/>
        <v>200.08100000000002</v>
      </c>
      <c r="E744" s="1">
        <f t="shared" si="27"/>
        <v>200</v>
      </c>
      <c r="F744" s="104">
        <f t="shared" si="28"/>
        <v>4.6047591856036846E-6</v>
      </c>
      <c r="G744" s="1">
        <f t="shared" si="29"/>
        <v>6.0024300000000004E-3</v>
      </c>
      <c r="H744" s="103">
        <f t="shared" si="30"/>
        <v>0.99039336751339646</v>
      </c>
      <c r="I744" s="1">
        <f t="shared" si="31"/>
        <v>12980</v>
      </c>
      <c r="J744" s="1">
        <f t="shared" si="32"/>
        <v>250.10124999999999</v>
      </c>
      <c r="K744" s="105">
        <f t="shared" si="33"/>
        <v>0.82058220125000125</v>
      </c>
      <c r="L744" s="1">
        <f t="shared" si="34"/>
        <v>10755</v>
      </c>
    </row>
    <row r="745" spans="1:12" x14ac:dyDescent="0.2">
      <c r="A745" s="1">
        <f t="shared" si="35"/>
        <v>33.2000000000005</v>
      </c>
      <c r="B745" s="1">
        <f t="shared" si="24"/>
        <v>5001.0249999999996</v>
      </c>
      <c r="C745" s="1">
        <f t="shared" si="25"/>
        <v>3282.000000000005</v>
      </c>
      <c r="D745" s="1">
        <f t="shared" si="26"/>
        <v>200.08199999999999</v>
      </c>
      <c r="E745" s="1">
        <f t="shared" si="27"/>
        <v>200</v>
      </c>
      <c r="F745" s="104">
        <f t="shared" si="28"/>
        <v>4.6065230710236299E-6</v>
      </c>
      <c r="G745" s="1">
        <f t="shared" si="29"/>
        <v>6.0024600000000003E-3</v>
      </c>
      <c r="H745" s="103">
        <f t="shared" si="30"/>
        <v>0.99057412519192201</v>
      </c>
      <c r="I745" s="1">
        <f t="shared" si="31"/>
        <v>12983</v>
      </c>
      <c r="J745" s="1">
        <f t="shared" si="32"/>
        <v>250.10249999999999</v>
      </c>
      <c r="K745" s="105">
        <f t="shared" si="33"/>
        <v>0.82083640500000121</v>
      </c>
      <c r="L745" s="1">
        <f t="shared" si="34"/>
        <v>10758</v>
      </c>
    </row>
    <row r="746" spans="1:12" x14ac:dyDescent="0.2">
      <c r="A746" s="1">
        <f t="shared" si="35"/>
        <v>33.300000000000502</v>
      </c>
      <c r="B746" s="1">
        <f t="shared" si="24"/>
        <v>5001.0374999999995</v>
      </c>
      <c r="C746" s="1">
        <f t="shared" si="25"/>
        <v>3283.000000000005</v>
      </c>
      <c r="D746" s="1">
        <f t="shared" si="26"/>
        <v>200.083</v>
      </c>
      <c r="E746" s="1">
        <f t="shared" si="27"/>
        <v>200</v>
      </c>
      <c r="F746" s="104">
        <f t="shared" si="28"/>
        <v>4.6082869738451539E-6</v>
      </c>
      <c r="G746" s="1">
        <f t="shared" si="29"/>
        <v>6.0024900000000001E-3</v>
      </c>
      <c r="H746" s="103">
        <f t="shared" si="30"/>
        <v>0.99075483868494474</v>
      </c>
      <c r="I746" s="1">
        <f t="shared" si="31"/>
        <v>12985</v>
      </c>
      <c r="J746" s="1">
        <f t="shared" si="32"/>
        <v>250.10375000000002</v>
      </c>
      <c r="K746" s="105">
        <f t="shared" si="33"/>
        <v>0.82109061125000116</v>
      </c>
      <c r="L746" s="1">
        <f t="shared" si="34"/>
        <v>10762</v>
      </c>
    </row>
    <row r="747" spans="1:12" x14ac:dyDescent="0.2">
      <c r="A747" s="1">
        <f t="shared" si="35"/>
        <v>33.400000000000503</v>
      </c>
      <c r="B747" s="1">
        <f t="shared" si="24"/>
        <v>5001.05</v>
      </c>
      <c r="C747" s="1">
        <f t="shared" si="25"/>
        <v>3284.000000000005</v>
      </c>
      <c r="D747" s="1">
        <f t="shared" si="26"/>
        <v>200.084</v>
      </c>
      <c r="E747" s="1">
        <f t="shared" si="27"/>
        <v>200</v>
      </c>
      <c r="F747" s="104">
        <f t="shared" si="28"/>
        <v>4.6100508940682506E-6</v>
      </c>
      <c r="G747" s="1">
        <f t="shared" si="29"/>
        <v>6.0025200000000008E-3</v>
      </c>
      <c r="H747" s="103">
        <f t="shared" si="30"/>
        <v>0.9909355080086637</v>
      </c>
      <c r="I747" s="1">
        <f t="shared" si="31"/>
        <v>12988</v>
      </c>
      <c r="J747" s="1">
        <f t="shared" si="32"/>
        <v>250.10500000000002</v>
      </c>
      <c r="K747" s="105">
        <f t="shared" si="33"/>
        <v>0.82134482000000131</v>
      </c>
      <c r="L747" s="1">
        <f t="shared" si="34"/>
        <v>10765</v>
      </c>
    </row>
    <row r="748" spans="1:12" x14ac:dyDescent="0.2">
      <c r="A748" s="1">
        <f t="shared" si="35"/>
        <v>33.500000000000504</v>
      </c>
      <c r="B748" s="1">
        <f t="shared" si="24"/>
        <v>5001.0625</v>
      </c>
      <c r="C748" s="1">
        <f t="shared" si="25"/>
        <v>3285.000000000005</v>
      </c>
      <c r="D748" s="1">
        <f t="shared" si="26"/>
        <v>200.08500000000001</v>
      </c>
      <c r="E748" s="1">
        <f t="shared" si="27"/>
        <v>200</v>
      </c>
      <c r="F748" s="104">
        <f t="shared" si="28"/>
        <v>4.6118148316929227E-6</v>
      </c>
      <c r="G748" s="1">
        <f t="shared" si="29"/>
        <v>6.0025500000000006E-3</v>
      </c>
      <c r="H748" s="103">
        <f t="shared" si="30"/>
        <v>0.99111613317927083</v>
      </c>
      <c r="I748" s="1">
        <f t="shared" si="31"/>
        <v>12990</v>
      </c>
      <c r="J748" s="1">
        <f t="shared" si="32"/>
        <v>250.10625000000002</v>
      </c>
      <c r="K748" s="105">
        <f t="shared" si="33"/>
        <v>0.82159903125000133</v>
      </c>
      <c r="L748" s="1">
        <f t="shared" si="34"/>
        <v>10768</v>
      </c>
    </row>
    <row r="749" spans="1:12" x14ac:dyDescent="0.2">
      <c r="A749" s="1">
        <f t="shared" si="35"/>
        <v>33.600000000000506</v>
      </c>
      <c r="B749" s="1">
        <f t="shared" si="24"/>
        <v>5001.0750000000007</v>
      </c>
      <c r="C749" s="1">
        <f t="shared" si="25"/>
        <v>3286.000000000005</v>
      </c>
      <c r="D749" s="1">
        <f t="shared" si="26"/>
        <v>200.08600000000001</v>
      </c>
      <c r="E749" s="1">
        <f t="shared" si="27"/>
        <v>200</v>
      </c>
      <c r="F749" s="104">
        <f t="shared" si="28"/>
        <v>4.6135787867191692E-6</v>
      </c>
      <c r="G749" s="1">
        <f t="shared" si="29"/>
        <v>6.0025800000000004E-3</v>
      </c>
      <c r="H749" s="103">
        <f t="shared" si="30"/>
        <v>0.99129671421294963</v>
      </c>
      <c r="I749" s="1">
        <f t="shared" si="31"/>
        <v>12992</v>
      </c>
      <c r="J749" s="1">
        <f t="shared" si="32"/>
        <v>250.10749999999999</v>
      </c>
      <c r="K749" s="105">
        <f t="shared" si="33"/>
        <v>0.82185324500000112</v>
      </c>
      <c r="L749" s="1">
        <f t="shared" si="34"/>
        <v>10772</v>
      </c>
    </row>
    <row r="750" spans="1:12" x14ac:dyDescent="0.2">
      <c r="A750" s="1">
        <f t="shared" si="35"/>
        <v>33.700000000000507</v>
      </c>
      <c r="B750" s="1">
        <f t="shared" si="24"/>
        <v>5001.0874999999996</v>
      </c>
      <c r="C750" s="1">
        <f t="shared" si="25"/>
        <v>3287.000000000005</v>
      </c>
      <c r="D750" s="1">
        <f t="shared" si="26"/>
        <v>200.08700000000002</v>
      </c>
      <c r="E750" s="1">
        <f t="shared" si="27"/>
        <v>200</v>
      </c>
      <c r="F750" s="104">
        <f t="shared" si="28"/>
        <v>4.6153427591469927E-6</v>
      </c>
      <c r="G750" s="1">
        <f t="shared" si="29"/>
        <v>6.0026100000000002E-3</v>
      </c>
      <c r="H750" s="103">
        <f t="shared" si="30"/>
        <v>0.99147725112587615</v>
      </c>
      <c r="I750" s="1">
        <f t="shared" si="31"/>
        <v>12995</v>
      </c>
      <c r="J750" s="1">
        <f t="shared" si="32"/>
        <v>250.10874999999999</v>
      </c>
      <c r="K750" s="105">
        <f t="shared" si="33"/>
        <v>0.82210746125000111</v>
      </c>
      <c r="L750" s="1">
        <f t="shared" si="34"/>
        <v>10775</v>
      </c>
    </row>
    <row r="751" spans="1:12" x14ac:dyDescent="0.2">
      <c r="A751" s="1">
        <f t="shared" si="35"/>
        <v>33.800000000000509</v>
      </c>
      <c r="B751" s="1">
        <f t="shared" si="24"/>
        <v>5001.1000000000004</v>
      </c>
      <c r="C751" s="1">
        <f t="shared" si="25"/>
        <v>3288.000000000005</v>
      </c>
      <c r="D751" s="1">
        <f t="shared" si="26"/>
        <v>200.08799999999999</v>
      </c>
      <c r="E751" s="1">
        <f t="shared" si="27"/>
        <v>200</v>
      </c>
      <c r="F751" s="104">
        <f t="shared" si="28"/>
        <v>4.6171067489763873E-6</v>
      </c>
      <c r="G751" s="1">
        <f t="shared" si="29"/>
        <v>6.0026400000000001E-3</v>
      </c>
      <c r="H751" s="103">
        <f t="shared" si="30"/>
        <v>0.99165774393421768</v>
      </c>
      <c r="I751" s="1">
        <f t="shared" si="31"/>
        <v>12997</v>
      </c>
      <c r="J751" s="1">
        <f t="shared" si="32"/>
        <v>250.10999999999999</v>
      </c>
      <c r="K751" s="105">
        <f t="shared" si="33"/>
        <v>0.82236168000000109</v>
      </c>
      <c r="L751" s="1">
        <f t="shared" si="34"/>
        <v>10778</v>
      </c>
    </row>
    <row r="752" spans="1:12" x14ac:dyDescent="0.2">
      <c r="A752" s="1">
        <f t="shared" si="35"/>
        <v>33.90000000000051</v>
      </c>
      <c r="B752" s="1">
        <f t="shared" si="24"/>
        <v>5001.1125000000002</v>
      </c>
      <c r="C752" s="1">
        <f t="shared" si="25"/>
        <v>3289.000000000005</v>
      </c>
      <c r="D752" s="1">
        <f t="shared" si="26"/>
        <v>200.089</v>
      </c>
      <c r="E752" s="1">
        <f t="shared" si="27"/>
        <v>200</v>
      </c>
      <c r="F752" s="104">
        <f t="shared" si="28"/>
        <v>4.6188707562073581E-6</v>
      </c>
      <c r="G752" s="1">
        <f t="shared" si="29"/>
        <v>6.0026700000000007E-3</v>
      </c>
      <c r="H752" s="103">
        <f t="shared" si="30"/>
        <v>0.99183819265413453</v>
      </c>
      <c r="I752" s="1">
        <f t="shared" si="31"/>
        <v>12999</v>
      </c>
      <c r="J752" s="1">
        <f t="shared" si="32"/>
        <v>250.11125000000001</v>
      </c>
      <c r="K752" s="105">
        <f t="shared" si="33"/>
        <v>0.82261590125000128</v>
      </c>
      <c r="L752" s="1">
        <f t="shared" si="34"/>
        <v>10782</v>
      </c>
    </row>
    <row r="753" spans="1:12" x14ac:dyDescent="0.2">
      <c r="A753" s="1">
        <f t="shared" si="35"/>
        <v>34.000000000000512</v>
      </c>
      <c r="B753" s="1">
        <f t="shared" si="24"/>
        <v>5001.125</v>
      </c>
      <c r="C753" s="1">
        <f t="shared" si="25"/>
        <v>3290.000000000005</v>
      </c>
      <c r="D753" s="1">
        <f t="shared" si="26"/>
        <v>200.09</v>
      </c>
      <c r="E753" s="1">
        <f t="shared" si="27"/>
        <v>200</v>
      </c>
      <c r="F753" s="104">
        <f t="shared" si="28"/>
        <v>4.6206347808399041E-6</v>
      </c>
      <c r="G753" s="1">
        <f t="shared" si="29"/>
        <v>6.0027000000000006E-3</v>
      </c>
      <c r="H753" s="103">
        <f t="shared" si="30"/>
        <v>0.99201859730177855</v>
      </c>
      <c r="I753" s="1">
        <f t="shared" si="31"/>
        <v>13002</v>
      </c>
      <c r="J753" s="1">
        <f t="shared" si="32"/>
        <v>250.11250000000001</v>
      </c>
      <c r="K753" s="105">
        <f t="shared" si="33"/>
        <v>0.82287012500000123</v>
      </c>
      <c r="L753" s="1">
        <f t="shared" si="34"/>
        <v>10785</v>
      </c>
    </row>
    <row r="754" spans="1:12" x14ac:dyDescent="0.2">
      <c r="A754" s="1">
        <f t="shared" si="35"/>
        <v>34.100000000000513</v>
      </c>
      <c r="B754" s="1">
        <f t="shared" si="24"/>
        <v>5001.1374999999998</v>
      </c>
      <c r="C754" s="1">
        <f t="shared" si="25"/>
        <v>3291.000000000005</v>
      </c>
      <c r="D754" s="1">
        <f t="shared" si="26"/>
        <v>200.09100000000001</v>
      </c>
      <c r="E754" s="1">
        <f t="shared" si="27"/>
        <v>200</v>
      </c>
      <c r="F754" s="104">
        <f t="shared" si="28"/>
        <v>4.6223988228740264E-6</v>
      </c>
      <c r="G754" s="1">
        <f t="shared" si="29"/>
        <v>6.0027300000000004E-3</v>
      </c>
      <c r="H754" s="103">
        <f t="shared" si="30"/>
        <v>0.99219895789329426</v>
      </c>
      <c r="I754" s="1">
        <f t="shared" si="31"/>
        <v>13004</v>
      </c>
      <c r="J754" s="1">
        <f t="shared" si="32"/>
        <v>250.11375000000001</v>
      </c>
      <c r="K754" s="105">
        <f t="shared" si="33"/>
        <v>0.82312435125000116</v>
      </c>
      <c r="L754" s="1">
        <f t="shared" si="34"/>
        <v>10788</v>
      </c>
    </row>
    <row r="755" spans="1:12" x14ac:dyDescent="0.2">
      <c r="A755" s="1">
        <f t="shared" si="35"/>
        <v>34.200000000000514</v>
      </c>
      <c r="B755" s="1">
        <f t="shared" si="24"/>
        <v>5001.1499999999996</v>
      </c>
      <c r="C755" s="1">
        <f t="shared" si="25"/>
        <v>3292.000000000005</v>
      </c>
      <c r="D755" s="1">
        <f t="shared" si="26"/>
        <v>200.09200000000001</v>
      </c>
      <c r="E755" s="1">
        <f t="shared" si="27"/>
        <v>200</v>
      </c>
      <c r="F755" s="104">
        <f t="shared" si="28"/>
        <v>4.6241628823097214E-6</v>
      </c>
      <c r="G755" s="1">
        <f t="shared" si="29"/>
        <v>6.0027600000000011E-3</v>
      </c>
      <c r="H755" s="103">
        <f t="shared" si="30"/>
        <v>0.99237927444481733</v>
      </c>
      <c r="I755" s="1">
        <f t="shared" si="31"/>
        <v>13007</v>
      </c>
      <c r="J755" s="1">
        <f t="shared" si="32"/>
        <v>250.11500000000004</v>
      </c>
      <c r="K755" s="105">
        <f t="shared" si="33"/>
        <v>0.8233785800000013</v>
      </c>
      <c r="L755" s="1">
        <f t="shared" si="34"/>
        <v>10792</v>
      </c>
    </row>
    <row r="756" spans="1:12" x14ac:dyDescent="0.2">
      <c r="A756" s="1">
        <f t="shared" si="35"/>
        <v>34.300000000000516</v>
      </c>
      <c r="B756" s="1">
        <f t="shared" si="24"/>
        <v>5001.1625000000004</v>
      </c>
      <c r="C756" s="1">
        <f t="shared" si="25"/>
        <v>3293.000000000005</v>
      </c>
      <c r="D756" s="1">
        <f t="shared" si="26"/>
        <v>200.09300000000002</v>
      </c>
      <c r="E756" s="1">
        <f t="shared" si="27"/>
        <v>200</v>
      </c>
      <c r="F756" s="104">
        <f t="shared" si="28"/>
        <v>4.6259269591469917E-6</v>
      </c>
      <c r="G756" s="1">
        <f t="shared" si="29"/>
        <v>6.0027900000000018E-3</v>
      </c>
      <c r="H756" s="103">
        <f t="shared" si="30"/>
        <v>0.99255954697247661</v>
      </c>
      <c r="I756" s="1">
        <f t="shared" si="31"/>
        <v>13009</v>
      </c>
      <c r="J756" s="1">
        <f t="shared" si="32"/>
        <v>250.11624999999998</v>
      </c>
      <c r="K756" s="105">
        <f t="shared" si="33"/>
        <v>0.8236328112500011</v>
      </c>
      <c r="L756" s="1">
        <f t="shared" si="34"/>
        <v>10795</v>
      </c>
    </row>
    <row r="757" spans="1:12" x14ac:dyDescent="0.2">
      <c r="A757" s="1">
        <f t="shared" si="35"/>
        <v>34.400000000000517</v>
      </c>
      <c r="B757" s="1">
        <f t="shared" si="24"/>
        <v>5001.1750000000002</v>
      </c>
      <c r="C757" s="1">
        <f t="shared" si="25"/>
        <v>3294.000000000005</v>
      </c>
      <c r="D757" s="1">
        <f t="shared" si="26"/>
        <v>200.09399999999999</v>
      </c>
      <c r="E757" s="1">
        <f t="shared" si="27"/>
        <v>200</v>
      </c>
      <c r="F757" s="104">
        <f t="shared" si="28"/>
        <v>4.6276910533858364E-6</v>
      </c>
      <c r="G757" s="1">
        <f t="shared" si="29"/>
        <v>6.0028199999999999E-3</v>
      </c>
      <c r="H757" s="103">
        <f t="shared" si="30"/>
        <v>0.99273977549239256</v>
      </c>
      <c r="I757" s="1">
        <f t="shared" si="31"/>
        <v>13011</v>
      </c>
      <c r="J757" s="1">
        <f t="shared" si="32"/>
        <v>250.11750000000001</v>
      </c>
      <c r="K757" s="105">
        <f t="shared" si="33"/>
        <v>0.82388704500000132</v>
      </c>
      <c r="L757" s="1">
        <f t="shared" si="34"/>
        <v>10798</v>
      </c>
    </row>
    <row r="758" spans="1:12" x14ac:dyDescent="0.2">
      <c r="A758" s="1">
        <f t="shared" si="35"/>
        <v>34.500000000000519</v>
      </c>
      <c r="B758" s="1">
        <f t="shared" si="24"/>
        <v>5001.1875000000009</v>
      </c>
      <c r="C758" s="1">
        <f t="shared" si="25"/>
        <v>3295.000000000005</v>
      </c>
      <c r="D758" s="1">
        <f t="shared" si="26"/>
        <v>200.095</v>
      </c>
      <c r="E758" s="1">
        <f t="shared" si="27"/>
        <v>200</v>
      </c>
      <c r="F758" s="104">
        <f t="shared" si="28"/>
        <v>4.6294551650262565E-6</v>
      </c>
      <c r="G758" s="1">
        <f t="shared" si="29"/>
        <v>6.0028500000000005E-3</v>
      </c>
      <c r="H758" s="103">
        <f t="shared" si="30"/>
        <v>0.99291996002067762</v>
      </c>
      <c r="I758" s="1">
        <f t="shared" si="31"/>
        <v>13014</v>
      </c>
      <c r="J758" s="1">
        <f t="shared" si="32"/>
        <v>250.11875000000001</v>
      </c>
      <c r="K758" s="105">
        <f t="shared" si="33"/>
        <v>0.8241412812500013</v>
      </c>
      <c r="L758" s="1">
        <f t="shared" si="34"/>
        <v>10802</v>
      </c>
    </row>
    <row r="759" spans="1:12" x14ac:dyDescent="0.2">
      <c r="A759" s="1">
        <f t="shared" si="35"/>
        <v>34.60000000000052</v>
      </c>
      <c r="B759" s="1">
        <f t="shared" si="24"/>
        <v>5001.2</v>
      </c>
      <c r="C759" s="1">
        <f t="shared" si="25"/>
        <v>3296.000000000005</v>
      </c>
      <c r="D759" s="1">
        <f t="shared" si="26"/>
        <v>200.096</v>
      </c>
      <c r="E759" s="1">
        <f t="shared" si="27"/>
        <v>200</v>
      </c>
      <c r="F759" s="104">
        <f t="shared" si="28"/>
        <v>4.6312192940682502E-6</v>
      </c>
      <c r="G759" s="1">
        <f t="shared" si="29"/>
        <v>6.0028800000000012E-3</v>
      </c>
      <c r="H759" s="103">
        <f t="shared" si="30"/>
        <v>0.99310010057343678</v>
      </c>
      <c r="I759" s="1">
        <f t="shared" si="31"/>
        <v>13016</v>
      </c>
      <c r="J759" s="1">
        <f t="shared" si="32"/>
        <v>250.12</v>
      </c>
      <c r="K759" s="105">
        <f t="shared" si="33"/>
        <v>0.82439552000000127</v>
      </c>
      <c r="L759" s="1">
        <f t="shared" si="34"/>
        <v>10805</v>
      </c>
    </row>
    <row r="760" spans="1:12" x14ac:dyDescent="0.2">
      <c r="A760" s="1">
        <f t="shared" si="35"/>
        <v>34.700000000000522</v>
      </c>
      <c r="B760" s="1">
        <f t="shared" si="24"/>
        <v>5001.2124999999996</v>
      </c>
      <c r="C760" s="1">
        <f t="shared" si="25"/>
        <v>3297.000000000005</v>
      </c>
      <c r="D760" s="1">
        <f t="shared" si="26"/>
        <v>200.09700000000001</v>
      </c>
      <c r="E760" s="1">
        <f t="shared" si="27"/>
        <v>200</v>
      </c>
      <c r="F760" s="104">
        <f t="shared" si="28"/>
        <v>4.6329834405118201E-6</v>
      </c>
      <c r="G760" s="1">
        <f t="shared" si="29"/>
        <v>6.0029100000000002E-3</v>
      </c>
      <c r="H760" s="103">
        <f t="shared" si="30"/>
        <v>0.99328019716676674</v>
      </c>
      <c r="I760" s="1">
        <f t="shared" si="31"/>
        <v>13018</v>
      </c>
      <c r="J760" s="1">
        <f t="shared" si="32"/>
        <v>250.12125</v>
      </c>
      <c r="K760" s="105">
        <f t="shared" si="33"/>
        <v>0.82464976125000122</v>
      </c>
      <c r="L760" s="1">
        <f t="shared" si="34"/>
        <v>10808</v>
      </c>
    </row>
    <row r="761" spans="1:12" x14ac:dyDescent="0.2">
      <c r="A761" s="1">
        <f t="shared" si="35"/>
        <v>34.800000000000523</v>
      </c>
      <c r="B761" s="1">
        <f t="shared" si="24"/>
        <v>5001.2250000000004</v>
      </c>
      <c r="C761" s="1">
        <f t="shared" si="25"/>
        <v>3298.0000000000055</v>
      </c>
      <c r="D761" s="1">
        <f t="shared" si="26"/>
        <v>200.09800000000001</v>
      </c>
      <c r="E761" s="1">
        <f t="shared" si="27"/>
        <v>200</v>
      </c>
      <c r="F761" s="104">
        <f t="shared" si="28"/>
        <v>4.6347476043569661E-6</v>
      </c>
      <c r="G761" s="1">
        <f t="shared" si="29"/>
        <v>6.0029400000000009E-3</v>
      </c>
      <c r="H761" s="103">
        <f t="shared" si="30"/>
        <v>0.99346024981675696</v>
      </c>
      <c r="I761" s="1">
        <f t="shared" si="31"/>
        <v>13021</v>
      </c>
      <c r="J761" s="1">
        <f t="shared" si="32"/>
        <v>250.12250000000003</v>
      </c>
      <c r="K761" s="105">
        <f t="shared" si="33"/>
        <v>0.82490400500000149</v>
      </c>
      <c r="L761" s="1">
        <f t="shared" si="34"/>
        <v>10812</v>
      </c>
    </row>
    <row r="762" spans="1:12" x14ac:dyDescent="0.2">
      <c r="A762" s="1">
        <f t="shared" si="35"/>
        <v>34.900000000000524</v>
      </c>
      <c r="B762" s="1">
        <f t="shared" si="24"/>
        <v>5001.2375000000002</v>
      </c>
      <c r="C762" s="1">
        <f t="shared" si="25"/>
        <v>3299.0000000000055</v>
      </c>
      <c r="D762" s="1">
        <f t="shared" si="26"/>
        <v>200.09900000000002</v>
      </c>
      <c r="E762" s="1">
        <f t="shared" si="27"/>
        <v>200</v>
      </c>
      <c r="F762" s="104">
        <f t="shared" si="28"/>
        <v>4.6365117856036857E-6</v>
      </c>
      <c r="G762" s="1">
        <f t="shared" si="29"/>
        <v>6.0029700000000007E-3</v>
      </c>
      <c r="H762" s="103">
        <f t="shared" si="30"/>
        <v>0.99364025853948801</v>
      </c>
      <c r="I762" s="1">
        <f t="shared" si="31"/>
        <v>13023</v>
      </c>
      <c r="J762" s="1">
        <f t="shared" si="32"/>
        <v>250.12375000000003</v>
      </c>
      <c r="K762" s="105">
        <f t="shared" si="33"/>
        <v>0.82515825125000142</v>
      </c>
      <c r="L762" s="1">
        <f t="shared" si="34"/>
        <v>10815</v>
      </c>
    </row>
    <row r="763" spans="1:12" x14ac:dyDescent="0.2">
      <c r="A763" s="1">
        <f t="shared" si="35"/>
        <v>35.000000000000526</v>
      </c>
      <c r="B763" s="1">
        <f t="shared" si="24"/>
        <v>5001.25</v>
      </c>
      <c r="C763" s="1">
        <f t="shared" si="25"/>
        <v>3300.0000000000055</v>
      </c>
      <c r="D763" s="1">
        <f t="shared" si="26"/>
        <v>200.1</v>
      </c>
      <c r="E763" s="1">
        <f t="shared" si="27"/>
        <v>200</v>
      </c>
      <c r="F763" s="104">
        <f t="shared" si="28"/>
        <v>4.638275984251979E-6</v>
      </c>
      <c r="G763" s="1">
        <f t="shared" si="29"/>
        <v>6.0029999999999997E-3</v>
      </c>
      <c r="H763" s="103">
        <f t="shared" si="30"/>
        <v>0.99382022335103393</v>
      </c>
      <c r="I763" s="1">
        <f t="shared" si="31"/>
        <v>13025</v>
      </c>
      <c r="J763" s="1">
        <f t="shared" si="32"/>
        <v>250.125</v>
      </c>
      <c r="K763" s="105">
        <f t="shared" si="33"/>
        <v>0.82541250000000121</v>
      </c>
      <c r="L763" s="1">
        <f t="shared" si="34"/>
        <v>10818</v>
      </c>
    </row>
    <row r="764" spans="1:12" x14ac:dyDescent="0.2">
      <c r="A764" s="1">
        <f t="shared" si="35"/>
        <v>35.100000000000527</v>
      </c>
      <c r="B764" s="1">
        <f t="shared" si="24"/>
        <v>5001.2624999999998</v>
      </c>
      <c r="C764" s="1">
        <f t="shared" si="25"/>
        <v>3301.0000000000055</v>
      </c>
      <c r="D764" s="1">
        <f t="shared" si="26"/>
        <v>200.101</v>
      </c>
      <c r="E764" s="1">
        <f t="shared" si="27"/>
        <v>200</v>
      </c>
      <c r="F764" s="104">
        <f t="shared" si="28"/>
        <v>4.6400402003018459E-6</v>
      </c>
      <c r="G764" s="1">
        <f t="shared" si="29"/>
        <v>6.0030300000000003E-3</v>
      </c>
      <c r="H764" s="103">
        <f t="shared" si="30"/>
        <v>0.99400014426745997</v>
      </c>
      <c r="I764" s="1">
        <f t="shared" si="31"/>
        <v>13028</v>
      </c>
      <c r="J764" s="1">
        <f t="shared" si="32"/>
        <v>250.12625</v>
      </c>
      <c r="K764" s="105">
        <f t="shared" si="33"/>
        <v>0.82566675125000144</v>
      </c>
      <c r="L764" s="1">
        <f t="shared" si="34"/>
        <v>10822</v>
      </c>
    </row>
    <row r="765" spans="1:12" x14ac:dyDescent="0.2">
      <c r="A765" s="1">
        <f t="shared" si="35"/>
        <v>35.200000000000529</v>
      </c>
      <c r="B765" s="1">
        <f t="shared" si="24"/>
        <v>5001.2750000000005</v>
      </c>
      <c r="C765" s="1">
        <f t="shared" si="25"/>
        <v>3302.0000000000055</v>
      </c>
      <c r="D765" s="1">
        <f t="shared" si="26"/>
        <v>200.102</v>
      </c>
      <c r="E765" s="1">
        <f t="shared" si="27"/>
        <v>200</v>
      </c>
      <c r="F765" s="104">
        <f t="shared" si="28"/>
        <v>4.6418044337532906E-6</v>
      </c>
      <c r="G765" s="1">
        <f t="shared" si="29"/>
        <v>6.003060000000001E-3</v>
      </c>
      <c r="H765" s="103">
        <f t="shared" si="30"/>
        <v>0.99418002130482352</v>
      </c>
      <c r="I765" s="1">
        <f t="shared" si="31"/>
        <v>13030</v>
      </c>
      <c r="J765" s="1">
        <f t="shared" si="32"/>
        <v>250.1275</v>
      </c>
      <c r="K765" s="105">
        <f t="shared" si="33"/>
        <v>0.82592100500000143</v>
      </c>
      <c r="L765" s="1">
        <f t="shared" si="34"/>
        <v>10825</v>
      </c>
    </row>
    <row r="766" spans="1:12" x14ac:dyDescent="0.2">
      <c r="A766" s="1">
        <f t="shared" si="35"/>
        <v>35.30000000000053</v>
      </c>
      <c r="B766" s="1">
        <f t="shared" si="24"/>
        <v>5001.2875000000004</v>
      </c>
      <c r="C766" s="1">
        <f t="shared" si="25"/>
        <v>3303.0000000000055</v>
      </c>
      <c r="D766" s="1">
        <f t="shared" si="26"/>
        <v>200.10300000000001</v>
      </c>
      <c r="E766" s="1">
        <f t="shared" si="27"/>
        <v>200</v>
      </c>
      <c r="F766" s="104">
        <f t="shared" si="28"/>
        <v>4.6435686846063089E-6</v>
      </c>
      <c r="G766" s="1">
        <f t="shared" si="29"/>
        <v>6.00309E-3</v>
      </c>
      <c r="H766" s="103">
        <f t="shared" si="30"/>
        <v>0.99435985447917485</v>
      </c>
      <c r="I766" s="1">
        <f t="shared" si="31"/>
        <v>13032</v>
      </c>
      <c r="J766" s="1">
        <f t="shared" si="32"/>
        <v>250.12875000000003</v>
      </c>
      <c r="K766" s="105">
        <f t="shared" si="33"/>
        <v>0.8261752612500014</v>
      </c>
      <c r="L766" s="1">
        <f t="shared" si="34"/>
        <v>10828</v>
      </c>
    </row>
    <row r="767" spans="1:12" x14ac:dyDescent="0.2">
      <c r="A767" s="1">
        <f t="shared" si="35"/>
        <v>35.400000000000531</v>
      </c>
      <c r="B767" s="1">
        <f t="shared" si="24"/>
        <v>5001.2999999999993</v>
      </c>
      <c r="C767" s="1">
        <f t="shared" si="25"/>
        <v>3304.0000000000055</v>
      </c>
      <c r="D767" s="1">
        <f t="shared" si="26"/>
        <v>200.10400000000001</v>
      </c>
      <c r="E767" s="1">
        <f t="shared" si="27"/>
        <v>200</v>
      </c>
      <c r="F767" s="104">
        <f t="shared" si="28"/>
        <v>4.6453329528609026E-6</v>
      </c>
      <c r="G767" s="1">
        <f t="shared" si="29"/>
        <v>6.0031200000000015E-3</v>
      </c>
      <c r="H767" s="103">
        <f t="shared" si="30"/>
        <v>0.99453964380655602</v>
      </c>
      <c r="I767" s="1">
        <f t="shared" si="31"/>
        <v>13035</v>
      </c>
      <c r="J767" s="1">
        <f t="shared" si="32"/>
        <v>250.13000000000002</v>
      </c>
      <c r="K767" s="105">
        <f t="shared" si="33"/>
        <v>0.82642952000000136</v>
      </c>
      <c r="L767" s="1">
        <f t="shared" si="34"/>
        <v>10832</v>
      </c>
    </row>
    <row r="768" spans="1:12" x14ac:dyDescent="0.2">
      <c r="A768" s="1">
        <f t="shared" si="35"/>
        <v>35.500000000000533</v>
      </c>
      <c r="B768" s="1">
        <f t="shared" si="24"/>
        <v>5001.3125</v>
      </c>
      <c r="C768" s="1">
        <f t="shared" si="25"/>
        <v>3305.0000000000055</v>
      </c>
      <c r="D768" s="1">
        <f t="shared" si="26"/>
        <v>200.10500000000002</v>
      </c>
      <c r="E768" s="1">
        <f t="shared" si="27"/>
        <v>200</v>
      </c>
      <c r="F768" s="104">
        <f t="shared" si="28"/>
        <v>4.6470972385170707E-6</v>
      </c>
      <c r="G768" s="1">
        <f t="shared" si="29"/>
        <v>6.0031500000000014E-3</v>
      </c>
      <c r="H768" s="103">
        <f t="shared" si="30"/>
        <v>0.99471938930300097</v>
      </c>
      <c r="I768" s="1">
        <f t="shared" si="31"/>
        <v>13037</v>
      </c>
      <c r="J768" s="1">
        <f t="shared" si="32"/>
        <v>250.13125000000002</v>
      </c>
      <c r="K768" s="105">
        <f t="shared" si="33"/>
        <v>0.8266837812500013</v>
      </c>
      <c r="L768" s="1">
        <f t="shared" si="34"/>
        <v>10835</v>
      </c>
    </row>
    <row r="769" spans="1:12" x14ac:dyDescent="0.2">
      <c r="A769" s="1">
        <f t="shared" si="35"/>
        <v>35.600000000000534</v>
      </c>
      <c r="B769" s="1">
        <f t="shared" si="24"/>
        <v>5001.3249999999998</v>
      </c>
      <c r="C769" s="1">
        <f t="shared" si="25"/>
        <v>3306.0000000000055</v>
      </c>
      <c r="D769" s="1">
        <f t="shared" si="26"/>
        <v>200.10599999999999</v>
      </c>
      <c r="E769" s="1">
        <f t="shared" si="27"/>
        <v>200</v>
      </c>
      <c r="F769" s="104">
        <f t="shared" si="28"/>
        <v>4.6488615415748133E-6</v>
      </c>
      <c r="G769" s="1">
        <f t="shared" si="29"/>
        <v>6.0031800000000003E-3</v>
      </c>
      <c r="H769" s="103">
        <f t="shared" si="30"/>
        <v>0.99489909098453633</v>
      </c>
      <c r="I769" s="1">
        <f t="shared" si="31"/>
        <v>13040</v>
      </c>
      <c r="J769" s="1">
        <f t="shared" si="32"/>
        <v>250.13249999999999</v>
      </c>
      <c r="K769" s="105">
        <f t="shared" si="33"/>
        <v>0.82693804500000134</v>
      </c>
      <c r="L769" s="1">
        <f t="shared" si="34"/>
        <v>10838</v>
      </c>
    </row>
    <row r="770" spans="1:12" x14ac:dyDescent="0.2">
      <c r="A770" s="1">
        <f t="shared" si="35"/>
        <v>35.700000000000536</v>
      </c>
      <c r="B770" s="1">
        <f t="shared" si="24"/>
        <v>5001.3375000000005</v>
      </c>
      <c r="C770" s="1">
        <f t="shared" si="25"/>
        <v>3307.0000000000055</v>
      </c>
      <c r="D770" s="1">
        <f t="shared" si="26"/>
        <v>200.107</v>
      </c>
      <c r="E770" s="1">
        <f t="shared" si="27"/>
        <v>200</v>
      </c>
      <c r="F770" s="104">
        <f t="shared" si="28"/>
        <v>4.6506258620341303E-6</v>
      </c>
      <c r="G770" s="1">
        <f t="shared" si="29"/>
        <v>6.0032100000000001E-3</v>
      </c>
      <c r="H770" s="103">
        <f t="shared" si="30"/>
        <v>0.99507874886718028</v>
      </c>
      <c r="I770" s="1">
        <f t="shared" si="31"/>
        <v>13042</v>
      </c>
      <c r="J770" s="1">
        <f t="shared" si="32"/>
        <v>250.13374999999999</v>
      </c>
      <c r="K770" s="105">
        <f t="shared" si="33"/>
        <v>0.82719231125000126</v>
      </c>
      <c r="L770" s="1">
        <f t="shared" si="34"/>
        <v>10842</v>
      </c>
    </row>
    <row r="771" spans="1:12" x14ac:dyDescent="0.2">
      <c r="A771" s="1">
        <f t="shared" si="35"/>
        <v>35.800000000000537</v>
      </c>
      <c r="B771" s="1">
        <f t="shared" si="24"/>
        <v>5001.3500000000004</v>
      </c>
      <c r="C771" s="1">
        <f t="shared" si="25"/>
        <v>3308.0000000000055</v>
      </c>
      <c r="D771" s="1">
        <f t="shared" si="26"/>
        <v>200.108</v>
      </c>
      <c r="E771" s="1">
        <f t="shared" si="27"/>
        <v>200</v>
      </c>
      <c r="F771" s="104">
        <f t="shared" si="28"/>
        <v>4.6523901998950235E-6</v>
      </c>
      <c r="G771" s="1">
        <f t="shared" si="29"/>
        <v>6.00324E-3</v>
      </c>
      <c r="H771" s="103">
        <f t="shared" si="30"/>
        <v>0.99525836296694392</v>
      </c>
      <c r="I771" s="1">
        <f t="shared" si="31"/>
        <v>13044</v>
      </c>
      <c r="J771" s="1">
        <f t="shared" si="32"/>
        <v>250.13499999999999</v>
      </c>
      <c r="K771" s="105">
        <f t="shared" si="33"/>
        <v>0.82744658000000126</v>
      </c>
      <c r="L771" s="1">
        <f t="shared" si="34"/>
        <v>10845</v>
      </c>
    </row>
    <row r="772" spans="1:12" x14ac:dyDescent="0.2">
      <c r="A772" s="1">
        <f t="shared" si="35"/>
        <v>35.900000000000539</v>
      </c>
      <c r="B772" s="1">
        <f t="shared" si="24"/>
        <v>5001.3625000000002</v>
      </c>
      <c r="C772" s="1">
        <f t="shared" si="25"/>
        <v>3309.0000000000055</v>
      </c>
      <c r="D772" s="1">
        <f t="shared" si="26"/>
        <v>200.10900000000001</v>
      </c>
      <c r="E772" s="1">
        <f t="shared" si="27"/>
        <v>200</v>
      </c>
      <c r="F772" s="104">
        <f t="shared" si="28"/>
        <v>4.6541545551574904E-6</v>
      </c>
      <c r="G772" s="1">
        <f t="shared" si="29"/>
        <v>6.0032700000000007E-3</v>
      </c>
      <c r="H772" s="103">
        <f t="shared" si="30"/>
        <v>0.99543793329983032</v>
      </c>
      <c r="I772" s="1">
        <f t="shared" si="31"/>
        <v>13047</v>
      </c>
      <c r="J772" s="1">
        <f t="shared" si="32"/>
        <v>250.13625000000002</v>
      </c>
      <c r="K772" s="105">
        <f t="shared" si="33"/>
        <v>0.82770085125000137</v>
      </c>
      <c r="L772" s="1">
        <f t="shared" si="34"/>
        <v>10848</v>
      </c>
    </row>
    <row r="773" spans="1:12" x14ac:dyDescent="0.2">
      <c r="A773" s="1">
        <f t="shared" si="35"/>
        <v>36.00000000000054</v>
      </c>
      <c r="B773" s="1">
        <f t="shared" si="24"/>
        <v>5001.375</v>
      </c>
      <c r="C773" s="1">
        <f t="shared" si="25"/>
        <v>3310.0000000000055</v>
      </c>
      <c r="D773" s="1">
        <f t="shared" si="26"/>
        <v>200.11</v>
      </c>
      <c r="E773" s="1">
        <f t="shared" si="27"/>
        <v>200</v>
      </c>
      <c r="F773" s="104">
        <f t="shared" si="28"/>
        <v>4.6559189278215334E-6</v>
      </c>
      <c r="G773" s="1">
        <f t="shared" si="29"/>
        <v>6.0033000000000005E-3</v>
      </c>
      <c r="H773" s="103">
        <f t="shared" si="30"/>
        <v>0.9956174598818347</v>
      </c>
      <c r="I773" s="1">
        <f t="shared" si="31"/>
        <v>13049</v>
      </c>
      <c r="J773" s="1">
        <f t="shared" si="32"/>
        <v>250.13750000000002</v>
      </c>
      <c r="K773" s="105">
        <f t="shared" si="33"/>
        <v>0.82795512500000135</v>
      </c>
      <c r="L773" s="1">
        <f t="shared" si="34"/>
        <v>10852</v>
      </c>
    </row>
    <row r="774" spans="1:12" x14ac:dyDescent="0.2">
      <c r="A774" s="1">
        <f t="shared" si="35"/>
        <v>36.100000000000541</v>
      </c>
      <c r="B774" s="1">
        <f t="shared" si="24"/>
        <v>5001.3874999999998</v>
      </c>
      <c r="C774" s="1">
        <f t="shared" si="25"/>
        <v>3311.0000000000055</v>
      </c>
      <c r="D774" s="1">
        <f t="shared" si="26"/>
        <v>200.11100000000002</v>
      </c>
      <c r="E774" s="1">
        <f t="shared" si="27"/>
        <v>200</v>
      </c>
      <c r="F774" s="104">
        <f t="shared" si="28"/>
        <v>4.65768331788715E-6</v>
      </c>
      <c r="G774" s="1">
        <f t="shared" si="29"/>
        <v>6.0033300000000012E-3</v>
      </c>
      <c r="H774" s="103">
        <f t="shared" si="30"/>
        <v>0.99579694272894415</v>
      </c>
      <c r="I774" s="1">
        <f t="shared" si="31"/>
        <v>13051</v>
      </c>
      <c r="J774" s="1">
        <f t="shared" si="32"/>
        <v>250.13875000000002</v>
      </c>
      <c r="K774" s="105">
        <f t="shared" si="33"/>
        <v>0.82820940125000131</v>
      </c>
      <c r="L774" s="1">
        <f t="shared" si="34"/>
        <v>10855</v>
      </c>
    </row>
    <row r="775" spans="1:12" x14ac:dyDescent="0.2">
      <c r="A775" s="1">
        <f t="shared" si="35"/>
        <v>36.200000000000543</v>
      </c>
      <c r="B775" s="1">
        <f t="shared" si="24"/>
        <v>5001.4000000000005</v>
      </c>
      <c r="C775" s="1">
        <f t="shared" si="25"/>
        <v>3312.0000000000055</v>
      </c>
      <c r="D775" s="1">
        <f t="shared" si="26"/>
        <v>200.11199999999999</v>
      </c>
      <c r="E775" s="1">
        <f t="shared" si="27"/>
        <v>200</v>
      </c>
      <c r="F775" s="104">
        <f t="shared" si="28"/>
        <v>4.659447725354341E-6</v>
      </c>
      <c r="G775" s="1">
        <f t="shared" si="29"/>
        <v>6.0033600000000001E-3</v>
      </c>
      <c r="H775" s="103">
        <f t="shared" si="30"/>
        <v>0.99597638185713822</v>
      </c>
      <c r="I775" s="1">
        <f t="shared" si="31"/>
        <v>13054</v>
      </c>
      <c r="J775" s="1">
        <f t="shared" si="32"/>
        <v>250.14000000000004</v>
      </c>
      <c r="K775" s="105">
        <f t="shared" si="33"/>
        <v>0.82846368000000148</v>
      </c>
      <c r="L775" s="1">
        <f t="shared" si="34"/>
        <v>10858</v>
      </c>
    </row>
    <row r="776" spans="1:12" x14ac:dyDescent="0.2">
      <c r="A776" s="1">
        <f t="shared" si="35"/>
        <v>36.300000000000544</v>
      </c>
      <c r="B776" s="1">
        <f t="shared" si="24"/>
        <v>5001.4124999999995</v>
      </c>
      <c r="C776" s="1">
        <f t="shared" si="25"/>
        <v>3313.0000000000055</v>
      </c>
      <c r="D776" s="1">
        <f t="shared" si="26"/>
        <v>200.113</v>
      </c>
      <c r="E776" s="1">
        <f t="shared" si="27"/>
        <v>200</v>
      </c>
      <c r="F776" s="104">
        <f t="shared" si="28"/>
        <v>4.6612121502231074E-6</v>
      </c>
      <c r="G776" s="1">
        <f t="shared" si="29"/>
        <v>6.0033900000000008E-3</v>
      </c>
      <c r="H776" s="103">
        <f t="shared" si="30"/>
        <v>0.9961557772823888</v>
      </c>
      <c r="I776" s="1">
        <f t="shared" si="31"/>
        <v>13056</v>
      </c>
      <c r="J776" s="1">
        <f t="shared" si="32"/>
        <v>250.14124999999999</v>
      </c>
      <c r="K776" s="105">
        <f t="shared" si="33"/>
        <v>0.8287179612500013</v>
      </c>
      <c r="L776" s="1">
        <f t="shared" si="34"/>
        <v>10862</v>
      </c>
    </row>
    <row r="777" spans="1:12" x14ac:dyDescent="0.2">
      <c r="A777" s="1">
        <f t="shared" si="35"/>
        <v>36.400000000000546</v>
      </c>
      <c r="B777" s="1">
        <f t="shared" si="24"/>
        <v>5001.4250000000002</v>
      </c>
      <c r="C777" s="1">
        <f t="shared" si="25"/>
        <v>3314.0000000000055</v>
      </c>
      <c r="D777" s="1">
        <f t="shared" si="26"/>
        <v>200.114</v>
      </c>
      <c r="E777" s="1">
        <f t="shared" si="27"/>
        <v>200</v>
      </c>
      <c r="F777" s="104">
        <f t="shared" si="28"/>
        <v>4.6629765924934482E-6</v>
      </c>
      <c r="G777" s="1">
        <f t="shared" si="29"/>
        <v>6.0034200000000006E-3</v>
      </c>
      <c r="H777" s="103">
        <f t="shared" si="30"/>
        <v>0.99633512902066013</v>
      </c>
      <c r="I777" s="1">
        <f t="shared" si="31"/>
        <v>13058</v>
      </c>
      <c r="J777" s="1">
        <f t="shared" si="32"/>
        <v>250.14249999999998</v>
      </c>
      <c r="K777" s="105">
        <f t="shared" si="33"/>
        <v>0.82897224500000122</v>
      </c>
      <c r="L777" s="1">
        <f t="shared" si="34"/>
        <v>10865</v>
      </c>
    </row>
    <row r="778" spans="1:12" x14ac:dyDescent="0.2">
      <c r="A778" s="1">
        <f t="shared" si="35"/>
        <v>36.500000000000547</v>
      </c>
      <c r="B778" s="1">
        <f t="shared" ref="B778:B1032" si="36">5000*(1+25*(A778-25)/1000000)</f>
        <v>5001.4375</v>
      </c>
      <c r="C778" s="1">
        <f t="shared" ref="C778:C1032" si="37">3200 + 10*(A778-25)</f>
        <v>3315.0000000000055</v>
      </c>
      <c r="D778" s="1">
        <f t="shared" ref="D778:D1032" si="38">200+0.01*(A778-25)</f>
        <v>200.11500000000001</v>
      </c>
      <c r="E778" s="1">
        <f t="shared" ref="E778:E1032" si="39">B$6</f>
        <v>200</v>
      </c>
      <c r="F778" s="104">
        <f t="shared" ref="F778:F1032" si="40">1000*D778*0.000000001* CONVERT(0.0000017, "cm", "in")*(E778/1000)*(1+0.0039*(A778-25))/(0.6*10)/0.000001</f>
        <v>4.6647410521653644E-6</v>
      </c>
      <c r="G778" s="1">
        <f t="shared" ref="G778:G1032" si="41">1500*0.02*D778*0.000000001*1000</f>
        <v>6.0034500000000013E-3</v>
      </c>
      <c r="H778" s="103">
        <f t="shared" ref="H778:H1032" si="42">B$5*C778/(B778+C778)-(F778+G778)/1000</f>
        <v>0.99651443708790843</v>
      </c>
      <c r="I778" s="1">
        <f t="shared" ref="I778:I1032" si="43">ROUND(B$7*H778*B$8/(B$5),0)</f>
        <v>13061</v>
      </c>
      <c r="J778" s="1">
        <f t="shared" ref="J778:J1032" si="44">250*(1+50*(A778-25)/1000000)</f>
        <v>250.14375000000001</v>
      </c>
      <c r="K778" s="105">
        <f t="shared" ref="K778:K1032" si="45">J778*0.000001*C778</f>
        <v>0.82922653125000145</v>
      </c>
      <c r="L778" s="1">
        <f t="shared" ref="L778:L1032" si="46">ROUND(B$7*K778*B$8/(B$5),0)</f>
        <v>10868</v>
      </c>
    </row>
    <row r="779" spans="1:12" x14ac:dyDescent="0.2">
      <c r="A779" s="1">
        <f t="shared" ref="A779:A1033" si="47">A778+0.1</f>
        <v>36.600000000000549</v>
      </c>
      <c r="B779" s="1">
        <f t="shared" si="36"/>
        <v>5001.4500000000007</v>
      </c>
      <c r="C779" s="1">
        <f t="shared" si="37"/>
        <v>3316.0000000000055</v>
      </c>
      <c r="D779" s="1">
        <f t="shared" si="38"/>
        <v>200.11600000000001</v>
      </c>
      <c r="E779" s="1">
        <f t="shared" si="39"/>
        <v>200</v>
      </c>
      <c r="F779" s="104">
        <f t="shared" si="40"/>
        <v>4.6665055292388558E-6</v>
      </c>
      <c r="G779" s="1">
        <f t="shared" si="41"/>
        <v>6.0034800000000003E-3</v>
      </c>
      <c r="H779" s="103">
        <f t="shared" si="42"/>
        <v>0.99669370150008185</v>
      </c>
      <c r="I779" s="1">
        <f t="shared" si="43"/>
        <v>13063</v>
      </c>
      <c r="J779" s="1">
        <f t="shared" si="44"/>
        <v>250.14500000000001</v>
      </c>
      <c r="K779" s="105">
        <f t="shared" si="45"/>
        <v>0.82948082000000145</v>
      </c>
      <c r="L779" s="1">
        <f t="shared" si="46"/>
        <v>10872</v>
      </c>
    </row>
    <row r="780" spans="1:12" x14ac:dyDescent="0.2">
      <c r="A780" s="1">
        <f t="shared" si="47"/>
        <v>36.70000000000055</v>
      </c>
      <c r="B780" s="1">
        <f t="shared" si="36"/>
        <v>5001.4625000000005</v>
      </c>
      <c r="C780" s="1">
        <f t="shared" si="37"/>
        <v>3317.0000000000055</v>
      </c>
      <c r="D780" s="1">
        <f t="shared" si="38"/>
        <v>200.11700000000002</v>
      </c>
      <c r="E780" s="1">
        <f t="shared" si="39"/>
        <v>200</v>
      </c>
      <c r="F780" s="104">
        <f t="shared" si="40"/>
        <v>4.6682700237139209E-6</v>
      </c>
      <c r="G780" s="1">
        <f t="shared" si="41"/>
        <v>6.003510000000001E-3</v>
      </c>
      <c r="H780" s="103">
        <f t="shared" si="42"/>
        <v>0.99687292227312163</v>
      </c>
      <c r="I780" s="1">
        <f t="shared" si="43"/>
        <v>13065</v>
      </c>
      <c r="J780" s="1">
        <f t="shared" si="44"/>
        <v>250.14625000000001</v>
      </c>
      <c r="K780" s="105">
        <f t="shared" si="45"/>
        <v>0.82973511125000143</v>
      </c>
      <c r="L780" s="1">
        <f t="shared" si="46"/>
        <v>10875</v>
      </c>
    </row>
    <row r="781" spans="1:12" x14ac:dyDescent="0.2">
      <c r="A781" s="1">
        <f t="shared" si="47"/>
        <v>36.800000000000551</v>
      </c>
      <c r="B781" s="1">
        <f t="shared" si="36"/>
        <v>5001.4749999999995</v>
      </c>
      <c r="C781" s="1">
        <f t="shared" si="37"/>
        <v>3318.0000000000055</v>
      </c>
      <c r="D781" s="1">
        <f t="shared" si="38"/>
        <v>200.11799999999999</v>
      </c>
      <c r="E781" s="1">
        <f t="shared" si="39"/>
        <v>200</v>
      </c>
      <c r="F781" s="104">
        <f t="shared" si="40"/>
        <v>4.6700345355905622E-6</v>
      </c>
      <c r="G781" s="1">
        <f t="shared" si="41"/>
        <v>6.0035400000000008E-3</v>
      </c>
      <c r="H781" s="103">
        <f t="shared" si="42"/>
        <v>0.99705209942296025</v>
      </c>
      <c r="I781" s="1">
        <f t="shared" si="43"/>
        <v>13068</v>
      </c>
      <c r="J781" s="1">
        <f t="shared" si="44"/>
        <v>250.14750000000004</v>
      </c>
      <c r="K781" s="105">
        <f t="shared" si="45"/>
        <v>0.82998940500000151</v>
      </c>
      <c r="L781" s="1">
        <f t="shared" si="46"/>
        <v>10878</v>
      </c>
    </row>
    <row r="782" spans="1:12" x14ac:dyDescent="0.2">
      <c r="A782" s="1">
        <f t="shared" si="47"/>
        <v>36.900000000000553</v>
      </c>
      <c r="B782" s="1">
        <f t="shared" si="36"/>
        <v>5001.4875000000002</v>
      </c>
      <c r="C782" s="1">
        <f t="shared" si="37"/>
        <v>3319.0000000000055</v>
      </c>
      <c r="D782" s="1">
        <f t="shared" si="38"/>
        <v>200.119</v>
      </c>
      <c r="E782" s="1">
        <f t="shared" si="39"/>
        <v>200</v>
      </c>
      <c r="F782" s="104">
        <f t="shared" si="40"/>
        <v>4.6717990648687762E-6</v>
      </c>
      <c r="G782" s="1">
        <f t="shared" si="41"/>
        <v>6.0035699999999997E-3</v>
      </c>
      <c r="H782" s="103">
        <f t="shared" si="42"/>
        <v>0.99723123296552296</v>
      </c>
      <c r="I782" s="1">
        <f t="shared" si="43"/>
        <v>13070</v>
      </c>
      <c r="J782" s="1">
        <f t="shared" si="44"/>
        <v>250.14875000000004</v>
      </c>
      <c r="K782" s="105">
        <f t="shared" si="45"/>
        <v>0.83024370125000146</v>
      </c>
      <c r="L782" s="1">
        <f t="shared" si="46"/>
        <v>10882</v>
      </c>
    </row>
    <row r="783" spans="1:12" x14ac:dyDescent="0.2">
      <c r="A783" s="1">
        <f t="shared" si="47"/>
        <v>37.000000000000554</v>
      </c>
      <c r="B783" s="1">
        <f t="shared" si="36"/>
        <v>5001.5</v>
      </c>
      <c r="C783" s="1">
        <f t="shared" si="37"/>
        <v>3320.0000000000055</v>
      </c>
      <c r="D783" s="1">
        <f t="shared" si="38"/>
        <v>200.12</v>
      </c>
      <c r="E783" s="1">
        <f t="shared" si="39"/>
        <v>200</v>
      </c>
      <c r="F783" s="104">
        <f t="shared" si="40"/>
        <v>4.6735636115485663E-6</v>
      </c>
      <c r="G783" s="1">
        <f t="shared" si="41"/>
        <v>6.0036000000000004E-3</v>
      </c>
      <c r="H783" s="103">
        <f t="shared" si="42"/>
        <v>0.99741032291672771</v>
      </c>
      <c r="I783" s="1">
        <f t="shared" si="43"/>
        <v>13072</v>
      </c>
      <c r="J783" s="1">
        <f t="shared" si="44"/>
        <v>250.14999999999998</v>
      </c>
      <c r="K783" s="105">
        <f t="shared" si="45"/>
        <v>0.83049800000000129</v>
      </c>
      <c r="L783" s="1">
        <f t="shared" si="46"/>
        <v>10885</v>
      </c>
    </row>
    <row r="784" spans="1:12" x14ac:dyDescent="0.2">
      <c r="A784" s="1">
        <f t="shared" si="47"/>
        <v>37.100000000000556</v>
      </c>
      <c r="B784" s="1">
        <f t="shared" si="36"/>
        <v>5001.5125000000007</v>
      </c>
      <c r="C784" s="1">
        <f t="shared" si="37"/>
        <v>3321.0000000000055</v>
      </c>
      <c r="D784" s="1">
        <f t="shared" si="38"/>
        <v>200.12100000000001</v>
      </c>
      <c r="E784" s="1">
        <f t="shared" si="39"/>
        <v>200</v>
      </c>
      <c r="F784" s="104">
        <f t="shared" si="40"/>
        <v>4.6753281756299318E-6</v>
      </c>
      <c r="G784" s="1">
        <f t="shared" si="41"/>
        <v>6.0036300000000011E-3</v>
      </c>
      <c r="H784" s="103">
        <f t="shared" si="42"/>
        <v>0.99758936929248365</v>
      </c>
      <c r="I784" s="1">
        <f t="shared" si="43"/>
        <v>13075</v>
      </c>
      <c r="J784" s="1">
        <f t="shared" si="44"/>
        <v>250.15125</v>
      </c>
      <c r="K784" s="105">
        <f t="shared" si="45"/>
        <v>0.83075230125000132</v>
      </c>
      <c r="L784" s="1">
        <f t="shared" si="46"/>
        <v>10888</v>
      </c>
    </row>
    <row r="785" spans="1:12" x14ac:dyDescent="0.2">
      <c r="A785" s="1">
        <f t="shared" si="47"/>
        <v>37.200000000000557</v>
      </c>
      <c r="B785" s="1">
        <f t="shared" si="36"/>
        <v>5001.5249999999996</v>
      </c>
      <c r="C785" s="1">
        <f t="shared" si="37"/>
        <v>3322.0000000000055</v>
      </c>
      <c r="D785" s="1">
        <f t="shared" si="38"/>
        <v>200.12200000000001</v>
      </c>
      <c r="E785" s="1">
        <f t="shared" si="39"/>
        <v>200</v>
      </c>
      <c r="F785" s="104">
        <f t="shared" si="40"/>
        <v>4.6770927571128709E-6</v>
      </c>
      <c r="G785" s="1">
        <f t="shared" si="41"/>
        <v>6.0036600000000009E-3</v>
      </c>
      <c r="H785" s="103">
        <f t="shared" si="42"/>
        <v>0.99776837210869307</v>
      </c>
      <c r="I785" s="1">
        <f t="shared" si="43"/>
        <v>13077</v>
      </c>
      <c r="J785" s="1">
        <f t="shared" si="44"/>
        <v>250.1525</v>
      </c>
      <c r="K785" s="105">
        <f t="shared" si="45"/>
        <v>0.83100660500000123</v>
      </c>
      <c r="L785" s="1">
        <f t="shared" si="46"/>
        <v>10892</v>
      </c>
    </row>
    <row r="786" spans="1:12" x14ac:dyDescent="0.2">
      <c r="A786" s="1">
        <f t="shared" si="47"/>
        <v>37.300000000000558</v>
      </c>
      <c r="B786" s="1">
        <f t="shared" si="36"/>
        <v>5001.5374999999995</v>
      </c>
      <c r="C786" s="1">
        <f t="shared" si="37"/>
        <v>3323.0000000000055</v>
      </c>
      <c r="D786" s="1">
        <f t="shared" si="38"/>
        <v>200.12300000000002</v>
      </c>
      <c r="E786" s="1">
        <f t="shared" si="39"/>
        <v>200</v>
      </c>
      <c r="F786" s="104">
        <f t="shared" si="40"/>
        <v>4.6788573559973862E-6</v>
      </c>
      <c r="G786" s="1">
        <f t="shared" si="41"/>
        <v>6.0036900000000008E-3</v>
      </c>
      <c r="H786" s="103">
        <f t="shared" si="42"/>
        <v>0.99794733138124991</v>
      </c>
      <c r="I786" s="1">
        <f t="shared" si="43"/>
        <v>13079</v>
      </c>
      <c r="J786" s="1">
        <f t="shared" si="44"/>
        <v>250.15375</v>
      </c>
      <c r="K786" s="105">
        <f t="shared" si="45"/>
        <v>0.83126091125000146</v>
      </c>
      <c r="L786" s="1">
        <f t="shared" si="46"/>
        <v>10895</v>
      </c>
    </row>
    <row r="787" spans="1:12" x14ac:dyDescent="0.2">
      <c r="A787" s="1">
        <f t="shared" si="47"/>
        <v>37.40000000000056</v>
      </c>
      <c r="B787" s="1">
        <f t="shared" si="36"/>
        <v>5001.55</v>
      </c>
      <c r="C787" s="1">
        <f t="shared" si="37"/>
        <v>3324.0000000000055</v>
      </c>
      <c r="D787" s="1">
        <f t="shared" si="38"/>
        <v>200.124</v>
      </c>
      <c r="E787" s="1">
        <f t="shared" si="39"/>
        <v>200</v>
      </c>
      <c r="F787" s="104">
        <f t="shared" si="40"/>
        <v>4.680621972283475E-6</v>
      </c>
      <c r="G787" s="1">
        <f t="shared" si="41"/>
        <v>6.0037200000000006E-3</v>
      </c>
      <c r="H787" s="103">
        <f t="shared" si="42"/>
        <v>0.99812624712604092</v>
      </c>
      <c r="I787" s="1">
        <f t="shared" si="43"/>
        <v>13082</v>
      </c>
      <c r="J787" s="1">
        <f t="shared" si="44"/>
        <v>250.15500000000003</v>
      </c>
      <c r="K787" s="105">
        <f t="shared" si="45"/>
        <v>0.83151522000000133</v>
      </c>
      <c r="L787" s="1">
        <f t="shared" si="46"/>
        <v>10898</v>
      </c>
    </row>
    <row r="788" spans="1:12" x14ac:dyDescent="0.2">
      <c r="A788" s="1">
        <f t="shared" si="47"/>
        <v>37.500000000000561</v>
      </c>
      <c r="B788" s="1">
        <f t="shared" si="36"/>
        <v>5001.5625</v>
      </c>
      <c r="C788" s="1">
        <f t="shared" si="37"/>
        <v>3325.0000000000055</v>
      </c>
      <c r="D788" s="1">
        <f t="shared" si="38"/>
        <v>200.125</v>
      </c>
      <c r="E788" s="1">
        <f t="shared" si="39"/>
        <v>200</v>
      </c>
      <c r="F788" s="104">
        <f t="shared" si="40"/>
        <v>4.6823866059711401E-6</v>
      </c>
      <c r="G788" s="1">
        <f t="shared" si="41"/>
        <v>6.0037500000000004E-3</v>
      </c>
      <c r="H788" s="103">
        <f t="shared" si="42"/>
        <v>0.99830511935894495</v>
      </c>
      <c r="I788" s="1">
        <f t="shared" si="43"/>
        <v>13084</v>
      </c>
      <c r="J788" s="1">
        <f t="shared" si="44"/>
        <v>250.15625000000003</v>
      </c>
      <c r="K788" s="105">
        <f t="shared" si="45"/>
        <v>0.83176953125000141</v>
      </c>
      <c r="L788" s="1">
        <f t="shared" si="46"/>
        <v>10902</v>
      </c>
    </row>
    <row r="789" spans="1:12" x14ac:dyDescent="0.2">
      <c r="A789" s="1">
        <f t="shared" si="47"/>
        <v>37.600000000000563</v>
      </c>
      <c r="B789" s="1">
        <f t="shared" si="36"/>
        <v>5001.5750000000007</v>
      </c>
      <c r="C789" s="1">
        <f t="shared" si="37"/>
        <v>3326.0000000000055</v>
      </c>
      <c r="D789" s="1">
        <f t="shared" si="38"/>
        <v>200.126</v>
      </c>
      <c r="E789" s="1">
        <f t="shared" si="39"/>
        <v>200</v>
      </c>
      <c r="F789" s="104">
        <f t="shared" si="40"/>
        <v>4.6841512570603779E-6</v>
      </c>
      <c r="G789" s="1">
        <f t="shared" si="41"/>
        <v>6.0037800000000002E-3</v>
      </c>
      <c r="H789" s="103">
        <f t="shared" si="42"/>
        <v>0.99848394809583274</v>
      </c>
      <c r="I789" s="1">
        <f t="shared" si="43"/>
        <v>13087</v>
      </c>
      <c r="J789" s="1">
        <f t="shared" si="44"/>
        <v>250.15750000000003</v>
      </c>
      <c r="K789" s="105">
        <f t="shared" si="45"/>
        <v>0.83202384500000137</v>
      </c>
      <c r="L789" s="1">
        <f t="shared" si="46"/>
        <v>10905</v>
      </c>
    </row>
    <row r="790" spans="1:12" x14ac:dyDescent="0.2">
      <c r="A790" s="1">
        <f t="shared" si="47"/>
        <v>37.700000000000564</v>
      </c>
      <c r="B790" s="1">
        <f t="shared" si="36"/>
        <v>5001.5874999999996</v>
      </c>
      <c r="C790" s="1">
        <f t="shared" si="37"/>
        <v>3327.0000000000055</v>
      </c>
      <c r="D790" s="1">
        <f t="shared" si="38"/>
        <v>200.12700000000001</v>
      </c>
      <c r="E790" s="1">
        <f t="shared" si="39"/>
        <v>200</v>
      </c>
      <c r="F790" s="104">
        <f t="shared" si="40"/>
        <v>4.6859159255511918E-6</v>
      </c>
      <c r="G790" s="1">
        <f t="shared" si="41"/>
        <v>6.0038100000000009E-3</v>
      </c>
      <c r="H790" s="103">
        <f t="shared" si="42"/>
        <v>0.99866273335256794</v>
      </c>
      <c r="I790" s="1">
        <f t="shared" si="43"/>
        <v>13089</v>
      </c>
      <c r="J790" s="1">
        <f t="shared" si="44"/>
        <v>250.15875</v>
      </c>
      <c r="K790" s="105">
        <f t="shared" si="45"/>
        <v>0.83227816125000131</v>
      </c>
      <c r="L790" s="1">
        <f t="shared" si="46"/>
        <v>10908</v>
      </c>
    </row>
    <row r="791" spans="1:12" x14ac:dyDescent="0.2">
      <c r="A791" s="1">
        <f t="shared" si="47"/>
        <v>37.800000000000566</v>
      </c>
      <c r="B791" s="1">
        <f t="shared" si="36"/>
        <v>5001.6000000000004</v>
      </c>
      <c r="C791" s="1">
        <f t="shared" si="37"/>
        <v>3328.0000000000055</v>
      </c>
      <c r="D791" s="1">
        <f t="shared" si="38"/>
        <v>200.12800000000001</v>
      </c>
      <c r="E791" s="1">
        <f t="shared" si="39"/>
        <v>200</v>
      </c>
      <c r="F791" s="104">
        <f t="shared" si="40"/>
        <v>4.6876806114435802E-6</v>
      </c>
      <c r="G791" s="1">
        <f t="shared" si="41"/>
        <v>6.0038399999999999E-3</v>
      </c>
      <c r="H791" s="103">
        <f t="shared" si="42"/>
        <v>0.99884147514500576</v>
      </c>
      <c r="I791" s="1">
        <f t="shared" si="43"/>
        <v>13091</v>
      </c>
      <c r="J791" s="1">
        <f t="shared" si="44"/>
        <v>250.16</v>
      </c>
      <c r="K791" s="105">
        <f t="shared" si="45"/>
        <v>0.83253248000000124</v>
      </c>
      <c r="L791" s="1">
        <f t="shared" si="46"/>
        <v>10912</v>
      </c>
    </row>
    <row r="792" spans="1:12" x14ac:dyDescent="0.2">
      <c r="A792" s="1">
        <f t="shared" si="47"/>
        <v>37.900000000000567</v>
      </c>
      <c r="B792" s="1">
        <f t="shared" si="36"/>
        <v>5001.6125000000002</v>
      </c>
      <c r="C792" s="1">
        <f t="shared" si="37"/>
        <v>3329.0000000000055</v>
      </c>
      <c r="D792" s="1">
        <f t="shared" si="38"/>
        <v>200.12900000000002</v>
      </c>
      <c r="E792" s="1">
        <f t="shared" si="39"/>
        <v>200</v>
      </c>
      <c r="F792" s="104">
        <f t="shared" si="40"/>
        <v>4.6894453147375448E-6</v>
      </c>
      <c r="G792" s="1">
        <f t="shared" si="41"/>
        <v>6.0038700000000014E-3</v>
      </c>
      <c r="H792" s="103">
        <f t="shared" si="42"/>
        <v>0.99902017348899441</v>
      </c>
      <c r="I792" s="1">
        <f t="shared" si="43"/>
        <v>13094</v>
      </c>
      <c r="J792" s="1">
        <f t="shared" si="44"/>
        <v>250.16125</v>
      </c>
      <c r="K792" s="105">
        <f t="shared" si="45"/>
        <v>0.83278680125000126</v>
      </c>
      <c r="L792" s="1">
        <f t="shared" si="46"/>
        <v>10915</v>
      </c>
    </row>
    <row r="793" spans="1:12" x14ac:dyDescent="0.2">
      <c r="A793" s="1">
        <f t="shared" si="47"/>
        <v>38.000000000000568</v>
      </c>
      <c r="B793" s="1">
        <f t="shared" si="36"/>
        <v>5001.6249999999991</v>
      </c>
      <c r="C793" s="1">
        <f t="shared" si="37"/>
        <v>3330.0000000000055</v>
      </c>
      <c r="D793" s="1">
        <f t="shared" si="38"/>
        <v>200.13</v>
      </c>
      <c r="E793" s="1">
        <f t="shared" si="39"/>
        <v>200</v>
      </c>
      <c r="F793" s="104">
        <f t="shared" si="40"/>
        <v>4.6912100354330813E-6</v>
      </c>
      <c r="G793" s="1">
        <f t="shared" si="41"/>
        <v>6.0039000000000004E-3</v>
      </c>
      <c r="H793" s="103">
        <f t="shared" si="42"/>
        <v>0.99919882840037455</v>
      </c>
      <c r="I793" s="1">
        <f t="shared" si="43"/>
        <v>13096</v>
      </c>
      <c r="J793" s="1">
        <f t="shared" si="44"/>
        <v>250.16250000000002</v>
      </c>
      <c r="K793" s="105">
        <f t="shared" si="45"/>
        <v>0.83304112500000138</v>
      </c>
      <c r="L793" s="1">
        <f t="shared" si="46"/>
        <v>10918</v>
      </c>
    </row>
    <row r="794" spans="1:12" x14ac:dyDescent="0.2">
      <c r="A794" s="1">
        <f t="shared" si="47"/>
        <v>38.10000000000057</v>
      </c>
      <c r="B794" s="1">
        <f t="shared" si="36"/>
        <v>5001.6374999999998</v>
      </c>
      <c r="C794" s="1">
        <f t="shared" si="37"/>
        <v>3331.0000000000055</v>
      </c>
      <c r="D794" s="1">
        <f t="shared" si="38"/>
        <v>200.131</v>
      </c>
      <c r="E794" s="1">
        <f t="shared" si="39"/>
        <v>200</v>
      </c>
      <c r="F794" s="104">
        <f t="shared" si="40"/>
        <v>4.692974773530194E-6</v>
      </c>
      <c r="G794" s="1">
        <f t="shared" si="41"/>
        <v>6.0039300000000011E-3</v>
      </c>
      <c r="H794" s="103">
        <f t="shared" si="42"/>
        <v>0.99937743989497774</v>
      </c>
      <c r="I794" s="1">
        <f t="shared" si="43"/>
        <v>13098</v>
      </c>
      <c r="J794" s="1">
        <f t="shared" si="44"/>
        <v>250.16375000000002</v>
      </c>
      <c r="K794" s="105">
        <f t="shared" si="45"/>
        <v>0.83329545125000137</v>
      </c>
      <c r="L794" s="1">
        <f t="shared" si="46"/>
        <v>10922</v>
      </c>
    </row>
    <row r="795" spans="1:12" x14ac:dyDescent="0.2">
      <c r="A795" s="1">
        <f t="shared" si="47"/>
        <v>38.200000000000571</v>
      </c>
      <c r="B795" s="1">
        <f t="shared" si="36"/>
        <v>5001.6499999999996</v>
      </c>
      <c r="C795" s="1">
        <f t="shared" si="37"/>
        <v>3332.0000000000059</v>
      </c>
      <c r="D795" s="1">
        <f t="shared" si="38"/>
        <v>200.13200000000001</v>
      </c>
      <c r="E795" s="1">
        <f t="shared" si="39"/>
        <v>200</v>
      </c>
      <c r="F795" s="104">
        <f t="shared" si="40"/>
        <v>4.694739529028882E-6</v>
      </c>
      <c r="G795" s="1">
        <f t="shared" si="41"/>
        <v>6.00396E-3</v>
      </c>
      <c r="H795" s="103">
        <f t="shared" si="42"/>
        <v>0.99955600798862909</v>
      </c>
      <c r="I795" s="1">
        <f t="shared" si="43"/>
        <v>13101</v>
      </c>
      <c r="J795" s="1">
        <f t="shared" si="44"/>
        <v>250.16500000000002</v>
      </c>
      <c r="K795" s="105">
        <f t="shared" si="45"/>
        <v>0.83354978000000146</v>
      </c>
      <c r="L795" s="1">
        <f t="shared" si="46"/>
        <v>10925</v>
      </c>
    </row>
    <row r="796" spans="1:12" x14ac:dyDescent="0.2">
      <c r="A796" s="1">
        <f t="shared" si="47"/>
        <v>38.300000000000573</v>
      </c>
      <c r="B796" s="1">
        <f t="shared" si="36"/>
        <v>5001.6625000000004</v>
      </c>
      <c r="C796" s="1">
        <f t="shared" si="37"/>
        <v>3333.0000000000059</v>
      </c>
      <c r="D796" s="1">
        <f t="shared" si="38"/>
        <v>200.13300000000001</v>
      </c>
      <c r="E796" s="1">
        <f t="shared" si="39"/>
        <v>200</v>
      </c>
      <c r="F796" s="104">
        <f t="shared" si="40"/>
        <v>4.6965043019291453E-6</v>
      </c>
      <c r="G796" s="1">
        <f t="shared" si="41"/>
        <v>6.0039900000000016E-3</v>
      </c>
      <c r="H796" s="103">
        <f t="shared" si="42"/>
        <v>0.99973453269714596</v>
      </c>
      <c r="I796" s="1">
        <f t="shared" si="43"/>
        <v>13103</v>
      </c>
      <c r="J796" s="1">
        <f t="shared" si="44"/>
        <v>250.16625000000005</v>
      </c>
      <c r="K796" s="105">
        <f t="shared" si="45"/>
        <v>0.83380411125000164</v>
      </c>
      <c r="L796" s="1">
        <f t="shared" si="46"/>
        <v>10928</v>
      </c>
    </row>
    <row r="797" spans="1:12" x14ac:dyDescent="0.2">
      <c r="A797" s="1">
        <f t="shared" si="47"/>
        <v>38.400000000000574</v>
      </c>
      <c r="B797" s="1">
        <f t="shared" si="36"/>
        <v>5001.6750000000002</v>
      </c>
      <c r="C797" s="1">
        <f t="shared" si="37"/>
        <v>3334.0000000000059</v>
      </c>
      <c r="D797" s="1">
        <f t="shared" si="38"/>
        <v>200.13400000000001</v>
      </c>
      <c r="E797" s="1">
        <f t="shared" si="39"/>
        <v>200</v>
      </c>
      <c r="F797" s="104">
        <f t="shared" si="40"/>
        <v>4.6982690922309805E-6</v>
      </c>
      <c r="G797" s="1">
        <f t="shared" si="41"/>
        <v>6.0040200000000014E-3</v>
      </c>
      <c r="H797" s="103">
        <f t="shared" si="42"/>
        <v>0.99991301403633781</v>
      </c>
      <c r="I797" s="1">
        <f t="shared" si="43"/>
        <v>13105</v>
      </c>
      <c r="J797" s="1">
        <f t="shared" si="44"/>
        <v>250.16749999999999</v>
      </c>
      <c r="K797" s="105">
        <f t="shared" si="45"/>
        <v>0.83405844500000148</v>
      </c>
      <c r="L797" s="1">
        <f t="shared" si="46"/>
        <v>10932</v>
      </c>
    </row>
    <row r="798" spans="1:12" x14ac:dyDescent="0.2">
      <c r="A798" s="1">
        <f t="shared" si="47"/>
        <v>38.500000000000576</v>
      </c>
      <c r="B798" s="1">
        <f t="shared" si="36"/>
        <v>5001.6875000000009</v>
      </c>
      <c r="C798" s="1">
        <f t="shared" si="37"/>
        <v>3335.0000000000059</v>
      </c>
      <c r="D798" s="1">
        <f t="shared" si="38"/>
        <v>200.13500000000002</v>
      </c>
      <c r="E798" s="1">
        <f t="shared" si="39"/>
        <v>200</v>
      </c>
      <c r="F798" s="104">
        <f t="shared" si="40"/>
        <v>4.7000338999343944E-6</v>
      </c>
      <c r="G798" s="1">
        <f t="shared" si="41"/>
        <v>6.0040500000000004E-3</v>
      </c>
      <c r="H798" s="103">
        <f t="shared" si="42"/>
        <v>1.0000914520220061</v>
      </c>
      <c r="I798" s="1">
        <f t="shared" si="43"/>
        <v>13108</v>
      </c>
      <c r="J798" s="1">
        <f t="shared" si="44"/>
        <v>250.16874999999999</v>
      </c>
      <c r="K798" s="105">
        <f t="shared" si="45"/>
        <v>0.83431278125000141</v>
      </c>
      <c r="L798" s="1">
        <f t="shared" si="46"/>
        <v>10935</v>
      </c>
    </row>
    <row r="799" spans="1:12" x14ac:dyDescent="0.2">
      <c r="A799" s="1">
        <f t="shared" si="47"/>
        <v>38.600000000000577</v>
      </c>
      <c r="B799" s="1">
        <f t="shared" si="36"/>
        <v>5001.7</v>
      </c>
      <c r="C799" s="1">
        <f t="shared" si="37"/>
        <v>3336.0000000000059</v>
      </c>
      <c r="D799" s="1">
        <f t="shared" si="38"/>
        <v>200.136</v>
      </c>
      <c r="E799" s="1">
        <f t="shared" si="39"/>
        <v>200</v>
      </c>
      <c r="F799" s="104">
        <f t="shared" si="40"/>
        <v>4.7017987250393802E-6</v>
      </c>
      <c r="G799" s="1">
        <f t="shared" si="41"/>
        <v>6.0040800000000002E-3</v>
      </c>
      <c r="H799" s="103">
        <f t="shared" si="42"/>
        <v>1.0002698466699456</v>
      </c>
      <c r="I799" s="1">
        <f t="shared" si="43"/>
        <v>13110</v>
      </c>
      <c r="J799" s="1">
        <f t="shared" si="44"/>
        <v>250.17000000000002</v>
      </c>
      <c r="K799" s="105">
        <f t="shared" si="45"/>
        <v>0.83456712000000155</v>
      </c>
      <c r="L799" s="1">
        <f t="shared" si="46"/>
        <v>10938</v>
      </c>
    </row>
    <row r="800" spans="1:12" x14ac:dyDescent="0.2">
      <c r="A800" s="1">
        <f t="shared" si="47"/>
        <v>38.700000000000578</v>
      </c>
      <c r="B800" s="1">
        <f t="shared" si="36"/>
        <v>5001.7124999999996</v>
      </c>
      <c r="C800" s="1">
        <f t="shared" si="37"/>
        <v>3337.0000000000059</v>
      </c>
      <c r="D800" s="1">
        <f t="shared" si="38"/>
        <v>200.137</v>
      </c>
      <c r="E800" s="1">
        <f t="shared" si="39"/>
        <v>200</v>
      </c>
      <c r="F800" s="104">
        <f t="shared" si="40"/>
        <v>4.7035635675459422E-6</v>
      </c>
      <c r="G800" s="1">
        <f t="shared" si="41"/>
        <v>6.00411E-3</v>
      </c>
      <c r="H800" s="103">
        <f t="shared" si="42"/>
        <v>1.0004481979959421</v>
      </c>
      <c r="I800" s="1">
        <f t="shared" si="43"/>
        <v>13112</v>
      </c>
      <c r="J800" s="1">
        <f t="shared" si="44"/>
        <v>250.17125000000001</v>
      </c>
      <c r="K800" s="105">
        <f t="shared" si="45"/>
        <v>0.83482146125000156</v>
      </c>
      <c r="L800" s="1">
        <f t="shared" si="46"/>
        <v>10942</v>
      </c>
    </row>
    <row r="801" spans="1:12" x14ac:dyDescent="0.2">
      <c r="A801" s="1">
        <f t="shared" si="47"/>
        <v>38.80000000000058</v>
      </c>
      <c r="B801" s="1">
        <f t="shared" si="36"/>
        <v>5001.7250000000004</v>
      </c>
      <c r="C801" s="1">
        <f t="shared" si="37"/>
        <v>3338.0000000000059</v>
      </c>
      <c r="D801" s="1">
        <f t="shared" si="38"/>
        <v>200.13800000000001</v>
      </c>
      <c r="E801" s="1">
        <f t="shared" si="39"/>
        <v>200</v>
      </c>
      <c r="F801" s="104">
        <f t="shared" si="40"/>
        <v>4.7053284274540795E-6</v>
      </c>
      <c r="G801" s="1">
        <f t="shared" si="41"/>
        <v>6.0041400000000007E-3</v>
      </c>
      <c r="H801" s="103">
        <f t="shared" si="42"/>
        <v>1.0006265060157742</v>
      </c>
      <c r="I801" s="1">
        <f t="shared" si="43"/>
        <v>13115</v>
      </c>
      <c r="J801" s="1">
        <f t="shared" si="44"/>
        <v>250.17250000000001</v>
      </c>
      <c r="K801" s="105">
        <f t="shared" si="45"/>
        <v>0.83507580500000156</v>
      </c>
      <c r="L801" s="1">
        <f t="shared" si="46"/>
        <v>10945</v>
      </c>
    </row>
    <row r="802" spans="1:12" x14ac:dyDescent="0.2">
      <c r="A802" s="1">
        <f t="shared" si="47"/>
        <v>38.900000000000581</v>
      </c>
      <c r="B802" s="1">
        <f t="shared" si="36"/>
        <v>5001.7374999999993</v>
      </c>
      <c r="C802" s="1">
        <f t="shared" si="37"/>
        <v>3339.0000000000059</v>
      </c>
      <c r="D802" s="1">
        <f t="shared" si="38"/>
        <v>200.13900000000001</v>
      </c>
      <c r="E802" s="1">
        <f t="shared" si="39"/>
        <v>200</v>
      </c>
      <c r="F802" s="104">
        <f t="shared" si="40"/>
        <v>4.7070933047637904E-6</v>
      </c>
      <c r="G802" s="1">
        <f t="shared" si="41"/>
        <v>6.0041700000000005E-3</v>
      </c>
      <c r="H802" s="103">
        <f t="shared" si="42"/>
        <v>1.0008047707452135</v>
      </c>
      <c r="I802" s="1">
        <f t="shared" si="43"/>
        <v>13117</v>
      </c>
      <c r="J802" s="1">
        <f t="shared" si="44"/>
        <v>250.17375000000004</v>
      </c>
      <c r="K802" s="105">
        <f t="shared" si="45"/>
        <v>0.83533015125000154</v>
      </c>
      <c r="L802" s="1">
        <f t="shared" si="46"/>
        <v>10948</v>
      </c>
    </row>
    <row r="803" spans="1:12" x14ac:dyDescent="0.2">
      <c r="A803" s="1">
        <f t="shared" si="47"/>
        <v>39.000000000000583</v>
      </c>
      <c r="B803" s="1">
        <f t="shared" si="36"/>
        <v>5001.75</v>
      </c>
      <c r="C803" s="1">
        <f t="shared" si="37"/>
        <v>3340.0000000000059</v>
      </c>
      <c r="D803" s="1">
        <f t="shared" si="38"/>
        <v>200.14000000000001</v>
      </c>
      <c r="E803" s="1">
        <f t="shared" si="39"/>
        <v>200</v>
      </c>
      <c r="F803" s="104">
        <f t="shared" si="40"/>
        <v>4.7088581994750767E-6</v>
      </c>
      <c r="G803" s="1">
        <f t="shared" si="41"/>
        <v>6.0042000000000012E-3</v>
      </c>
      <c r="H803" s="103">
        <f t="shared" si="42"/>
        <v>1.0009829922000228</v>
      </c>
      <c r="I803" s="1">
        <f t="shared" si="43"/>
        <v>13119</v>
      </c>
      <c r="J803" s="1">
        <f t="shared" si="44"/>
        <v>250.17499999999998</v>
      </c>
      <c r="K803" s="105">
        <f t="shared" si="45"/>
        <v>0.83558450000000151</v>
      </c>
      <c r="L803" s="1">
        <f t="shared" si="46"/>
        <v>10952</v>
      </c>
    </row>
    <row r="804" spans="1:12" x14ac:dyDescent="0.2">
      <c r="A804" s="1">
        <f t="shared" si="47"/>
        <v>39.100000000000584</v>
      </c>
      <c r="B804" s="1">
        <f t="shared" si="36"/>
        <v>5001.7624999999998</v>
      </c>
      <c r="C804" s="1">
        <f t="shared" si="37"/>
        <v>3341.0000000000059</v>
      </c>
      <c r="D804" s="1">
        <f t="shared" si="38"/>
        <v>200.14100000000002</v>
      </c>
      <c r="E804" s="1">
        <f t="shared" si="39"/>
        <v>200</v>
      </c>
      <c r="F804" s="104">
        <f t="shared" si="40"/>
        <v>4.7106231115879382E-6</v>
      </c>
      <c r="G804" s="1">
        <f t="shared" si="41"/>
        <v>6.0042300000000002E-3</v>
      </c>
      <c r="H804" s="103">
        <f t="shared" si="42"/>
        <v>1.0011611703959586</v>
      </c>
      <c r="I804" s="1">
        <f t="shared" si="43"/>
        <v>13122</v>
      </c>
      <c r="J804" s="1">
        <f t="shared" si="44"/>
        <v>250.17624999999998</v>
      </c>
      <c r="K804" s="105">
        <f t="shared" si="45"/>
        <v>0.83583885125000146</v>
      </c>
      <c r="L804" s="1">
        <f t="shared" si="46"/>
        <v>10955</v>
      </c>
    </row>
    <row r="805" spans="1:12" x14ac:dyDescent="0.2">
      <c r="A805" s="1">
        <f t="shared" si="47"/>
        <v>39.200000000000585</v>
      </c>
      <c r="B805" s="1">
        <f t="shared" si="36"/>
        <v>5001.7750000000005</v>
      </c>
      <c r="C805" s="1">
        <f t="shared" si="37"/>
        <v>3342.0000000000059</v>
      </c>
      <c r="D805" s="1">
        <f t="shared" si="38"/>
        <v>200.142</v>
      </c>
      <c r="E805" s="1">
        <f t="shared" si="39"/>
        <v>200</v>
      </c>
      <c r="F805" s="104">
        <f t="shared" si="40"/>
        <v>4.7123880411023725E-6</v>
      </c>
      <c r="G805" s="1">
        <f t="shared" si="41"/>
        <v>6.0042600000000008E-3</v>
      </c>
      <c r="H805" s="103">
        <f t="shared" si="42"/>
        <v>1.0013393053487685</v>
      </c>
      <c r="I805" s="1">
        <f t="shared" si="43"/>
        <v>13124</v>
      </c>
      <c r="J805" s="1">
        <f t="shared" si="44"/>
        <v>250.17750000000001</v>
      </c>
      <c r="K805" s="105">
        <f t="shared" si="45"/>
        <v>0.83609320500000139</v>
      </c>
      <c r="L805" s="1">
        <f t="shared" si="46"/>
        <v>10958</v>
      </c>
    </row>
    <row r="806" spans="1:12" x14ac:dyDescent="0.2">
      <c r="A806" s="1">
        <f t="shared" si="47"/>
        <v>39.300000000000587</v>
      </c>
      <c r="B806" s="1">
        <f t="shared" si="36"/>
        <v>5001.7875000000004</v>
      </c>
      <c r="C806" s="1">
        <f t="shared" si="37"/>
        <v>3343.0000000000059</v>
      </c>
      <c r="D806" s="1">
        <f t="shared" si="38"/>
        <v>200.143</v>
      </c>
      <c r="E806" s="1">
        <f t="shared" si="39"/>
        <v>200</v>
      </c>
      <c r="F806" s="104">
        <f t="shared" si="40"/>
        <v>4.7141529880183838E-6</v>
      </c>
      <c r="G806" s="1">
        <f t="shared" si="41"/>
        <v>6.0042900000000007E-3</v>
      </c>
      <c r="H806" s="103">
        <f t="shared" si="42"/>
        <v>1.0015173970741935</v>
      </c>
      <c r="I806" s="1">
        <f t="shared" si="43"/>
        <v>13126</v>
      </c>
      <c r="J806" s="1">
        <f t="shared" si="44"/>
        <v>250.17875000000001</v>
      </c>
      <c r="K806" s="105">
        <f t="shared" si="45"/>
        <v>0.83634756125000143</v>
      </c>
      <c r="L806" s="1">
        <f t="shared" si="46"/>
        <v>10962</v>
      </c>
    </row>
    <row r="807" spans="1:12" x14ac:dyDescent="0.2">
      <c r="A807" s="1">
        <f t="shared" si="47"/>
        <v>39.400000000000588</v>
      </c>
      <c r="B807" s="1">
        <f t="shared" si="36"/>
        <v>5001.7999999999993</v>
      </c>
      <c r="C807" s="1">
        <f t="shared" si="37"/>
        <v>3344.0000000000059</v>
      </c>
      <c r="D807" s="1">
        <f t="shared" si="38"/>
        <v>200.14400000000001</v>
      </c>
      <c r="E807" s="1">
        <f t="shared" si="39"/>
        <v>200</v>
      </c>
      <c r="F807" s="104">
        <f t="shared" si="40"/>
        <v>4.7159179523359688E-6</v>
      </c>
      <c r="G807" s="1">
        <f t="shared" si="41"/>
        <v>6.0043199999999996E-3</v>
      </c>
      <c r="H807" s="103">
        <f t="shared" si="42"/>
        <v>1.0016954455879659</v>
      </c>
      <c r="I807" s="1">
        <f t="shared" si="43"/>
        <v>13129</v>
      </c>
      <c r="J807" s="1">
        <f t="shared" si="44"/>
        <v>250.18</v>
      </c>
      <c r="K807" s="105">
        <f t="shared" si="45"/>
        <v>0.83660192000000155</v>
      </c>
      <c r="L807" s="1">
        <f t="shared" si="46"/>
        <v>10965</v>
      </c>
    </row>
    <row r="808" spans="1:12" x14ac:dyDescent="0.2">
      <c r="A808" s="1">
        <f t="shared" si="47"/>
        <v>39.50000000000059</v>
      </c>
      <c r="B808" s="1">
        <f t="shared" si="36"/>
        <v>5001.8125</v>
      </c>
      <c r="C808" s="1">
        <f t="shared" si="37"/>
        <v>3345.0000000000059</v>
      </c>
      <c r="D808" s="1">
        <f t="shared" si="38"/>
        <v>200.14500000000001</v>
      </c>
      <c r="E808" s="1">
        <f t="shared" si="39"/>
        <v>200</v>
      </c>
      <c r="F808" s="104">
        <f t="shared" si="40"/>
        <v>4.7176829340551299E-6</v>
      </c>
      <c r="G808" s="1">
        <f t="shared" si="41"/>
        <v>6.0043500000000003E-3</v>
      </c>
      <c r="H808" s="103">
        <f t="shared" si="42"/>
        <v>1.0018734509058109</v>
      </c>
      <c r="I808" s="1">
        <f t="shared" si="43"/>
        <v>13131</v>
      </c>
      <c r="J808" s="1">
        <f t="shared" si="44"/>
        <v>250.18125000000003</v>
      </c>
      <c r="K808" s="105">
        <f t="shared" si="45"/>
        <v>0.83685628125000155</v>
      </c>
      <c r="L808" s="1">
        <f t="shared" si="46"/>
        <v>10968</v>
      </c>
    </row>
    <row r="809" spans="1:12" x14ac:dyDescent="0.2">
      <c r="A809" s="1">
        <f t="shared" si="47"/>
        <v>39.600000000000591</v>
      </c>
      <c r="B809" s="1">
        <f t="shared" si="36"/>
        <v>5001.8249999999998</v>
      </c>
      <c r="C809" s="1">
        <f t="shared" si="37"/>
        <v>3346.0000000000059</v>
      </c>
      <c r="D809" s="1">
        <f t="shared" si="38"/>
        <v>200.14600000000002</v>
      </c>
      <c r="E809" s="1">
        <f t="shared" si="39"/>
        <v>200</v>
      </c>
      <c r="F809" s="104">
        <f t="shared" si="40"/>
        <v>4.7194479331758637E-6</v>
      </c>
      <c r="G809" s="1">
        <f t="shared" si="41"/>
        <v>6.004380000000001E-3</v>
      </c>
      <c r="H809" s="103">
        <f t="shared" si="42"/>
        <v>1.0020514130434466</v>
      </c>
      <c r="I809" s="1">
        <f t="shared" si="43"/>
        <v>13133</v>
      </c>
      <c r="J809" s="1">
        <f t="shared" si="44"/>
        <v>250.18250000000003</v>
      </c>
      <c r="K809" s="105">
        <f t="shared" si="45"/>
        <v>0.83711064500000154</v>
      </c>
      <c r="L809" s="1">
        <f t="shared" si="46"/>
        <v>10972</v>
      </c>
    </row>
    <row r="810" spans="1:12" x14ac:dyDescent="0.2">
      <c r="A810" s="1">
        <f t="shared" si="47"/>
        <v>39.700000000000593</v>
      </c>
      <c r="B810" s="1">
        <f t="shared" si="36"/>
        <v>5001.8375000000005</v>
      </c>
      <c r="C810" s="1">
        <f t="shared" si="37"/>
        <v>3347.0000000000059</v>
      </c>
      <c r="D810" s="1">
        <f t="shared" si="38"/>
        <v>200.14700000000002</v>
      </c>
      <c r="E810" s="1">
        <f t="shared" si="39"/>
        <v>200</v>
      </c>
      <c r="F810" s="104">
        <f t="shared" si="40"/>
        <v>4.7212129496981738E-6</v>
      </c>
      <c r="G810" s="1">
        <f t="shared" si="41"/>
        <v>6.0044100000000008E-3</v>
      </c>
      <c r="H810" s="103">
        <f t="shared" si="42"/>
        <v>1.0022293320165825</v>
      </c>
      <c r="I810" s="1">
        <f t="shared" si="43"/>
        <v>13136</v>
      </c>
      <c r="J810" s="1">
        <f t="shared" si="44"/>
        <v>250.18374999999997</v>
      </c>
      <c r="K810" s="105">
        <f t="shared" si="45"/>
        <v>0.83736501125000129</v>
      </c>
      <c r="L810" s="1">
        <f t="shared" si="46"/>
        <v>10975</v>
      </c>
    </row>
    <row r="811" spans="1:12" x14ac:dyDescent="0.2">
      <c r="A811" s="1">
        <f t="shared" si="47"/>
        <v>39.800000000000594</v>
      </c>
      <c r="B811" s="1">
        <f t="shared" si="36"/>
        <v>5001.8499999999995</v>
      </c>
      <c r="C811" s="1">
        <f t="shared" si="37"/>
        <v>3348.0000000000059</v>
      </c>
      <c r="D811" s="1">
        <f t="shared" si="38"/>
        <v>200.148</v>
      </c>
      <c r="E811" s="1">
        <f t="shared" si="39"/>
        <v>200</v>
      </c>
      <c r="F811" s="104">
        <f t="shared" si="40"/>
        <v>4.7229779836220574E-6</v>
      </c>
      <c r="G811" s="1">
        <f t="shared" si="41"/>
        <v>6.0044399999999998E-3</v>
      </c>
      <c r="H811" s="103">
        <f t="shared" si="42"/>
        <v>1.0024072078409214</v>
      </c>
      <c r="I811" s="1">
        <f t="shared" si="43"/>
        <v>13138</v>
      </c>
      <c r="J811" s="1">
        <f t="shared" si="44"/>
        <v>250.185</v>
      </c>
      <c r="K811" s="105">
        <f t="shared" si="45"/>
        <v>0.83761938000000147</v>
      </c>
      <c r="L811" s="1">
        <f t="shared" si="46"/>
        <v>10978</v>
      </c>
    </row>
    <row r="812" spans="1:12" x14ac:dyDescent="0.2">
      <c r="A812" s="1">
        <f t="shared" si="47"/>
        <v>39.900000000000595</v>
      </c>
      <c r="B812" s="1">
        <f t="shared" si="36"/>
        <v>5001.8625000000002</v>
      </c>
      <c r="C812" s="1">
        <f t="shared" si="37"/>
        <v>3349.0000000000059</v>
      </c>
      <c r="D812" s="1">
        <f t="shared" si="38"/>
        <v>200.149</v>
      </c>
      <c r="E812" s="1">
        <f t="shared" si="39"/>
        <v>200</v>
      </c>
      <c r="F812" s="104">
        <f t="shared" si="40"/>
        <v>4.724743034947518E-6</v>
      </c>
      <c r="G812" s="1">
        <f t="shared" si="41"/>
        <v>6.0044700000000005E-3</v>
      </c>
      <c r="H812" s="103">
        <f t="shared" si="42"/>
        <v>1.0025850405321572</v>
      </c>
      <c r="I812" s="1">
        <f t="shared" si="43"/>
        <v>13140</v>
      </c>
      <c r="J812" s="1">
        <f t="shared" si="44"/>
        <v>250.18625</v>
      </c>
      <c r="K812" s="105">
        <f t="shared" si="45"/>
        <v>0.83787375125000141</v>
      </c>
      <c r="L812" s="1">
        <f t="shared" si="46"/>
        <v>10982</v>
      </c>
    </row>
    <row r="813" spans="1:12" x14ac:dyDescent="0.2">
      <c r="A813" s="1">
        <f t="shared" si="47"/>
        <v>40.000000000000597</v>
      </c>
      <c r="B813" s="1">
        <f t="shared" si="36"/>
        <v>5001.875</v>
      </c>
      <c r="C813" s="1">
        <f t="shared" si="37"/>
        <v>3350.0000000000059</v>
      </c>
      <c r="D813" s="1">
        <f t="shared" si="38"/>
        <v>200.15</v>
      </c>
      <c r="E813" s="1">
        <f t="shared" si="39"/>
        <v>200</v>
      </c>
      <c r="F813" s="104">
        <f t="shared" si="40"/>
        <v>4.7265081036745515E-6</v>
      </c>
      <c r="G813" s="1">
        <f t="shared" si="41"/>
        <v>6.0045000000000003E-3</v>
      </c>
      <c r="H813" s="103">
        <f t="shared" si="42"/>
        <v>1.0027628301059781</v>
      </c>
      <c r="I813" s="1">
        <f t="shared" si="43"/>
        <v>13143</v>
      </c>
      <c r="J813" s="1">
        <f t="shared" si="44"/>
        <v>250.1875</v>
      </c>
      <c r="K813" s="105">
        <f t="shared" si="45"/>
        <v>0.83812812500000144</v>
      </c>
      <c r="L813" s="1">
        <f t="shared" si="46"/>
        <v>10985</v>
      </c>
    </row>
    <row r="814" spans="1:12" x14ac:dyDescent="0.2">
      <c r="A814" s="1">
        <f t="shared" si="47"/>
        <v>40.100000000000598</v>
      </c>
      <c r="B814" s="1">
        <f t="shared" si="36"/>
        <v>5001.8874999999998</v>
      </c>
      <c r="C814" s="1">
        <f t="shared" si="37"/>
        <v>3351.0000000000059</v>
      </c>
      <c r="D814" s="1">
        <f t="shared" si="38"/>
        <v>200.15100000000001</v>
      </c>
      <c r="E814" s="1">
        <f t="shared" si="39"/>
        <v>200</v>
      </c>
      <c r="F814" s="104">
        <f t="shared" si="40"/>
        <v>4.7282731898031602E-6</v>
      </c>
      <c r="G814" s="1">
        <f t="shared" si="41"/>
        <v>6.004530000000001E-3</v>
      </c>
      <c r="H814" s="103">
        <f t="shared" si="42"/>
        <v>1.0029405765780628</v>
      </c>
      <c r="I814" s="1">
        <f t="shared" si="43"/>
        <v>13145</v>
      </c>
      <c r="J814" s="1">
        <f t="shared" si="44"/>
        <v>250.18875000000003</v>
      </c>
      <c r="K814" s="105">
        <f t="shared" si="45"/>
        <v>0.83838250125000158</v>
      </c>
      <c r="L814" s="1">
        <f t="shared" si="46"/>
        <v>10988</v>
      </c>
    </row>
    <row r="815" spans="1:12" x14ac:dyDescent="0.2">
      <c r="A815" s="1">
        <f t="shared" si="47"/>
        <v>40.2000000000006</v>
      </c>
      <c r="B815" s="1">
        <f t="shared" si="36"/>
        <v>5001.9000000000005</v>
      </c>
      <c r="C815" s="1">
        <f t="shared" si="37"/>
        <v>3352.0000000000059</v>
      </c>
      <c r="D815" s="1">
        <f t="shared" si="38"/>
        <v>200.15200000000002</v>
      </c>
      <c r="E815" s="1">
        <f t="shared" si="39"/>
        <v>200</v>
      </c>
      <c r="F815" s="104">
        <f t="shared" si="40"/>
        <v>4.7300382933333459E-6</v>
      </c>
      <c r="G815" s="1">
        <f t="shared" si="41"/>
        <v>6.0045600000000008E-3</v>
      </c>
      <c r="H815" s="103">
        <f t="shared" si="42"/>
        <v>1.0031182799640834</v>
      </c>
      <c r="I815" s="1">
        <f t="shared" si="43"/>
        <v>13147</v>
      </c>
      <c r="J815" s="1">
        <f t="shared" si="44"/>
        <v>250.19000000000003</v>
      </c>
      <c r="K815" s="105">
        <f t="shared" si="45"/>
        <v>0.83863688000000158</v>
      </c>
      <c r="L815" s="1">
        <f t="shared" si="46"/>
        <v>10992</v>
      </c>
    </row>
    <row r="816" spans="1:12" x14ac:dyDescent="0.2">
      <c r="A816" s="1">
        <f t="shared" si="47"/>
        <v>40.300000000000601</v>
      </c>
      <c r="B816" s="1">
        <f t="shared" si="36"/>
        <v>5001.9124999999995</v>
      </c>
      <c r="C816" s="1">
        <f t="shared" si="37"/>
        <v>3353.0000000000059</v>
      </c>
      <c r="D816" s="1">
        <f t="shared" si="38"/>
        <v>200.15300000000002</v>
      </c>
      <c r="E816" s="1">
        <f t="shared" si="39"/>
        <v>200</v>
      </c>
      <c r="F816" s="104">
        <f t="shared" si="40"/>
        <v>4.7318034142651036E-6</v>
      </c>
      <c r="G816" s="1">
        <f t="shared" si="41"/>
        <v>6.0045900000000006E-3</v>
      </c>
      <c r="H816" s="103">
        <f t="shared" si="42"/>
        <v>1.0032959402797044</v>
      </c>
      <c r="I816" s="1">
        <f t="shared" si="43"/>
        <v>13150</v>
      </c>
      <c r="J816" s="1">
        <f t="shared" si="44"/>
        <v>250.19125000000003</v>
      </c>
      <c r="K816" s="105">
        <f t="shared" si="45"/>
        <v>0.83889126125000146</v>
      </c>
      <c r="L816" s="1">
        <f t="shared" si="46"/>
        <v>10995</v>
      </c>
    </row>
    <row r="817" spans="1:12" x14ac:dyDescent="0.2">
      <c r="A817" s="1">
        <f t="shared" si="47"/>
        <v>40.400000000000603</v>
      </c>
      <c r="B817" s="1">
        <f t="shared" si="36"/>
        <v>5001.9250000000002</v>
      </c>
      <c r="C817" s="1">
        <f t="shared" si="37"/>
        <v>3354.0000000000059</v>
      </c>
      <c r="D817" s="1">
        <f t="shared" si="38"/>
        <v>200.154</v>
      </c>
      <c r="E817" s="1">
        <f t="shared" si="39"/>
        <v>200</v>
      </c>
      <c r="F817" s="104">
        <f t="shared" si="40"/>
        <v>4.7335685525984365E-6</v>
      </c>
      <c r="G817" s="1">
        <f t="shared" si="41"/>
        <v>6.0046200000000004E-3</v>
      </c>
      <c r="H817" s="103">
        <f t="shared" si="42"/>
        <v>1.0034735575405824</v>
      </c>
      <c r="I817" s="1">
        <f t="shared" si="43"/>
        <v>13152</v>
      </c>
      <c r="J817" s="1">
        <f t="shared" si="44"/>
        <v>250.1925</v>
      </c>
      <c r="K817" s="105">
        <f t="shared" si="45"/>
        <v>0.83914564500000144</v>
      </c>
      <c r="L817" s="1">
        <f t="shared" si="46"/>
        <v>10998</v>
      </c>
    </row>
    <row r="818" spans="1:12" x14ac:dyDescent="0.2">
      <c r="A818" s="1">
        <f t="shared" si="47"/>
        <v>40.500000000000604</v>
      </c>
      <c r="B818" s="1">
        <f t="shared" si="36"/>
        <v>5001.9375</v>
      </c>
      <c r="C818" s="1">
        <f t="shared" si="37"/>
        <v>3355.0000000000059</v>
      </c>
      <c r="D818" s="1">
        <f t="shared" si="38"/>
        <v>200.155</v>
      </c>
      <c r="E818" s="1">
        <f t="shared" si="39"/>
        <v>200</v>
      </c>
      <c r="F818" s="104">
        <f t="shared" si="40"/>
        <v>4.7353337083333448E-6</v>
      </c>
      <c r="G818" s="1">
        <f t="shared" si="41"/>
        <v>6.0046500000000003E-3</v>
      </c>
      <c r="H818" s="103">
        <f t="shared" si="42"/>
        <v>1.0036511317623664</v>
      </c>
      <c r="I818" s="1">
        <f t="shared" si="43"/>
        <v>13154</v>
      </c>
      <c r="J818" s="1">
        <f t="shared" si="44"/>
        <v>250.19374999999999</v>
      </c>
      <c r="K818" s="105">
        <f t="shared" si="45"/>
        <v>0.83940003125000151</v>
      </c>
      <c r="L818" s="1">
        <f t="shared" si="46"/>
        <v>11002</v>
      </c>
    </row>
    <row r="819" spans="1:12" x14ac:dyDescent="0.2">
      <c r="A819" s="1">
        <f t="shared" si="47"/>
        <v>40.600000000000605</v>
      </c>
      <c r="B819" s="1">
        <f t="shared" si="36"/>
        <v>5001.9500000000007</v>
      </c>
      <c r="C819" s="1">
        <f t="shared" si="37"/>
        <v>3356.0000000000059</v>
      </c>
      <c r="D819" s="1">
        <f t="shared" si="38"/>
        <v>200.15600000000001</v>
      </c>
      <c r="E819" s="1">
        <f t="shared" si="39"/>
        <v>200</v>
      </c>
      <c r="F819" s="104">
        <f t="shared" si="40"/>
        <v>4.7370988814698267E-6</v>
      </c>
      <c r="G819" s="1">
        <f t="shared" si="41"/>
        <v>6.004680000000001E-3</v>
      </c>
      <c r="H819" s="103">
        <f t="shared" si="42"/>
        <v>1.0038286629606981</v>
      </c>
      <c r="I819" s="1">
        <f t="shared" si="43"/>
        <v>13157</v>
      </c>
      <c r="J819" s="1">
        <f t="shared" si="44"/>
        <v>250.19499999999999</v>
      </c>
      <c r="K819" s="105">
        <f t="shared" si="45"/>
        <v>0.83965442000000146</v>
      </c>
      <c r="L819" s="1">
        <f t="shared" si="46"/>
        <v>11005</v>
      </c>
    </row>
    <row r="820" spans="1:12" x14ac:dyDescent="0.2">
      <c r="A820" s="1">
        <f t="shared" si="47"/>
        <v>40.700000000000607</v>
      </c>
      <c r="B820" s="1">
        <f t="shared" si="36"/>
        <v>5001.9624999999996</v>
      </c>
      <c r="C820" s="1">
        <f t="shared" si="37"/>
        <v>3357.0000000000059</v>
      </c>
      <c r="D820" s="1">
        <f t="shared" si="38"/>
        <v>200.15700000000001</v>
      </c>
      <c r="E820" s="1">
        <f t="shared" si="39"/>
        <v>200</v>
      </c>
      <c r="F820" s="104">
        <f t="shared" si="40"/>
        <v>4.7388640720078856E-6</v>
      </c>
      <c r="G820" s="1">
        <f t="shared" si="41"/>
        <v>6.0047099999999999E-3</v>
      </c>
      <c r="H820" s="103">
        <f t="shared" si="42"/>
        <v>1.0040061511512115</v>
      </c>
      <c r="I820" s="1">
        <f t="shared" si="43"/>
        <v>13159</v>
      </c>
      <c r="J820" s="1">
        <f t="shared" si="44"/>
        <v>250.19625000000002</v>
      </c>
      <c r="K820" s="105">
        <f t="shared" si="45"/>
        <v>0.83990881125000161</v>
      </c>
      <c r="L820" s="1">
        <f t="shared" si="46"/>
        <v>11008</v>
      </c>
    </row>
    <row r="821" spans="1:12" x14ac:dyDescent="0.2">
      <c r="A821" s="1">
        <f t="shared" si="47"/>
        <v>40.800000000000608</v>
      </c>
      <c r="B821" s="1">
        <f t="shared" si="36"/>
        <v>5001.9749999999995</v>
      </c>
      <c r="C821" s="1">
        <f t="shared" si="37"/>
        <v>3358.0000000000059</v>
      </c>
      <c r="D821" s="1">
        <f t="shared" si="38"/>
        <v>200.15800000000002</v>
      </c>
      <c r="E821" s="1">
        <f t="shared" si="39"/>
        <v>200</v>
      </c>
      <c r="F821" s="104">
        <f t="shared" si="40"/>
        <v>4.740629279947519E-6</v>
      </c>
      <c r="G821" s="1">
        <f t="shared" si="41"/>
        <v>6.0047400000000015E-3</v>
      </c>
      <c r="H821" s="103">
        <f t="shared" si="42"/>
        <v>1.0041835963495327</v>
      </c>
      <c r="I821" s="1">
        <f t="shared" si="43"/>
        <v>13161</v>
      </c>
      <c r="J821" s="1">
        <f t="shared" si="44"/>
        <v>250.19750000000002</v>
      </c>
      <c r="K821" s="105">
        <f t="shared" si="45"/>
        <v>0.84016320500000152</v>
      </c>
      <c r="L821" s="1">
        <f t="shared" si="46"/>
        <v>11012</v>
      </c>
    </row>
    <row r="822" spans="1:12" x14ac:dyDescent="0.2">
      <c r="A822" s="1">
        <f t="shared" si="47"/>
        <v>40.90000000000061</v>
      </c>
      <c r="B822" s="1">
        <f t="shared" si="36"/>
        <v>5001.9875000000002</v>
      </c>
      <c r="C822" s="1">
        <f t="shared" si="37"/>
        <v>3359.0000000000059</v>
      </c>
      <c r="D822" s="1">
        <f t="shared" si="38"/>
        <v>200.15900000000002</v>
      </c>
      <c r="E822" s="1">
        <f t="shared" si="39"/>
        <v>200</v>
      </c>
      <c r="F822" s="104">
        <f t="shared" si="40"/>
        <v>4.742394505288726E-6</v>
      </c>
      <c r="G822" s="1">
        <f t="shared" si="41"/>
        <v>6.0047700000000013E-3</v>
      </c>
      <c r="H822" s="103">
        <f t="shared" si="42"/>
        <v>1.0043609985712807</v>
      </c>
      <c r="I822" s="1">
        <f t="shared" si="43"/>
        <v>13164</v>
      </c>
      <c r="J822" s="1">
        <f t="shared" si="44"/>
        <v>250.19875000000002</v>
      </c>
      <c r="K822" s="105">
        <f t="shared" si="45"/>
        <v>0.84041760125000153</v>
      </c>
      <c r="L822" s="1">
        <f t="shared" si="46"/>
        <v>11015</v>
      </c>
    </row>
    <row r="823" spans="1:12" x14ac:dyDescent="0.2">
      <c r="A823" s="1">
        <f t="shared" si="47"/>
        <v>41.000000000000611</v>
      </c>
      <c r="B823" s="1">
        <f t="shared" si="36"/>
        <v>5002</v>
      </c>
      <c r="C823" s="1">
        <f t="shared" si="37"/>
        <v>3360.0000000000059</v>
      </c>
      <c r="D823" s="1">
        <f t="shared" si="38"/>
        <v>200.16</v>
      </c>
      <c r="E823" s="1">
        <f t="shared" si="39"/>
        <v>200</v>
      </c>
      <c r="F823" s="104">
        <f t="shared" si="40"/>
        <v>4.7441597480315074E-6</v>
      </c>
      <c r="G823" s="1">
        <f t="shared" si="41"/>
        <v>6.0048000000000002E-3</v>
      </c>
      <c r="H823" s="103">
        <f t="shared" si="42"/>
        <v>1.004538357832067</v>
      </c>
      <c r="I823" s="1">
        <f t="shared" si="43"/>
        <v>13166</v>
      </c>
      <c r="J823" s="1">
        <f t="shared" si="44"/>
        <v>250.20000000000005</v>
      </c>
      <c r="K823" s="105">
        <f t="shared" si="45"/>
        <v>0.84067200000000153</v>
      </c>
      <c r="L823" s="1">
        <f t="shared" si="46"/>
        <v>11018</v>
      </c>
    </row>
    <row r="824" spans="1:12" x14ac:dyDescent="0.2">
      <c r="A824" s="1">
        <f t="shared" si="47"/>
        <v>41.100000000000612</v>
      </c>
      <c r="B824" s="1">
        <f t="shared" si="36"/>
        <v>5002.0125000000007</v>
      </c>
      <c r="C824" s="1">
        <f t="shared" si="37"/>
        <v>3361.0000000000064</v>
      </c>
      <c r="D824" s="1">
        <f t="shared" si="38"/>
        <v>200.161</v>
      </c>
      <c r="E824" s="1">
        <f t="shared" si="39"/>
        <v>200</v>
      </c>
      <c r="F824" s="104">
        <f t="shared" si="40"/>
        <v>4.7459250081758633E-6</v>
      </c>
      <c r="G824" s="1">
        <f t="shared" si="41"/>
        <v>6.0048300000000001E-3</v>
      </c>
      <c r="H824" s="103">
        <f t="shared" si="42"/>
        <v>1.004715674147495</v>
      </c>
      <c r="I824" s="1">
        <f t="shared" si="43"/>
        <v>13168</v>
      </c>
      <c r="J824" s="1">
        <f t="shared" si="44"/>
        <v>250.20124999999999</v>
      </c>
      <c r="K824" s="105">
        <f t="shared" si="45"/>
        <v>0.84092640125000162</v>
      </c>
      <c r="L824" s="1">
        <f t="shared" si="46"/>
        <v>11022</v>
      </c>
    </row>
    <row r="825" spans="1:12" x14ac:dyDescent="0.2">
      <c r="A825" s="1">
        <f t="shared" si="47"/>
        <v>41.200000000000614</v>
      </c>
      <c r="B825" s="1">
        <f t="shared" si="36"/>
        <v>5002.0249999999996</v>
      </c>
      <c r="C825" s="1">
        <f t="shared" si="37"/>
        <v>3362.0000000000064</v>
      </c>
      <c r="D825" s="1">
        <f t="shared" si="38"/>
        <v>200.16200000000001</v>
      </c>
      <c r="E825" s="1">
        <f t="shared" si="39"/>
        <v>200</v>
      </c>
      <c r="F825" s="104">
        <f t="shared" si="40"/>
        <v>4.7476902857217963E-6</v>
      </c>
      <c r="G825" s="1">
        <f t="shared" si="41"/>
        <v>6.0048600000000016E-3</v>
      </c>
      <c r="H825" s="103">
        <f t="shared" si="42"/>
        <v>1.0048929475331612</v>
      </c>
      <c r="I825" s="1">
        <f t="shared" si="43"/>
        <v>13171</v>
      </c>
      <c r="J825" s="1">
        <f t="shared" si="44"/>
        <v>250.20249999999999</v>
      </c>
      <c r="K825" s="105">
        <f t="shared" si="45"/>
        <v>0.84118080500000159</v>
      </c>
      <c r="L825" s="1">
        <f t="shared" si="46"/>
        <v>11025</v>
      </c>
    </row>
    <row r="826" spans="1:12" x14ac:dyDescent="0.2">
      <c r="A826" s="1">
        <f t="shared" si="47"/>
        <v>41.300000000000615</v>
      </c>
      <c r="B826" s="1">
        <f t="shared" si="36"/>
        <v>5002.0375000000004</v>
      </c>
      <c r="C826" s="1">
        <f t="shared" si="37"/>
        <v>3363.0000000000064</v>
      </c>
      <c r="D826" s="1">
        <f t="shared" si="38"/>
        <v>200.16300000000001</v>
      </c>
      <c r="E826" s="1">
        <f t="shared" si="39"/>
        <v>200</v>
      </c>
      <c r="F826" s="104">
        <f t="shared" si="40"/>
        <v>4.749455580669302E-6</v>
      </c>
      <c r="G826" s="1">
        <f t="shared" si="41"/>
        <v>6.0048900000000006E-3</v>
      </c>
      <c r="H826" s="103">
        <f t="shared" si="42"/>
        <v>1.0050701780046536</v>
      </c>
      <c r="I826" s="1">
        <f t="shared" si="43"/>
        <v>13173</v>
      </c>
      <c r="J826" s="1">
        <f t="shared" si="44"/>
        <v>250.20375000000001</v>
      </c>
      <c r="K826" s="105">
        <f t="shared" si="45"/>
        <v>0.84143521125000154</v>
      </c>
      <c r="L826" s="1">
        <f t="shared" si="46"/>
        <v>11028</v>
      </c>
    </row>
    <row r="827" spans="1:12" x14ac:dyDescent="0.2">
      <c r="A827" s="1">
        <f t="shared" si="47"/>
        <v>41.400000000000617</v>
      </c>
      <c r="B827" s="1">
        <f t="shared" si="36"/>
        <v>5002.05</v>
      </c>
      <c r="C827" s="1">
        <f t="shared" si="37"/>
        <v>3364.0000000000064</v>
      </c>
      <c r="D827" s="1">
        <f t="shared" si="38"/>
        <v>200.16400000000002</v>
      </c>
      <c r="E827" s="1">
        <f t="shared" si="39"/>
        <v>200</v>
      </c>
      <c r="F827" s="104">
        <f t="shared" si="40"/>
        <v>4.7512208930183855E-6</v>
      </c>
      <c r="G827" s="1">
        <f t="shared" si="41"/>
        <v>6.0049200000000004E-3</v>
      </c>
      <c r="H827" s="103">
        <f t="shared" si="42"/>
        <v>1.0052473655775536</v>
      </c>
      <c r="I827" s="1">
        <f t="shared" si="43"/>
        <v>13175</v>
      </c>
      <c r="J827" s="1">
        <f t="shared" si="44"/>
        <v>250.20500000000001</v>
      </c>
      <c r="K827" s="105">
        <f t="shared" si="45"/>
        <v>0.84168962000000158</v>
      </c>
      <c r="L827" s="1">
        <f t="shared" si="46"/>
        <v>11032</v>
      </c>
    </row>
    <row r="828" spans="1:12" x14ac:dyDescent="0.2">
      <c r="A828" s="1">
        <f t="shared" si="47"/>
        <v>41.500000000000618</v>
      </c>
      <c r="B828" s="1">
        <f t="shared" si="36"/>
        <v>5002.0625</v>
      </c>
      <c r="C828" s="1">
        <f t="shared" si="37"/>
        <v>3365.0000000000064</v>
      </c>
      <c r="D828" s="1">
        <f t="shared" si="38"/>
        <v>200.16499999999999</v>
      </c>
      <c r="E828" s="1">
        <f t="shared" si="39"/>
        <v>200</v>
      </c>
      <c r="F828" s="104">
        <f t="shared" si="40"/>
        <v>4.752986222769041E-6</v>
      </c>
      <c r="G828" s="1">
        <f t="shared" si="41"/>
        <v>6.0049500000000002E-3</v>
      </c>
      <c r="H828" s="103">
        <f t="shared" si="42"/>
        <v>1.0054245102674346</v>
      </c>
      <c r="I828" s="1">
        <f t="shared" si="43"/>
        <v>13177</v>
      </c>
      <c r="J828" s="1">
        <f t="shared" si="44"/>
        <v>250.20625000000001</v>
      </c>
      <c r="K828" s="105">
        <f t="shared" si="45"/>
        <v>0.8419440312500015</v>
      </c>
      <c r="L828" s="1">
        <f t="shared" si="46"/>
        <v>11035</v>
      </c>
    </row>
    <row r="829" spans="1:12" x14ac:dyDescent="0.2">
      <c r="A829" s="1">
        <f t="shared" si="47"/>
        <v>41.60000000000062</v>
      </c>
      <c r="B829" s="1">
        <f t="shared" si="36"/>
        <v>5002.0749999999998</v>
      </c>
      <c r="C829" s="1">
        <f t="shared" si="37"/>
        <v>3366.0000000000064</v>
      </c>
      <c r="D829" s="1">
        <f t="shared" si="38"/>
        <v>200.166</v>
      </c>
      <c r="E829" s="1">
        <f t="shared" si="39"/>
        <v>200</v>
      </c>
      <c r="F829" s="104">
        <f t="shared" si="40"/>
        <v>4.7547515699212717E-6</v>
      </c>
      <c r="G829" s="1">
        <f t="shared" si="41"/>
        <v>6.0049799999999992E-3</v>
      </c>
      <c r="H829" s="103">
        <f t="shared" si="42"/>
        <v>1.0056016120898628</v>
      </c>
      <c r="I829" s="1">
        <f t="shared" si="43"/>
        <v>13180</v>
      </c>
      <c r="J829" s="1">
        <f t="shared" si="44"/>
        <v>250.20750000000004</v>
      </c>
      <c r="K829" s="105">
        <f t="shared" si="45"/>
        <v>0.84219844500000163</v>
      </c>
      <c r="L829" s="1">
        <f t="shared" si="46"/>
        <v>11038</v>
      </c>
    </row>
    <row r="830" spans="1:12" x14ac:dyDescent="0.2">
      <c r="A830" s="1">
        <f t="shared" si="47"/>
        <v>41.700000000000621</v>
      </c>
      <c r="B830" s="1">
        <f t="shared" si="36"/>
        <v>5002.0874999999996</v>
      </c>
      <c r="C830" s="1">
        <f t="shared" si="37"/>
        <v>3367.0000000000064</v>
      </c>
      <c r="D830" s="1">
        <f t="shared" si="38"/>
        <v>200.167</v>
      </c>
      <c r="E830" s="1">
        <f t="shared" si="39"/>
        <v>200</v>
      </c>
      <c r="F830" s="104">
        <f t="shared" si="40"/>
        <v>4.756516934475077E-6</v>
      </c>
      <c r="G830" s="1">
        <f t="shared" si="41"/>
        <v>6.0050100000000007E-3</v>
      </c>
      <c r="H830" s="103">
        <f t="shared" si="42"/>
        <v>1.0057786710603966</v>
      </c>
      <c r="I830" s="1">
        <f t="shared" si="43"/>
        <v>13182</v>
      </c>
      <c r="J830" s="1">
        <f t="shared" si="44"/>
        <v>250.20875000000004</v>
      </c>
      <c r="K830" s="105">
        <f t="shared" si="45"/>
        <v>0.84245286125000163</v>
      </c>
      <c r="L830" s="1">
        <f t="shared" si="46"/>
        <v>11042</v>
      </c>
    </row>
    <row r="831" spans="1:12" x14ac:dyDescent="0.2">
      <c r="A831" s="1">
        <f t="shared" si="47"/>
        <v>41.800000000000622</v>
      </c>
      <c r="B831" s="1">
        <f t="shared" si="36"/>
        <v>5002.1000000000004</v>
      </c>
      <c r="C831" s="1">
        <f t="shared" si="37"/>
        <v>3368.0000000000064</v>
      </c>
      <c r="D831" s="1">
        <f t="shared" si="38"/>
        <v>200.16800000000001</v>
      </c>
      <c r="E831" s="1">
        <f t="shared" si="39"/>
        <v>200</v>
      </c>
      <c r="F831" s="104">
        <f t="shared" si="40"/>
        <v>4.7582823164304575E-6</v>
      </c>
      <c r="G831" s="1">
        <f t="shared" si="41"/>
        <v>6.0050400000000006E-3</v>
      </c>
      <c r="H831" s="103">
        <f t="shared" si="42"/>
        <v>1.0059556871945863</v>
      </c>
      <c r="I831" s="1">
        <f t="shared" si="43"/>
        <v>13184</v>
      </c>
      <c r="J831" s="1">
        <f t="shared" si="44"/>
        <v>250.20999999999998</v>
      </c>
      <c r="K831" s="105">
        <f t="shared" si="45"/>
        <v>0.84270728000000139</v>
      </c>
      <c r="L831" s="1">
        <f t="shared" si="46"/>
        <v>11045</v>
      </c>
    </row>
    <row r="832" spans="1:12" x14ac:dyDescent="0.2">
      <c r="A832" s="1">
        <f t="shared" si="47"/>
        <v>41.900000000000624</v>
      </c>
      <c r="B832" s="1">
        <f t="shared" si="36"/>
        <v>5002.1125000000002</v>
      </c>
      <c r="C832" s="1">
        <f t="shared" si="37"/>
        <v>3369.0000000000064</v>
      </c>
      <c r="D832" s="1">
        <f t="shared" si="38"/>
        <v>200.16900000000001</v>
      </c>
      <c r="E832" s="1">
        <f t="shared" si="39"/>
        <v>200</v>
      </c>
      <c r="F832" s="104">
        <f t="shared" si="40"/>
        <v>4.7600477157874134E-6</v>
      </c>
      <c r="G832" s="1">
        <f t="shared" si="41"/>
        <v>6.0050700000000004E-3</v>
      </c>
      <c r="H832" s="103">
        <f t="shared" si="42"/>
        <v>1.0061326605079761</v>
      </c>
      <c r="I832" s="1">
        <f t="shared" si="43"/>
        <v>13187</v>
      </c>
      <c r="J832" s="1">
        <f t="shared" si="44"/>
        <v>250.21125000000001</v>
      </c>
      <c r="K832" s="105">
        <f t="shared" si="45"/>
        <v>0.84296170125000158</v>
      </c>
      <c r="L832" s="1">
        <f t="shared" si="46"/>
        <v>11048</v>
      </c>
    </row>
    <row r="833" spans="1:12" x14ac:dyDescent="0.2">
      <c r="A833" s="1">
        <f t="shared" si="47"/>
        <v>42.000000000000625</v>
      </c>
      <c r="B833" s="1">
        <f t="shared" si="36"/>
        <v>5002.1250000000009</v>
      </c>
      <c r="C833" s="1">
        <f t="shared" si="37"/>
        <v>3370.0000000000064</v>
      </c>
      <c r="D833" s="1">
        <f t="shared" si="38"/>
        <v>200.17000000000002</v>
      </c>
      <c r="E833" s="1">
        <f t="shared" si="39"/>
        <v>200</v>
      </c>
      <c r="F833" s="104">
        <f t="shared" si="40"/>
        <v>4.7618131325459446E-6</v>
      </c>
      <c r="G833" s="1">
        <f t="shared" si="41"/>
        <v>6.0051000000000002E-3</v>
      </c>
      <c r="H833" s="103">
        <f t="shared" si="42"/>
        <v>1.0063095910161013</v>
      </c>
      <c r="I833" s="1">
        <f t="shared" si="43"/>
        <v>13189</v>
      </c>
      <c r="J833" s="1">
        <f t="shared" si="44"/>
        <v>250.21250000000001</v>
      </c>
      <c r="K833" s="105">
        <f t="shared" si="45"/>
        <v>0.84321612500000154</v>
      </c>
      <c r="L833" s="1">
        <f t="shared" si="46"/>
        <v>11052</v>
      </c>
    </row>
    <row r="834" spans="1:12" x14ac:dyDescent="0.2">
      <c r="A834" s="1">
        <f t="shared" si="47"/>
        <v>42.100000000000627</v>
      </c>
      <c r="B834" s="1">
        <f t="shared" si="36"/>
        <v>5002.1374999999998</v>
      </c>
      <c r="C834" s="1">
        <f t="shared" si="37"/>
        <v>3371.0000000000064</v>
      </c>
      <c r="D834" s="1">
        <f t="shared" si="38"/>
        <v>200.17099999999999</v>
      </c>
      <c r="E834" s="1">
        <f t="shared" si="39"/>
        <v>200</v>
      </c>
      <c r="F834" s="104">
        <f t="shared" si="40"/>
        <v>4.7635785667060477E-6</v>
      </c>
      <c r="G834" s="1">
        <f t="shared" si="41"/>
        <v>6.0051300000000009E-3</v>
      </c>
      <c r="H834" s="103">
        <f t="shared" si="42"/>
        <v>1.0064864787344907</v>
      </c>
      <c r="I834" s="1">
        <f t="shared" si="43"/>
        <v>13191</v>
      </c>
      <c r="J834" s="1">
        <f t="shared" si="44"/>
        <v>250.21375</v>
      </c>
      <c r="K834" s="105">
        <f t="shared" si="45"/>
        <v>0.84347055125000159</v>
      </c>
      <c r="L834" s="1">
        <f t="shared" si="46"/>
        <v>11055</v>
      </c>
    </row>
    <row r="835" spans="1:12" x14ac:dyDescent="0.2">
      <c r="A835" s="1">
        <f t="shared" si="47"/>
        <v>42.200000000000628</v>
      </c>
      <c r="B835" s="1">
        <f t="shared" si="36"/>
        <v>5002.1499999999996</v>
      </c>
      <c r="C835" s="1">
        <f t="shared" si="37"/>
        <v>3372.0000000000064</v>
      </c>
      <c r="D835" s="1">
        <f t="shared" si="38"/>
        <v>200.172</v>
      </c>
      <c r="E835" s="1">
        <f t="shared" si="39"/>
        <v>200</v>
      </c>
      <c r="F835" s="104">
        <f t="shared" si="40"/>
        <v>4.7653440182677278E-6</v>
      </c>
      <c r="G835" s="1">
        <f t="shared" si="41"/>
        <v>6.0051600000000007E-3</v>
      </c>
      <c r="H835" s="103">
        <f t="shared" si="42"/>
        <v>1.0066633236786648</v>
      </c>
      <c r="I835" s="1">
        <f t="shared" si="43"/>
        <v>13194</v>
      </c>
      <c r="J835" s="1">
        <f t="shared" si="44"/>
        <v>250.21500000000003</v>
      </c>
      <c r="K835" s="105">
        <f t="shared" si="45"/>
        <v>0.84372498000000173</v>
      </c>
      <c r="L835" s="1">
        <f t="shared" si="46"/>
        <v>11058</v>
      </c>
    </row>
    <row r="836" spans="1:12" x14ac:dyDescent="0.2">
      <c r="A836" s="1">
        <f t="shared" si="47"/>
        <v>42.30000000000063</v>
      </c>
      <c r="B836" s="1">
        <f t="shared" si="36"/>
        <v>5002.1625000000004</v>
      </c>
      <c r="C836" s="1">
        <f t="shared" si="37"/>
        <v>3373.0000000000064</v>
      </c>
      <c r="D836" s="1">
        <f t="shared" si="38"/>
        <v>200.173</v>
      </c>
      <c r="E836" s="1">
        <f t="shared" si="39"/>
        <v>200</v>
      </c>
      <c r="F836" s="104">
        <f t="shared" si="40"/>
        <v>4.7671094872309824E-6</v>
      </c>
      <c r="G836" s="1">
        <f t="shared" si="41"/>
        <v>6.0051900000000005E-3</v>
      </c>
      <c r="H836" s="103">
        <f t="shared" si="42"/>
        <v>1.0068401258641371</v>
      </c>
      <c r="I836" s="1">
        <f t="shared" si="43"/>
        <v>13196</v>
      </c>
      <c r="J836" s="1">
        <f t="shared" si="44"/>
        <v>250.21625000000003</v>
      </c>
      <c r="K836" s="105">
        <f t="shared" si="45"/>
        <v>0.84397941125000164</v>
      </c>
      <c r="L836" s="1">
        <f t="shared" si="46"/>
        <v>11062</v>
      </c>
    </row>
    <row r="837" spans="1:12" x14ac:dyDescent="0.2">
      <c r="A837" s="1">
        <f t="shared" si="47"/>
        <v>42.400000000000631</v>
      </c>
      <c r="B837" s="1">
        <f t="shared" si="36"/>
        <v>5002.1750000000002</v>
      </c>
      <c r="C837" s="1">
        <f t="shared" si="37"/>
        <v>3374.0000000000064</v>
      </c>
      <c r="D837" s="1">
        <f t="shared" si="38"/>
        <v>200.17400000000001</v>
      </c>
      <c r="E837" s="1">
        <f t="shared" si="39"/>
        <v>200</v>
      </c>
      <c r="F837" s="104">
        <f t="shared" si="40"/>
        <v>4.7688749735958131E-6</v>
      </c>
      <c r="G837" s="1">
        <f t="shared" si="41"/>
        <v>6.0052200000000003E-3</v>
      </c>
      <c r="H837" s="103">
        <f t="shared" si="42"/>
        <v>1.007016885306413</v>
      </c>
      <c r="I837" s="1">
        <f t="shared" si="43"/>
        <v>13198</v>
      </c>
      <c r="J837" s="1">
        <f t="shared" si="44"/>
        <v>250.21749999999997</v>
      </c>
      <c r="K837" s="105">
        <f t="shared" si="45"/>
        <v>0.84423384500000143</v>
      </c>
      <c r="L837" s="1">
        <f t="shared" si="46"/>
        <v>11065</v>
      </c>
    </row>
    <row r="838" spans="1:12" x14ac:dyDescent="0.2">
      <c r="A838" s="1">
        <f t="shared" si="47"/>
        <v>42.500000000000632</v>
      </c>
      <c r="B838" s="1">
        <f t="shared" si="36"/>
        <v>5002.1875</v>
      </c>
      <c r="C838" s="1">
        <f t="shared" si="37"/>
        <v>3375.0000000000064</v>
      </c>
      <c r="D838" s="1">
        <f t="shared" si="38"/>
        <v>200.17500000000001</v>
      </c>
      <c r="E838" s="1">
        <f t="shared" si="39"/>
        <v>200</v>
      </c>
      <c r="F838" s="104">
        <f t="shared" si="40"/>
        <v>4.7706404773622157E-6</v>
      </c>
      <c r="G838" s="1">
        <f t="shared" si="41"/>
        <v>6.005250000000001E-3</v>
      </c>
      <c r="H838" s="103">
        <f t="shared" si="42"/>
        <v>1.0071936020209915</v>
      </c>
      <c r="I838" s="1">
        <f t="shared" si="43"/>
        <v>13201</v>
      </c>
      <c r="J838" s="1">
        <f t="shared" si="44"/>
        <v>250.21875</v>
      </c>
      <c r="K838" s="105">
        <f t="shared" si="45"/>
        <v>0.84448828125000164</v>
      </c>
      <c r="L838" s="1">
        <f t="shared" si="46"/>
        <v>11068</v>
      </c>
    </row>
    <row r="839" spans="1:12" x14ac:dyDescent="0.2">
      <c r="A839" s="1">
        <f t="shared" si="47"/>
        <v>42.600000000000634</v>
      </c>
      <c r="B839" s="1">
        <f t="shared" si="36"/>
        <v>5002.2</v>
      </c>
      <c r="C839" s="1">
        <f t="shared" si="37"/>
        <v>3376.0000000000064</v>
      </c>
      <c r="D839" s="1">
        <f t="shared" si="38"/>
        <v>200.17600000000002</v>
      </c>
      <c r="E839" s="1">
        <f t="shared" si="39"/>
        <v>200</v>
      </c>
      <c r="F839" s="104">
        <f t="shared" si="40"/>
        <v>4.7724059985301962E-6</v>
      </c>
      <c r="G839" s="1">
        <f t="shared" si="41"/>
        <v>6.0052800000000009E-3</v>
      </c>
      <c r="H839" s="103">
        <f t="shared" si="42"/>
        <v>1.0073702760233634</v>
      </c>
      <c r="I839" s="1">
        <f t="shared" si="43"/>
        <v>13203</v>
      </c>
      <c r="J839" s="1">
        <f t="shared" si="44"/>
        <v>250.22</v>
      </c>
      <c r="K839" s="105">
        <f t="shared" si="45"/>
        <v>0.84474272000000161</v>
      </c>
      <c r="L839" s="1">
        <f t="shared" si="46"/>
        <v>11072</v>
      </c>
    </row>
    <row r="840" spans="1:12" x14ac:dyDescent="0.2">
      <c r="A840" s="1">
        <f t="shared" si="47"/>
        <v>42.700000000000635</v>
      </c>
      <c r="B840" s="1">
        <f t="shared" si="36"/>
        <v>5002.2125000000005</v>
      </c>
      <c r="C840" s="1">
        <f t="shared" si="37"/>
        <v>3377.0000000000064</v>
      </c>
      <c r="D840" s="1">
        <f t="shared" si="38"/>
        <v>200.17699999999999</v>
      </c>
      <c r="E840" s="1">
        <f t="shared" si="39"/>
        <v>200</v>
      </c>
      <c r="F840" s="104">
        <f t="shared" si="40"/>
        <v>4.7741715370997487E-6</v>
      </c>
      <c r="G840" s="1">
        <f t="shared" si="41"/>
        <v>6.0053099999999998E-3</v>
      </c>
      <c r="H840" s="103">
        <f t="shared" si="42"/>
        <v>1.0075469073290113</v>
      </c>
      <c r="I840" s="1">
        <f t="shared" si="43"/>
        <v>13205</v>
      </c>
      <c r="J840" s="1">
        <f t="shared" si="44"/>
        <v>250.22125</v>
      </c>
      <c r="K840" s="105">
        <f t="shared" si="45"/>
        <v>0.84499716125000157</v>
      </c>
      <c r="L840" s="1">
        <f t="shared" si="46"/>
        <v>11075</v>
      </c>
    </row>
    <row r="841" spans="1:12" x14ac:dyDescent="0.2">
      <c r="A841" s="1">
        <f t="shared" si="47"/>
        <v>42.800000000000637</v>
      </c>
      <c r="B841" s="1">
        <f t="shared" si="36"/>
        <v>5002.2250000000004</v>
      </c>
      <c r="C841" s="1">
        <f t="shared" si="37"/>
        <v>3378.0000000000064</v>
      </c>
      <c r="D841" s="1">
        <f t="shared" si="38"/>
        <v>200.178</v>
      </c>
      <c r="E841" s="1">
        <f t="shared" si="39"/>
        <v>200</v>
      </c>
      <c r="F841" s="104">
        <f t="shared" si="40"/>
        <v>4.7759370930708781E-6</v>
      </c>
      <c r="G841" s="1">
        <f t="shared" si="41"/>
        <v>6.0053400000000005E-3</v>
      </c>
      <c r="H841" s="103">
        <f t="shared" si="42"/>
        <v>1.0077234959534118</v>
      </c>
      <c r="I841" s="1">
        <f t="shared" si="43"/>
        <v>13208</v>
      </c>
      <c r="J841" s="1">
        <f t="shared" si="44"/>
        <v>250.22250000000003</v>
      </c>
      <c r="K841" s="105">
        <f t="shared" si="45"/>
        <v>0.84525160500000174</v>
      </c>
      <c r="L841" s="1">
        <f t="shared" si="46"/>
        <v>11078</v>
      </c>
    </row>
    <row r="842" spans="1:12" x14ac:dyDescent="0.2">
      <c r="A842" s="1">
        <f t="shared" si="47"/>
        <v>42.900000000000638</v>
      </c>
      <c r="B842" s="1">
        <f t="shared" si="36"/>
        <v>5002.2374999999993</v>
      </c>
      <c r="C842" s="1">
        <f t="shared" si="37"/>
        <v>3379.0000000000064</v>
      </c>
      <c r="D842" s="1">
        <f t="shared" si="38"/>
        <v>200.179</v>
      </c>
      <c r="E842" s="1">
        <f t="shared" si="39"/>
        <v>200</v>
      </c>
      <c r="F842" s="104">
        <f t="shared" si="40"/>
        <v>4.777702666443582E-6</v>
      </c>
      <c r="G842" s="1">
        <f t="shared" si="41"/>
        <v>6.0053700000000003E-3</v>
      </c>
      <c r="H842" s="103">
        <f t="shared" si="42"/>
        <v>1.0079000419120332</v>
      </c>
      <c r="I842" s="1">
        <f t="shared" si="43"/>
        <v>13210</v>
      </c>
      <c r="J842" s="1">
        <f t="shared" si="44"/>
        <v>250.22375000000002</v>
      </c>
      <c r="K842" s="105">
        <f t="shared" si="45"/>
        <v>0.84550605125000167</v>
      </c>
      <c r="L842" s="1">
        <f t="shared" si="46"/>
        <v>11082</v>
      </c>
    </row>
    <row r="843" spans="1:12" x14ac:dyDescent="0.2">
      <c r="A843" s="1">
        <f t="shared" si="47"/>
        <v>43.000000000000639</v>
      </c>
      <c r="B843" s="1">
        <f t="shared" si="36"/>
        <v>5002.25</v>
      </c>
      <c r="C843" s="1">
        <f t="shared" si="37"/>
        <v>3380.0000000000064</v>
      </c>
      <c r="D843" s="1">
        <f t="shared" si="38"/>
        <v>200.18</v>
      </c>
      <c r="E843" s="1">
        <f t="shared" si="39"/>
        <v>200</v>
      </c>
      <c r="F843" s="104">
        <f t="shared" si="40"/>
        <v>4.7794682572178595E-6</v>
      </c>
      <c r="G843" s="1">
        <f t="shared" si="41"/>
        <v>6.005400000000001E-3</v>
      </c>
      <c r="H843" s="103">
        <f t="shared" si="42"/>
        <v>1.008076545220336</v>
      </c>
      <c r="I843" s="1">
        <f t="shared" si="43"/>
        <v>13212</v>
      </c>
      <c r="J843" s="1">
        <f t="shared" si="44"/>
        <v>250.22500000000002</v>
      </c>
      <c r="K843" s="105">
        <f t="shared" si="45"/>
        <v>0.84576050000000169</v>
      </c>
      <c r="L843" s="1">
        <f t="shared" si="46"/>
        <v>11085</v>
      </c>
    </row>
    <row r="844" spans="1:12" x14ac:dyDescent="0.2">
      <c r="A844" s="1">
        <f t="shared" si="47"/>
        <v>43.100000000000641</v>
      </c>
      <c r="B844" s="1">
        <f t="shared" si="36"/>
        <v>5002.2624999999998</v>
      </c>
      <c r="C844" s="1">
        <f t="shared" si="37"/>
        <v>3381.0000000000064</v>
      </c>
      <c r="D844" s="1">
        <f t="shared" si="38"/>
        <v>200.18100000000001</v>
      </c>
      <c r="E844" s="1">
        <f t="shared" si="39"/>
        <v>200</v>
      </c>
      <c r="F844" s="104">
        <f t="shared" si="40"/>
        <v>4.7812338653937123E-6</v>
      </c>
      <c r="G844" s="1">
        <f t="shared" si="41"/>
        <v>6.0054300000000008E-3</v>
      </c>
      <c r="H844" s="103">
        <f t="shared" si="42"/>
        <v>1.0082530058937742</v>
      </c>
      <c r="I844" s="1">
        <f t="shared" si="43"/>
        <v>13215</v>
      </c>
      <c r="J844" s="1">
        <f t="shared" si="44"/>
        <v>250.22624999999999</v>
      </c>
      <c r="K844" s="105">
        <f t="shared" si="45"/>
        <v>0.84601495125000148</v>
      </c>
      <c r="L844" s="1">
        <f t="shared" si="46"/>
        <v>11088</v>
      </c>
    </row>
    <row r="845" spans="1:12" x14ac:dyDescent="0.2">
      <c r="A845" s="1">
        <f t="shared" si="47"/>
        <v>43.200000000000642</v>
      </c>
      <c r="B845" s="1">
        <f t="shared" si="36"/>
        <v>5002.2750000000005</v>
      </c>
      <c r="C845" s="1">
        <f t="shared" si="37"/>
        <v>3382.0000000000064</v>
      </c>
      <c r="D845" s="1">
        <f t="shared" si="38"/>
        <v>200.18200000000002</v>
      </c>
      <c r="E845" s="1">
        <f t="shared" si="39"/>
        <v>200</v>
      </c>
      <c r="F845" s="104">
        <f t="shared" si="40"/>
        <v>4.7829994909711413E-6</v>
      </c>
      <c r="G845" s="1">
        <f t="shared" si="41"/>
        <v>6.0054600000000007E-3</v>
      </c>
      <c r="H845" s="103">
        <f t="shared" si="42"/>
        <v>1.0084294239477933</v>
      </c>
      <c r="I845" s="1">
        <f t="shared" si="43"/>
        <v>13217</v>
      </c>
      <c r="J845" s="1">
        <f t="shared" si="44"/>
        <v>250.22749999999999</v>
      </c>
      <c r="K845" s="105">
        <f t="shared" si="45"/>
        <v>0.84626940500000147</v>
      </c>
      <c r="L845" s="1">
        <f t="shared" si="46"/>
        <v>11092</v>
      </c>
    </row>
    <row r="846" spans="1:12" x14ac:dyDescent="0.2">
      <c r="A846" s="1">
        <f t="shared" si="47"/>
        <v>43.300000000000644</v>
      </c>
      <c r="B846" s="1">
        <f t="shared" si="36"/>
        <v>5002.2875000000004</v>
      </c>
      <c r="C846" s="1">
        <f t="shared" si="37"/>
        <v>3383.0000000000064</v>
      </c>
      <c r="D846" s="1">
        <f t="shared" si="38"/>
        <v>200.18299999999999</v>
      </c>
      <c r="E846" s="1">
        <f t="shared" si="39"/>
        <v>200</v>
      </c>
      <c r="F846" s="104">
        <f t="shared" si="40"/>
        <v>4.7847651339501431E-6</v>
      </c>
      <c r="G846" s="1">
        <f t="shared" si="41"/>
        <v>6.0054900000000005E-3</v>
      </c>
      <c r="H846" s="103">
        <f t="shared" si="42"/>
        <v>1.0086057993978323</v>
      </c>
      <c r="I846" s="1">
        <f t="shared" si="43"/>
        <v>13219</v>
      </c>
      <c r="J846" s="1">
        <f t="shared" si="44"/>
        <v>250.22874999999999</v>
      </c>
      <c r="K846" s="105">
        <f t="shared" si="45"/>
        <v>0.84652386125000156</v>
      </c>
      <c r="L846" s="1">
        <f t="shared" si="46"/>
        <v>11095</v>
      </c>
    </row>
    <row r="847" spans="1:12" x14ac:dyDescent="0.2">
      <c r="A847" s="1">
        <f t="shared" si="47"/>
        <v>43.400000000000645</v>
      </c>
      <c r="B847" s="1">
        <f t="shared" si="36"/>
        <v>5002.3</v>
      </c>
      <c r="C847" s="1">
        <f t="shared" si="37"/>
        <v>3384.0000000000064</v>
      </c>
      <c r="D847" s="1">
        <f t="shared" si="38"/>
        <v>200.184</v>
      </c>
      <c r="E847" s="1">
        <f t="shared" si="39"/>
        <v>200</v>
      </c>
      <c r="F847" s="104">
        <f t="shared" si="40"/>
        <v>4.786530794330721E-6</v>
      </c>
      <c r="G847" s="1">
        <f t="shared" si="41"/>
        <v>6.0055200000000003E-3</v>
      </c>
      <c r="H847" s="103">
        <f t="shared" si="42"/>
        <v>1.008782132259322</v>
      </c>
      <c r="I847" s="1">
        <f t="shared" si="43"/>
        <v>13222</v>
      </c>
      <c r="J847" s="1">
        <f t="shared" si="44"/>
        <v>250.23000000000002</v>
      </c>
      <c r="K847" s="105">
        <f t="shared" si="45"/>
        <v>0.84677832000000153</v>
      </c>
      <c r="L847" s="1">
        <f t="shared" si="46"/>
        <v>11098</v>
      </c>
    </row>
    <row r="848" spans="1:12" x14ac:dyDescent="0.2">
      <c r="A848" s="1">
        <f t="shared" si="47"/>
        <v>43.500000000000647</v>
      </c>
      <c r="B848" s="1">
        <f t="shared" si="36"/>
        <v>5002.3125</v>
      </c>
      <c r="C848" s="1">
        <f t="shared" si="37"/>
        <v>3385.0000000000064</v>
      </c>
      <c r="D848" s="1">
        <f t="shared" si="38"/>
        <v>200.185</v>
      </c>
      <c r="E848" s="1">
        <f t="shared" si="39"/>
        <v>200</v>
      </c>
      <c r="F848" s="104">
        <f t="shared" si="40"/>
        <v>4.7882964721128734E-6</v>
      </c>
      <c r="G848" s="1">
        <f t="shared" si="41"/>
        <v>6.0055500000000001E-3</v>
      </c>
      <c r="H848" s="103">
        <f t="shared" si="42"/>
        <v>1.0089584225476858</v>
      </c>
      <c r="I848" s="1">
        <f t="shared" si="43"/>
        <v>13224</v>
      </c>
      <c r="J848" s="1">
        <f t="shared" si="44"/>
        <v>250.23125000000002</v>
      </c>
      <c r="K848" s="105">
        <f t="shared" si="45"/>
        <v>0.84703278125000159</v>
      </c>
      <c r="L848" s="1">
        <f t="shared" si="46"/>
        <v>11102</v>
      </c>
    </row>
    <row r="849" spans="1:12" x14ac:dyDescent="0.2">
      <c r="A849" s="1">
        <f t="shared" si="47"/>
        <v>43.600000000000648</v>
      </c>
      <c r="B849" s="1">
        <f t="shared" si="36"/>
        <v>5002.3249999999998</v>
      </c>
      <c r="C849" s="1">
        <f t="shared" si="37"/>
        <v>3386.0000000000064</v>
      </c>
      <c r="D849" s="1">
        <f t="shared" si="38"/>
        <v>200.18600000000001</v>
      </c>
      <c r="E849" s="1">
        <f t="shared" si="39"/>
        <v>200</v>
      </c>
      <c r="F849" s="104">
        <f t="shared" si="40"/>
        <v>4.7900621672965985E-6</v>
      </c>
      <c r="G849" s="1">
        <f t="shared" si="41"/>
        <v>6.0055799999999999E-3</v>
      </c>
      <c r="H849" s="103">
        <f t="shared" si="42"/>
        <v>1.0091346702783404</v>
      </c>
      <c r="I849" s="1">
        <f t="shared" si="43"/>
        <v>13226</v>
      </c>
      <c r="J849" s="1">
        <f t="shared" si="44"/>
        <v>250.23250000000002</v>
      </c>
      <c r="K849" s="105">
        <f t="shared" si="45"/>
        <v>0.84728724500000152</v>
      </c>
      <c r="L849" s="1">
        <f t="shared" si="46"/>
        <v>11105</v>
      </c>
    </row>
    <row r="850" spans="1:12" x14ac:dyDescent="0.2">
      <c r="A850" s="1">
        <f t="shared" si="47"/>
        <v>43.700000000000649</v>
      </c>
      <c r="B850" s="1">
        <f t="shared" si="36"/>
        <v>5002.3375000000005</v>
      </c>
      <c r="C850" s="1">
        <f t="shared" si="37"/>
        <v>3387.0000000000064</v>
      </c>
      <c r="D850" s="1">
        <f t="shared" si="38"/>
        <v>200.18700000000001</v>
      </c>
      <c r="E850" s="1">
        <f t="shared" si="39"/>
        <v>200</v>
      </c>
      <c r="F850" s="104">
        <f t="shared" si="40"/>
        <v>4.7918278798819024E-6</v>
      </c>
      <c r="G850" s="1">
        <f t="shared" si="41"/>
        <v>6.0056100000000015E-3</v>
      </c>
      <c r="H850" s="103">
        <f t="shared" si="42"/>
        <v>1.009310875466694</v>
      </c>
      <c r="I850" s="1">
        <f t="shared" si="43"/>
        <v>13228</v>
      </c>
      <c r="J850" s="1">
        <f t="shared" si="44"/>
        <v>250.23375000000004</v>
      </c>
      <c r="K850" s="105">
        <f t="shared" si="45"/>
        <v>0.84754171125000166</v>
      </c>
      <c r="L850" s="1">
        <f t="shared" si="46"/>
        <v>11108</v>
      </c>
    </row>
    <row r="851" spans="1:12" x14ac:dyDescent="0.2">
      <c r="A851" s="1">
        <f t="shared" si="47"/>
        <v>43.800000000000651</v>
      </c>
      <c r="B851" s="1">
        <f t="shared" si="36"/>
        <v>5002.3499999999995</v>
      </c>
      <c r="C851" s="1">
        <f t="shared" si="37"/>
        <v>3388.0000000000064</v>
      </c>
      <c r="D851" s="1">
        <f t="shared" si="38"/>
        <v>200.18800000000002</v>
      </c>
      <c r="E851" s="1">
        <f t="shared" si="39"/>
        <v>200</v>
      </c>
      <c r="F851" s="104">
        <f t="shared" si="40"/>
        <v>4.7935936098687781E-6</v>
      </c>
      <c r="G851" s="1">
        <f t="shared" si="41"/>
        <v>6.0056400000000005E-3</v>
      </c>
      <c r="H851" s="103">
        <f t="shared" si="42"/>
        <v>1.009487038128148</v>
      </c>
      <c r="I851" s="1">
        <f t="shared" si="43"/>
        <v>13231</v>
      </c>
      <c r="J851" s="1">
        <f t="shared" si="44"/>
        <v>250.23499999999999</v>
      </c>
      <c r="K851" s="105">
        <f t="shared" si="45"/>
        <v>0.84779618000000145</v>
      </c>
      <c r="L851" s="1">
        <f t="shared" si="46"/>
        <v>11112</v>
      </c>
    </row>
    <row r="852" spans="1:12" x14ac:dyDescent="0.2">
      <c r="A852" s="1">
        <f t="shared" si="47"/>
        <v>43.900000000000652</v>
      </c>
      <c r="B852" s="1">
        <f t="shared" si="36"/>
        <v>5002.3625000000002</v>
      </c>
      <c r="C852" s="1">
        <f t="shared" si="37"/>
        <v>3389.0000000000064</v>
      </c>
      <c r="D852" s="1">
        <f t="shared" si="38"/>
        <v>200.18899999999999</v>
      </c>
      <c r="E852" s="1">
        <f t="shared" si="39"/>
        <v>200</v>
      </c>
      <c r="F852" s="104">
        <f t="shared" si="40"/>
        <v>4.7953593572572301E-6</v>
      </c>
      <c r="G852" s="1">
        <f t="shared" si="41"/>
        <v>6.0056700000000003E-3</v>
      </c>
      <c r="H852" s="103">
        <f t="shared" si="42"/>
        <v>1.0096631582780966</v>
      </c>
      <c r="I852" s="1">
        <f t="shared" si="43"/>
        <v>13233</v>
      </c>
      <c r="J852" s="1">
        <f t="shared" si="44"/>
        <v>250.23624999999998</v>
      </c>
      <c r="K852" s="105">
        <f t="shared" si="45"/>
        <v>0.84805065125000145</v>
      </c>
      <c r="L852" s="1">
        <f t="shared" si="46"/>
        <v>11115</v>
      </c>
    </row>
    <row r="853" spans="1:12" x14ac:dyDescent="0.2">
      <c r="A853" s="1">
        <f t="shared" si="47"/>
        <v>44.000000000000654</v>
      </c>
      <c r="B853" s="1">
        <f t="shared" si="36"/>
        <v>5002.375</v>
      </c>
      <c r="C853" s="1">
        <f t="shared" si="37"/>
        <v>3390.0000000000064</v>
      </c>
      <c r="D853" s="1">
        <f t="shared" si="38"/>
        <v>200.19</v>
      </c>
      <c r="E853" s="1">
        <f t="shared" si="39"/>
        <v>200</v>
      </c>
      <c r="F853" s="104">
        <f t="shared" si="40"/>
        <v>4.7971251220472565E-6</v>
      </c>
      <c r="G853" s="1">
        <f t="shared" si="41"/>
        <v>6.0057000000000001E-3</v>
      </c>
      <c r="H853" s="103">
        <f t="shared" si="42"/>
        <v>1.0098392359319261</v>
      </c>
      <c r="I853" s="1">
        <f t="shared" si="43"/>
        <v>13235</v>
      </c>
      <c r="J853" s="1">
        <f t="shared" si="44"/>
        <v>250.23750000000001</v>
      </c>
      <c r="K853" s="105">
        <f t="shared" si="45"/>
        <v>0.84830512500000166</v>
      </c>
      <c r="L853" s="1">
        <f t="shared" si="46"/>
        <v>11118</v>
      </c>
    </row>
    <row r="854" spans="1:12" x14ac:dyDescent="0.2">
      <c r="A854" s="1">
        <f t="shared" si="47"/>
        <v>44.100000000000655</v>
      </c>
      <c r="B854" s="1">
        <f t="shared" si="36"/>
        <v>5002.3874999999998</v>
      </c>
      <c r="C854" s="1">
        <f t="shared" si="37"/>
        <v>3391.0000000000064</v>
      </c>
      <c r="D854" s="1">
        <f t="shared" si="38"/>
        <v>200.191</v>
      </c>
      <c r="E854" s="1">
        <f t="shared" si="39"/>
        <v>200</v>
      </c>
      <c r="F854" s="104">
        <f t="shared" si="40"/>
        <v>4.7988909042388573E-6</v>
      </c>
      <c r="G854" s="1">
        <f t="shared" si="41"/>
        <v>6.0057300000000008E-3</v>
      </c>
      <c r="H854" s="103">
        <f t="shared" si="42"/>
        <v>1.0100152711050157</v>
      </c>
      <c r="I854" s="1">
        <f t="shared" si="43"/>
        <v>13238</v>
      </c>
      <c r="J854" s="1">
        <f t="shared" si="44"/>
        <v>250.23875000000001</v>
      </c>
      <c r="K854" s="105">
        <f t="shared" si="45"/>
        <v>0.84855960125000163</v>
      </c>
      <c r="L854" s="1">
        <f t="shared" si="46"/>
        <v>11122</v>
      </c>
    </row>
    <row r="855" spans="1:12" x14ac:dyDescent="0.2">
      <c r="A855" s="1">
        <f t="shared" si="47"/>
        <v>44.200000000000657</v>
      </c>
      <c r="B855" s="1">
        <f t="shared" si="36"/>
        <v>5002.4000000000005</v>
      </c>
      <c r="C855" s="1">
        <f t="shared" si="37"/>
        <v>3392.0000000000064</v>
      </c>
      <c r="D855" s="1">
        <f t="shared" si="38"/>
        <v>200.19200000000001</v>
      </c>
      <c r="E855" s="1">
        <f t="shared" si="39"/>
        <v>200</v>
      </c>
      <c r="F855" s="104">
        <f t="shared" si="40"/>
        <v>4.8006567038320335E-6</v>
      </c>
      <c r="G855" s="1">
        <f t="shared" si="41"/>
        <v>6.0057600000000006E-3</v>
      </c>
      <c r="H855" s="103">
        <f t="shared" si="42"/>
        <v>1.0101912638127362</v>
      </c>
      <c r="I855" s="1">
        <f t="shared" si="43"/>
        <v>13240</v>
      </c>
      <c r="J855" s="1">
        <f t="shared" si="44"/>
        <v>250.24</v>
      </c>
      <c r="K855" s="105">
        <f t="shared" si="45"/>
        <v>0.84881408000000158</v>
      </c>
      <c r="L855" s="1">
        <f t="shared" si="46"/>
        <v>11125</v>
      </c>
    </row>
    <row r="856" spans="1:12" x14ac:dyDescent="0.2">
      <c r="A856" s="1">
        <f t="shared" si="47"/>
        <v>44.300000000000658</v>
      </c>
      <c r="B856" s="1">
        <f t="shared" si="36"/>
        <v>5002.4124999999995</v>
      </c>
      <c r="C856" s="1">
        <f t="shared" si="37"/>
        <v>3393.0000000000064</v>
      </c>
      <c r="D856" s="1">
        <f t="shared" si="38"/>
        <v>200.19300000000001</v>
      </c>
      <c r="E856" s="1">
        <f t="shared" si="39"/>
        <v>200</v>
      </c>
      <c r="F856" s="104">
        <f t="shared" si="40"/>
        <v>4.8024225208267833E-6</v>
      </c>
      <c r="G856" s="1">
        <f t="shared" si="41"/>
        <v>6.0057900000000004E-3</v>
      </c>
      <c r="H856" s="103">
        <f t="shared" si="42"/>
        <v>1.0103672140704527</v>
      </c>
      <c r="I856" s="1">
        <f t="shared" si="43"/>
        <v>13242</v>
      </c>
      <c r="J856" s="1">
        <f t="shared" si="44"/>
        <v>250.24125000000004</v>
      </c>
      <c r="K856" s="105">
        <f t="shared" si="45"/>
        <v>0.84906856125000174</v>
      </c>
      <c r="L856" s="1">
        <f t="shared" si="46"/>
        <v>11128</v>
      </c>
    </row>
    <row r="857" spans="1:12" x14ac:dyDescent="0.2">
      <c r="A857" s="1">
        <f t="shared" si="47"/>
        <v>44.400000000000659</v>
      </c>
      <c r="B857" s="1">
        <f t="shared" si="36"/>
        <v>5002.4250000000002</v>
      </c>
      <c r="C857" s="1">
        <f t="shared" si="37"/>
        <v>3394.0000000000064</v>
      </c>
      <c r="D857" s="1">
        <f t="shared" si="38"/>
        <v>200.19400000000002</v>
      </c>
      <c r="E857" s="1">
        <f t="shared" si="39"/>
        <v>200</v>
      </c>
      <c r="F857" s="104">
        <f t="shared" si="40"/>
        <v>4.8041883552231084E-6</v>
      </c>
      <c r="G857" s="1">
        <f t="shared" si="41"/>
        <v>6.0058200000000011E-3</v>
      </c>
      <c r="H857" s="103">
        <f t="shared" si="42"/>
        <v>1.0105431218935212</v>
      </c>
      <c r="I857" s="1">
        <f t="shared" si="43"/>
        <v>13245</v>
      </c>
      <c r="J857" s="1">
        <f t="shared" si="44"/>
        <v>250.24250000000004</v>
      </c>
      <c r="K857" s="105">
        <f t="shared" si="45"/>
        <v>0.84932304500000166</v>
      </c>
      <c r="L857" s="1">
        <f t="shared" si="46"/>
        <v>11132</v>
      </c>
    </row>
    <row r="858" spans="1:12" x14ac:dyDescent="0.2">
      <c r="A858" s="1">
        <f t="shared" si="47"/>
        <v>44.500000000000661</v>
      </c>
      <c r="B858" s="1">
        <f t="shared" si="36"/>
        <v>5002.4375</v>
      </c>
      <c r="C858" s="1">
        <f t="shared" si="37"/>
        <v>3395.0000000000064</v>
      </c>
      <c r="D858" s="1">
        <f t="shared" si="38"/>
        <v>200.19499999999999</v>
      </c>
      <c r="E858" s="1">
        <f t="shared" si="39"/>
        <v>200</v>
      </c>
      <c r="F858" s="104">
        <f t="shared" si="40"/>
        <v>4.8059542070210096E-6</v>
      </c>
      <c r="G858" s="1">
        <f t="shared" si="41"/>
        <v>6.0058499999999992E-3</v>
      </c>
      <c r="H858" s="103">
        <f t="shared" si="42"/>
        <v>1.0107189872972915</v>
      </c>
      <c r="I858" s="1">
        <f t="shared" si="43"/>
        <v>13247</v>
      </c>
      <c r="J858" s="1">
        <f t="shared" si="44"/>
        <v>250.24374999999998</v>
      </c>
      <c r="K858" s="105">
        <f t="shared" si="45"/>
        <v>0.84957753125000146</v>
      </c>
      <c r="L858" s="1">
        <f t="shared" si="46"/>
        <v>11135</v>
      </c>
    </row>
    <row r="859" spans="1:12" x14ac:dyDescent="0.2">
      <c r="A859" s="1">
        <f t="shared" si="47"/>
        <v>44.600000000000662</v>
      </c>
      <c r="B859" s="1">
        <f t="shared" si="36"/>
        <v>5002.4500000000007</v>
      </c>
      <c r="C859" s="1">
        <f t="shared" si="37"/>
        <v>3396.0000000000068</v>
      </c>
      <c r="D859" s="1">
        <f t="shared" si="38"/>
        <v>200.196</v>
      </c>
      <c r="E859" s="1">
        <f t="shared" si="39"/>
        <v>200</v>
      </c>
      <c r="F859" s="104">
        <f t="shared" si="40"/>
        <v>4.8077200762204845E-6</v>
      </c>
      <c r="G859" s="1">
        <f t="shared" si="41"/>
        <v>6.0058800000000008E-3</v>
      </c>
      <c r="H859" s="103">
        <f t="shared" si="42"/>
        <v>1.0108948102971056</v>
      </c>
      <c r="I859" s="1">
        <f t="shared" si="43"/>
        <v>13249</v>
      </c>
      <c r="J859" s="1">
        <f t="shared" si="44"/>
        <v>250.245</v>
      </c>
      <c r="K859" s="105">
        <f t="shared" si="45"/>
        <v>0.8498320200000018</v>
      </c>
      <c r="L859" s="1">
        <f t="shared" si="46"/>
        <v>11138</v>
      </c>
    </row>
    <row r="860" spans="1:12" x14ac:dyDescent="0.2">
      <c r="A860" s="1">
        <f t="shared" si="47"/>
        <v>44.700000000000664</v>
      </c>
      <c r="B860" s="1">
        <f t="shared" si="36"/>
        <v>5002.4624999999996</v>
      </c>
      <c r="C860" s="1">
        <f t="shared" si="37"/>
        <v>3397.0000000000068</v>
      </c>
      <c r="D860" s="1">
        <f t="shared" si="38"/>
        <v>200.197</v>
      </c>
      <c r="E860" s="1">
        <f t="shared" si="39"/>
        <v>200</v>
      </c>
      <c r="F860" s="104">
        <f t="shared" si="40"/>
        <v>4.8094859628215355E-6</v>
      </c>
      <c r="G860" s="1">
        <f t="shared" si="41"/>
        <v>6.0059100000000006E-3</v>
      </c>
      <c r="H860" s="103">
        <f t="shared" si="42"/>
        <v>1.011070590908298</v>
      </c>
      <c r="I860" s="1">
        <f t="shared" si="43"/>
        <v>13251</v>
      </c>
      <c r="J860" s="1">
        <f t="shared" si="44"/>
        <v>250.24625</v>
      </c>
      <c r="K860" s="105">
        <f t="shared" si="45"/>
        <v>0.85008651125000168</v>
      </c>
      <c r="L860" s="1">
        <f t="shared" si="46"/>
        <v>11142</v>
      </c>
    </row>
    <row r="861" spans="1:12" x14ac:dyDescent="0.2">
      <c r="A861" s="1">
        <f t="shared" si="47"/>
        <v>44.800000000000665</v>
      </c>
      <c r="B861" s="1">
        <f t="shared" si="36"/>
        <v>5002.4749999999995</v>
      </c>
      <c r="C861" s="1">
        <f t="shared" si="37"/>
        <v>3398.0000000000068</v>
      </c>
      <c r="D861" s="1">
        <f t="shared" si="38"/>
        <v>200.19800000000001</v>
      </c>
      <c r="E861" s="1">
        <f t="shared" si="39"/>
        <v>200</v>
      </c>
      <c r="F861" s="104">
        <f t="shared" si="40"/>
        <v>4.8112518668241585E-6</v>
      </c>
      <c r="G861" s="1">
        <f t="shared" si="41"/>
        <v>6.0059400000000004E-3</v>
      </c>
      <c r="H861" s="103">
        <f t="shared" si="42"/>
        <v>1.0112463291461957</v>
      </c>
      <c r="I861" s="1">
        <f t="shared" si="43"/>
        <v>13254</v>
      </c>
      <c r="J861" s="1">
        <f t="shared" si="44"/>
        <v>250.2475</v>
      </c>
      <c r="K861" s="105">
        <f t="shared" si="45"/>
        <v>0.85034100500000165</v>
      </c>
      <c r="L861" s="1">
        <f t="shared" si="46"/>
        <v>11145</v>
      </c>
    </row>
    <row r="862" spans="1:12" x14ac:dyDescent="0.2">
      <c r="A862" s="1">
        <f t="shared" si="47"/>
        <v>44.900000000000666</v>
      </c>
      <c r="B862" s="1">
        <f t="shared" si="36"/>
        <v>5002.4875000000002</v>
      </c>
      <c r="C862" s="1">
        <f t="shared" si="37"/>
        <v>3399.0000000000068</v>
      </c>
      <c r="D862" s="1">
        <f t="shared" si="38"/>
        <v>200.19900000000001</v>
      </c>
      <c r="E862" s="1">
        <f t="shared" si="39"/>
        <v>200</v>
      </c>
      <c r="F862" s="104">
        <f t="shared" si="40"/>
        <v>4.8130177882283593E-6</v>
      </c>
      <c r="G862" s="1">
        <f t="shared" si="41"/>
        <v>6.0059700000000011E-3</v>
      </c>
      <c r="H862" s="103">
        <f t="shared" si="42"/>
        <v>1.0114220250261183</v>
      </c>
      <c r="I862" s="1">
        <f t="shared" si="43"/>
        <v>13256</v>
      </c>
      <c r="J862" s="1">
        <f t="shared" si="44"/>
        <v>250.24875000000003</v>
      </c>
      <c r="K862" s="105">
        <f t="shared" si="45"/>
        <v>0.85059550125000172</v>
      </c>
      <c r="L862" s="1">
        <f t="shared" si="46"/>
        <v>11148</v>
      </c>
    </row>
    <row r="863" spans="1:12" x14ac:dyDescent="0.2">
      <c r="A863" s="1">
        <f t="shared" si="47"/>
        <v>45.000000000000668</v>
      </c>
      <c r="B863" s="1">
        <f t="shared" si="36"/>
        <v>5002.5</v>
      </c>
      <c r="C863" s="1">
        <f t="shared" si="37"/>
        <v>3400.0000000000068</v>
      </c>
      <c r="D863" s="1">
        <f t="shared" si="38"/>
        <v>200.20000000000002</v>
      </c>
      <c r="E863" s="1">
        <f t="shared" si="39"/>
        <v>200</v>
      </c>
      <c r="F863" s="104">
        <f t="shared" si="40"/>
        <v>4.8147837270341337E-6</v>
      </c>
      <c r="G863" s="1">
        <f t="shared" si="41"/>
        <v>6.0060000000000018E-3</v>
      </c>
      <c r="H863" s="103">
        <f t="shared" si="42"/>
        <v>1.0115976785633787</v>
      </c>
      <c r="I863" s="1">
        <f t="shared" si="43"/>
        <v>13258</v>
      </c>
      <c r="J863" s="1">
        <f t="shared" si="44"/>
        <v>250.25000000000003</v>
      </c>
      <c r="K863" s="105">
        <f t="shared" si="45"/>
        <v>0.85085000000000188</v>
      </c>
      <c r="L863" s="1">
        <f t="shared" si="46"/>
        <v>11152</v>
      </c>
    </row>
    <row r="864" spans="1:12" x14ac:dyDescent="0.2">
      <c r="A864" s="1">
        <f t="shared" si="47"/>
        <v>45.100000000000669</v>
      </c>
      <c r="B864" s="1">
        <f t="shared" si="36"/>
        <v>5002.5125000000007</v>
      </c>
      <c r="C864" s="1">
        <f t="shared" si="37"/>
        <v>3401.0000000000068</v>
      </c>
      <c r="D864" s="1">
        <f t="shared" si="38"/>
        <v>200.20099999999999</v>
      </c>
      <c r="E864" s="1">
        <f t="shared" si="39"/>
        <v>200</v>
      </c>
      <c r="F864" s="104">
        <f t="shared" si="40"/>
        <v>4.8165496832414818E-6</v>
      </c>
      <c r="G864" s="1">
        <f t="shared" si="41"/>
        <v>6.0060299999999999E-3</v>
      </c>
      <c r="H864" s="103">
        <f t="shared" si="42"/>
        <v>1.0117732897732814</v>
      </c>
      <c r="I864" s="1">
        <f t="shared" si="43"/>
        <v>13261</v>
      </c>
      <c r="J864" s="1">
        <f t="shared" si="44"/>
        <v>250.25124999999997</v>
      </c>
      <c r="K864" s="105">
        <f t="shared" si="45"/>
        <v>0.85110450125000159</v>
      </c>
      <c r="L864" s="1">
        <f t="shared" si="46"/>
        <v>11155</v>
      </c>
    </row>
    <row r="865" spans="1:12" x14ac:dyDescent="0.2">
      <c r="A865" s="1">
        <f t="shared" si="47"/>
        <v>45.200000000000671</v>
      </c>
      <c r="B865" s="1">
        <f t="shared" si="36"/>
        <v>5002.5249999999996</v>
      </c>
      <c r="C865" s="1">
        <f t="shared" si="37"/>
        <v>3402.0000000000068</v>
      </c>
      <c r="D865" s="1">
        <f t="shared" si="38"/>
        <v>200.202</v>
      </c>
      <c r="E865" s="1">
        <f t="shared" si="39"/>
        <v>200</v>
      </c>
      <c r="F865" s="104">
        <f t="shared" si="40"/>
        <v>4.818315656850406E-6</v>
      </c>
      <c r="G865" s="1">
        <f t="shared" si="41"/>
        <v>6.0060599999999997E-3</v>
      </c>
      <c r="H865" s="103">
        <f t="shared" si="42"/>
        <v>1.0119488586711245</v>
      </c>
      <c r="I865" s="1">
        <f t="shared" si="43"/>
        <v>13263</v>
      </c>
      <c r="J865" s="1">
        <f t="shared" si="44"/>
        <v>250.2525</v>
      </c>
      <c r="K865" s="105">
        <f t="shared" si="45"/>
        <v>0.85135900500000161</v>
      </c>
      <c r="L865" s="1">
        <f t="shared" si="46"/>
        <v>11158</v>
      </c>
    </row>
    <row r="866" spans="1:12" x14ac:dyDescent="0.2">
      <c r="A866" s="1">
        <f t="shared" si="47"/>
        <v>45.300000000000672</v>
      </c>
      <c r="B866" s="1">
        <f t="shared" si="36"/>
        <v>5002.5375000000004</v>
      </c>
      <c r="C866" s="1">
        <f t="shared" si="37"/>
        <v>3403.0000000000068</v>
      </c>
      <c r="D866" s="1">
        <f t="shared" si="38"/>
        <v>200.203</v>
      </c>
      <c r="E866" s="1">
        <f t="shared" si="39"/>
        <v>200</v>
      </c>
      <c r="F866" s="104">
        <f t="shared" si="40"/>
        <v>4.8200816478609046E-6</v>
      </c>
      <c r="G866" s="1">
        <f t="shared" si="41"/>
        <v>6.0060900000000004E-3</v>
      </c>
      <c r="H866" s="103">
        <f t="shared" si="42"/>
        <v>1.0121243852721979</v>
      </c>
      <c r="I866" s="1">
        <f t="shared" si="43"/>
        <v>13265</v>
      </c>
      <c r="J866" s="1">
        <f t="shared" si="44"/>
        <v>250.25375</v>
      </c>
      <c r="K866" s="105">
        <f t="shared" si="45"/>
        <v>0.85161351125000162</v>
      </c>
      <c r="L866" s="1">
        <f t="shared" si="46"/>
        <v>11162</v>
      </c>
    </row>
    <row r="867" spans="1:12" x14ac:dyDescent="0.2">
      <c r="A867" s="1">
        <f t="shared" si="47"/>
        <v>45.400000000000674</v>
      </c>
      <c r="B867" s="1">
        <f t="shared" si="36"/>
        <v>5002.55</v>
      </c>
      <c r="C867" s="1">
        <f t="shared" si="37"/>
        <v>3404.0000000000068</v>
      </c>
      <c r="D867" s="1">
        <f t="shared" si="38"/>
        <v>200.20400000000001</v>
      </c>
      <c r="E867" s="1">
        <f t="shared" si="39"/>
        <v>200</v>
      </c>
      <c r="F867" s="104">
        <f t="shared" si="40"/>
        <v>4.8218476562729778E-6</v>
      </c>
      <c r="G867" s="1">
        <f t="shared" si="41"/>
        <v>6.0061200000000002E-3</v>
      </c>
      <c r="H867" s="103">
        <f t="shared" si="42"/>
        <v>1.0122998695917851</v>
      </c>
      <c r="I867" s="1">
        <f t="shared" si="43"/>
        <v>13268</v>
      </c>
      <c r="J867" s="1">
        <f t="shared" si="44"/>
        <v>250.255</v>
      </c>
      <c r="K867" s="105">
        <f t="shared" si="45"/>
        <v>0.85186802000000172</v>
      </c>
      <c r="L867" s="1">
        <f t="shared" si="46"/>
        <v>11165</v>
      </c>
    </row>
    <row r="868" spans="1:12" x14ac:dyDescent="0.2">
      <c r="A868" s="1">
        <f t="shared" si="47"/>
        <v>45.500000000000675</v>
      </c>
      <c r="B868" s="1">
        <f t="shared" si="36"/>
        <v>5002.5625</v>
      </c>
      <c r="C868" s="1">
        <f t="shared" si="37"/>
        <v>3405.0000000000068</v>
      </c>
      <c r="D868" s="1">
        <f t="shared" si="38"/>
        <v>200.20500000000001</v>
      </c>
      <c r="E868" s="1">
        <f t="shared" si="39"/>
        <v>200</v>
      </c>
      <c r="F868" s="104">
        <f t="shared" si="40"/>
        <v>4.8236136820866254E-6</v>
      </c>
      <c r="G868" s="1">
        <f t="shared" si="41"/>
        <v>6.0061500000000009E-3</v>
      </c>
      <c r="H868" s="103">
        <f t="shared" si="42"/>
        <v>1.0124753116451606</v>
      </c>
      <c r="I868" s="1">
        <f t="shared" si="43"/>
        <v>13270</v>
      </c>
      <c r="J868" s="1">
        <f t="shared" si="44"/>
        <v>250.25625000000002</v>
      </c>
      <c r="K868" s="105">
        <f t="shared" si="45"/>
        <v>0.8521225312500017</v>
      </c>
      <c r="L868" s="1">
        <f t="shared" si="46"/>
        <v>11168</v>
      </c>
    </row>
    <row r="869" spans="1:12" x14ac:dyDescent="0.2">
      <c r="A869" s="1">
        <f t="shared" si="47"/>
        <v>45.600000000000676</v>
      </c>
      <c r="B869" s="1">
        <f t="shared" si="36"/>
        <v>5002.5749999999998</v>
      </c>
      <c r="C869" s="1">
        <f t="shared" si="37"/>
        <v>3406.0000000000068</v>
      </c>
      <c r="D869" s="1">
        <f t="shared" si="38"/>
        <v>200.20600000000002</v>
      </c>
      <c r="E869" s="1">
        <f t="shared" si="39"/>
        <v>200</v>
      </c>
      <c r="F869" s="104">
        <f t="shared" si="40"/>
        <v>4.8253797253018517E-6</v>
      </c>
      <c r="G869" s="1">
        <f t="shared" si="41"/>
        <v>6.0061800000000007E-3</v>
      </c>
      <c r="H869" s="103">
        <f t="shared" si="42"/>
        <v>1.0126507114475936</v>
      </c>
      <c r="I869" s="1">
        <f t="shared" si="43"/>
        <v>13272</v>
      </c>
      <c r="J869" s="1">
        <f t="shared" si="44"/>
        <v>250.25750000000002</v>
      </c>
      <c r="K869" s="105">
        <f t="shared" si="45"/>
        <v>0.85237704500000167</v>
      </c>
      <c r="L869" s="1">
        <f t="shared" si="46"/>
        <v>11172</v>
      </c>
    </row>
    <row r="870" spans="1:12" x14ac:dyDescent="0.2">
      <c r="A870" s="1">
        <f t="shared" si="47"/>
        <v>45.700000000000678</v>
      </c>
      <c r="B870" s="1">
        <f t="shared" si="36"/>
        <v>5002.5874999999996</v>
      </c>
      <c r="C870" s="1">
        <f t="shared" si="37"/>
        <v>3407.0000000000068</v>
      </c>
      <c r="D870" s="1">
        <f t="shared" si="38"/>
        <v>200.20699999999999</v>
      </c>
      <c r="E870" s="1">
        <f t="shared" si="39"/>
        <v>200</v>
      </c>
      <c r="F870" s="104">
        <f t="shared" si="40"/>
        <v>4.8271457859186482E-6</v>
      </c>
      <c r="G870" s="1">
        <f t="shared" si="41"/>
        <v>6.0062099999999997E-3</v>
      </c>
      <c r="H870" s="103">
        <f t="shared" si="42"/>
        <v>1.0128260690143442</v>
      </c>
      <c r="I870" s="1">
        <f t="shared" si="43"/>
        <v>13275</v>
      </c>
      <c r="J870" s="1">
        <f t="shared" si="44"/>
        <v>250.25875000000002</v>
      </c>
      <c r="K870" s="105">
        <f t="shared" si="45"/>
        <v>0.85263156125000161</v>
      </c>
      <c r="L870" s="1">
        <f t="shared" si="46"/>
        <v>11175</v>
      </c>
    </row>
    <row r="871" spans="1:12" x14ac:dyDescent="0.2">
      <c r="A871" s="1">
        <f t="shared" si="47"/>
        <v>45.800000000000679</v>
      </c>
      <c r="B871" s="1">
        <f t="shared" si="36"/>
        <v>5002.6000000000004</v>
      </c>
      <c r="C871" s="1">
        <f t="shared" si="37"/>
        <v>3408.0000000000068</v>
      </c>
      <c r="D871" s="1">
        <f t="shared" si="38"/>
        <v>200.208</v>
      </c>
      <c r="E871" s="1">
        <f t="shared" si="39"/>
        <v>200</v>
      </c>
      <c r="F871" s="104">
        <f t="shared" si="40"/>
        <v>4.82891186393702E-6</v>
      </c>
      <c r="G871" s="1">
        <f t="shared" si="41"/>
        <v>6.0062400000000004E-3</v>
      </c>
      <c r="H871" s="103">
        <f t="shared" si="42"/>
        <v>1.013001384360666</v>
      </c>
      <c r="I871" s="1">
        <f t="shared" si="43"/>
        <v>13277</v>
      </c>
      <c r="J871" s="1">
        <f t="shared" si="44"/>
        <v>250.26</v>
      </c>
      <c r="K871" s="105">
        <f t="shared" si="45"/>
        <v>0.85288608000000166</v>
      </c>
      <c r="L871" s="1">
        <f t="shared" si="46"/>
        <v>11178</v>
      </c>
    </row>
    <row r="872" spans="1:12" x14ac:dyDescent="0.2">
      <c r="A872" s="1">
        <f t="shared" si="47"/>
        <v>45.900000000000681</v>
      </c>
      <c r="B872" s="1">
        <f t="shared" si="36"/>
        <v>5002.6125000000002</v>
      </c>
      <c r="C872" s="1">
        <f t="shared" si="37"/>
        <v>3409.0000000000068</v>
      </c>
      <c r="D872" s="1">
        <f t="shared" si="38"/>
        <v>200.209</v>
      </c>
      <c r="E872" s="1">
        <f t="shared" si="39"/>
        <v>200</v>
      </c>
      <c r="F872" s="104">
        <f t="shared" si="40"/>
        <v>4.830677959356968E-6</v>
      </c>
      <c r="G872" s="1">
        <f t="shared" si="41"/>
        <v>6.0062700000000011E-3</v>
      </c>
      <c r="H872" s="103">
        <f t="shared" si="42"/>
        <v>1.0131766575018057</v>
      </c>
      <c r="I872" s="1">
        <f t="shared" si="43"/>
        <v>13279</v>
      </c>
      <c r="J872" s="1">
        <f t="shared" si="44"/>
        <v>250.26124999999999</v>
      </c>
      <c r="K872" s="105">
        <f t="shared" si="45"/>
        <v>0.85314060125000157</v>
      </c>
      <c r="L872" s="1">
        <f t="shared" si="46"/>
        <v>11182</v>
      </c>
    </row>
    <row r="873" spans="1:12" x14ac:dyDescent="0.2">
      <c r="A873" s="1">
        <f t="shared" si="47"/>
        <v>46.000000000000682</v>
      </c>
      <c r="B873" s="1">
        <f t="shared" si="36"/>
        <v>5002.6250000000009</v>
      </c>
      <c r="C873" s="1">
        <f t="shared" si="37"/>
        <v>3410.0000000000068</v>
      </c>
      <c r="D873" s="1">
        <f t="shared" si="38"/>
        <v>200.21</v>
      </c>
      <c r="E873" s="1">
        <f t="shared" si="39"/>
        <v>200</v>
      </c>
      <c r="F873" s="104">
        <f t="shared" si="40"/>
        <v>4.8324440721784905E-6</v>
      </c>
      <c r="G873" s="1">
        <f t="shared" si="41"/>
        <v>6.0063E-3</v>
      </c>
      <c r="H873" s="103">
        <f t="shared" si="42"/>
        <v>1.0133518884530015</v>
      </c>
      <c r="I873" s="1">
        <f t="shared" si="43"/>
        <v>13281</v>
      </c>
      <c r="J873" s="1">
        <f t="shared" si="44"/>
        <v>250.26249999999999</v>
      </c>
      <c r="K873" s="105">
        <f t="shared" si="45"/>
        <v>0.85339512500000159</v>
      </c>
      <c r="L873" s="1">
        <f t="shared" si="46"/>
        <v>11185</v>
      </c>
    </row>
    <row r="874" spans="1:12" x14ac:dyDescent="0.2">
      <c r="A874" s="1">
        <f t="shared" si="47"/>
        <v>46.100000000000684</v>
      </c>
      <c r="B874" s="1">
        <f t="shared" si="36"/>
        <v>5002.6374999999998</v>
      </c>
      <c r="C874" s="1">
        <f t="shared" si="37"/>
        <v>3411.0000000000068</v>
      </c>
      <c r="D874" s="1">
        <f t="shared" si="38"/>
        <v>200.21100000000001</v>
      </c>
      <c r="E874" s="1">
        <f t="shared" si="39"/>
        <v>200</v>
      </c>
      <c r="F874" s="104">
        <f t="shared" si="40"/>
        <v>4.8342102024015874E-6</v>
      </c>
      <c r="G874" s="1">
        <f t="shared" si="41"/>
        <v>6.0063299999999998E-3</v>
      </c>
      <c r="H874" s="103">
        <f t="shared" si="42"/>
        <v>1.0135270772294851</v>
      </c>
      <c r="I874" s="1">
        <f t="shared" si="43"/>
        <v>13284</v>
      </c>
      <c r="J874" s="1">
        <f t="shared" si="44"/>
        <v>250.26375000000002</v>
      </c>
      <c r="K874" s="105">
        <f t="shared" si="45"/>
        <v>0.8536496512500017</v>
      </c>
      <c r="L874" s="1">
        <f t="shared" si="46"/>
        <v>11188</v>
      </c>
    </row>
    <row r="875" spans="1:12" x14ac:dyDescent="0.2">
      <c r="A875" s="1">
        <f t="shared" si="47"/>
        <v>46.200000000000685</v>
      </c>
      <c r="B875" s="1">
        <f t="shared" si="36"/>
        <v>5002.6499999999996</v>
      </c>
      <c r="C875" s="1">
        <f t="shared" si="37"/>
        <v>3412.0000000000068</v>
      </c>
      <c r="D875" s="1">
        <f t="shared" si="38"/>
        <v>200.21200000000002</v>
      </c>
      <c r="E875" s="1">
        <f t="shared" si="39"/>
        <v>200</v>
      </c>
      <c r="F875" s="104">
        <f t="shared" si="40"/>
        <v>4.8359763500262605E-6</v>
      </c>
      <c r="G875" s="1">
        <f t="shared" si="41"/>
        <v>6.0063600000000014E-3</v>
      </c>
      <c r="H875" s="103">
        <f t="shared" si="42"/>
        <v>1.0137022238464806</v>
      </c>
      <c r="I875" s="1">
        <f t="shared" si="43"/>
        <v>13286</v>
      </c>
      <c r="J875" s="1">
        <f t="shared" si="44"/>
        <v>250.26500000000001</v>
      </c>
      <c r="K875" s="105">
        <f t="shared" si="45"/>
        <v>0.85390418000000168</v>
      </c>
      <c r="L875" s="1">
        <f t="shared" si="46"/>
        <v>11192</v>
      </c>
    </row>
    <row r="876" spans="1:12" x14ac:dyDescent="0.2">
      <c r="A876" s="1">
        <f t="shared" si="47"/>
        <v>46.300000000000686</v>
      </c>
      <c r="B876" s="1">
        <f t="shared" si="36"/>
        <v>5002.6625000000004</v>
      </c>
      <c r="C876" s="1">
        <f t="shared" si="37"/>
        <v>3413.0000000000068</v>
      </c>
      <c r="D876" s="1">
        <f t="shared" si="38"/>
        <v>200.21299999999999</v>
      </c>
      <c r="E876" s="1">
        <f t="shared" si="39"/>
        <v>200</v>
      </c>
      <c r="F876" s="104">
        <f t="shared" si="40"/>
        <v>4.8377425150525055E-6</v>
      </c>
      <c r="G876" s="1">
        <f t="shared" si="41"/>
        <v>6.0063900000000003E-3</v>
      </c>
      <c r="H876" s="103">
        <f t="shared" si="42"/>
        <v>1.0138773283192044</v>
      </c>
      <c r="I876" s="1">
        <f t="shared" si="43"/>
        <v>13288</v>
      </c>
      <c r="J876" s="1">
        <f t="shared" si="44"/>
        <v>250.26625000000001</v>
      </c>
      <c r="K876" s="105">
        <f t="shared" si="45"/>
        <v>0.85415871125000165</v>
      </c>
      <c r="L876" s="1">
        <f t="shared" si="46"/>
        <v>11195</v>
      </c>
    </row>
    <row r="877" spans="1:12" x14ac:dyDescent="0.2">
      <c r="A877" s="1">
        <f t="shared" si="47"/>
        <v>46.400000000000688</v>
      </c>
      <c r="B877" s="1">
        <f t="shared" si="36"/>
        <v>5002.6750000000002</v>
      </c>
      <c r="C877" s="1">
        <f t="shared" si="37"/>
        <v>3414.0000000000068</v>
      </c>
      <c r="D877" s="1">
        <f t="shared" si="38"/>
        <v>200.214</v>
      </c>
      <c r="E877" s="1">
        <f t="shared" si="39"/>
        <v>200</v>
      </c>
      <c r="F877" s="104">
        <f t="shared" si="40"/>
        <v>4.8395086974803283E-6</v>
      </c>
      <c r="G877" s="1">
        <f t="shared" si="41"/>
        <v>6.0064200000000002E-3</v>
      </c>
      <c r="H877" s="103">
        <f t="shared" si="42"/>
        <v>1.0140523906628669</v>
      </c>
      <c r="I877" s="1">
        <f t="shared" si="43"/>
        <v>13291</v>
      </c>
      <c r="J877" s="1">
        <f t="shared" si="44"/>
        <v>250.26750000000004</v>
      </c>
      <c r="K877" s="105">
        <f t="shared" si="45"/>
        <v>0.85441324500000182</v>
      </c>
      <c r="L877" s="1">
        <f t="shared" si="46"/>
        <v>11198</v>
      </c>
    </row>
    <row r="878" spans="1:12" x14ac:dyDescent="0.2">
      <c r="A878" s="1">
        <f t="shared" si="47"/>
        <v>46.500000000000689</v>
      </c>
      <c r="B878" s="1">
        <f t="shared" si="36"/>
        <v>5002.6875</v>
      </c>
      <c r="C878" s="1">
        <f t="shared" si="37"/>
        <v>3415.0000000000068</v>
      </c>
      <c r="D878" s="1">
        <f t="shared" si="38"/>
        <v>200.215</v>
      </c>
      <c r="E878" s="1">
        <f t="shared" si="39"/>
        <v>200</v>
      </c>
      <c r="F878" s="104">
        <f t="shared" si="40"/>
        <v>4.8412748973097231E-6</v>
      </c>
      <c r="G878" s="1">
        <f t="shared" si="41"/>
        <v>6.00645E-3</v>
      </c>
      <c r="H878" s="103">
        <f t="shared" si="42"/>
        <v>1.0142274108926692</v>
      </c>
      <c r="I878" s="1">
        <f t="shared" si="43"/>
        <v>13293</v>
      </c>
      <c r="J878" s="1">
        <f t="shared" si="44"/>
        <v>250.26874999999998</v>
      </c>
      <c r="K878" s="105">
        <f t="shared" si="45"/>
        <v>0.85466778125000165</v>
      </c>
      <c r="L878" s="1">
        <f t="shared" si="46"/>
        <v>11202</v>
      </c>
    </row>
    <row r="879" spans="1:12" x14ac:dyDescent="0.2">
      <c r="A879" s="1">
        <f t="shared" si="47"/>
        <v>46.600000000000691</v>
      </c>
      <c r="B879" s="1">
        <f t="shared" si="36"/>
        <v>5002.7</v>
      </c>
      <c r="C879" s="1">
        <f t="shared" si="37"/>
        <v>3416.0000000000068</v>
      </c>
      <c r="D879" s="1">
        <f t="shared" si="38"/>
        <v>200.21600000000001</v>
      </c>
      <c r="E879" s="1">
        <f t="shared" si="39"/>
        <v>200</v>
      </c>
      <c r="F879" s="104">
        <f t="shared" si="40"/>
        <v>4.8430411145406949E-6</v>
      </c>
      <c r="G879" s="1">
        <f t="shared" si="41"/>
        <v>6.0064800000000015E-3</v>
      </c>
      <c r="H879" s="103">
        <f t="shared" si="42"/>
        <v>1.014402389023807</v>
      </c>
      <c r="I879" s="1">
        <f t="shared" si="43"/>
        <v>13295</v>
      </c>
      <c r="J879" s="1">
        <f t="shared" si="44"/>
        <v>250.26999999999998</v>
      </c>
      <c r="K879" s="105">
        <f t="shared" si="45"/>
        <v>0.85492232000000157</v>
      </c>
      <c r="L879" s="1">
        <f t="shared" si="46"/>
        <v>11205</v>
      </c>
    </row>
    <row r="880" spans="1:12" x14ac:dyDescent="0.2">
      <c r="A880" s="1">
        <f t="shared" si="47"/>
        <v>46.700000000000692</v>
      </c>
      <c r="B880" s="1">
        <f t="shared" si="36"/>
        <v>5002.7125000000005</v>
      </c>
      <c r="C880" s="1">
        <f t="shared" si="37"/>
        <v>3417.0000000000068</v>
      </c>
      <c r="D880" s="1">
        <f t="shared" si="38"/>
        <v>200.21700000000001</v>
      </c>
      <c r="E880" s="1">
        <f t="shared" si="39"/>
        <v>200</v>
      </c>
      <c r="F880" s="104">
        <f t="shared" si="40"/>
        <v>4.8448073491732412E-6</v>
      </c>
      <c r="G880" s="1">
        <f t="shared" si="41"/>
        <v>6.0065100000000005E-3</v>
      </c>
      <c r="H880" s="103">
        <f t="shared" si="42"/>
        <v>1.0145773250714674</v>
      </c>
      <c r="I880" s="1">
        <f t="shared" si="43"/>
        <v>13297</v>
      </c>
      <c r="J880" s="1">
        <f t="shared" si="44"/>
        <v>250.27125000000001</v>
      </c>
      <c r="K880" s="105">
        <f t="shared" si="45"/>
        <v>0.85517686125000181</v>
      </c>
      <c r="L880" s="1">
        <f t="shared" si="46"/>
        <v>11208</v>
      </c>
    </row>
    <row r="881" spans="1:12" x14ac:dyDescent="0.2">
      <c r="A881" s="1">
        <f t="shared" si="47"/>
        <v>46.800000000000693</v>
      </c>
      <c r="B881" s="1">
        <f t="shared" si="36"/>
        <v>5002.7250000000004</v>
      </c>
      <c r="C881" s="1">
        <f t="shared" si="37"/>
        <v>3418.0000000000068</v>
      </c>
      <c r="D881" s="1">
        <f t="shared" si="38"/>
        <v>200.21800000000002</v>
      </c>
      <c r="E881" s="1">
        <f t="shared" si="39"/>
        <v>200</v>
      </c>
      <c r="F881" s="104">
        <f t="shared" si="40"/>
        <v>4.8465736012073627E-6</v>
      </c>
      <c r="G881" s="1">
        <f t="shared" si="41"/>
        <v>6.0065400000000012E-3</v>
      </c>
      <c r="H881" s="103">
        <f t="shared" si="42"/>
        <v>1.0147522190508302</v>
      </c>
      <c r="I881" s="1">
        <f t="shared" si="43"/>
        <v>13300</v>
      </c>
      <c r="J881" s="1">
        <f t="shared" si="44"/>
        <v>250.27250000000001</v>
      </c>
      <c r="K881" s="105">
        <f t="shared" si="45"/>
        <v>0.8554314050000017</v>
      </c>
      <c r="L881" s="1">
        <f t="shared" si="46"/>
        <v>11212</v>
      </c>
    </row>
    <row r="882" spans="1:12" x14ac:dyDescent="0.2">
      <c r="A882" s="1">
        <f t="shared" si="47"/>
        <v>46.900000000000695</v>
      </c>
      <c r="B882" s="1">
        <f t="shared" si="36"/>
        <v>5002.7374999999993</v>
      </c>
      <c r="C882" s="1">
        <f t="shared" si="37"/>
        <v>3419.0000000000068</v>
      </c>
      <c r="D882" s="1">
        <f t="shared" si="38"/>
        <v>200.21899999999999</v>
      </c>
      <c r="E882" s="1">
        <f t="shared" si="39"/>
        <v>200</v>
      </c>
      <c r="F882" s="104">
        <f t="shared" si="40"/>
        <v>4.8483398706430579E-6</v>
      </c>
      <c r="G882" s="1">
        <f t="shared" si="41"/>
        <v>6.0065700000000001E-3</v>
      </c>
      <c r="H882" s="103">
        <f t="shared" si="42"/>
        <v>1.0149270709770697</v>
      </c>
      <c r="I882" s="1">
        <f t="shared" si="43"/>
        <v>13302</v>
      </c>
      <c r="J882" s="1">
        <f t="shared" si="44"/>
        <v>250.27375000000001</v>
      </c>
      <c r="K882" s="105">
        <f t="shared" si="45"/>
        <v>0.85568595125000169</v>
      </c>
      <c r="L882" s="1">
        <f t="shared" si="46"/>
        <v>11215</v>
      </c>
    </row>
    <row r="883" spans="1:12" x14ac:dyDescent="0.2">
      <c r="A883" s="1">
        <f t="shared" si="47"/>
        <v>47.000000000000696</v>
      </c>
      <c r="B883" s="1">
        <f t="shared" si="36"/>
        <v>5002.75</v>
      </c>
      <c r="C883" s="1">
        <f t="shared" si="37"/>
        <v>3420.0000000000068</v>
      </c>
      <c r="D883" s="1">
        <f t="shared" si="38"/>
        <v>200.22</v>
      </c>
      <c r="E883" s="1">
        <f t="shared" si="39"/>
        <v>200</v>
      </c>
      <c r="F883" s="104">
        <f t="shared" si="40"/>
        <v>4.8501061574803275E-6</v>
      </c>
      <c r="G883" s="1">
        <f t="shared" si="41"/>
        <v>6.0066000000000008E-3</v>
      </c>
      <c r="H883" s="103">
        <f t="shared" si="42"/>
        <v>1.01510188086535</v>
      </c>
      <c r="I883" s="1">
        <f t="shared" si="43"/>
        <v>13304</v>
      </c>
      <c r="J883" s="1">
        <f t="shared" si="44"/>
        <v>250.27500000000003</v>
      </c>
      <c r="K883" s="105">
        <f t="shared" si="45"/>
        <v>0.85594050000000166</v>
      </c>
      <c r="L883" s="1">
        <f t="shared" si="46"/>
        <v>11218</v>
      </c>
    </row>
    <row r="884" spans="1:12" x14ac:dyDescent="0.2">
      <c r="A884" s="1">
        <f t="shared" si="47"/>
        <v>47.100000000000698</v>
      </c>
      <c r="B884" s="1">
        <f t="shared" si="36"/>
        <v>5002.7624999999998</v>
      </c>
      <c r="C884" s="1">
        <f t="shared" si="37"/>
        <v>3421.0000000000068</v>
      </c>
      <c r="D884" s="1">
        <f t="shared" si="38"/>
        <v>200.221</v>
      </c>
      <c r="E884" s="1">
        <f t="shared" si="39"/>
        <v>200</v>
      </c>
      <c r="F884" s="104">
        <f t="shared" si="40"/>
        <v>4.8518724617191734E-6</v>
      </c>
      <c r="G884" s="1">
        <f t="shared" si="41"/>
        <v>6.0066300000000006E-3</v>
      </c>
      <c r="H884" s="103">
        <f t="shared" si="42"/>
        <v>1.0152766487308305</v>
      </c>
      <c r="I884" s="1">
        <f t="shared" si="43"/>
        <v>13307</v>
      </c>
      <c r="J884" s="1">
        <f t="shared" si="44"/>
        <v>250.27625000000003</v>
      </c>
      <c r="K884" s="105">
        <f t="shared" si="45"/>
        <v>0.85619505125000184</v>
      </c>
      <c r="L884" s="1">
        <f t="shared" si="46"/>
        <v>11222</v>
      </c>
    </row>
    <row r="885" spans="1:12" x14ac:dyDescent="0.2">
      <c r="A885" s="1">
        <f t="shared" si="47"/>
        <v>47.200000000000699</v>
      </c>
      <c r="B885" s="1">
        <f t="shared" si="36"/>
        <v>5002.7750000000005</v>
      </c>
      <c r="C885" s="1">
        <f t="shared" si="37"/>
        <v>3422.0000000000068</v>
      </c>
      <c r="D885" s="1">
        <f t="shared" si="38"/>
        <v>200.22200000000001</v>
      </c>
      <c r="E885" s="1">
        <f t="shared" si="39"/>
        <v>200</v>
      </c>
      <c r="F885" s="104">
        <f t="shared" si="40"/>
        <v>4.8536387833595936E-6</v>
      </c>
      <c r="G885" s="1">
        <f t="shared" si="41"/>
        <v>6.0066600000000005E-3</v>
      </c>
      <c r="H885" s="103">
        <f t="shared" si="42"/>
        <v>1.0154513745886617</v>
      </c>
      <c r="I885" s="1">
        <f t="shared" si="43"/>
        <v>13309</v>
      </c>
      <c r="J885" s="1">
        <f t="shared" si="44"/>
        <v>250.27749999999997</v>
      </c>
      <c r="K885" s="105">
        <f t="shared" si="45"/>
        <v>0.85644960500000167</v>
      </c>
      <c r="L885" s="1">
        <f t="shared" si="46"/>
        <v>11225</v>
      </c>
    </row>
    <row r="886" spans="1:12" x14ac:dyDescent="0.2">
      <c r="A886" s="1">
        <f t="shared" si="47"/>
        <v>47.300000000000701</v>
      </c>
      <c r="B886" s="1">
        <f t="shared" si="36"/>
        <v>5002.7875000000004</v>
      </c>
      <c r="C886" s="1">
        <f t="shared" si="37"/>
        <v>3423.0000000000068</v>
      </c>
      <c r="D886" s="1">
        <f t="shared" si="38"/>
        <v>200.22300000000001</v>
      </c>
      <c r="E886" s="1">
        <f t="shared" si="39"/>
        <v>200</v>
      </c>
      <c r="F886" s="104">
        <f t="shared" si="40"/>
        <v>4.8554051224015867E-6</v>
      </c>
      <c r="G886" s="1">
        <f t="shared" si="41"/>
        <v>6.0066900000000003E-3</v>
      </c>
      <c r="H886" s="103">
        <f t="shared" si="42"/>
        <v>1.0156260584539878</v>
      </c>
      <c r="I886" s="1">
        <f t="shared" si="43"/>
        <v>13311</v>
      </c>
      <c r="J886" s="1">
        <f t="shared" si="44"/>
        <v>250.27875</v>
      </c>
      <c r="K886" s="105">
        <f t="shared" si="45"/>
        <v>0.85670416125000159</v>
      </c>
      <c r="L886" s="1">
        <f t="shared" si="46"/>
        <v>11228</v>
      </c>
    </row>
    <row r="887" spans="1:12" x14ac:dyDescent="0.2">
      <c r="A887" s="1">
        <f t="shared" si="47"/>
        <v>47.400000000000702</v>
      </c>
      <c r="B887" s="1">
        <f t="shared" si="36"/>
        <v>5002.8</v>
      </c>
      <c r="C887" s="1">
        <f t="shared" si="37"/>
        <v>3424.0000000000068</v>
      </c>
      <c r="D887" s="1">
        <f t="shared" si="38"/>
        <v>200.22400000000002</v>
      </c>
      <c r="E887" s="1">
        <f t="shared" si="39"/>
        <v>200</v>
      </c>
      <c r="F887" s="104">
        <f t="shared" si="40"/>
        <v>4.8571714788451584E-6</v>
      </c>
      <c r="G887" s="1">
        <f t="shared" si="41"/>
        <v>6.006720000000001E-3</v>
      </c>
      <c r="H887" s="103">
        <f t="shared" si="42"/>
        <v>1.0158007003419449</v>
      </c>
      <c r="I887" s="1">
        <f t="shared" si="43"/>
        <v>13313</v>
      </c>
      <c r="J887" s="1">
        <f t="shared" si="44"/>
        <v>250.28</v>
      </c>
      <c r="K887" s="105">
        <f t="shared" si="45"/>
        <v>0.85695872000000162</v>
      </c>
      <c r="L887" s="1">
        <f t="shared" si="46"/>
        <v>11232</v>
      </c>
    </row>
    <row r="888" spans="1:12" x14ac:dyDescent="0.2">
      <c r="A888" s="1">
        <f t="shared" si="47"/>
        <v>47.500000000000703</v>
      </c>
      <c r="B888" s="1">
        <f t="shared" si="36"/>
        <v>5002.8125</v>
      </c>
      <c r="C888" s="1">
        <f t="shared" si="37"/>
        <v>3425.0000000000073</v>
      </c>
      <c r="D888" s="1">
        <f t="shared" si="38"/>
        <v>200.22499999999999</v>
      </c>
      <c r="E888" s="1">
        <f t="shared" si="39"/>
        <v>200</v>
      </c>
      <c r="F888" s="104">
        <f t="shared" si="40"/>
        <v>4.8589378526903012E-6</v>
      </c>
      <c r="G888" s="1">
        <f t="shared" si="41"/>
        <v>6.0067500000000008E-3</v>
      </c>
      <c r="H888" s="103">
        <f t="shared" si="42"/>
        <v>1.0159753002676626</v>
      </c>
      <c r="I888" s="1">
        <f t="shared" si="43"/>
        <v>13316</v>
      </c>
      <c r="J888" s="1">
        <f t="shared" si="44"/>
        <v>250.28125</v>
      </c>
      <c r="K888" s="105">
        <f t="shared" si="45"/>
        <v>0.85721328125000185</v>
      </c>
      <c r="L888" s="1">
        <f t="shared" si="46"/>
        <v>11235</v>
      </c>
    </row>
    <row r="889" spans="1:12" x14ac:dyDescent="0.2">
      <c r="A889" s="1">
        <f t="shared" si="47"/>
        <v>47.600000000000705</v>
      </c>
      <c r="B889" s="1">
        <f t="shared" si="36"/>
        <v>5002.8249999999998</v>
      </c>
      <c r="C889" s="1">
        <f t="shared" si="37"/>
        <v>3426.0000000000073</v>
      </c>
      <c r="D889" s="1">
        <f t="shared" si="38"/>
        <v>200.226</v>
      </c>
      <c r="E889" s="1">
        <f t="shared" si="39"/>
        <v>200</v>
      </c>
      <c r="F889" s="104">
        <f t="shared" si="40"/>
        <v>4.8607042439370219E-6</v>
      </c>
      <c r="G889" s="1">
        <f t="shared" si="41"/>
        <v>6.0067799999999998E-3</v>
      </c>
      <c r="H889" s="103">
        <f t="shared" si="42"/>
        <v>1.016149858246262</v>
      </c>
      <c r="I889" s="1">
        <f t="shared" si="43"/>
        <v>13318</v>
      </c>
      <c r="J889" s="1">
        <f t="shared" si="44"/>
        <v>250.28250000000003</v>
      </c>
      <c r="K889" s="105">
        <f t="shared" si="45"/>
        <v>0.85746784500000184</v>
      </c>
      <c r="L889" s="1">
        <f t="shared" si="46"/>
        <v>11238</v>
      </c>
    </row>
    <row r="890" spans="1:12" x14ac:dyDescent="0.2">
      <c r="A890" s="1">
        <f t="shared" si="47"/>
        <v>47.700000000000706</v>
      </c>
      <c r="B890" s="1">
        <f t="shared" si="36"/>
        <v>5002.8375000000005</v>
      </c>
      <c r="C890" s="1">
        <f t="shared" si="37"/>
        <v>3427.0000000000073</v>
      </c>
      <c r="D890" s="1">
        <f t="shared" si="38"/>
        <v>200.227</v>
      </c>
      <c r="E890" s="1">
        <f t="shared" si="39"/>
        <v>200</v>
      </c>
      <c r="F890" s="104">
        <f t="shared" si="40"/>
        <v>4.8624706525853136E-6</v>
      </c>
      <c r="G890" s="1">
        <f t="shared" si="41"/>
        <v>6.0068100000000004E-3</v>
      </c>
      <c r="H890" s="103">
        <f t="shared" si="42"/>
        <v>1.0163243742928589</v>
      </c>
      <c r="I890" s="1">
        <f t="shared" si="43"/>
        <v>13320</v>
      </c>
      <c r="J890" s="1">
        <f t="shared" si="44"/>
        <v>250.28375000000003</v>
      </c>
      <c r="K890" s="105">
        <f t="shared" si="45"/>
        <v>0.85772241125000181</v>
      </c>
      <c r="L890" s="1">
        <f t="shared" si="46"/>
        <v>11242</v>
      </c>
    </row>
    <row r="891" spans="1:12" x14ac:dyDescent="0.2">
      <c r="A891" s="1">
        <f t="shared" si="47"/>
        <v>47.800000000000708</v>
      </c>
      <c r="B891" s="1">
        <f t="shared" si="36"/>
        <v>5002.8499999999995</v>
      </c>
      <c r="C891" s="1">
        <f t="shared" si="37"/>
        <v>3428.0000000000073</v>
      </c>
      <c r="D891" s="1">
        <f t="shared" si="38"/>
        <v>200.22800000000001</v>
      </c>
      <c r="E891" s="1">
        <f t="shared" si="39"/>
        <v>200</v>
      </c>
      <c r="F891" s="104">
        <f t="shared" si="40"/>
        <v>4.8642370786351841E-6</v>
      </c>
      <c r="G891" s="1">
        <f t="shared" si="41"/>
        <v>6.0068400000000011E-3</v>
      </c>
      <c r="H891" s="103">
        <f t="shared" si="42"/>
        <v>1.0164988484225606</v>
      </c>
      <c r="I891" s="1">
        <f t="shared" si="43"/>
        <v>13323</v>
      </c>
      <c r="J891" s="1">
        <f t="shared" si="44"/>
        <v>250.28500000000003</v>
      </c>
      <c r="K891" s="105">
        <f t="shared" si="45"/>
        <v>0.85797698000000178</v>
      </c>
      <c r="L891" s="1">
        <f t="shared" si="46"/>
        <v>11245</v>
      </c>
    </row>
    <row r="892" spans="1:12" x14ac:dyDescent="0.2">
      <c r="A892" s="1">
        <f t="shared" si="47"/>
        <v>47.900000000000709</v>
      </c>
      <c r="B892" s="1">
        <f t="shared" si="36"/>
        <v>5002.8625000000002</v>
      </c>
      <c r="C892" s="1">
        <f t="shared" si="37"/>
        <v>3429.0000000000073</v>
      </c>
      <c r="D892" s="1">
        <f t="shared" si="38"/>
        <v>200.22900000000001</v>
      </c>
      <c r="E892" s="1">
        <f t="shared" si="39"/>
        <v>200</v>
      </c>
      <c r="F892" s="104">
        <f t="shared" si="40"/>
        <v>4.8660035220866264E-6</v>
      </c>
      <c r="G892" s="1">
        <f t="shared" si="41"/>
        <v>6.006870000000001E-3</v>
      </c>
      <c r="H892" s="103">
        <f t="shared" si="42"/>
        <v>1.0166732806504666</v>
      </c>
      <c r="I892" s="1">
        <f t="shared" si="43"/>
        <v>13325</v>
      </c>
      <c r="J892" s="1">
        <f t="shared" si="44"/>
        <v>250.28625</v>
      </c>
      <c r="K892" s="105">
        <f t="shared" si="45"/>
        <v>0.85823155125000172</v>
      </c>
      <c r="L892" s="1">
        <f t="shared" si="46"/>
        <v>11248</v>
      </c>
    </row>
    <row r="893" spans="1:12" x14ac:dyDescent="0.2">
      <c r="A893" s="1">
        <f t="shared" si="47"/>
        <v>48.000000000000711</v>
      </c>
      <c r="B893" s="1">
        <f t="shared" si="36"/>
        <v>5002.875</v>
      </c>
      <c r="C893" s="1">
        <f t="shared" si="37"/>
        <v>3430.0000000000073</v>
      </c>
      <c r="D893" s="1">
        <f t="shared" si="38"/>
        <v>200.23000000000002</v>
      </c>
      <c r="E893" s="1">
        <f t="shared" si="39"/>
        <v>200</v>
      </c>
      <c r="F893" s="104">
        <f t="shared" si="40"/>
        <v>4.8677699829396466E-6</v>
      </c>
      <c r="G893" s="1">
        <f t="shared" si="41"/>
        <v>6.0069000000000008E-3</v>
      </c>
      <c r="H893" s="103">
        <f t="shared" si="42"/>
        <v>1.0168476709916698</v>
      </c>
      <c r="I893" s="1">
        <f t="shared" si="43"/>
        <v>13327</v>
      </c>
      <c r="J893" s="1">
        <f t="shared" si="44"/>
        <v>250.28749999999999</v>
      </c>
      <c r="K893" s="105">
        <f t="shared" si="45"/>
        <v>0.85848612500000177</v>
      </c>
      <c r="L893" s="1">
        <f t="shared" si="46"/>
        <v>11252</v>
      </c>
    </row>
    <row r="894" spans="1:12" x14ac:dyDescent="0.2">
      <c r="A894" s="1">
        <f t="shared" si="47"/>
        <v>48.100000000000712</v>
      </c>
      <c r="B894" s="1">
        <f t="shared" si="36"/>
        <v>5002.8875000000007</v>
      </c>
      <c r="C894" s="1">
        <f t="shared" si="37"/>
        <v>3431.0000000000073</v>
      </c>
      <c r="D894" s="1">
        <f t="shared" si="38"/>
        <v>200.23099999999999</v>
      </c>
      <c r="E894" s="1">
        <f t="shared" si="39"/>
        <v>200</v>
      </c>
      <c r="F894" s="104">
        <f t="shared" si="40"/>
        <v>4.8695364611942388E-6</v>
      </c>
      <c r="G894" s="1">
        <f t="shared" si="41"/>
        <v>6.0069300000000006E-3</v>
      </c>
      <c r="H894" s="103">
        <f t="shared" si="42"/>
        <v>1.0170220194612565</v>
      </c>
      <c r="I894" s="1">
        <f t="shared" si="43"/>
        <v>13329</v>
      </c>
      <c r="J894" s="1">
        <f t="shared" si="44"/>
        <v>250.28874999999999</v>
      </c>
      <c r="K894" s="105">
        <f t="shared" si="45"/>
        <v>0.85874070125000168</v>
      </c>
      <c r="L894" s="1">
        <f t="shared" si="46"/>
        <v>11255</v>
      </c>
    </row>
    <row r="895" spans="1:12" x14ac:dyDescent="0.2">
      <c r="A895" s="1">
        <f t="shared" si="47"/>
        <v>48.200000000000713</v>
      </c>
      <c r="B895" s="1">
        <f t="shared" si="36"/>
        <v>5002.9000000000005</v>
      </c>
      <c r="C895" s="1">
        <f t="shared" si="37"/>
        <v>3432.0000000000073</v>
      </c>
      <c r="D895" s="1">
        <f t="shared" si="38"/>
        <v>200.232</v>
      </c>
      <c r="E895" s="1">
        <f t="shared" si="39"/>
        <v>200</v>
      </c>
      <c r="F895" s="104">
        <f t="shared" si="40"/>
        <v>4.8713029568504062E-6</v>
      </c>
      <c r="G895" s="1">
        <f t="shared" si="41"/>
        <v>6.0069600000000004E-3</v>
      </c>
      <c r="H895" s="103">
        <f t="shared" si="42"/>
        <v>1.0171963260743047</v>
      </c>
      <c r="I895" s="1">
        <f t="shared" si="43"/>
        <v>13332</v>
      </c>
      <c r="J895" s="1">
        <f t="shared" si="44"/>
        <v>250.29000000000002</v>
      </c>
      <c r="K895" s="105">
        <f t="shared" si="45"/>
        <v>0.85899528000000192</v>
      </c>
      <c r="L895" s="1">
        <f t="shared" si="46"/>
        <v>11258</v>
      </c>
    </row>
    <row r="896" spans="1:12" x14ac:dyDescent="0.2">
      <c r="A896" s="1">
        <f t="shared" si="47"/>
        <v>48.300000000000715</v>
      </c>
      <c r="B896" s="1">
        <f t="shared" si="36"/>
        <v>5002.9124999999995</v>
      </c>
      <c r="C896" s="1">
        <f t="shared" si="37"/>
        <v>3433.0000000000073</v>
      </c>
      <c r="D896" s="1">
        <f t="shared" si="38"/>
        <v>200.233</v>
      </c>
      <c r="E896" s="1">
        <f t="shared" si="39"/>
        <v>200</v>
      </c>
      <c r="F896" s="104">
        <f t="shared" si="40"/>
        <v>4.873069469908149E-6</v>
      </c>
      <c r="G896" s="1">
        <f t="shared" si="41"/>
        <v>6.0069900000000002E-3</v>
      </c>
      <c r="H896" s="103">
        <f t="shared" si="42"/>
        <v>1.0173705908458863</v>
      </c>
      <c r="I896" s="1">
        <f t="shared" si="43"/>
        <v>13334</v>
      </c>
      <c r="J896" s="1">
        <f t="shared" si="44"/>
        <v>250.29125000000002</v>
      </c>
      <c r="K896" s="105">
        <f t="shared" si="45"/>
        <v>0.85924986125000191</v>
      </c>
      <c r="L896" s="1">
        <f t="shared" si="46"/>
        <v>11262</v>
      </c>
    </row>
    <row r="897" spans="1:12" x14ac:dyDescent="0.2">
      <c r="A897" s="1">
        <f t="shared" si="47"/>
        <v>48.400000000000716</v>
      </c>
      <c r="B897" s="1">
        <f t="shared" si="36"/>
        <v>5002.9250000000002</v>
      </c>
      <c r="C897" s="1">
        <f t="shared" si="37"/>
        <v>3434.0000000000073</v>
      </c>
      <c r="D897" s="1">
        <f t="shared" si="38"/>
        <v>200.23400000000001</v>
      </c>
      <c r="E897" s="1">
        <f t="shared" si="39"/>
        <v>200</v>
      </c>
      <c r="F897" s="104">
        <f t="shared" si="40"/>
        <v>4.8748360003674671E-6</v>
      </c>
      <c r="G897" s="1">
        <f t="shared" si="41"/>
        <v>6.0070200000000009E-3</v>
      </c>
      <c r="H897" s="103">
        <f t="shared" si="42"/>
        <v>1.0175448137910641</v>
      </c>
      <c r="I897" s="1">
        <f t="shared" si="43"/>
        <v>13336</v>
      </c>
      <c r="J897" s="1">
        <f t="shared" si="44"/>
        <v>250.29250000000002</v>
      </c>
      <c r="K897" s="105">
        <f t="shared" si="45"/>
        <v>0.85950444500000178</v>
      </c>
      <c r="L897" s="1">
        <f t="shared" si="46"/>
        <v>11265</v>
      </c>
    </row>
    <row r="898" spans="1:12" x14ac:dyDescent="0.2">
      <c r="A898" s="1">
        <f t="shared" si="47"/>
        <v>48.500000000000718</v>
      </c>
      <c r="B898" s="1">
        <f t="shared" si="36"/>
        <v>5002.9375</v>
      </c>
      <c r="C898" s="1">
        <f t="shared" si="37"/>
        <v>3435.0000000000073</v>
      </c>
      <c r="D898" s="1">
        <f t="shared" si="38"/>
        <v>200.23500000000001</v>
      </c>
      <c r="E898" s="1">
        <f t="shared" si="39"/>
        <v>200</v>
      </c>
      <c r="F898" s="104">
        <f t="shared" si="40"/>
        <v>4.8766025482283596E-6</v>
      </c>
      <c r="G898" s="1">
        <f t="shared" si="41"/>
        <v>6.0070500000000008E-3</v>
      </c>
      <c r="H898" s="103">
        <f t="shared" si="42"/>
        <v>1.0177189949248953</v>
      </c>
      <c r="I898" s="1">
        <f t="shared" si="43"/>
        <v>13339</v>
      </c>
      <c r="J898" s="1">
        <f t="shared" si="44"/>
        <v>250.29374999999999</v>
      </c>
      <c r="K898" s="105">
        <f t="shared" si="45"/>
        <v>0.85975903125000186</v>
      </c>
      <c r="L898" s="1">
        <f t="shared" si="46"/>
        <v>11268</v>
      </c>
    </row>
    <row r="899" spans="1:12" x14ac:dyDescent="0.2">
      <c r="A899" s="1">
        <f t="shared" si="47"/>
        <v>48.600000000000719</v>
      </c>
      <c r="B899" s="1">
        <f t="shared" si="36"/>
        <v>5002.9500000000007</v>
      </c>
      <c r="C899" s="1">
        <f t="shared" si="37"/>
        <v>3436.0000000000073</v>
      </c>
      <c r="D899" s="1">
        <f t="shared" si="38"/>
        <v>200.23600000000002</v>
      </c>
      <c r="E899" s="1">
        <f t="shared" si="39"/>
        <v>200</v>
      </c>
      <c r="F899" s="104">
        <f t="shared" si="40"/>
        <v>4.8783691134908275E-6</v>
      </c>
      <c r="G899" s="1">
        <f t="shared" si="41"/>
        <v>6.0070800000000014E-3</v>
      </c>
      <c r="H899" s="103">
        <f t="shared" si="42"/>
        <v>1.0178931342624298</v>
      </c>
      <c r="I899" s="1">
        <f t="shared" si="43"/>
        <v>13341</v>
      </c>
      <c r="J899" s="1">
        <f t="shared" si="44"/>
        <v>250.29499999999999</v>
      </c>
      <c r="K899" s="105">
        <f t="shared" si="45"/>
        <v>0.86001362000000181</v>
      </c>
      <c r="L899" s="1">
        <f t="shared" si="46"/>
        <v>11272</v>
      </c>
    </row>
    <row r="900" spans="1:12" x14ac:dyDescent="0.2">
      <c r="A900" s="1">
        <f t="shared" si="47"/>
        <v>48.70000000000072</v>
      </c>
      <c r="B900" s="1">
        <f t="shared" si="36"/>
        <v>5002.9624999999996</v>
      </c>
      <c r="C900" s="1">
        <f t="shared" si="37"/>
        <v>3437.0000000000073</v>
      </c>
      <c r="D900" s="1">
        <f t="shared" si="38"/>
        <v>200.23699999999999</v>
      </c>
      <c r="E900" s="1">
        <f t="shared" si="39"/>
        <v>200</v>
      </c>
      <c r="F900" s="104">
        <f t="shared" si="40"/>
        <v>4.8801356961548681E-6</v>
      </c>
      <c r="G900" s="1">
        <f t="shared" si="41"/>
        <v>6.0071100000000004E-3</v>
      </c>
      <c r="H900" s="103">
        <f t="shared" si="42"/>
        <v>1.0180672318187096</v>
      </c>
      <c r="I900" s="1">
        <f t="shared" si="43"/>
        <v>13343</v>
      </c>
      <c r="J900" s="1">
        <f t="shared" si="44"/>
        <v>250.29624999999999</v>
      </c>
      <c r="K900" s="105">
        <f t="shared" si="45"/>
        <v>0.86026821125000175</v>
      </c>
      <c r="L900" s="1">
        <f t="shared" si="46"/>
        <v>11275</v>
      </c>
    </row>
    <row r="901" spans="1:12" x14ac:dyDescent="0.2">
      <c r="A901" s="1">
        <f t="shared" si="47"/>
        <v>48.800000000000722</v>
      </c>
      <c r="B901" s="1">
        <f t="shared" si="36"/>
        <v>5002.9750000000004</v>
      </c>
      <c r="C901" s="1">
        <f t="shared" si="37"/>
        <v>3438.0000000000073</v>
      </c>
      <c r="D901" s="1">
        <f t="shared" si="38"/>
        <v>200.238</v>
      </c>
      <c r="E901" s="1">
        <f t="shared" si="39"/>
        <v>200</v>
      </c>
      <c r="F901" s="104">
        <f t="shared" si="40"/>
        <v>4.8819022962204849E-6</v>
      </c>
      <c r="G901" s="1">
        <f t="shared" si="41"/>
        <v>6.0071400000000011E-3</v>
      </c>
      <c r="H901" s="103">
        <f t="shared" si="42"/>
        <v>1.0182412876087696</v>
      </c>
      <c r="I901" s="1">
        <f t="shared" si="43"/>
        <v>13345</v>
      </c>
      <c r="J901" s="1">
        <f t="shared" si="44"/>
        <v>250.29750000000001</v>
      </c>
      <c r="K901" s="105">
        <f t="shared" si="45"/>
        <v>0.86052280500000189</v>
      </c>
      <c r="L901" s="1">
        <f t="shared" si="46"/>
        <v>11278</v>
      </c>
    </row>
    <row r="902" spans="1:12" x14ac:dyDescent="0.2">
      <c r="A902" s="1">
        <f t="shared" si="47"/>
        <v>48.900000000000723</v>
      </c>
      <c r="B902" s="1">
        <f t="shared" si="36"/>
        <v>5002.9875000000002</v>
      </c>
      <c r="C902" s="1">
        <f t="shared" si="37"/>
        <v>3439.0000000000073</v>
      </c>
      <c r="D902" s="1">
        <f t="shared" si="38"/>
        <v>200.239</v>
      </c>
      <c r="E902" s="1">
        <f t="shared" si="39"/>
        <v>200</v>
      </c>
      <c r="F902" s="104">
        <f t="shared" si="40"/>
        <v>4.883668913687677E-6</v>
      </c>
      <c r="G902" s="1">
        <f t="shared" si="41"/>
        <v>6.00717E-3</v>
      </c>
      <c r="H902" s="103">
        <f t="shared" si="42"/>
        <v>1.018415301647638</v>
      </c>
      <c r="I902" s="1">
        <f t="shared" si="43"/>
        <v>13348</v>
      </c>
      <c r="J902" s="1">
        <f t="shared" si="44"/>
        <v>250.29875000000001</v>
      </c>
      <c r="K902" s="105">
        <f t="shared" si="45"/>
        <v>0.86077740125000191</v>
      </c>
      <c r="L902" s="1">
        <f t="shared" si="46"/>
        <v>11282</v>
      </c>
    </row>
    <row r="903" spans="1:12" x14ac:dyDescent="0.2">
      <c r="A903" s="1">
        <f t="shared" si="47"/>
        <v>49.000000000000725</v>
      </c>
      <c r="B903" s="1">
        <f t="shared" si="36"/>
        <v>5003</v>
      </c>
      <c r="C903" s="1">
        <f t="shared" si="37"/>
        <v>3440.0000000000073</v>
      </c>
      <c r="D903" s="1">
        <f t="shared" si="38"/>
        <v>200.24</v>
      </c>
      <c r="E903" s="1">
        <f t="shared" si="39"/>
        <v>200</v>
      </c>
      <c r="F903" s="104">
        <f t="shared" si="40"/>
        <v>4.8854355485564435E-6</v>
      </c>
      <c r="G903" s="1">
        <f t="shared" si="41"/>
        <v>6.0072000000000007E-3</v>
      </c>
      <c r="H903" s="103">
        <f t="shared" si="42"/>
        <v>1.0185892739503351</v>
      </c>
      <c r="I903" s="1">
        <f t="shared" si="43"/>
        <v>13350</v>
      </c>
      <c r="J903" s="1">
        <f t="shared" si="44"/>
        <v>250.3</v>
      </c>
      <c r="K903" s="105">
        <f t="shared" si="45"/>
        <v>0.86103200000000191</v>
      </c>
      <c r="L903" s="1">
        <f t="shared" si="46"/>
        <v>11285</v>
      </c>
    </row>
    <row r="904" spans="1:12" x14ac:dyDescent="0.2">
      <c r="A904" s="1">
        <f t="shared" si="47"/>
        <v>49.100000000000726</v>
      </c>
      <c r="B904" s="1">
        <f t="shared" si="36"/>
        <v>5003.0125000000007</v>
      </c>
      <c r="C904" s="1">
        <f t="shared" si="37"/>
        <v>3441.0000000000073</v>
      </c>
      <c r="D904" s="1">
        <f t="shared" si="38"/>
        <v>200.24100000000001</v>
      </c>
      <c r="E904" s="1">
        <f t="shared" si="39"/>
        <v>200</v>
      </c>
      <c r="F904" s="104">
        <f t="shared" si="40"/>
        <v>4.8872022008267862E-6</v>
      </c>
      <c r="G904" s="1">
        <f t="shared" si="41"/>
        <v>6.0072300000000014E-3</v>
      </c>
      <c r="H904" s="103">
        <f t="shared" si="42"/>
        <v>1.0187632045318742</v>
      </c>
      <c r="I904" s="1">
        <f t="shared" si="43"/>
        <v>13352</v>
      </c>
      <c r="J904" s="1">
        <f t="shared" si="44"/>
        <v>250.30125000000004</v>
      </c>
      <c r="K904" s="105">
        <f t="shared" si="45"/>
        <v>0.86128660125000189</v>
      </c>
      <c r="L904" s="1">
        <f t="shared" si="46"/>
        <v>11288</v>
      </c>
    </row>
    <row r="905" spans="1:12" x14ac:dyDescent="0.2">
      <c r="A905" s="1">
        <f t="shared" si="47"/>
        <v>49.200000000000728</v>
      </c>
      <c r="B905" s="1">
        <f t="shared" si="36"/>
        <v>5003.0249999999996</v>
      </c>
      <c r="C905" s="1">
        <f t="shared" si="37"/>
        <v>3442.0000000000073</v>
      </c>
      <c r="D905" s="1">
        <f t="shared" si="38"/>
        <v>200.24200000000002</v>
      </c>
      <c r="E905" s="1">
        <f t="shared" si="39"/>
        <v>200</v>
      </c>
      <c r="F905" s="104">
        <f t="shared" si="40"/>
        <v>4.8889688704987017E-6</v>
      </c>
      <c r="G905" s="1">
        <f t="shared" si="41"/>
        <v>6.0072600000000004E-3</v>
      </c>
      <c r="H905" s="103">
        <f t="shared" si="42"/>
        <v>1.0189370934072624</v>
      </c>
      <c r="I905" s="1">
        <f t="shared" si="43"/>
        <v>13355</v>
      </c>
      <c r="J905" s="1">
        <f t="shared" si="44"/>
        <v>250.30249999999998</v>
      </c>
      <c r="K905" s="105">
        <f t="shared" si="45"/>
        <v>0.86154120500000164</v>
      </c>
      <c r="L905" s="1">
        <f t="shared" si="46"/>
        <v>11292</v>
      </c>
    </row>
    <row r="906" spans="1:12" x14ac:dyDescent="0.2">
      <c r="A906" s="1">
        <f t="shared" si="47"/>
        <v>49.300000000000729</v>
      </c>
      <c r="B906" s="1">
        <f t="shared" si="36"/>
        <v>5003.0375000000004</v>
      </c>
      <c r="C906" s="1">
        <f t="shared" si="37"/>
        <v>3443.0000000000073</v>
      </c>
      <c r="D906" s="1">
        <f t="shared" si="38"/>
        <v>200.24299999999999</v>
      </c>
      <c r="E906" s="1">
        <f t="shared" si="39"/>
        <v>200</v>
      </c>
      <c r="F906" s="104">
        <f t="shared" si="40"/>
        <v>4.8907355575721917E-6</v>
      </c>
      <c r="G906" s="1">
        <f t="shared" si="41"/>
        <v>6.0072900000000002E-3</v>
      </c>
      <c r="H906" s="103">
        <f t="shared" si="42"/>
        <v>1.0191109405914978</v>
      </c>
      <c r="I906" s="1">
        <f t="shared" si="43"/>
        <v>13357</v>
      </c>
      <c r="J906" s="1">
        <f t="shared" si="44"/>
        <v>250.30374999999998</v>
      </c>
      <c r="K906" s="105">
        <f t="shared" si="45"/>
        <v>0.86179581125000182</v>
      </c>
      <c r="L906" s="1">
        <f t="shared" si="46"/>
        <v>11295</v>
      </c>
    </row>
    <row r="907" spans="1:12" x14ac:dyDescent="0.2">
      <c r="A907" s="1">
        <f t="shared" si="47"/>
        <v>49.40000000000073</v>
      </c>
      <c r="B907" s="1">
        <f t="shared" si="36"/>
        <v>5003.05</v>
      </c>
      <c r="C907" s="1">
        <f t="shared" si="37"/>
        <v>3444.0000000000073</v>
      </c>
      <c r="D907" s="1">
        <f t="shared" si="38"/>
        <v>200.244</v>
      </c>
      <c r="E907" s="1">
        <f t="shared" si="39"/>
        <v>200</v>
      </c>
      <c r="F907" s="104">
        <f t="shared" si="40"/>
        <v>4.8925022620472569E-6</v>
      </c>
      <c r="G907" s="1">
        <f t="shared" si="41"/>
        <v>6.00732E-3</v>
      </c>
      <c r="H907" s="103">
        <f t="shared" si="42"/>
        <v>1.0192847460995724</v>
      </c>
      <c r="I907" s="1">
        <f t="shared" si="43"/>
        <v>13359</v>
      </c>
      <c r="J907" s="1">
        <f t="shared" si="44"/>
        <v>250.30500000000001</v>
      </c>
      <c r="K907" s="105">
        <f t="shared" si="45"/>
        <v>0.86205042000000176</v>
      </c>
      <c r="L907" s="1">
        <f t="shared" si="46"/>
        <v>11298</v>
      </c>
    </row>
    <row r="908" spans="1:12" x14ac:dyDescent="0.2">
      <c r="A908" s="1">
        <f t="shared" si="47"/>
        <v>49.500000000000732</v>
      </c>
      <c r="B908" s="1">
        <f t="shared" si="36"/>
        <v>5003.0625000000009</v>
      </c>
      <c r="C908" s="1">
        <f t="shared" si="37"/>
        <v>3445.0000000000073</v>
      </c>
      <c r="D908" s="1">
        <f t="shared" si="38"/>
        <v>200.245</v>
      </c>
      <c r="E908" s="1">
        <f t="shared" si="39"/>
        <v>200</v>
      </c>
      <c r="F908" s="104">
        <f t="shared" si="40"/>
        <v>4.8942689839238975E-6</v>
      </c>
      <c r="G908" s="1">
        <f t="shared" si="41"/>
        <v>6.0073500000000007E-3</v>
      </c>
      <c r="H908" s="103">
        <f t="shared" si="42"/>
        <v>1.0194585099464715</v>
      </c>
      <c r="I908" s="1">
        <f t="shared" si="43"/>
        <v>13361</v>
      </c>
      <c r="J908" s="1">
        <f t="shared" si="44"/>
        <v>250.30625000000001</v>
      </c>
      <c r="K908" s="105">
        <f t="shared" si="45"/>
        <v>0.86230503125000169</v>
      </c>
      <c r="L908" s="1">
        <f t="shared" si="46"/>
        <v>11302</v>
      </c>
    </row>
    <row r="909" spans="1:12" x14ac:dyDescent="0.2">
      <c r="A909" s="1">
        <f t="shared" si="47"/>
        <v>49.600000000000733</v>
      </c>
      <c r="B909" s="1">
        <f t="shared" si="36"/>
        <v>5003.0749999999998</v>
      </c>
      <c r="C909" s="1">
        <f t="shared" si="37"/>
        <v>3446.0000000000073</v>
      </c>
      <c r="D909" s="1">
        <f t="shared" si="38"/>
        <v>200.24600000000001</v>
      </c>
      <c r="E909" s="1">
        <f t="shared" si="39"/>
        <v>200</v>
      </c>
      <c r="F909" s="104">
        <f t="shared" si="40"/>
        <v>4.8960357232021125E-6</v>
      </c>
      <c r="G909" s="1">
        <f t="shared" si="41"/>
        <v>6.0073800000000005E-3</v>
      </c>
      <c r="H909" s="103">
        <f t="shared" si="42"/>
        <v>1.0196322321471716</v>
      </c>
      <c r="I909" s="1">
        <f t="shared" si="43"/>
        <v>13364</v>
      </c>
      <c r="J909" s="1">
        <f t="shared" si="44"/>
        <v>250.3075</v>
      </c>
      <c r="K909" s="105">
        <f t="shared" si="45"/>
        <v>0.86255964500000171</v>
      </c>
      <c r="L909" s="1">
        <f t="shared" si="46"/>
        <v>11305</v>
      </c>
    </row>
    <row r="910" spans="1:12" x14ac:dyDescent="0.2">
      <c r="A910" s="1">
        <f t="shared" si="47"/>
        <v>49.700000000000735</v>
      </c>
      <c r="B910" s="1">
        <f t="shared" si="36"/>
        <v>5003.0874999999996</v>
      </c>
      <c r="C910" s="1">
        <f t="shared" si="37"/>
        <v>3447.0000000000073</v>
      </c>
      <c r="D910" s="1">
        <f t="shared" si="38"/>
        <v>200.24700000000001</v>
      </c>
      <c r="E910" s="1">
        <f t="shared" si="39"/>
        <v>200</v>
      </c>
      <c r="F910" s="104">
        <f t="shared" si="40"/>
        <v>4.8978024798819037E-6</v>
      </c>
      <c r="G910" s="1">
        <f t="shared" si="41"/>
        <v>6.0074100000000012E-3</v>
      </c>
      <c r="H910" s="103">
        <f t="shared" si="42"/>
        <v>1.0198059127166439</v>
      </c>
      <c r="I910" s="1">
        <f t="shared" si="43"/>
        <v>13366</v>
      </c>
      <c r="J910" s="1">
        <f t="shared" si="44"/>
        <v>250.30875000000003</v>
      </c>
      <c r="K910" s="105">
        <f t="shared" si="45"/>
        <v>0.86281426125000182</v>
      </c>
      <c r="L910" s="1">
        <f t="shared" si="46"/>
        <v>11308</v>
      </c>
    </row>
    <row r="911" spans="1:12" x14ac:dyDescent="0.2">
      <c r="A911" s="1">
        <f t="shared" si="47"/>
        <v>49.800000000000736</v>
      </c>
      <c r="B911" s="1">
        <f t="shared" si="36"/>
        <v>5003.1000000000004</v>
      </c>
      <c r="C911" s="1">
        <f t="shared" si="37"/>
        <v>3448.0000000000073</v>
      </c>
      <c r="D911" s="1">
        <f t="shared" si="38"/>
        <v>200.24800000000002</v>
      </c>
      <c r="E911" s="1">
        <f t="shared" si="39"/>
        <v>200</v>
      </c>
      <c r="F911" s="104">
        <f t="shared" si="40"/>
        <v>4.8995692539632677E-6</v>
      </c>
      <c r="G911" s="1">
        <f t="shared" si="41"/>
        <v>6.0074400000000002E-3</v>
      </c>
      <c r="H911" s="103">
        <f t="shared" si="42"/>
        <v>1.0199795516698509</v>
      </c>
      <c r="I911" s="1">
        <f t="shared" si="43"/>
        <v>13368</v>
      </c>
      <c r="J911" s="1">
        <f t="shared" si="44"/>
        <v>250.31000000000003</v>
      </c>
      <c r="K911" s="105">
        <f t="shared" si="45"/>
        <v>0.86306888000000181</v>
      </c>
      <c r="L911" s="1">
        <f t="shared" si="46"/>
        <v>11312</v>
      </c>
    </row>
    <row r="912" spans="1:12" x14ac:dyDescent="0.2">
      <c r="A912" s="1">
        <f t="shared" si="47"/>
        <v>49.900000000000738</v>
      </c>
      <c r="B912" s="1">
        <f t="shared" si="36"/>
        <v>5003.1125000000002</v>
      </c>
      <c r="C912" s="1">
        <f t="shared" si="37"/>
        <v>3449.0000000000073</v>
      </c>
      <c r="D912" s="1">
        <f t="shared" si="38"/>
        <v>200.249</v>
      </c>
      <c r="E912" s="1">
        <f t="shared" si="39"/>
        <v>200</v>
      </c>
      <c r="F912" s="104">
        <f t="shared" si="40"/>
        <v>4.901336045446207E-6</v>
      </c>
      <c r="G912" s="1">
        <f t="shared" si="41"/>
        <v>6.0074700000000009E-3</v>
      </c>
      <c r="H912" s="103">
        <f t="shared" si="42"/>
        <v>1.0201531490217488</v>
      </c>
      <c r="I912" s="1">
        <f t="shared" si="43"/>
        <v>13371</v>
      </c>
      <c r="J912" s="1">
        <f t="shared" si="44"/>
        <v>250.31124999999997</v>
      </c>
      <c r="K912" s="105">
        <f t="shared" si="45"/>
        <v>0.86332350125000168</v>
      </c>
      <c r="L912" s="1">
        <f t="shared" si="46"/>
        <v>11315</v>
      </c>
    </row>
    <row r="913" spans="1:12" x14ac:dyDescent="0.2">
      <c r="A913" s="1">
        <f t="shared" si="47"/>
        <v>50.000000000000739</v>
      </c>
      <c r="B913" s="1">
        <f t="shared" si="36"/>
        <v>5003.1250000000009</v>
      </c>
      <c r="C913" s="1">
        <f t="shared" si="37"/>
        <v>3450.0000000000073</v>
      </c>
      <c r="D913" s="1">
        <f t="shared" si="38"/>
        <v>200.25</v>
      </c>
      <c r="E913" s="1">
        <f t="shared" si="39"/>
        <v>200</v>
      </c>
      <c r="F913" s="104">
        <f t="shared" si="40"/>
        <v>4.9031028543307216E-6</v>
      </c>
      <c r="G913" s="1">
        <f t="shared" si="41"/>
        <v>6.0075000000000007E-3</v>
      </c>
      <c r="H913" s="103">
        <f t="shared" si="42"/>
        <v>1.0203267047872866</v>
      </c>
      <c r="I913" s="1">
        <f t="shared" si="43"/>
        <v>13373</v>
      </c>
      <c r="J913" s="1">
        <f t="shared" si="44"/>
        <v>250.3125</v>
      </c>
      <c r="K913" s="105">
        <f t="shared" si="45"/>
        <v>0.86357812500000175</v>
      </c>
      <c r="L913" s="1">
        <f t="shared" si="46"/>
        <v>11318</v>
      </c>
    </row>
    <row r="914" spans="1:12" x14ac:dyDescent="0.2">
      <c r="A914" s="1">
        <f t="shared" si="47"/>
        <v>50.10000000000074</v>
      </c>
      <c r="B914" s="1">
        <f t="shared" si="36"/>
        <v>5003.1374999999998</v>
      </c>
      <c r="C914" s="1">
        <f t="shared" si="37"/>
        <v>3451.0000000000073</v>
      </c>
      <c r="D914" s="1">
        <f t="shared" si="38"/>
        <v>200.251</v>
      </c>
      <c r="E914" s="1">
        <f t="shared" si="39"/>
        <v>200</v>
      </c>
      <c r="F914" s="104">
        <f t="shared" si="40"/>
        <v>4.9048696806168123E-6</v>
      </c>
      <c r="G914" s="1">
        <f t="shared" si="41"/>
        <v>6.0075299999999996E-3</v>
      </c>
      <c r="H914" s="103">
        <f t="shared" si="42"/>
        <v>1.0205002189814054</v>
      </c>
      <c r="I914" s="1">
        <f t="shared" si="43"/>
        <v>13375</v>
      </c>
      <c r="J914" s="1">
        <f t="shared" si="44"/>
        <v>250.31375</v>
      </c>
      <c r="K914" s="105">
        <f t="shared" si="45"/>
        <v>0.86383275125000181</v>
      </c>
      <c r="L914" s="1">
        <f t="shared" si="46"/>
        <v>11322</v>
      </c>
    </row>
    <row r="915" spans="1:12" x14ac:dyDescent="0.2">
      <c r="A915" s="1">
        <f t="shared" si="47"/>
        <v>50.200000000000742</v>
      </c>
      <c r="B915" s="1">
        <f t="shared" si="36"/>
        <v>5003.1499999999996</v>
      </c>
      <c r="C915" s="1">
        <f t="shared" si="37"/>
        <v>3452.0000000000073</v>
      </c>
      <c r="D915" s="1">
        <f t="shared" si="38"/>
        <v>200.25200000000001</v>
      </c>
      <c r="E915" s="1">
        <f t="shared" si="39"/>
        <v>200</v>
      </c>
      <c r="F915" s="104">
        <f t="shared" si="40"/>
        <v>4.9066365243044758E-6</v>
      </c>
      <c r="G915" s="1">
        <f t="shared" si="41"/>
        <v>6.0075600000000003E-3</v>
      </c>
      <c r="H915" s="103">
        <f t="shared" si="42"/>
        <v>1.0206736916190404</v>
      </c>
      <c r="I915" s="1">
        <f t="shared" si="43"/>
        <v>13377</v>
      </c>
      <c r="J915" s="1">
        <f t="shared" si="44"/>
        <v>250.315</v>
      </c>
      <c r="K915" s="105">
        <f t="shared" si="45"/>
        <v>0.86408738000000174</v>
      </c>
      <c r="L915" s="1">
        <f t="shared" si="46"/>
        <v>11325</v>
      </c>
    </row>
    <row r="916" spans="1:12" x14ac:dyDescent="0.2">
      <c r="A916" s="1">
        <f t="shared" si="47"/>
        <v>50.300000000000743</v>
      </c>
      <c r="B916" s="1">
        <f t="shared" si="36"/>
        <v>5003.1625000000004</v>
      </c>
      <c r="C916" s="1">
        <f t="shared" si="37"/>
        <v>3453.0000000000073</v>
      </c>
      <c r="D916" s="1">
        <f t="shared" si="38"/>
        <v>200.25300000000001</v>
      </c>
      <c r="E916" s="1">
        <f t="shared" si="39"/>
        <v>200</v>
      </c>
      <c r="F916" s="104">
        <f t="shared" si="40"/>
        <v>4.9084033853937147E-6</v>
      </c>
      <c r="G916" s="1">
        <f t="shared" si="41"/>
        <v>6.007590000000001E-3</v>
      </c>
      <c r="H916" s="103">
        <f t="shared" si="42"/>
        <v>1.0208471227151181</v>
      </c>
      <c r="I916" s="1">
        <f t="shared" si="43"/>
        <v>13380</v>
      </c>
      <c r="J916" s="1">
        <f t="shared" si="44"/>
        <v>250.31625000000003</v>
      </c>
      <c r="K916" s="105">
        <f t="shared" si="45"/>
        <v>0.86434201125000187</v>
      </c>
      <c r="L916" s="1">
        <f t="shared" si="46"/>
        <v>11328</v>
      </c>
    </row>
    <row r="917" spans="1:12" x14ac:dyDescent="0.2">
      <c r="A917" s="1">
        <f t="shared" si="47"/>
        <v>50.400000000000745</v>
      </c>
      <c r="B917" s="1">
        <f t="shared" si="36"/>
        <v>5003.1749999999993</v>
      </c>
      <c r="C917" s="1">
        <f t="shared" si="37"/>
        <v>3454.0000000000073</v>
      </c>
      <c r="D917" s="1">
        <f t="shared" si="38"/>
        <v>200.25400000000002</v>
      </c>
      <c r="E917" s="1">
        <f t="shared" si="39"/>
        <v>200</v>
      </c>
      <c r="F917" s="104">
        <f t="shared" si="40"/>
        <v>4.9101702638845296E-6</v>
      </c>
      <c r="G917" s="1">
        <f t="shared" si="41"/>
        <v>6.0076200000000017E-3</v>
      </c>
      <c r="H917" s="103">
        <f t="shared" si="42"/>
        <v>1.0210205122845595</v>
      </c>
      <c r="I917" s="1">
        <f t="shared" si="43"/>
        <v>13382</v>
      </c>
      <c r="J917" s="1">
        <f t="shared" si="44"/>
        <v>250.31750000000002</v>
      </c>
      <c r="K917" s="105">
        <f t="shared" si="45"/>
        <v>0.86459664500000188</v>
      </c>
      <c r="L917" s="1">
        <f t="shared" si="46"/>
        <v>11332</v>
      </c>
    </row>
    <row r="918" spans="1:12" x14ac:dyDescent="0.2">
      <c r="A918" s="1">
        <f t="shared" si="47"/>
        <v>50.500000000000746</v>
      </c>
      <c r="B918" s="1">
        <f t="shared" si="36"/>
        <v>5003.1875</v>
      </c>
      <c r="C918" s="1">
        <f t="shared" si="37"/>
        <v>3455.0000000000073</v>
      </c>
      <c r="D918" s="1">
        <f t="shared" si="38"/>
        <v>200.255</v>
      </c>
      <c r="E918" s="1">
        <f t="shared" si="39"/>
        <v>200</v>
      </c>
      <c r="F918" s="104">
        <f t="shared" si="40"/>
        <v>4.9119371597769166E-6</v>
      </c>
      <c r="G918" s="1">
        <f t="shared" si="41"/>
        <v>6.0076499999999998E-3</v>
      </c>
      <c r="H918" s="103">
        <f t="shared" si="42"/>
        <v>1.0211938603422768</v>
      </c>
      <c r="I918" s="1">
        <f t="shared" si="43"/>
        <v>13384</v>
      </c>
      <c r="J918" s="1">
        <f t="shared" si="44"/>
        <v>250.31875000000002</v>
      </c>
      <c r="K918" s="105">
        <f t="shared" si="45"/>
        <v>0.86485128125000188</v>
      </c>
      <c r="L918" s="1">
        <f t="shared" si="46"/>
        <v>11335</v>
      </c>
    </row>
    <row r="919" spans="1:12" x14ac:dyDescent="0.2">
      <c r="A919" s="1">
        <f t="shared" si="47"/>
        <v>50.600000000000747</v>
      </c>
      <c r="B919" s="1">
        <f t="shared" si="36"/>
        <v>5003.2</v>
      </c>
      <c r="C919" s="1">
        <f t="shared" si="37"/>
        <v>3456.0000000000073</v>
      </c>
      <c r="D919" s="1">
        <f t="shared" si="38"/>
        <v>200.256</v>
      </c>
      <c r="E919" s="1">
        <f t="shared" si="39"/>
        <v>200</v>
      </c>
      <c r="F919" s="104">
        <f t="shared" si="40"/>
        <v>4.9137040730708796E-6</v>
      </c>
      <c r="G919" s="1">
        <f t="shared" si="41"/>
        <v>6.0076800000000005E-3</v>
      </c>
      <c r="H919" s="103">
        <f t="shared" si="42"/>
        <v>1.0213671669031763</v>
      </c>
      <c r="I919" s="1">
        <f t="shared" si="43"/>
        <v>13386</v>
      </c>
      <c r="J919" s="1">
        <f t="shared" si="44"/>
        <v>250.32</v>
      </c>
      <c r="K919" s="105">
        <f t="shared" si="45"/>
        <v>0.86510592000000186</v>
      </c>
      <c r="L919" s="1">
        <f t="shared" si="46"/>
        <v>11338</v>
      </c>
    </row>
    <row r="920" spans="1:12" x14ac:dyDescent="0.2">
      <c r="A920" s="1">
        <f t="shared" si="47"/>
        <v>50.700000000000749</v>
      </c>
      <c r="B920" s="1">
        <f t="shared" si="36"/>
        <v>5003.2125000000005</v>
      </c>
      <c r="C920" s="1">
        <f t="shared" si="37"/>
        <v>3457.0000000000073</v>
      </c>
      <c r="D920" s="1">
        <f t="shared" si="38"/>
        <v>200.25700000000001</v>
      </c>
      <c r="E920" s="1">
        <f t="shared" si="39"/>
        <v>200</v>
      </c>
      <c r="F920" s="104">
        <f t="shared" si="40"/>
        <v>4.915471003766418E-6</v>
      </c>
      <c r="G920" s="1">
        <f t="shared" si="41"/>
        <v>6.0077100000000012E-3</v>
      </c>
      <c r="H920" s="103">
        <f t="shared" si="42"/>
        <v>1.0215404319821566</v>
      </c>
      <c r="I920" s="1">
        <f t="shared" si="43"/>
        <v>13389</v>
      </c>
      <c r="J920" s="1">
        <f t="shared" si="44"/>
        <v>250.32124999999999</v>
      </c>
      <c r="K920" s="105">
        <f t="shared" si="45"/>
        <v>0.86536056125000183</v>
      </c>
      <c r="L920" s="1">
        <f t="shared" si="46"/>
        <v>11342</v>
      </c>
    </row>
    <row r="921" spans="1:12" x14ac:dyDescent="0.2">
      <c r="A921" s="1">
        <f t="shared" si="47"/>
        <v>50.80000000000075</v>
      </c>
      <c r="B921" s="1">
        <f t="shared" si="36"/>
        <v>5003.2250000000004</v>
      </c>
      <c r="C921" s="1">
        <f t="shared" si="37"/>
        <v>3458.0000000000073</v>
      </c>
      <c r="D921" s="1">
        <f t="shared" si="38"/>
        <v>200.25800000000001</v>
      </c>
      <c r="E921" s="1">
        <f t="shared" si="39"/>
        <v>200</v>
      </c>
      <c r="F921" s="104">
        <f t="shared" si="40"/>
        <v>4.91723795186353E-6</v>
      </c>
      <c r="G921" s="1">
        <f t="shared" si="41"/>
        <v>6.007740000000001E-3</v>
      </c>
      <c r="H921" s="103">
        <f t="shared" si="42"/>
        <v>1.02171365559411</v>
      </c>
      <c r="I921" s="1">
        <f t="shared" si="43"/>
        <v>13391</v>
      </c>
      <c r="J921" s="1">
        <f t="shared" si="44"/>
        <v>250.32249999999999</v>
      </c>
      <c r="K921" s="105">
        <f t="shared" si="45"/>
        <v>0.86561520500000178</v>
      </c>
      <c r="L921" s="1">
        <f t="shared" si="46"/>
        <v>11345</v>
      </c>
    </row>
    <row r="922" spans="1:12" x14ac:dyDescent="0.2">
      <c r="A922" s="1">
        <f t="shared" si="47"/>
        <v>50.900000000000752</v>
      </c>
      <c r="B922" s="1">
        <f t="shared" si="36"/>
        <v>5003.2374999999993</v>
      </c>
      <c r="C922" s="1">
        <f t="shared" si="37"/>
        <v>3459.0000000000073</v>
      </c>
      <c r="D922" s="1">
        <f t="shared" si="38"/>
        <v>200.25900000000001</v>
      </c>
      <c r="E922" s="1">
        <f t="shared" si="39"/>
        <v>200</v>
      </c>
      <c r="F922" s="104">
        <f t="shared" si="40"/>
        <v>4.919004917362219E-6</v>
      </c>
      <c r="G922" s="1">
        <f t="shared" si="41"/>
        <v>6.0077700000000008E-3</v>
      </c>
      <c r="H922" s="103">
        <f t="shared" si="42"/>
        <v>1.0218868377539201</v>
      </c>
      <c r="I922" s="1">
        <f t="shared" si="43"/>
        <v>13393</v>
      </c>
      <c r="J922" s="1">
        <f t="shared" si="44"/>
        <v>250.32375000000002</v>
      </c>
      <c r="K922" s="105">
        <f t="shared" si="45"/>
        <v>0.86586985125000171</v>
      </c>
      <c r="L922" s="1">
        <f t="shared" si="46"/>
        <v>11348</v>
      </c>
    </row>
    <row r="923" spans="1:12" x14ac:dyDescent="0.2">
      <c r="A923" s="1">
        <f t="shared" si="47"/>
        <v>51.000000000000753</v>
      </c>
      <c r="B923" s="1">
        <f t="shared" si="36"/>
        <v>5003.25</v>
      </c>
      <c r="C923" s="1">
        <f t="shared" si="37"/>
        <v>3460.0000000000073</v>
      </c>
      <c r="D923" s="1">
        <f t="shared" si="38"/>
        <v>200.26000000000002</v>
      </c>
      <c r="E923" s="1">
        <f t="shared" si="39"/>
        <v>200</v>
      </c>
      <c r="F923" s="104">
        <f t="shared" si="40"/>
        <v>4.9207719002624816E-6</v>
      </c>
      <c r="G923" s="1">
        <f t="shared" si="41"/>
        <v>6.0078000000000006E-3</v>
      </c>
      <c r="H923" s="103">
        <f t="shared" si="42"/>
        <v>1.0220599784764643</v>
      </c>
      <c r="I923" s="1">
        <f t="shared" si="43"/>
        <v>13396</v>
      </c>
      <c r="J923" s="1">
        <f t="shared" si="44"/>
        <v>250.32500000000002</v>
      </c>
      <c r="K923" s="105">
        <f t="shared" si="45"/>
        <v>0.86612450000000196</v>
      </c>
      <c r="L923" s="1">
        <f t="shared" si="46"/>
        <v>11352</v>
      </c>
    </row>
    <row r="924" spans="1:12" x14ac:dyDescent="0.2">
      <c r="A924" s="1">
        <f t="shared" si="47"/>
        <v>51.100000000000755</v>
      </c>
      <c r="B924" s="1">
        <f t="shared" si="36"/>
        <v>5003.2624999999998</v>
      </c>
      <c r="C924" s="1">
        <f t="shared" si="37"/>
        <v>3461.0000000000077</v>
      </c>
      <c r="D924" s="1">
        <f t="shared" si="38"/>
        <v>200.261</v>
      </c>
      <c r="E924" s="1">
        <f t="shared" si="39"/>
        <v>200</v>
      </c>
      <c r="F924" s="104">
        <f t="shared" si="40"/>
        <v>4.9225389005643179E-6</v>
      </c>
      <c r="G924" s="1">
        <f t="shared" si="41"/>
        <v>6.0078300000000005E-3</v>
      </c>
      <c r="H924" s="103">
        <f t="shared" si="42"/>
        <v>1.0222330777766138</v>
      </c>
      <c r="I924" s="1">
        <f t="shared" si="43"/>
        <v>13398</v>
      </c>
      <c r="J924" s="1">
        <f t="shared" si="44"/>
        <v>250.32625000000002</v>
      </c>
      <c r="K924" s="105">
        <f t="shared" si="45"/>
        <v>0.86637915125000198</v>
      </c>
      <c r="L924" s="1">
        <f t="shared" si="46"/>
        <v>11355</v>
      </c>
    </row>
    <row r="925" spans="1:12" x14ac:dyDescent="0.2">
      <c r="A925" s="1">
        <f t="shared" si="47"/>
        <v>51.200000000000756</v>
      </c>
      <c r="B925" s="1">
        <f t="shared" si="36"/>
        <v>5003.2750000000005</v>
      </c>
      <c r="C925" s="1">
        <f t="shared" si="37"/>
        <v>3462.0000000000077</v>
      </c>
      <c r="D925" s="1">
        <f t="shared" si="38"/>
        <v>200.262</v>
      </c>
      <c r="E925" s="1">
        <f t="shared" si="39"/>
        <v>200</v>
      </c>
      <c r="F925" s="104">
        <f t="shared" si="40"/>
        <v>4.9243059182677311E-6</v>
      </c>
      <c r="G925" s="1">
        <f t="shared" si="41"/>
        <v>6.0078600000000003E-3</v>
      </c>
      <c r="H925" s="103">
        <f t="shared" si="42"/>
        <v>1.0224061356692304</v>
      </c>
      <c r="I925" s="1">
        <f t="shared" si="43"/>
        <v>13400</v>
      </c>
      <c r="J925" s="1">
        <f t="shared" si="44"/>
        <v>250.32750000000004</v>
      </c>
      <c r="K925" s="105">
        <f t="shared" si="45"/>
        <v>0.86663380500000198</v>
      </c>
      <c r="L925" s="1">
        <f t="shared" si="46"/>
        <v>11358</v>
      </c>
    </row>
    <row r="926" spans="1:12" x14ac:dyDescent="0.2">
      <c r="A926" s="1">
        <f t="shared" si="47"/>
        <v>51.300000000000757</v>
      </c>
      <c r="B926" s="1">
        <f t="shared" si="36"/>
        <v>5003.2874999999995</v>
      </c>
      <c r="C926" s="1">
        <f t="shared" si="37"/>
        <v>3463.0000000000077</v>
      </c>
      <c r="D926" s="1">
        <f t="shared" si="38"/>
        <v>200.26300000000001</v>
      </c>
      <c r="E926" s="1">
        <f t="shared" si="39"/>
        <v>200</v>
      </c>
      <c r="F926" s="104">
        <f t="shared" si="40"/>
        <v>4.926072953372718E-6</v>
      </c>
      <c r="G926" s="1">
        <f t="shared" si="41"/>
        <v>6.007890000000001E-3</v>
      </c>
      <c r="H926" s="103">
        <f t="shared" si="42"/>
        <v>1.0225791521691714</v>
      </c>
      <c r="I926" s="1">
        <f t="shared" si="43"/>
        <v>13402</v>
      </c>
      <c r="J926" s="1">
        <f t="shared" si="44"/>
        <v>250.32874999999999</v>
      </c>
      <c r="K926" s="105">
        <f t="shared" si="45"/>
        <v>0.86688846125000174</v>
      </c>
      <c r="L926" s="1">
        <f t="shared" si="46"/>
        <v>11362</v>
      </c>
    </row>
    <row r="927" spans="1:12" x14ac:dyDescent="0.2">
      <c r="A927" s="1">
        <f t="shared" si="47"/>
        <v>51.400000000000759</v>
      </c>
      <c r="B927" s="1">
        <f t="shared" si="36"/>
        <v>5003.3</v>
      </c>
      <c r="C927" s="1">
        <f t="shared" si="37"/>
        <v>3464.0000000000077</v>
      </c>
      <c r="D927" s="1">
        <f t="shared" si="38"/>
        <v>200.26400000000001</v>
      </c>
      <c r="E927" s="1">
        <f t="shared" si="39"/>
        <v>200</v>
      </c>
      <c r="F927" s="104">
        <f t="shared" si="40"/>
        <v>4.9278400058792802E-6</v>
      </c>
      <c r="G927" s="1">
        <f t="shared" si="41"/>
        <v>6.0079199999999999E-3</v>
      </c>
      <c r="H927" s="103">
        <f t="shared" si="42"/>
        <v>1.0227521272912847</v>
      </c>
      <c r="I927" s="1">
        <f t="shared" si="43"/>
        <v>13405</v>
      </c>
      <c r="J927" s="1">
        <f t="shared" si="44"/>
        <v>250.32999999999998</v>
      </c>
      <c r="K927" s="105">
        <f t="shared" si="45"/>
        <v>0.86714312000000193</v>
      </c>
      <c r="L927" s="1">
        <f t="shared" si="46"/>
        <v>11365</v>
      </c>
    </row>
    <row r="928" spans="1:12" x14ac:dyDescent="0.2">
      <c r="A928" s="1">
        <f t="shared" si="47"/>
        <v>51.50000000000076</v>
      </c>
      <c r="B928" s="1">
        <f t="shared" si="36"/>
        <v>5003.3125</v>
      </c>
      <c r="C928" s="1">
        <f t="shared" si="37"/>
        <v>3465.0000000000077</v>
      </c>
      <c r="D928" s="1">
        <f t="shared" si="38"/>
        <v>200.26500000000001</v>
      </c>
      <c r="E928" s="1">
        <f t="shared" si="39"/>
        <v>200</v>
      </c>
      <c r="F928" s="104">
        <f t="shared" si="40"/>
        <v>4.9296070757874151E-6</v>
      </c>
      <c r="G928" s="1">
        <f t="shared" si="41"/>
        <v>6.0079500000000015E-3</v>
      </c>
      <c r="H928" s="103">
        <f t="shared" si="42"/>
        <v>1.0229250610504128</v>
      </c>
      <c r="I928" s="1">
        <f t="shared" si="43"/>
        <v>13407</v>
      </c>
      <c r="J928" s="1">
        <f t="shared" si="44"/>
        <v>250.33125000000001</v>
      </c>
      <c r="K928" s="105">
        <f t="shared" si="45"/>
        <v>0.86739778125000189</v>
      </c>
      <c r="L928" s="1">
        <f t="shared" si="46"/>
        <v>11368</v>
      </c>
    </row>
    <row r="929" spans="1:12" x14ac:dyDescent="0.2">
      <c r="A929" s="1">
        <f t="shared" si="47"/>
        <v>51.600000000000762</v>
      </c>
      <c r="B929" s="1">
        <f t="shared" si="36"/>
        <v>5003.3249999999998</v>
      </c>
      <c r="C929" s="1">
        <f t="shared" si="37"/>
        <v>3466.0000000000077</v>
      </c>
      <c r="D929" s="1">
        <f t="shared" si="38"/>
        <v>200.26600000000002</v>
      </c>
      <c r="E929" s="1">
        <f t="shared" si="39"/>
        <v>200</v>
      </c>
      <c r="F929" s="104">
        <f t="shared" si="40"/>
        <v>4.9313741630971279E-6</v>
      </c>
      <c r="G929" s="1">
        <f t="shared" si="41"/>
        <v>6.0079800000000013E-3</v>
      </c>
      <c r="H929" s="103">
        <f t="shared" si="42"/>
        <v>1.0230979534613902</v>
      </c>
      <c r="I929" s="1">
        <f t="shared" si="43"/>
        <v>13409</v>
      </c>
      <c r="J929" s="1">
        <f t="shared" si="44"/>
        <v>250.33250000000001</v>
      </c>
      <c r="K929" s="105">
        <f t="shared" si="45"/>
        <v>0.86765244500000183</v>
      </c>
      <c r="L929" s="1">
        <f t="shared" si="46"/>
        <v>11372</v>
      </c>
    </row>
    <row r="930" spans="1:12" x14ac:dyDescent="0.2">
      <c r="A930" s="1">
        <f t="shared" si="47"/>
        <v>51.700000000000763</v>
      </c>
      <c r="B930" s="1">
        <f t="shared" si="36"/>
        <v>5003.3375000000005</v>
      </c>
      <c r="C930" s="1">
        <f t="shared" si="37"/>
        <v>3467.0000000000077</v>
      </c>
      <c r="D930" s="1">
        <f t="shared" si="38"/>
        <v>200.267</v>
      </c>
      <c r="E930" s="1">
        <f t="shared" si="39"/>
        <v>200</v>
      </c>
      <c r="F930" s="104">
        <f t="shared" si="40"/>
        <v>4.9331412678084118E-6</v>
      </c>
      <c r="G930" s="1">
        <f t="shared" si="41"/>
        <v>6.0080100000000003E-3</v>
      </c>
      <c r="H930" s="103">
        <f t="shared" si="42"/>
        <v>1.0232708045390442</v>
      </c>
      <c r="I930" s="1">
        <f t="shared" si="43"/>
        <v>13411</v>
      </c>
      <c r="J930" s="1">
        <f t="shared" si="44"/>
        <v>250.33375000000001</v>
      </c>
      <c r="K930" s="105">
        <f t="shared" si="45"/>
        <v>0.86790711125000186</v>
      </c>
      <c r="L930" s="1">
        <f t="shared" si="46"/>
        <v>11375</v>
      </c>
    </row>
    <row r="931" spans="1:12" x14ac:dyDescent="0.2">
      <c r="A931" s="1">
        <f t="shared" si="47"/>
        <v>51.800000000000765</v>
      </c>
      <c r="B931" s="1">
        <f t="shared" si="36"/>
        <v>5003.3499999999995</v>
      </c>
      <c r="C931" s="1">
        <f t="shared" si="37"/>
        <v>3468.0000000000077</v>
      </c>
      <c r="D931" s="1">
        <f t="shared" si="38"/>
        <v>200.268</v>
      </c>
      <c r="E931" s="1">
        <f t="shared" si="39"/>
        <v>200</v>
      </c>
      <c r="F931" s="104">
        <f t="shared" si="40"/>
        <v>4.9349083899212743E-6</v>
      </c>
      <c r="G931" s="1">
        <f t="shared" si="41"/>
        <v>6.0080400000000001E-3</v>
      </c>
      <c r="H931" s="103">
        <f t="shared" si="42"/>
        <v>1.023443614298196</v>
      </c>
      <c r="I931" s="1">
        <f t="shared" si="43"/>
        <v>13414</v>
      </c>
      <c r="J931" s="1">
        <f t="shared" si="44"/>
        <v>250.33500000000004</v>
      </c>
      <c r="K931" s="105">
        <f t="shared" si="45"/>
        <v>0.86816178000000199</v>
      </c>
      <c r="L931" s="1">
        <f t="shared" si="46"/>
        <v>11378</v>
      </c>
    </row>
    <row r="932" spans="1:12" x14ac:dyDescent="0.2">
      <c r="A932" s="1">
        <f t="shared" si="47"/>
        <v>51.900000000000766</v>
      </c>
      <c r="B932" s="1">
        <f t="shared" si="36"/>
        <v>5003.3625000000002</v>
      </c>
      <c r="C932" s="1">
        <f t="shared" si="37"/>
        <v>3469.0000000000077</v>
      </c>
      <c r="D932" s="1">
        <f t="shared" si="38"/>
        <v>200.26900000000001</v>
      </c>
      <c r="E932" s="1">
        <f t="shared" si="39"/>
        <v>200</v>
      </c>
      <c r="F932" s="104">
        <f t="shared" si="40"/>
        <v>4.9366755294357088E-6</v>
      </c>
      <c r="G932" s="1">
        <f t="shared" si="41"/>
        <v>6.0080699999999999E-3</v>
      </c>
      <c r="H932" s="103">
        <f t="shared" si="42"/>
        <v>1.0236163827536584</v>
      </c>
      <c r="I932" s="1">
        <f t="shared" si="43"/>
        <v>13416</v>
      </c>
      <c r="J932" s="1">
        <f t="shared" si="44"/>
        <v>250.33624999999998</v>
      </c>
      <c r="K932" s="105">
        <f t="shared" si="45"/>
        <v>0.86841645125000178</v>
      </c>
      <c r="L932" s="1">
        <f t="shared" si="46"/>
        <v>11382</v>
      </c>
    </row>
    <row r="933" spans="1:12" x14ac:dyDescent="0.2">
      <c r="A933" s="1">
        <f t="shared" si="47"/>
        <v>52.000000000000767</v>
      </c>
      <c r="B933" s="1">
        <f t="shared" si="36"/>
        <v>5003.375</v>
      </c>
      <c r="C933" s="1">
        <f t="shared" si="37"/>
        <v>3470.0000000000077</v>
      </c>
      <c r="D933" s="1">
        <f t="shared" si="38"/>
        <v>200.27</v>
      </c>
      <c r="E933" s="1">
        <f t="shared" si="39"/>
        <v>200</v>
      </c>
      <c r="F933" s="104">
        <f t="shared" si="40"/>
        <v>4.9384426863517212E-6</v>
      </c>
      <c r="G933" s="1">
        <f t="shared" si="41"/>
        <v>6.0081000000000006E-3</v>
      </c>
      <c r="H933" s="103">
        <f t="shared" si="42"/>
        <v>1.0237891099202381</v>
      </c>
      <c r="I933" s="1">
        <f t="shared" si="43"/>
        <v>13418</v>
      </c>
      <c r="J933" s="1">
        <f t="shared" si="44"/>
        <v>250.33749999999998</v>
      </c>
      <c r="K933" s="105">
        <f t="shared" si="45"/>
        <v>0.86867112500000176</v>
      </c>
      <c r="L933" s="1">
        <f t="shared" si="46"/>
        <v>11385</v>
      </c>
    </row>
    <row r="934" spans="1:12" x14ac:dyDescent="0.2">
      <c r="A934" s="1">
        <f t="shared" si="47"/>
        <v>52.100000000000769</v>
      </c>
      <c r="B934" s="1">
        <f t="shared" si="36"/>
        <v>5003.3875000000007</v>
      </c>
      <c r="C934" s="1">
        <f t="shared" si="37"/>
        <v>3471.0000000000077</v>
      </c>
      <c r="D934" s="1">
        <f t="shared" si="38"/>
        <v>200.27100000000002</v>
      </c>
      <c r="E934" s="1">
        <f t="shared" si="39"/>
        <v>200</v>
      </c>
      <c r="F934" s="104">
        <f t="shared" si="40"/>
        <v>4.9402098606693063E-6</v>
      </c>
      <c r="G934" s="1">
        <f t="shared" si="41"/>
        <v>6.0081300000000004E-3</v>
      </c>
      <c r="H934" s="103">
        <f t="shared" si="42"/>
        <v>1.0239617958127345</v>
      </c>
      <c r="I934" s="1">
        <f t="shared" si="43"/>
        <v>13420</v>
      </c>
      <c r="J934" s="1">
        <f t="shared" si="44"/>
        <v>250.33875</v>
      </c>
      <c r="K934" s="105">
        <f t="shared" si="45"/>
        <v>0.86892580125000196</v>
      </c>
      <c r="L934" s="1">
        <f t="shared" si="46"/>
        <v>11388</v>
      </c>
    </row>
    <row r="935" spans="1:12" x14ac:dyDescent="0.2">
      <c r="A935" s="1">
        <f t="shared" si="47"/>
        <v>52.20000000000077</v>
      </c>
      <c r="B935" s="1">
        <f t="shared" si="36"/>
        <v>5003.3999999999996</v>
      </c>
      <c r="C935" s="1">
        <f t="shared" si="37"/>
        <v>3472.0000000000077</v>
      </c>
      <c r="D935" s="1">
        <f t="shared" si="38"/>
        <v>200.27200000000002</v>
      </c>
      <c r="E935" s="1">
        <f t="shared" si="39"/>
        <v>200</v>
      </c>
      <c r="F935" s="104">
        <f t="shared" si="40"/>
        <v>4.9419770523884659E-6</v>
      </c>
      <c r="G935" s="1">
        <f t="shared" si="41"/>
        <v>6.0081600000000011E-3</v>
      </c>
      <c r="H935" s="103">
        <f t="shared" si="42"/>
        <v>1.0241344404459396</v>
      </c>
      <c r="I935" s="1">
        <f t="shared" si="43"/>
        <v>13423</v>
      </c>
      <c r="J935" s="1">
        <f t="shared" si="44"/>
        <v>250.34</v>
      </c>
      <c r="K935" s="105">
        <f t="shared" si="45"/>
        <v>0.86918048000000192</v>
      </c>
      <c r="L935" s="1">
        <f t="shared" si="46"/>
        <v>11392</v>
      </c>
    </row>
    <row r="936" spans="1:12" x14ac:dyDescent="0.2">
      <c r="A936" s="1">
        <f t="shared" si="47"/>
        <v>52.300000000000772</v>
      </c>
      <c r="B936" s="1">
        <f t="shared" si="36"/>
        <v>5003.4124999999995</v>
      </c>
      <c r="C936" s="1">
        <f t="shared" si="37"/>
        <v>3473.0000000000077</v>
      </c>
      <c r="D936" s="1">
        <f t="shared" si="38"/>
        <v>200.273</v>
      </c>
      <c r="E936" s="1">
        <f t="shared" si="39"/>
        <v>200</v>
      </c>
      <c r="F936" s="104">
        <f t="shared" si="40"/>
        <v>4.9437442615092008E-6</v>
      </c>
      <c r="G936" s="1">
        <f t="shared" si="41"/>
        <v>6.0081900000000001E-3</v>
      </c>
      <c r="H936" s="103">
        <f t="shared" si="42"/>
        <v>1.0243070438346384</v>
      </c>
      <c r="I936" s="1">
        <f t="shared" si="43"/>
        <v>13425</v>
      </c>
      <c r="J936" s="1">
        <f t="shared" si="44"/>
        <v>250.34125</v>
      </c>
      <c r="K936" s="105">
        <f t="shared" si="45"/>
        <v>0.86943516125000186</v>
      </c>
      <c r="L936" s="1">
        <f t="shared" si="46"/>
        <v>11395</v>
      </c>
    </row>
    <row r="937" spans="1:12" x14ac:dyDescent="0.2">
      <c r="A937" s="1">
        <f t="shared" si="47"/>
        <v>52.400000000000773</v>
      </c>
      <c r="B937" s="1">
        <f t="shared" si="36"/>
        <v>5003.4250000000002</v>
      </c>
      <c r="C937" s="1">
        <f t="shared" si="37"/>
        <v>3474.0000000000077</v>
      </c>
      <c r="D937" s="1">
        <f t="shared" si="38"/>
        <v>200.274</v>
      </c>
      <c r="E937" s="1">
        <f t="shared" si="39"/>
        <v>200</v>
      </c>
      <c r="F937" s="104">
        <f t="shared" si="40"/>
        <v>4.9455114880315101E-6</v>
      </c>
      <c r="G937" s="1">
        <f t="shared" si="41"/>
        <v>6.0082200000000007E-3</v>
      </c>
      <c r="H937" s="103">
        <f t="shared" si="42"/>
        <v>1.0244796059936094</v>
      </c>
      <c r="I937" s="1">
        <f t="shared" si="43"/>
        <v>13427</v>
      </c>
      <c r="J937" s="1">
        <f t="shared" si="44"/>
        <v>250.34250000000003</v>
      </c>
      <c r="K937" s="105">
        <f t="shared" si="45"/>
        <v>0.86968984500000202</v>
      </c>
      <c r="L937" s="1">
        <f t="shared" si="46"/>
        <v>11399</v>
      </c>
    </row>
    <row r="938" spans="1:12" x14ac:dyDescent="0.2">
      <c r="A938" s="1">
        <f t="shared" si="47"/>
        <v>52.500000000000774</v>
      </c>
      <c r="B938" s="1">
        <f t="shared" si="36"/>
        <v>5003.4375</v>
      </c>
      <c r="C938" s="1">
        <f t="shared" si="37"/>
        <v>3475.0000000000077</v>
      </c>
      <c r="D938" s="1">
        <f t="shared" si="38"/>
        <v>200.27500000000001</v>
      </c>
      <c r="E938" s="1">
        <f t="shared" si="39"/>
        <v>200</v>
      </c>
      <c r="F938" s="104">
        <f t="shared" si="40"/>
        <v>4.9472787319553948E-6</v>
      </c>
      <c r="G938" s="1">
        <f t="shared" si="41"/>
        <v>6.0082500000000006E-3</v>
      </c>
      <c r="H938" s="103">
        <f t="shared" si="42"/>
        <v>1.0246521269376236</v>
      </c>
      <c r="I938" s="1">
        <f t="shared" si="43"/>
        <v>13430</v>
      </c>
      <c r="J938" s="1">
        <f t="shared" si="44"/>
        <v>250.34375000000003</v>
      </c>
      <c r="K938" s="105">
        <f t="shared" si="45"/>
        <v>0.86994453125000204</v>
      </c>
      <c r="L938" s="1">
        <f t="shared" si="46"/>
        <v>11402</v>
      </c>
    </row>
    <row r="939" spans="1:12" x14ac:dyDescent="0.2">
      <c r="A939" s="1">
        <f t="shared" si="47"/>
        <v>52.600000000000776</v>
      </c>
      <c r="B939" s="1">
        <f t="shared" si="36"/>
        <v>5003.4500000000007</v>
      </c>
      <c r="C939" s="1">
        <f t="shared" si="37"/>
        <v>3476.0000000000077</v>
      </c>
      <c r="D939" s="1">
        <f t="shared" si="38"/>
        <v>200.27600000000001</v>
      </c>
      <c r="E939" s="1">
        <f t="shared" si="39"/>
        <v>200</v>
      </c>
      <c r="F939" s="104">
        <f t="shared" si="40"/>
        <v>4.9490459932808548E-6</v>
      </c>
      <c r="G939" s="1">
        <f t="shared" si="41"/>
        <v>6.0082800000000013E-3</v>
      </c>
      <c r="H939" s="103">
        <f t="shared" si="42"/>
        <v>1.0248246066814448</v>
      </c>
      <c r="I939" s="1">
        <f t="shared" si="43"/>
        <v>13432</v>
      </c>
      <c r="J939" s="1">
        <f t="shared" si="44"/>
        <v>250.34499999999997</v>
      </c>
      <c r="K939" s="105">
        <f t="shared" si="45"/>
        <v>0.87019922000000183</v>
      </c>
      <c r="L939" s="1">
        <f t="shared" si="46"/>
        <v>11405</v>
      </c>
    </row>
    <row r="940" spans="1:12" x14ac:dyDescent="0.2">
      <c r="A940" s="1">
        <f t="shared" si="47"/>
        <v>52.700000000000777</v>
      </c>
      <c r="B940" s="1">
        <f t="shared" si="36"/>
        <v>5003.4624999999996</v>
      </c>
      <c r="C940" s="1">
        <f t="shared" si="37"/>
        <v>3477.0000000000077</v>
      </c>
      <c r="D940" s="1">
        <f t="shared" si="38"/>
        <v>200.27700000000002</v>
      </c>
      <c r="E940" s="1">
        <f t="shared" si="39"/>
        <v>200</v>
      </c>
      <c r="F940" s="104">
        <f t="shared" si="40"/>
        <v>4.9508132720078892E-6</v>
      </c>
      <c r="G940" s="1">
        <f t="shared" si="41"/>
        <v>6.0083100000000002E-3</v>
      </c>
      <c r="H940" s="103">
        <f t="shared" si="42"/>
        <v>1.0249970452398303</v>
      </c>
      <c r="I940" s="1">
        <f t="shared" si="43"/>
        <v>13434</v>
      </c>
      <c r="J940" s="1">
        <f t="shared" si="44"/>
        <v>250.34625</v>
      </c>
      <c r="K940" s="105">
        <f t="shared" si="45"/>
        <v>0.87045391125000193</v>
      </c>
      <c r="L940" s="1">
        <f t="shared" si="46"/>
        <v>11409</v>
      </c>
    </row>
    <row r="941" spans="1:12" x14ac:dyDescent="0.2">
      <c r="A941" s="1">
        <f t="shared" si="47"/>
        <v>52.800000000000779</v>
      </c>
      <c r="B941" s="1">
        <f t="shared" si="36"/>
        <v>5003.4750000000004</v>
      </c>
      <c r="C941" s="1">
        <f t="shared" si="37"/>
        <v>3478.0000000000077</v>
      </c>
      <c r="D941" s="1">
        <f t="shared" si="38"/>
        <v>200.27800000000002</v>
      </c>
      <c r="E941" s="1">
        <f t="shared" si="39"/>
        <v>200</v>
      </c>
      <c r="F941" s="104">
        <f t="shared" si="40"/>
        <v>4.9525805681364981E-6</v>
      </c>
      <c r="G941" s="1">
        <f t="shared" si="41"/>
        <v>6.0083400000000009E-3</v>
      </c>
      <c r="H941" s="103">
        <f t="shared" si="42"/>
        <v>1.0251694426275291</v>
      </c>
      <c r="I941" s="1">
        <f t="shared" si="43"/>
        <v>13436</v>
      </c>
      <c r="J941" s="1">
        <f t="shared" si="44"/>
        <v>250.3475</v>
      </c>
      <c r="K941" s="105">
        <f t="shared" si="45"/>
        <v>0.87070860500000191</v>
      </c>
      <c r="L941" s="1">
        <f t="shared" si="46"/>
        <v>11412</v>
      </c>
    </row>
    <row r="942" spans="1:12" x14ac:dyDescent="0.2">
      <c r="A942" s="1">
        <f t="shared" si="47"/>
        <v>52.90000000000078</v>
      </c>
      <c r="B942" s="1">
        <f t="shared" si="36"/>
        <v>5003.4875000000002</v>
      </c>
      <c r="C942" s="1">
        <f t="shared" si="37"/>
        <v>3479.0000000000077</v>
      </c>
      <c r="D942" s="1">
        <f t="shared" si="38"/>
        <v>200.279</v>
      </c>
      <c r="E942" s="1">
        <f t="shared" si="39"/>
        <v>200</v>
      </c>
      <c r="F942" s="104">
        <f t="shared" si="40"/>
        <v>4.9543478816666807E-6</v>
      </c>
      <c r="G942" s="1">
        <f t="shared" si="41"/>
        <v>6.0083700000000007E-3</v>
      </c>
      <c r="H942" s="103">
        <f t="shared" si="42"/>
        <v>1.0253417988592848</v>
      </c>
      <c r="I942" s="1">
        <f t="shared" si="43"/>
        <v>13439</v>
      </c>
      <c r="J942" s="1">
        <f t="shared" si="44"/>
        <v>250.34875</v>
      </c>
      <c r="K942" s="105">
        <f t="shared" si="45"/>
        <v>0.87096330125000188</v>
      </c>
      <c r="L942" s="1">
        <f t="shared" si="46"/>
        <v>11415</v>
      </c>
    </row>
    <row r="943" spans="1:12" x14ac:dyDescent="0.2">
      <c r="A943" s="1">
        <f t="shared" si="47"/>
        <v>53.000000000000782</v>
      </c>
      <c r="B943" s="1">
        <f t="shared" si="36"/>
        <v>5003.5</v>
      </c>
      <c r="C943" s="1">
        <f t="shared" si="37"/>
        <v>3480.0000000000077</v>
      </c>
      <c r="D943" s="1">
        <f t="shared" si="38"/>
        <v>200.28</v>
      </c>
      <c r="E943" s="1">
        <f t="shared" si="39"/>
        <v>200</v>
      </c>
      <c r="F943" s="104">
        <f t="shared" si="40"/>
        <v>4.9561152125984394E-6</v>
      </c>
      <c r="G943" s="1">
        <f t="shared" si="41"/>
        <v>6.0083999999999997E-3</v>
      </c>
      <c r="H943" s="103">
        <f t="shared" si="42"/>
        <v>1.0255141139498329</v>
      </c>
      <c r="I943" s="1">
        <f t="shared" si="43"/>
        <v>13441</v>
      </c>
      <c r="J943" s="1">
        <f t="shared" si="44"/>
        <v>250.35000000000002</v>
      </c>
      <c r="K943" s="105">
        <f t="shared" si="45"/>
        <v>0.87121800000000194</v>
      </c>
      <c r="L943" s="1">
        <f t="shared" si="46"/>
        <v>11419</v>
      </c>
    </row>
    <row r="944" spans="1:12" x14ac:dyDescent="0.2">
      <c r="A944" s="1">
        <f t="shared" si="47"/>
        <v>53.100000000000783</v>
      </c>
      <c r="B944" s="1">
        <f t="shared" si="36"/>
        <v>5003.5124999999998</v>
      </c>
      <c r="C944" s="1">
        <f t="shared" si="37"/>
        <v>3481.0000000000077</v>
      </c>
      <c r="D944" s="1">
        <f t="shared" si="38"/>
        <v>200.28100000000001</v>
      </c>
      <c r="E944" s="1">
        <f t="shared" si="39"/>
        <v>200</v>
      </c>
      <c r="F944" s="104">
        <f t="shared" si="40"/>
        <v>4.9578825609317725E-6</v>
      </c>
      <c r="G944" s="1">
        <f t="shared" si="41"/>
        <v>6.0084300000000004E-3</v>
      </c>
      <c r="H944" s="103">
        <f t="shared" si="42"/>
        <v>1.0256863879139027</v>
      </c>
      <c r="I944" s="1">
        <f t="shared" si="43"/>
        <v>13443</v>
      </c>
      <c r="J944" s="1">
        <f t="shared" si="44"/>
        <v>250.35125000000002</v>
      </c>
      <c r="K944" s="105">
        <f t="shared" si="45"/>
        <v>0.87147270125000209</v>
      </c>
      <c r="L944" s="1">
        <f t="shared" si="46"/>
        <v>11422</v>
      </c>
    </row>
    <row r="945" spans="1:12" x14ac:dyDescent="0.2">
      <c r="A945" s="1">
        <f t="shared" si="47"/>
        <v>53.200000000000784</v>
      </c>
      <c r="B945" s="1">
        <f t="shared" si="36"/>
        <v>5003.5249999999996</v>
      </c>
      <c r="C945" s="1">
        <f t="shared" si="37"/>
        <v>3482.0000000000077</v>
      </c>
      <c r="D945" s="1">
        <f t="shared" si="38"/>
        <v>200.28200000000001</v>
      </c>
      <c r="E945" s="1">
        <f t="shared" si="39"/>
        <v>200</v>
      </c>
      <c r="F945" s="104">
        <f t="shared" si="40"/>
        <v>4.9596499266666801E-6</v>
      </c>
      <c r="G945" s="1">
        <f t="shared" si="41"/>
        <v>6.0084600000000011E-3</v>
      </c>
      <c r="H945" s="103">
        <f t="shared" si="42"/>
        <v>1.025858620766215</v>
      </c>
      <c r="I945" s="1">
        <f t="shared" si="43"/>
        <v>13445</v>
      </c>
      <c r="J945" s="1">
        <f t="shared" si="44"/>
        <v>250.35250000000002</v>
      </c>
      <c r="K945" s="105">
        <f t="shared" si="45"/>
        <v>0.87172740500000201</v>
      </c>
      <c r="L945" s="1">
        <f t="shared" si="46"/>
        <v>11425</v>
      </c>
    </row>
    <row r="946" spans="1:12" x14ac:dyDescent="0.2">
      <c r="A946" s="1">
        <f t="shared" si="47"/>
        <v>53.300000000000786</v>
      </c>
      <c r="B946" s="1">
        <f t="shared" si="36"/>
        <v>5003.5375000000004</v>
      </c>
      <c r="C946" s="1">
        <f t="shared" si="37"/>
        <v>3483.0000000000077</v>
      </c>
      <c r="D946" s="1">
        <f t="shared" si="38"/>
        <v>200.28300000000002</v>
      </c>
      <c r="E946" s="1">
        <f t="shared" si="39"/>
        <v>200</v>
      </c>
      <c r="F946" s="104">
        <f t="shared" si="40"/>
        <v>4.9614173098031647E-6</v>
      </c>
      <c r="G946" s="1">
        <f t="shared" si="41"/>
        <v>6.0084900000000009E-3</v>
      </c>
      <c r="H946" s="103">
        <f t="shared" si="42"/>
        <v>1.0260308125214854</v>
      </c>
      <c r="I946" s="1">
        <f t="shared" si="43"/>
        <v>13448</v>
      </c>
      <c r="J946" s="1">
        <f t="shared" si="44"/>
        <v>250.35374999999999</v>
      </c>
      <c r="K946" s="105">
        <f t="shared" si="45"/>
        <v>0.8719821112500018</v>
      </c>
      <c r="L946" s="1">
        <f t="shared" si="46"/>
        <v>11429</v>
      </c>
    </row>
    <row r="947" spans="1:12" x14ac:dyDescent="0.2">
      <c r="A947" s="1">
        <f t="shared" si="47"/>
        <v>53.400000000000787</v>
      </c>
      <c r="B947" s="1">
        <f t="shared" si="36"/>
        <v>5003.55</v>
      </c>
      <c r="C947" s="1">
        <f t="shared" si="37"/>
        <v>3484.0000000000077</v>
      </c>
      <c r="D947" s="1">
        <f t="shared" si="38"/>
        <v>200.28400000000002</v>
      </c>
      <c r="E947" s="1">
        <f t="shared" si="39"/>
        <v>200</v>
      </c>
      <c r="F947" s="104">
        <f t="shared" si="40"/>
        <v>4.9631847103412221E-6</v>
      </c>
      <c r="G947" s="1">
        <f t="shared" si="41"/>
        <v>6.0085200000000007E-3</v>
      </c>
      <c r="H947" s="103">
        <f t="shared" si="42"/>
        <v>1.0262029631944209</v>
      </c>
      <c r="I947" s="1">
        <f t="shared" si="43"/>
        <v>13450</v>
      </c>
      <c r="J947" s="1">
        <f t="shared" si="44"/>
        <v>250.35499999999999</v>
      </c>
      <c r="K947" s="105">
        <f t="shared" si="45"/>
        <v>0.8722368200000018</v>
      </c>
      <c r="L947" s="1">
        <f t="shared" si="46"/>
        <v>11432</v>
      </c>
    </row>
    <row r="948" spans="1:12" x14ac:dyDescent="0.2">
      <c r="A948" s="1">
        <f t="shared" si="47"/>
        <v>53.500000000000789</v>
      </c>
      <c r="B948" s="1">
        <f t="shared" si="36"/>
        <v>5003.5625000000009</v>
      </c>
      <c r="C948" s="1">
        <f t="shared" si="37"/>
        <v>3485.0000000000077</v>
      </c>
      <c r="D948" s="1">
        <f t="shared" si="38"/>
        <v>200.285</v>
      </c>
      <c r="E948" s="1">
        <f t="shared" si="39"/>
        <v>200</v>
      </c>
      <c r="F948" s="104">
        <f t="shared" si="40"/>
        <v>4.964952128280854E-6</v>
      </c>
      <c r="G948" s="1">
        <f t="shared" si="41"/>
        <v>6.0085500000000005E-3</v>
      </c>
      <c r="H948" s="103">
        <f t="shared" si="42"/>
        <v>1.0263750727997225</v>
      </c>
      <c r="I948" s="1">
        <f t="shared" si="43"/>
        <v>13452</v>
      </c>
      <c r="J948" s="1">
        <f t="shared" si="44"/>
        <v>250.35624999999999</v>
      </c>
      <c r="K948" s="105">
        <f t="shared" si="45"/>
        <v>0.87249153125000189</v>
      </c>
      <c r="L948" s="1">
        <f t="shared" si="46"/>
        <v>11435</v>
      </c>
    </row>
    <row r="949" spans="1:12" x14ac:dyDescent="0.2">
      <c r="A949" s="1">
        <f t="shared" si="47"/>
        <v>53.60000000000079</v>
      </c>
      <c r="B949" s="1">
        <f t="shared" si="36"/>
        <v>5003.5749999999998</v>
      </c>
      <c r="C949" s="1">
        <f t="shared" si="37"/>
        <v>3486.0000000000077</v>
      </c>
      <c r="D949" s="1">
        <f t="shared" si="38"/>
        <v>200.286</v>
      </c>
      <c r="E949" s="1">
        <f t="shared" si="39"/>
        <v>200</v>
      </c>
      <c r="F949" s="104">
        <f t="shared" si="40"/>
        <v>4.9667195636220612E-6</v>
      </c>
      <c r="G949" s="1">
        <f t="shared" si="41"/>
        <v>6.0085800000000003E-3</v>
      </c>
      <c r="H949" s="103">
        <f t="shared" si="42"/>
        <v>1.0265471413520844</v>
      </c>
      <c r="I949" s="1">
        <f t="shared" si="43"/>
        <v>13454</v>
      </c>
      <c r="J949" s="1">
        <f t="shared" si="44"/>
        <v>250.35750000000002</v>
      </c>
      <c r="K949" s="105">
        <f t="shared" si="45"/>
        <v>0.87274624500000197</v>
      </c>
      <c r="L949" s="1">
        <f t="shared" si="46"/>
        <v>11439</v>
      </c>
    </row>
    <row r="950" spans="1:12" x14ac:dyDescent="0.2">
      <c r="A950" s="1">
        <f t="shared" si="47"/>
        <v>53.700000000000792</v>
      </c>
      <c r="B950" s="1">
        <f t="shared" si="36"/>
        <v>5003.5874999999996</v>
      </c>
      <c r="C950" s="1">
        <f t="shared" si="37"/>
        <v>3487.0000000000077</v>
      </c>
      <c r="D950" s="1">
        <f t="shared" si="38"/>
        <v>200.28700000000001</v>
      </c>
      <c r="E950" s="1">
        <f t="shared" si="39"/>
        <v>200</v>
      </c>
      <c r="F950" s="104">
        <f t="shared" si="40"/>
        <v>4.9684870163648445E-6</v>
      </c>
      <c r="G950" s="1">
        <f t="shared" si="41"/>
        <v>6.008610000000001E-3</v>
      </c>
      <c r="H950" s="103">
        <f t="shared" si="42"/>
        <v>1.0267191688661923</v>
      </c>
      <c r="I950" s="1">
        <f t="shared" si="43"/>
        <v>13457</v>
      </c>
      <c r="J950" s="1">
        <f t="shared" si="44"/>
        <v>250.35875000000001</v>
      </c>
      <c r="K950" s="105">
        <f t="shared" si="45"/>
        <v>0.87300096125000193</v>
      </c>
      <c r="L950" s="1">
        <f t="shared" si="46"/>
        <v>11442</v>
      </c>
    </row>
    <row r="951" spans="1:12" x14ac:dyDescent="0.2">
      <c r="A951" s="1">
        <f t="shared" si="47"/>
        <v>53.800000000000793</v>
      </c>
      <c r="B951" s="1">
        <f t="shared" si="36"/>
        <v>5003.6000000000004</v>
      </c>
      <c r="C951" s="1">
        <f t="shared" si="37"/>
        <v>3488.0000000000082</v>
      </c>
      <c r="D951" s="1">
        <f t="shared" si="38"/>
        <v>200.28800000000001</v>
      </c>
      <c r="E951" s="1">
        <f t="shared" si="39"/>
        <v>200</v>
      </c>
      <c r="F951" s="104">
        <f t="shared" si="40"/>
        <v>4.9702544865092023E-6</v>
      </c>
      <c r="G951" s="1">
        <f t="shared" si="41"/>
        <v>6.0086400000000009E-3</v>
      </c>
      <c r="H951" s="103">
        <f t="shared" si="42"/>
        <v>1.0268911553567259</v>
      </c>
      <c r="I951" s="1">
        <f t="shared" si="43"/>
        <v>13459</v>
      </c>
      <c r="J951" s="1">
        <f t="shared" si="44"/>
        <v>250.36</v>
      </c>
      <c r="K951" s="105">
        <f t="shared" si="45"/>
        <v>0.87325568000000198</v>
      </c>
      <c r="L951" s="1">
        <f t="shared" si="46"/>
        <v>11445</v>
      </c>
    </row>
    <row r="952" spans="1:12" x14ac:dyDescent="0.2">
      <c r="A952" s="1">
        <f t="shared" si="47"/>
        <v>53.900000000000794</v>
      </c>
      <c r="B952" s="1">
        <f t="shared" si="36"/>
        <v>5003.6125000000002</v>
      </c>
      <c r="C952" s="1">
        <f t="shared" si="37"/>
        <v>3489.0000000000082</v>
      </c>
      <c r="D952" s="1">
        <f t="shared" si="38"/>
        <v>200.28900000000002</v>
      </c>
      <c r="E952" s="1">
        <f t="shared" si="39"/>
        <v>200</v>
      </c>
      <c r="F952" s="104">
        <f t="shared" si="40"/>
        <v>4.9720219740551328E-6</v>
      </c>
      <c r="G952" s="1">
        <f t="shared" si="41"/>
        <v>6.0086699999999998E-3</v>
      </c>
      <c r="H952" s="103">
        <f t="shared" si="42"/>
        <v>1.0270631008383586</v>
      </c>
      <c r="I952" s="1">
        <f t="shared" si="43"/>
        <v>13461</v>
      </c>
      <c r="J952" s="1">
        <f t="shared" si="44"/>
        <v>250.36125000000004</v>
      </c>
      <c r="K952" s="105">
        <f t="shared" si="45"/>
        <v>0.87351040125000212</v>
      </c>
      <c r="L952" s="1">
        <f t="shared" si="46"/>
        <v>11449</v>
      </c>
    </row>
    <row r="953" spans="1:12" x14ac:dyDescent="0.2">
      <c r="A953" s="1">
        <f t="shared" si="47"/>
        <v>54.000000000000796</v>
      </c>
      <c r="B953" s="1">
        <f t="shared" si="36"/>
        <v>5003.625</v>
      </c>
      <c r="C953" s="1">
        <f t="shared" si="37"/>
        <v>3490.0000000000082</v>
      </c>
      <c r="D953" s="1">
        <f t="shared" si="38"/>
        <v>200.29000000000002</v>
      </c>
      <c r="E953" s="1">
        <f t="shared" si="39"/>
        <v>200</v>
      </c>
      <c r="F953" s="104">
        <f t="shared" si="40"/>
        <v>4.9737894790026404E-6</v>
      </c>
      <c r="G953" s="1">
        <f t="shared" si="41"/>
        <v>6.0087000000000014E-3</v>
      </c>
      <c r="H953" s="103">
        <f t="shared" si="42"/>
        <v>1.027235005325756</v>
      </c>
      <c r="I953" s="1">
        <f t="shared" si="43"/>
        <v>13463</v>
      </c>
      <c r="J953" s="1">
        <f t="shared" si="44"/>
        <v>250.36249999999998</v>
      </c>
      <c r="K953" s="105">
        <f t="shared" si="45"/>
        <v>0.87376512500000192</v>
      </c>
      <c r="L953" s="1">
        <f t="shared" si="46"/>
        <v>11452</v>
      </c>
    </row>
    <row r="954" spans="1:12" x14ac:dyDescent="0.2">
      <c r="A954" s="1">
        <f t="shared" si="47"/>
        <v>54.100000000000797</v>
      </c>
      <c r="B954" s="1">
        <f t="shared" si="36"/>
        <v>5003.6374999999998</v>
      </c>
      <c r="C954" s="1">
        <f t="shared" si="37"/>
        <v>3491.0000000000082</v>
      </c>
      <c r="D954" s="1">
        <f t="shared" si="38"/>
        <v>200.291</v>
      </c>
      <c r="E954" s="1">
        <f t="shared" si="39"/>
        <v>200</v>
      </c>
      <c r="F954" s="104">
        <f t="shared" si="40"/>
        <v>4.9755570013517216E-6</v>
      </c>
      <c r="G954" s="1">
        <f t="shared" si="41"/>
        <v>6.0087300000000003E-3</v>
      </c>
      <c r="H954" s="103">
        <f t="shared" si="42"/>
        <v>1.0274068688335756</v>
      </c>
      <c r="I954" s="1">
        <f t="shared" si="43"/>
        <v>13466</v>
      </c>
      <c r="J954" s="1">
        <f t="shared" si="44"/>
        <v>250.36374999999998</v>
      </c>
      <c r="K954" s="105">
        <f t="shared" si="45"/>
        <v>0.87401985125000192</v>
      </c>
      <c r="L954" s="1">
        <f t="shared" si="46"/>
        <v>11455</v>
      </c>
    </row>
    <row r="955" spans="1:12" x14ac:dyDescent="0.2">
      <c r="A955" s="1">
        <f t="shared" si="47"/>
        <v>54.200000000000799</v>
      </c>
      <c r="B955" s="1">
        <f t="shared" si="36"/>
        <v>5003.6500000000005</v>
      </c>
      <c r="C955" s="1">
        <f t="shared" si="37"/>
        <v>3492.0000000000082</v>
      </c>
      <c r="D955" s="1">
        <f t="shared" si="38"/>
        <v>200.292</v>
      </c>
      <c r="E955" s="1">
        <f t="shared" si="39"/>
        <v>200</v>
      </c>
      <c r="F955" s="104">
        <f t="shared" si="40"/>
        <v>4.9773245411023772E-6</v>
      </c>
      <c r="G955" s="1">
        <f t="shared" si="41"/>
        <v>6.0087600000000001E-3</v>
      </c>
      <c r="H955" s="103">
        <f t="shared" si="42"/>
        <v>1.0275786913764702</v>
      </c>
      <c r="I955" s="1">
        <f t="shared" si="43"/>
        <v>13468</v>
      </c>
      <c r="J955" s="1">
        <f t="shared" si="44"/>
        <v>250.36500000000001</v>
      </c>
      <c r="K955" s="105">
        <f t="shared" si="45"/>
        <v>0.87427458000000202</v>
      </c>
      <c r="L955" s="1">
        <f t="shared" si="46"/>
        <v>11459</v>
      </c>
    </row>
    <row r="956" spans="1:12" x14ac:dyDescent="0.2">
      <c r="A956" s="1">
        <f t="shared" si="47"/>
        <v>54.3000000000008</v>
      </c>
      <c r="B956" s="1">
        <f t="shared" si="36"/>
        <v>5003.6625000000004</v>
      </c>
      <c r="C956" s="1">
        <f t="shared" si="37"/>
        <v>3493.0000000000082</v>
      </c>
      <c r="D956" s="1">
        <f t="shared" si="38"/>
        <v>200.29300000000001</v>
      </c>
      <c r="E956" s="1">
        <f t="shared" si="39"/>
        <v>200</v>
      </c>
      <c r="F956" s="104">
        <f t="shared" si="40"/>
        <v>4.9790920982546082E-6</v>
      </c>
      <c r="G956" s="1">
        <f t="shared" si="41"/>
        <v>6.00879E-3</v>
      </c>
      <c r="H956" s="103">
        <f t="shared" si="42"/>
        <v>1.0277504729690843</v>
      </c>
      <c r="I956" s="1">
        <f t="shared" si="43"/>
        <v>13470</v>
      </c>
      <c r="J956" s="1">
        <f t="shared" si="44"/>
        <v>250.36625000000001</v>
      </c>
      <c r="K956" s="105">
        <f t="shared" si="45"/>
        <v>0.87452931125000199</v>
      </c>
      <c r="L956" s="1">
        <f t="shared" si="46"/>
        <v>11462</v>
      </c>
    </row>
    <row r="957" spans="1:12" x14ac:dyDescent="0.2">
      <c r="A957" s="1">
        <f t="shared" si="47"/>
        <v>54.400000000000801</v>
      </c>
      <c r="B957" s="1">
        <f t="shared" si="36"/>
        <v>5003.6749999999993</v>
      </c>
      <c r="C957" s="1">
        <f t="shared" si="37"/>
        <v>3494.0000000000082</v>
      </c>
      <c r="D957" s="1">
        <f t="shared" si="38"/>
        <v>200.29400000000001</v>
      </c>
      <c r="E957" s="1">
        <f t="shared" si="39"/>
        <v>200</v>
      </c>
      <c r="F957" s="104">
        <f t="shared" si="40"/>
        <v>4.9808596728084128E-6</v>
      </c>
      <c r="G957" s="1">
        <f t="shared" si="41"/>
        <v>6.0088200000000015E-3</v>
      </c>
      <c r="H957" s="103">
        <f t="shared" si="42"/>
        <v>1.0279222136260557</v>
      </c>
      <c r="I957" s="1">
        <f t="shared" si="43"/>
        <v>13472</v>
      </c>
      <c r="J957" s="1">
        <f t="shared" si="44"/>
        <v>250.36750000000001</v>
      </c>
      <c r="K957" s="105">
        <f t="shared" si="45"/>
        <v>0.87478404500000206</v>
      </c>
      <c r="L957" s="1">
        <f t="shared" si="46"/>
        <v>11465</v>
      </c>
    </row>
    <row r="958" spans="1:12" x14ac:dyDescent="0.2">
      <c r="A958" s="1">
        <f t="shared" si="47"/>
        <v>54.500000000000803</v>
      </c>
      <c r="B958" s="1">
        <f t="shared" si="36"/>
        <v>5003.6875</v>
      </c>
      <c r="C958" s="1">
        <f t="shared" si="37"/>
        <v>3495.0000000000082</v>
      </c>
      <c r="D958" s="1">
        <f t="shared" si="38"/>
        <v>200.29500000000002</v>
      </c>
      <c r="E958" s="1">
        <f t="shared" si="39"/>
        <v>200</v>
      </c>
      <c r="F958" s="104">
        <f t="shared" si="40"/>
        <v>4.9826272647637952E-6</v>
      </c>
      <c r="G958" s="1">
        <f t="shared" si="41"/>
        <v>6.0088500000000013E-3</v>
      </c>
      <c r="H958" s="103">
        <f t="shared" si="42"/>
        <v>1.0280939133620146</v>
      </c>
      <c r="I958" s="1">
        <f t="shared" si="43"/>
        <v>13475</v>
      </c>
      <c r="J958" s="1">
        <f t="shared" si="44"/>
        <v>250.36875000000003</v>
      </c>
      <c r="K958" s="105">
        <f t="shared" si="45"/>
        <v>0.87503878125000223</v>
      </c>
      <c r="L958" s="1">
        <f t="shared" si="46"/>
        <v>11469</v>
      </c>
    </row>
    <row r="959" spans="1:12" x14ac:dyDescent="0.2">
      <c r="A959" s="1">
        <f t="shared" si="47"/>
        <v>54.600000000000804</v>
      </c>
      <c r="B959" s="1">
        <f t="shared" si="36"/>
        <v>5003.7</v>
      </c>
      <c r="C959" s="1">
        <f t="shared" si="37"/>
        <v>3496.0000000000082</v>
      </c>
      <c r="D959" s="1">
        <f t="shared" si="38"/>
        <v>200.29600000000002</v>
      </c>
      <c r="E959" s="1">
        <f t="shared" si="39"/>
        <v>200</v>
      </c>
      <c r="F959" s="104">
        <f t="shared" si="40"/>
        <v>4.9843948741207495E-6</v>
      </c>
      <c r="G959" s="1">
        <f t="shared" si="41"/>
        <v>6.0088800000000012E-3</v>
      </c>
      <c r="H959" s="103">
        <f t="shared" si="42"/>
        <v>1.028265572191585</v>
      </c>
      <c r="I959" s="1">
        <f t="shared" si="43"/>
        <v>13477</v>
      </c>
      <c r="J959" s="1">
        <f t="shared" si="44"/>
        <v>250.37000000000003</v>
      </c>
      <c r="K959" s="105">
        <f t="shared" si="45"/>
        <v>0.87529352000000216</v>
      </c>
      <c r="L959" s="1">
        <f t="shared" si="46"/>
        <v>11472</v>
      </c>
    </row>
    <row r="960" spans="1:12" x14ac:dyDescent="0.2">
      <c r="A960" s="1">
        <f t="shared" si="47"/>
        <v>54.700000000000806</v>
      </c>
      <c r="B960" s="1">
        <f t="shared" si="36"/>
        <v>5003.7125000000005</v>
      </c>
      <c r="C960" s="1">
        <f t="shared" si="37"/>
        <v>3497.0000000000082</v>
      </c>
      <c r="D960" s="1">
        <f t="shared" si="38"/>
        <v>200.297</v>
      </c>
      <c r="E960" s="1">
        <f t="shared" si="39"/>
        <v>200</v>
      </c>
      <c r="F960" s="104">
        <f t="shared" si="40"/>
        <v>4.9861625008792792E-6</v>
      </c>
      <c r="G960" s="1">
        <f t="shared" si="41"/>
        <v>6.0089100000000001E-3</v>
      </c>
      <c r="H960" s="103">
        <f t="shared" si="42"/>
        <v>1.0284371901293838</v>
      </c>
      <c r="I960" s="1">
        <f t="shared" si="43"/>
        <v>13479</v>
      </c>
      <c r="J960" s="1">
        <f t="shared" si="44"/>
        <v>250.37125</v>
      </c>
      <c r="K960" s="105">
        <f t="shared" si="45"/>
        <v>0.87554826125000196</v>
      </c>
      <c r="L960" s="1">
        <f t="shared" si="46"/>
        <v>11475</v>
      </c>
    </row>
    <row r="961" spans="1:12" x14ac:dyDescent="0.2">
      <c r="A961" s="1">
        <f t="shared" si="47"/>
        <v>54.800000000000807</v>
      </c>
      <c r="B961" s="1">
        <f t="shared" si="36"/>
        <v>5003.7250000000004</v>
      </c>
      <c r="C961" s="1">
        <f t="shared" si="37"/>
        <v>3498.0000000000082</v>
      </c>
      <c r="D961" s="1">
        <f t="shared" si="38"/>
        <v>200.298</v>
      </c>
      <c r="E961" s="1">
        <f t="shared" si="39"/>
        <v>200</v>
      </c>
      <c r="F961" s="104">
        <f t="shared" si="40"/>
        <v>4.9879301450393842E-6</v>
      </c>
      <c r="G961" s="1">
        <f t="shared" si="41"/>
        <v>6.0089400000000017E-3</v>
      </c>
      <c r="H961" s="103">
        <f t="shared" si="42"/>
        <v>1.0286087671900208</v>
      </c>
      <c r="I961" s="1">
        <f t="shared" si="43"/>
        <v>13481</v>
      </c>
      <c r="J961" s="1">
        <f t="shared" si="44"/>
        <v>250.3725</v>
      </c>
      <c r="K961" s="105">
        <f t="shared" si="45"/>
        <v>0.87580300500000208</v>
      </c>
      <c r="L961" s="1">
        <f t="shared" si="46"/>
        <v>11479</v>
      </c>
    </row>
    <row r="962" spans="1:12" x14ac:dyDescent="0.2">
      <c r="A962" s="1">
        <f t="shared" si="47"/>
        <v>54.900000000000809</v>
      </c>
      <c r="B962" s="1">
        <f t="shared" si="36"/>
        <v>5003.7375000000002</v>
      </c>
      <c r="C962" s="1">
        <f t="shared" si="37"/>
        <v>3499.0000000000082</v>
      </c>
      <c r="D962" s="1">
        <f t="shared" si="38"/>
        <v>200.29900000000001</v>
      </c>
      <c r="E962" s="1">
        <f t="shared" si="39"/>
        <v>200</v>
      </c>
      <c r="F962" s="104">
        <f t="shared" si="40"/>
        <v>4.9896978066010645E-6</v>
      </c>
      <c r="G962" s="1">
        <f t="shared" si="41"/>
        <v>6.0089700000000006E-3</v>
      </c>
      <c r="H962" s="103">
        <f t="shared" si="42"/>
        <v>1.0287803033880989</v>
      </c>
      <c r="I962" s="1">
        <f t="shared" si="43"/>
        <v>13484</v>
      </c>
      <c r="J962" s="1">
        <f t="shared" si="44"/>
        <v>250.37375</v>
      </c>
      <c r="K962" s="105">
        <f t="shared" si="45"/>
        <v>0.87605775125000207</v>
      </c>
      <c r="L962" s="1">
        <f t="shared" si="46"/>
        <v>11482</v>
      </c>
    </row>
    <row r="963" spans="1:12" x14ac:dyDescent="0.2">
      <c r="A963" s="1">
        <f t="shared" si="47"/>
        <v>55.00000000000081</v>
      </c>
      <c r="B963" s="1">
        <f t="shared" si="36"/>
        <v>5003.75</v>
      </c>
      <c r="C963" s="1">
        <f t="shared" si="37"/>
        <v>3500.0000000000082</v>
      </c>
      <c r="D963" s="1">
        <f t="shared" si="38"/>
        <v>200.3</v>
      </c>
      <c r="E963" s="1">
        <f t="shared" si="39"/>
        <v>200</v>
      </c>
      <c r="F963" s="104">
        <f t="shared" si="40"/>
        <v>4.9914654855643192E-6</v>
      </c>
      <c r="G963" s="1">
        <f t="shared" si="41"/>
        <v>6.0090000000000005E-3</v>
      </c>
      <c r="H963" s="103">
        <f t="shared" si="42"/>
        <v>1.028951798738214</v>
      </c>
      <c r="I963" s="1">
        <f t="shared" si="43"/>
        <v>13486</v>
      </c>
      <c r="J963" s="1">
        <f t="shared" si="44"/>
        <v>250.375</v>
      </c>
      <c r="K963" s="105">
        <f t="shared" si="45"/>
        <v>0.87631250000000205</v>
      </c>
      <c r="L963" s="1">
        <f t="shared" si="46"/>
        <v>11485</v>
      </c>
    </row>
    <row r="964" spans="1:12" x14ac:dyDescent="0.2">
      <c r="A964" s="1">
        <f t="shared" si="47"/>
        <v>55.100000000000811</v>
      </c>
      <c r="B964" s="1">
        <f t="shared" si="36"/>
        <v>5003.7624999999998</v>
      </c>
      <c r="C964" s="1">
        <f t="shared" si="37"/>
        <v>3501.0000000000082</v>
      </c>
      <c r="D964" s="1">
        <f t="shared" si="38"/>
        <v>200.30100000000002</v>
      </c>
      <c r="E964" s="1">
        <f t="shared" si="39"/>
        <v>200</v>
      </c>
      <c r="F964" s="104">
        <f t="shared" si="40"/>
        <v>4.9932331819291501E-6</v>
      </c>
      <c r="G964" s="1">
        <f t="shared" si="41"/>
        <v>6.0090300000000011E-3</v>
      </c>
      <c r="H964" s="103">
        <f t="shared" si="42"/>
        <v>1.029123253254955</v>
      </c>
      <c r="I964" s="1">
        <f t="shared" si="43"/>
        <v>13488</v>
      </c>
      <c r="J964" s="1">
        <f t="shared" si="44"/>
        <v>250.37625000000003</v>
      </c>
      <c r="K964" s="105">
        <f t="shared" si="45"/>
        <v>0.87656725125000201</v>
      </c>
      <c r="L964" s="1">
        <f t="shared" si="46"/>
        <v>11489</v>
      </c>
    </row>
    <row r="965" spans="1:12" x14ac:dyDescent="0.2">
      <c r="A965" s="1">
        <f t="shared" si="47"/>
        <v>55.200000000000813</v>
      </c>
      <c r="B965" s="1">
        <f t="shared" si="36"/>
        <v>5003.7750000000005</v>
      </c>
      <c r="C965" s="1">
        <f t="shared" si="37"/>
        <v>3502.0000000000082</v>
      </c>
      <c r="D965" s="1">
        <f t="shared" si="38"/>
        <v>200.30200000000002</v>
      </c>
      <c r="E965" s="1">
        <f t="shared" si="39"/>
        <v>200</v>
      </c>
      <c r="F965" s="104">
        <f t="shared" si="40"/>
        <v>4.9950008956955538E-6</v>
      </c>
      <c r="G965" s="1">
        <f t="shared" si="41"/>
        <v>6.0090600000000001E-3</v>
      </c>
      <c r="H965" s="103">
        <f t="shared" si="42"/>
        <v>1.0292946669529039</v>
      </c>
      <c r="I965" s="1">
        <f t="shared" si="43"/>
        <v>13490</v>
      </c>
      <c r="J965" s="1">
        <f t="shared" si="44"/>
        <v>250.37750000000003</v>
      </c>
      <c r="K965" s="105">
        <f t="shared" si="45"/>
        <v>0.87682200500000218</v>
      </c>
      <c r="L965" s="1">
        <f t="shared" si="46"/>
        <v>11492</v>
      </c>
    </row>
    <row r="966" spans="1:12" x14ac:dyDescent="0.2">
      <c r="A966" s="1">
        <f t="shared" si="47"/>
        <v>55.300000000000814</v>
      </c>
      <c r="B966" s="1">
        <f t="shared" si="36"/>
        <v>5003.7874999999995</v>
      </c>
      <c r="C966" s="1">
        <f t="shared" si="37"/>
        <v>3503.0000000000082</v>
      </c>
      <c r="D966" s="1">
        <f t="shared" si="38"/>
        <v>200.303</v>
      </c>
      <c r="E966" s="1">
        <f t="shared" si="39"/>
        <v>200</v>
      </c>
      <c r="F966" s="104">
        <f t="shared" si="40"/>
        <v>4.996768626863532E-6</v>
      </c>
      <c r="G966" s="1">
        <f t="shared" si="41"/>
        <v>6.0090900000000008E-3</v>
      </c>
      <c r="H966" s="103">
        <f t="shared" si="42"/>
        <v>1.029466039846636</v>
      </c>
      <c r="I966" s="1">
        <f t="shared" si="43"/>
        <v>13493</v>
      </c>
      <c r="J966" s="1">
        <f t="shared" si="44"/>
        <v>250.37875</v>
      </c>
      <c r="K966" s="105">
        <f t="shared" si="45"/>
        <v>0.877076761250002</v>
      </c>
      <c r="L966" s="1">
        <f t="shared" si="46"/>
        <v>11495</v>
      </c>
    </row>
    <row r="967" spans="1:12" x14ac:dyDescent="0.2">
      <c r="A967" s="1">
        <f t="shared" si="47"/>
        <v>55.400000000000816</v>
      </c>
      <c r="B967" s="1">
        <f t="shared" si="36"/>
        <v>5003.8</v>
      </c>
      <c r="C967" s="1">
        <f t="shared" si="37"/>
        <v>3504.0000000000082</v>
      </c>
      <c r="D967" s="1">
        <f t="shared" si="38"/>
        <v>200.304</v>
      </c>
      <c r="E967" s="1">
        <f t="shared" si="39"/>
        <v>200</v>
      </c>
      <c r="F967" s="104">
        <f t="shared" si="40"/>
        <v>4.9985363754330854E-6</v>
      </c>
      <c r="G967" s="1">
        <f t="shared" si="41"/>
        <v>6.0091200000000006E-3</v>
      </c>
      <c r="H967" s="103">
        <f t="shared" si="42"/>
        <v>1.0296373719507192</v>
      </c>
      <c r="I967" s="1">
        <f t="shared" si="43"/>
        <v>13495</v>
      </c>
      <c r="J967" s="1">
        <f t="shared" si="44"/>
        <v>250.38</v>
      </c>
      <c r="K967" s="105">
        <f t="shared" si="45"/>
        <v>0.87733152000000192</v>
      </c>
      <c r="L967" s="1">
        <f t="shared" si="46"/>
        <v>11499</v>
      </c>
    </row>
    <row r="968" spans="1:12" x14ac:dyDescent="0.2">
      <c r="A968" s="1">
        <f t="shared" si="47"/>
        <v>55.500000000000817</v>
      </c>
      <c r="B968" s="1">
        <f t="shared" si="36"/>
        <v>5003.8125</v>
      </c>
      <c r="C968" s="1">
        <f t="shared" si="37"/>
        <v>3505.0000000000082</v>
      </c>
      <c r="D968" s="1">
        <f t="shared" si="38"/>
        <v>200.30500000000001</v>
      </c>
      <c r="E968" s="1">
        <f t="shared" si="39"/>
        <v>200</v>
      </c>
      <c r="F968" s="104">
        <f t="shared" si="40"/>
        <v>5.000304141404215E-6</v>
      </c>
      <c r="G968" s="1">
        <f t="shared" si="41"/>
        <v>6.0091500000000004E-3</v>
      </c>
      <c r="H968" s="103">
        <f t="shared" si="42"/>
        <v>1.0298086632797148</v>
      </c>
      <c r="I968" s="1">
        <f t="shared" si="43"/>
        <v>13497</v>
      </c>
      <c r="J968" s="1">
        <f t="shared" si="44"/>
        <v>250.38124999999999</v>
      </c>
      <c r="K968" s="105">
        <f t="shared" si="45"/>
        <v>0.87758628125000193</v>
      </c>
      <c r="L968" s="1">
        <f t="shared" si="46"/>
        <v>11502</v>
      </c>
    </row>
    <row r="969" spans="1:12" x14ac:dyDescent="0.2">
      <c r="A969" s="1">
        <f t="shared" si="47"/>
        <v>55.600000000000819</v>
      </c>
      <c r="B969" s="1">
        <f t="shared" si="36"/>
        <v>5003.8250000000007</v>
      </c>
      <c r="C969" s="1">
        <f t="shared" si="37"/>
        <v>3506.0000000000082</v>
      </c>
      <c r="D969" s="1">
        <f t="shared" si="38"/>
        <v>200.30600000000001</v>
      </c>
      <c r="E969" s="1">
        <f t="shared" si="39"/>
        <v>200</v>
      </c>
      <c r="F969" s="104">
        <f t="shared" si="40"/>
        <v>5.0020719247769174E-6</v>
      </c>
      <c r="G969" s="1">
        <f t="shared" si="41"/>
        <v>6.0091800000000003E-3</v>
      </c>
      <c r="H969" s="103">
        <f t="shared" si="42"/>
        <v>1.0299799138481769</v>
      </c>
      <c r="I969" s="1">
        <f t="shared" si="43"/>
        <v>13499</v>
      </c>
      <c r="J969" s="1">
        <f t="shared" si="44"/>
        <v>250.38250000000002</v>
      </c>
      <c r="K969" s="105">
        <f t="shared" si="45"/>
        <v>0.87784104500000204</v>
      </c>
      <c r="L969" s="1">
        <f t="shared" si="46"/>
        <v>11505</v>
      </c>
    </row>
    <row r="970" spans="1:12" x14ac:dyDescent="0.2">
      <c r="A970" s="1">
        <f t="shared" si="47"/>
        <v>55.70000000000082</v>
      </c>
      <c r="B970" s="1">
        <f t="shared" si="36"/>
        <v>5003.8375000000005</v>
      </c>
      <c r="C970" s="1">
        <f t="shared" si="37"/>
        <v>3507.0000000000082</v>
      </c>
      <c r="D970" s="1">
        <f t="shared" si="38"/>
        <v>200.30700000000002</v>
      </c>
      <c r="E970" s="1">
        <f t="shared" si="39"/>
        <v>200</v>
      </c>
      <c r="F970" s="104">
        <f t="shared" si="40"/>
        <v>5.0038397255511968E-6</v>
      </c>
      <c r="G970" s="1">
        <f t="shared" si="41"/>
        <v>6.0092100000000018E-3</v>
      </c>
      <c r="H970" s="103">
        <f t="shared" si="42"/>
        <v>1.0301511236706529</v>
      </c>
      <c r="I970" s="1">
        <f t="shared" si="43"/>
        <v>13502</v>
      </c>
      <c r="J970" s="1">
        <f t="shared" si="44"/>
        <v>250.38375000000002</v>
      </c>
      <c r="K970" s="105">
        <f t="shared" si="45"/>
        <v>0.87809581125000202</v>
      </c>
      <c r="L970" s="1">
        <f t="shared" si="46"/>
        <v>11509</v>
      </c>
    </row>
    <row r="971" spans="1:12" x14ac:dyDescent="0.2">
      <c r="A971" s="1">
        <f t="shared" si="47"/>
        <v>55.800000000000821</v>
      </c>
      <c r="B971" s="1">
        <f t="shared" si="36"/>
        <v>5003.8499999999995</v>
      </c>
      <c r="C971" s="1">
        <f t="shared" si="37"/>
        <v>3508.0000000000082</v>
      </c>
      <c r="D971" s="1">
        <f t="shared" si="38"/>
        <v>200.30800000000002</v>
      </c>
      <c r="E971" s="1">
        <f t="shared" si="39"/>
        <v>200</v>
      </c>
      <c r="F971" s="104">
        <f t="shared" si="40"/>
        <v>5.0056075437270498E-6</v>
      </c>
      <c r="G971" s="1">
        <f t="shared" si="41"/>
        <v>6.0092400000000008E-3</v>
      </c>
      <c r="H971" s="103">
        <f t="shared" si="42"/>
        <v>1.0303222927616837</v>
      </c>
      <c r="I971" s="1">
        <f t="shared" si="43"/>
        <v>13504</v>
      </c>
      <c r="J971" s="1">
        <f t="shared" si="44"/>
        <v>250.38500000000002</v>
      </c>
      <c r="K971" s="105">
        <f t="shared" si="45"/>
        <v>0.87835058000000199</v>
      </c>
      <c r="L971" s="1">
        <f t="shared" si="46"/>
        <v>11512</v>
      </c>
    </row>
    <row r="972" spans="1:12" x14ac:dyDescent="0.2">
      <c r="A972" s="1">
        <f t="shared" si="47"/>
        <v>55.900000000000823</v>
      </c>
      <c r="B972" s="1">
        <f t="shared" si="36"/>
        <v>5003.8625000000002</v>
      </c>
      <c r="C972" s="1">
        <f t="shared" si="37"/>
        <v>3509.0000000000082</v>
      </c>
      <c r="D972" s="1">
        <f t="shared" si="38"/>
        <v>200.309</v>
      </c>
      <c r="E972" s="1">
        <f t="shared" si="39"/>
        <v>200</v>
      </c>
      <c r="F972" s="104">
        <f t="shared" si="40"/>
        <v>5.0073753793044764E-6</v>
      </c>
      <c r="G972" s="1">
        <f t="shared" si="41"/>
        <v>6.0092699999999997E-3</v>
      </c>
      <c r="H972" s="103">
        <f t="shared" si="42"/>
        <v>1.0304934211358021</v>
      </c>
      <c r="I972" s="1">
        <f t="shared" si="43"/>
        <v>13506</v>
      </c>
      <c r="J972" s="1">
        <f t="shared" si="44"/>
        <v>250.38625000000002</v>
      </c>
      <c r="K972" s="105">
        <f t="shared" si="45"/>
        <v>0.87860535125000205</v>
      </c>
      <c r="L972" s="1">
        <f t="shared" si="46"/>
        <v>11515</v>
      </c>
    </row>
    <row r="973" spans="1:12" x14ac:dyDescent="0.2">
      <c r="A973" s="1">
        <f t="shared" si="47"/>
        <v>56.000000000000824</v>
      </c>
      <c r="B973" s="1">
        <f t="shared" si="36"/>
        <v>5003.875</v>
      </c>
      <c r="C973" s="1">
        <f t="shared" si="37"/>
        <v>3510.0000000000082</v>
      </c>
      <c r="D973" s="1">
        <f t="shared" si="38"/>
        <v>200.31</v>
      </c>
      <c r="E973" s="1">
        <f t="shared" si="39"/>
        <v>200</v>
      </c>
      <c r="F973" s="104">
        <f t="shared" si="40"/>
        <v>5.0091432322834792E-6</v>
      </c>
      <c r="G973" s="1">
        <f t="shared" si="41"/>
        <v>6.0093000000000004E-3</v>
      </c>
      <c r="H973" s="103">
        <f t="shared" si="42"/>
        <v>1.0306645088075355</v>
      </c>
      <c r="I973" s="1">
        <f t="shared" si="43"/>
        <v>13508</v>
      </c>
      <c r="J973" s="1">
        <f t="shared" si="44"/>
        <v>250.38749999999999</v>
      </c>
      <c r="K973" s="105">
        <f t="shared" si="45"/>
        <v>0.87886012500000199</v>
      </c>
      <c r="L973" s="1">
        <f t="shared" si="46"/>
        <v>11519</v>
      </c>
    </row>
    <row r="974" spans="1:12" x14ac:dyDescent="0.2">
      <c r="A974" s="1">
        <f t="shared" si="47"/>
        <v>56.100000000000826</v>
      </c>
      <c r="B974" s="1">
        <f t="shared" si="36"/>
        <v>5003.8875000000007</v>
      </c>
      <c r="C974" s="1">
        <f t="shared" si="37"/>
        <v>3511.0000000000082</v>
      </c>
      <c r="D974" s="1">
        <f t="shared" si="38"/>
        <v>200.31100000000001</v>
      </c>
      <c r="E974" s="1">
        <f t="shared" si="39"/>
        <v>200</v>
      </c>
      <c r="F974" s="104">
        <f t="shared" si="40"/>
        <v>5.0109111026640556E-6</v>
      </c>
      <c r="G974" s="1">
        <f t="shared" si="41"/>
        <v>6.0093300000000002E-3</v>
      </c>
      <c r="H974" s="103">
        <f t="shared" si="42"/>
        <v>1.0308355557914026</v>
      </c>
      <c r="I974" s="1">
        <f t="shared" si="43"/>
        <v>13511</v>
      </c>
      <c r="J974" s="1">
        <f t="shared" si="44"/>
        <v>250.38874999999999</v>
      </c>
      <c r="K974" s="105">
        <f t="shared" si="45"/>
        <v>0.87911490125000191</v>
      </c>
      <c r="L974" s="1">
        <f t="shared" si="46"/>
        <v>11522</v>
      </c>
    </row>
    <row r="975" spans="1:12" x14ac:dyDescent="0.2">
      <c r="A975" s="1">
        <f t="shared" si="47"/>
        <v>56.200000000000827</v>
      </c>
      <c r="B975" s="1">
        <f t="shared" si="36"/>
        <v>5003.8999999999996</v>
      </c>
      <c r="C975" s="1">
        <f t="shared" si="37"/>
        <v>3512.0000000000082</v>
      </c>
      <c r="D975" s="1">
        <f t="shared" si="38"/>
        <v>200.31200000000001</v>
      </c>
      <c r="E975" s="1">
        <f t="shared" si="39"/>
        <v>200</v>
      </c>
      <c r="F975" s="104">
        <f t="shared" si="40"/>
        <v>5.012678990446209E-6</v>
      </c>
      <c r="G975" s="1">
        <f t="shared" si="41"/>
        <v>6.0093600000000009E-3</v>
      </c>
      <c r="H975" s="103">
        <f t="shared" si="42"/>
        <v>1.0310065621019169</v>
      </c>
      <c r="I975" s="1">
        <f t="shared" si="43"/>
        <v>13513</v>
      </c>
      <c r="J975" s="1">
        <f t="shared" si="44"/>
        <v>250.39000000000001</v>
      </c>
      <c r="K975" s="105">
        <f t="shared" si="45"/>
        <v>0.87936968000000215</v>
      </c>
      <c r="L975" s="1">
        <f t="shared" si="46"/>
        <v>11525</v>
      </c>
    </row>
    <row r="976" spans="1:12" x14ac:dyDescent="0.2">
      <c r="A976" s="1">
        <f t="shared" si="47"/>
        <v>56.300000000000828</v>
      </c>
      <c r="B976" s="1">
        <f t="shared" si="36"/>
        <v>5003.9125000000004</v>
      </c>
      <c r="C976" s="1">
        <f t="shared" si="37"/>
        <v>3513.0000000000082</v>
      </c>
      <c r="D976" s="1">
        <f t="shared" si="38"/>
        <v>200.31300000000002</v>
      </c>
      <c r="E976" s="1">
        <f t="shared" si="39"/>
        <v>200</v>
      </c>
      <c r="F976" s="104">
        <f t="shared" si="40"/>
        <v>5.0144468956299369E-6</v>
      </c>
      <c r="G976" s="1">
        <f t="shared" si="41"/>
        <v>6.0093900000000007E-3</v>
      </c>
      <c r="H976" s="103">
        <f t="shared" si="42"/>
        <v>1.031177527753584</v>
      </c>
      <c r="I976" s="1">
        <f t="shared" si="43"/>
        <v>13515</v>
      </c>
      <c r="J976" s="1">
        <f t="shared" si="44"/>
        <v>250.39125000000001</v>
      </c>
      <c r="K976" s="105">
        <f t="shared" si="45"/>
        <v>0.87962446125000204</v>
      </c>
      <c r="L976" s="1">
        <f t="shared" si="46"/>
        <v>11529</v>
      </c>
    </row>
    <row r="977" spans="1:12" x14ac:dyDescent="0.2">
      <c r="A977" s="1">
        <f t="shared" si="47"/>
        <v>56.40000000000083</v>
      </c>
      <c r="B977" s="1">
        <f t="shared" si="36"/>
        <v>5003.9250000000002</v>
      </c>
      <c r="C977" s="1">
        <f t="shared" si="37"/>
        <v>3514.0000000000082</v>
      </c>
      <c r="D977" s="1">
        <f t="shared" si="38"/>
        <v>200.31400000000002</v>
      </c>
      <c r="E977" s="1">
        <f t="shared" si="39"/>
        <v>200</v>
      </c>
      <c r="F977" s="104">
        <f t="shared" si="40"/>
        <v>5.0162148182152392E-6</v>
      </c>
      <c r="G977" s="1">
        <f t="shared" si="41"/>
        <v>6.0094200000000006E-3</v>
      </c>
      <c r="H977" s="103">
        <f t="shared" si="42"/>
        <v>1.0313484527609031</v>
      </c>
      <c r="I977" s="1">
        <f t="shared" si="43"/>
        <v>13517</v>
      </c>
      <c r="J977" s="1">
        <f t="shared" si="44"/>
        <v>250.39250000000001</v>
      </c>
      <c r="K977" s="105">
        <f t="shared" si="45"/>
        <v>0.87987924500000203</v>
      </c>
      <c r="L977" s="1">
        <f t="shared" si="46"/>
        <v>11532</v>
      </c>
    </row>
    <row r="978" spans="1:12" x14ac:dyDescent="0.2">
      <c r="A978" s="1">
        <f t="shared" si="47"/>
        <v>56.500000000000831</v>
      </c>
      <c r="B978" s="1">
        <f t="shared" si="36"/>
        <v>5003.9375</v>
      </c>
      <c r="C978" s="1">
        <f t="shared" si="37"/>
        <v>3515.0000000000082</v>
      </c>
      <c r="D978" s="1">
        <f t="shared" si="38"/>
        <v>200.315</v>
      </c>
      <c r="E978" s="1">
        <f t="shared" si="39"/>
        <v>200</v>
      </c>
      <c r="F978" s="104">
        <f t="shared" si="40"/>
        <v>5.0179827582021152E-6</v>
      </c>
      <c r="G978" s="1">
        <f t="shared" si="41"/>
        <v>6.0094500000000004E-3</v>
      </c>
      <c r="H978" s="103">
        <f t="shared" si="42"/>
        <v>1.0315193371383664</v>
      </c>
      <c r="I978" s="1">
        <f t="shared" si="43"/>
        <v>13520</v>
      </c>
      <c r="J978" s="1">
        <f t="shared" si="44"/>
        <v>250.39375000000004</v>
      </c>
      <c r="K978" s="105">
        <f t="shared" si="45"/>
        <v>0.88013403125000222</v>
      </c>
      <c r="L978" s="1">
        <f t="shared" si="46"/>
        <v>11535</v>
      </c>
    </row>
    <row r="979" spans="1:12" x14ac:dyDescent="0.2">
      <c r="A979" s="1">
        <f t="shared" si="47"/>
        <v>56.600000000000833</v>
      </c>
      <c r="B979" s="1">
        <f t="shared" si="36"/>
        <v>5003.9500000000007</v>
      </c>
      <c r="C979" s="1">
        <f t="shared" si="37"/>
        <v>3516.0000000000082</v>
      </c>
      <c r="D979" s="1">
        <f t="shared" si="38"/>
        <v>200.316</v>
      </c>
      <c r="E979" s="1">
        <f t="shared" si="39"/>
        <v>200</v>
      </c>
      <c r="F979" s="104">
        <f t="shared" si="40"/>
        <v>5.0197507155905664E-6</v>
      </c>
      <c r="G979" s="1">
        <f t="shared" si="41"/>
        <v>6.0094800000000011E-3</v>
      </c>
      <c r="H979" s="103">
        <f t="shared" si="42"/>
        <v>1.0316901809004584</v>
      </c>
      <c r="I979" s="1">
        <f t="shared" si="43"/>
        <v>13522</v>
      </c>
      <c r="J979" s="1">
        <f t="shared" si="44"/>
        <v>250.39500000000004</v>
      </c>
      <c r="K979" s="105">
        <f t="shared" si="45"/>
        <v>0.88038882000000218</v>
      </c>
      <c r="L979" s="1">
        <f t="shared" si="46"/>
        <v>11539</v>
      </c>
    </row>
    <row r="980" spans="1:12" x14ac:dyDescent="0.2">
      <c r="A980" s="1">
        <f t="shared" si="47"/>
        <v>56.700000000000834</v>
      </c>
      <c r="B980" s="1">
        <f t="shared" si="36"/>
        <v>5003.9624999999996</v>
      </c>
      <c r="C980" s="1">
        <f t="shared" si="37"/>
        <v>3517.0000000000082</v>
      </c>
      <c r="D980" s="1">
        <f t="shared" si="38"/>
        <v>200.31700000000001</v>
      </c>
      <c r="E980" s="1">
        <f t="shared" si="39"/>
        <v>200</v>
      </c>
      <c r="F980" s="104">
        <f t="shared" si="40"/>
        <v>5.0215186903805939E-6</v>
      </c>
      <c r="G980" s="1">
        <f t="shared" si="41"/>
        <v>6.0095100000000009E-3</v>
      </c>
      <c r="H980" s="103">
        <f t="shared" si="42"/>
        <v>1.0318609840616579</v>
      </c>
      <c r="I980" s="1">
        <f t="shared" si="43"/>
        <v>13524</v>
      </c>
      <c r="J980" s="1">
        <f t="shared" si="44"/>
        <v>250.39624999999998</v>
      </c>
      <c r="K980" s="105">
        <f t="shared" si="45"/>
        <v>0.88064361125000201</v>
      </c>
      <c r="L980" s="1">
        <f t="shared" si="46"/>
        <v>11542</v>
      </c>
    </row>
    <row r="981" spans="1:12" x14ac:dyDescent="0.2">
      <c r="A981" s="1">
        <f t="shared" si="47"/>
        <v>56.800000000000836</v>
      </c>
      <c r="B981" s="1">
        <f t="shared" si="36"/>
        <v>5003.9750000000004</v>
      </c>
      <c r="C981" s="1">
        <f t="shared" si="37"/>
        <v>3518.0000000000082</v>
      </c>
      <c r="D981" s="1">
        <f t="shared" si="38"/>
        <v>200.31800000000001</v>
      </c>
      <c r="E981" s="1">
        <f t="shared" si="39"/>
        <v>200</v>
      </c>
      <c r="F981" s="104">
        <f t="shared" si="40"/>
        <v>5.0232866825721941E-6</v>
      </c>
      <c r="G981" s="1">
        <f t="shared" si="41"/>
        <v>6.0095399999999998E-3</v>
      </c>
      <c r="H981" s="103">
        <f t="shared" si="42"/>
        <v>1.0320317466364364</v>
      </c>
      <c r="I981" s="1">
        <f t="shared" si="43"/>
        <v>13526</v>
      </c>
      <c r="J981" s="1">
        <f t="shared" si="44"/>
        <v>250.39750000000001</v>
      </c>
      <c r="K981" s="105">
        <f t="shared" si="45"/>
        <v>0.88089840500000194</v>
      </c>
      <c r="L981" s="1">
        <f t="shared" si="46"/>
        <v>11545</v>
      </c>
    </row>
    <row r="982" spans="1:12" x14ac:dyDescent="0.2">
      <c r="A982" s="1">
        <f t="shared" si="47"/>
        <v>56.900000000000837</v>
      </c>
      <c r="B982" s="1">
        <f t="shared" si="36"/>
        <v>5003.9875000000002</v>
      </c>
      <c r="C982" s="1">
        <f t="shared" si="37"/>
        <v>3519.0000000000082</v>
      </c>
      <c r="D982" s="1">
        <f t="shared" si="38"/>
        <v>200.31900000000002</v>
      </c>
      <c r="E982" s="1">
        <f t="shared" si="39"/>
        <v>200</v>
      </c>
      <c r="F982" s="104">
        <f t="shared" si="40"/>
        <v>5.0250546921653704E-6</v>
      </c>
      <c r="G982" s="1">
        <f t="shared" si="41"/>
        <v>6.0095700000000014E-3</v>
      </c>
      <c r="H982" s="103">
        <f t="shared" si="42"/>
        <v>1.0322024686392586</v>
      </c>
      <c r="I982" s="1">
        <f t="shared" si="43"/>
        <v>13528</v>
      </c>
      <c r="J982" s="1">
        <f t="shared" si="44"/>
        <v>250.39875000000001</v>
      </c>
      <c r="K982" s="105">
        <f t="shared" si="45"/>
        <v>0.88115320125000218</v>
      </c>
      <c r="L982" s="1">
        <f t="shared" si="46"/>
        <v>11549</v>
      </c>
    </row>
    <row r="983" spans="1:12" x14ac:dyDescent="0.2">
      <c r="A983" s="1">
        <f t="shared" si="47"/>
        <v>57.000000000000838</v>
      </c>
      <c r="B983" s="1">
        <f t="shared" si="36"/>
        <v>5004</v>
      </c>
      <c r="C983" s="1">
        <f t="shared" si="37"/>
        <v>3520.0000000000082</v>
      </c>
      <c r="D983" s="1">
        <f t="shared" si="38"/>
        <v>200.32000000000002</v>
      </c>
      <c r="E983" s="1">
        <f t="shared" si="39"/>
        <v>200</v>
      </c>
      <c r="F983" s="104">
        <f t="shared" si="40"/>
        <v>5.0268227191601221E-6</v>
      </c>
      <c r="G983" s="1">
        <f t="shared" si="41"/>
        <v>6.0096000000000012E-3</v>
      </c>
      <c r="H983" s="103">
        <f t="shared" si="42"/>
        <v>1.0323731500845819</v>
      </c>
      <c r="I983" s="1">
        <f t="shared" si="43"/>
        <v>13531</v>
      </c>
      <c r="J983" s="1">
        <f t="shared" si="44"/>
        <v>250.4</v>
      </c>
      <c r="K983" s="105">
        <f t="shared" si="45"/>
        <v>0.88140800000000208</v>
      </c>
      <c r="L983" s="1">
        <f t="shared" si="46"/>
        <v>11552</v>
      </c>
    </row>
    <row r="984" spans="1:12" x14ac:dyDescent="0.2">
      <c r="A984" s="1">
        <f t="shared" si="47"/>
        <v>57.10000000000084</v>
      </c>
      <c r="B984" s="1">
        <f t="shared" si="36"/>
        <v>5004.0124999999998</v>
      </c>
      <c r="C984" s="1">
        <f t="shared" si="37"/>
        <v>3521.0000000000082</v>
      </c>
      <c r="D984" s="1">
        <f t="shared" si="38"/>
        <v>200.321</v>
      </c>
      <c r="E984" s="1">
        <f t="shared" si="39"/>
        <v>200</v>
      </c>
      <c r="F984" s="104">
        <f t="shared" si="40"/>
        <v>5.0285907635564465E-6</v>
      </c>
      <c r="G984" s="1">
        <f t="shared" si="41"/>
        <v>6.0096300000000002E-3</v>
      </c>
      <c r="H984" s="103">
        <f t="shared" si="42"/>
        <v>1.0325437909868569</v>
      </c>
      <c r="I984" s="1">
        <f t="shared" si="43"/>
        <v>13533</v>
      </c>
      <c r="J984" s="1">
        <f t="shared" si="44"/>
        <v>250.40125000000003</v>
      </c>
      <c r="K984" s="105">
        <f t="shared" si="45"/>
        <v>0.88166280125000207</v>
      </c>
      <c r="L984" s="1">
        <f t="shared" si="46"/>
        <v>11555</v>
      </c>
    </row>
    <row r="985" spans="1:12" x14ac:dyDescent="0.2">
      <c r="A985" s="1">
        <f t="shared" si="47"/>
        <v>57.200000000000841</v>
      </c>
      <c r="B985" s="1">
        <f t="shared" si="36"/>
        <v>5004.0249999999996</v>
      </c>
      <c r="C985" s="1">
        <f t="shared" si="37"/>
        <v>3522.0000000000082</v>
      </c>
      <c r="D985" s="1">
        <f t="shared" si="38"/>
        <v>200.322</v>
      </c>
      <c r="E985" s="1">
        <f t="shared" si="39"/>
        <v>200</v>
      </c>
      <c r="F985" s="104">
        <f t="shared" si="40"/>
        <v>5.0303588253543463E-6</v>
      </c>
      <c r="G985" s="1">
        <f t="shared" si="41"/>
        <v>6.00966E-3</v>
      </c>
      <c r="H985" s="103">
        <f t="shared" si="42"/>
        <v>1.0327143913605279</v>
      </c>
      <c r="I985" s="1">
        <f t="shared" si="43"/>
        <v>13535</v>
      </c>
      <c r="J985" s="1">
        <f t="shared" si="44"/>
        <v>250.40250000000003</v>
      </c>
      <c r="K985" s="105">
        <f t="shared" si="45"/>
        <v>0.88191760500000205</v>
      </c>
      <c r="L985" s="1">
        <f t="shared" si="46"/>
        <v>11559</v>
      </c>
    </row>
    <row r="986" spans="1:12" x14ac:dyDescent="0.2">
      <c r="A986" s="1">
        <f t="shared" si="47"/>
        <v>57.300000000000843</v>
      </c>
      <c r="B986" s="1">
        <f t="shared" si="36"/>
        <v>5004.0375000000004</v>
      </c>
      <c r="C986" s="1">
        <f t="shared" si="37"/>
        <v>3523.0000000000082</v>
      </c>
      <c r="D986" s="1">
        <f t="shared" si="38"/>
        <v>200.32300000000001</v>
      </c>
      <c r="E986" s="1">
        <f t="shared" si="39"/>
        <v>200</v>
      </c>
      <c r="F986" s="104">
        <f t="shared" si="40"/>
        <v>5.0321269045538205E-6</v>
      </c>
      <c r="G986" s="1">
        <f t="shared" si="41"/>
        <v>6.0096900000000016E-3</v>
      </c>
      <c r="H986" s="103">
        <f t="shared" si="42"/>
        <v>1.032884951220032</v>
      </c>
      <c r="I986" s="1">
        <f t="shared" si="43"/>
        <v>13537</v>
      </c>
      <c r="J986" s="1">
        <f t="shared" si="44"/>
        <v>250.40375000000003</v>
      </c>
      <c r="K986" s="105">
        <f t="shared" si="45"/>
        <v>0.88217241125000201</v>
      </c>
      <c r="L986" s="1">
        <f t="shared" si="46"/>
        <v>11562</v>
      </c>
    </row>
    <row r="987" spans="1:12" x14ac:dyDescent="0.2">
      <c r="A987" s="1">
        <f t="shared" si="47"/>
        <v>57.400000000000844</v>
      </c>
      <c r="B987" s="1">
        <f t="shared" si="36"/>
        <v>5004.05</v>
      </c>
      <c r="C987" s="1">
        <f t="shared" si="37"/>
        <v>3524.0000000000082</v>
      </c>
      <c r="D987" s="1">
        <f t="shared" si="38"/>
        <v>200.32400000000001</v>
      </c>
      <c r="E987" s="1">
        <f t="shared" si="39"/>
        <v>200</v>
      </c>
      <c r="F987" s="104">
        <f t="shared" si="40"/>
        <v>5.0338950011548708E-6</v>
      </c>
      <c r="G987" s="1">
        <f t="shared" si="41"/>
        <v>6.0097200000000005E-3</v>
      </c>
      <c r="H987" s="103">
        <f t="shared" si="42"/>
        <v>1.0330554705797994</v>
      </c>
      <c r="I987" s="1">
        <f t="shared" si="43"/>
        <v>13540</v>
      </c>
      <c r="J987" s="1">
        <f t="shared" si="44"/>
        <v>250.405</v>
      </c>
      <c r="K987" s="105">
        <f t="shared" si="45"/>
        <v>0.88242722000000196</v>
      </c>
      <c r="L987" s="1">
        <f t="shared" si="46"/>
        <v>11565</v>
      </c>
    </row>
    <row r="988" spans="1:12" x14ac:dyDescent="0.2">
      <c r="A988" s="1">
        <f t="shared" si="47"/>
        <v>57.500000000000846</v>
      </c>
      <c r="B988" s="1">
        <f t="shared" si="36"/>
        <v>5004.0625000000009</v>
      </c>
      <c r="C988" s="1">
        <f t="shared" si="37"/>
        <v>3525.0000000000086</v>
      </c>
      <c r="D988" s="1">
        <f t="shared" si="38"/>
        <v>200.32500000000002</v>
      </c>
      <c r="E988" s="1">
        <f t="shared" si="39"/>
        <v>200</v>
      </c>
      <c r="F988" s="104">
        <f t="shared" si="40"/>
        <v>5.0356631151574965E-6</v>
      </c>
      <c r="G988" s="1">
        <f t="shared" si="41"/>
        <v>6.0097500000000012E-3</v>
      </c>
      <c r="H988" s="103">
        <f t="shared" si="42"/>
        <v>1.0332259494542533</v>
      </c>
      <c r="I988" s="1">
        <f t="shared" si="43"/>
        <v>13542</v>
      </c>
      <c r="J988" s="1">
        <f t="shared" si="44"/>
        <v>250.40625</v>
      </c>
      <c r="K988" s="105">
        <f t="shared" si="45"/>
        <v>0.88268203125000211</v>
      </c>
      <c r="L988" s="1">
        <f t="shared" si="46"/>
        <v>11569</v>
      </c>
    </row>
    <row r="989" spans="1:12" x14ac:dyDescent="0.2">
      <c r="A989" s="1">
        <f t="shared" si="47"/>
        <v>57.600000000000847</v>
      </c>
      <c r="B989" s="1">
        <f t="shared" si="36"/>
        <v>5004.0749999999998</v>
      </c>
      <c r="C989" s="1">
        <f t="shared" si="37"/>
        <v>3526.0000000000086</v>
      </c>
      <c r="D989" s="1">
        <f t="shared" si="38"/>
        <v>200.32600000000002</v>
      </c>
      <c r="E989" s="1">
        <f t="shared" si="39"/>
        <v>200</v>
      </c>
      <c r="F989" s="104">
        <f t="shared" si="40"/>
        <v>5.0374312465616967E-6</v>
      </c>
      <c r="G989" s="1">
        <f t="shared" si="41"/>
        <v>6.009780000000001E-3</v>
      </c>
      <c r="H989" s="103">
        <f t="shared" si="42"/>
        <v>1.0333963878578105</v>
      </c>
      <c r="I989" s="1">
        <f t="shared" si="43"/>
        <v>13544</v>
      </c>
      <c r="J989" s="1">
        <f t="shared" si="44"/>
        <v>250.4075</v>
      </c>
      <c r="K989" s="105">
        <f t="shared" si="45"/>
        <v>0.88293684500000202</v>
      </c>
      <c r="L989" s="1">
        <f t="shared" si="46"/>
        <v>11572</v>
      </c>
    </row>
    <row r="990" spans="1:12" x14ac:dyDescent="0.2">
      <c r="A990" s="1">
        <f t="shared" si="47"/>
        <v>57.700000000000848</v>
      </c>
      <c r="B990" s="1">
        <f t="shared" si="36"/>
        <v>5004.0874999999996</v>
      </c>
      <c r="C990" s="1">
        <f t="shared" si="37"/>
        <v>3527.0000000000086</v>
      </c>
      <c r="D990" s="1">
        <f t="shared" si="38"/>
        <v>200.327</v>
      </c>
      <c r="E990" s="1">
        <f t="shared" si="39"/>
        <v>200</v>
      </c>
      <c r="F990" s="104">
        <f t="shared" si="40"/>
        <v>5.0391993953674696E-6</v>
      </c>
      <c r="G990" s="1">
        <f t="shared" si="41"/>
        <v>6.0098099999999991E-3</v>
      </c>
      <c r="H990" s="103">
        <f t="shared" si="42"/>
        <v>1.0335667858048805</v>
      </c>
      <c r="I990" s="1">
        <f t="shared" si="43"/>
        <v>13546</v>
      </c>
      <c r="J990" s="1">
        <f t="shared" si="44"/>
        <v>250.40875000000003</v>
      </c>
      <c r="K990" s="105">
        <f t="shared" si="45"/>
        <v>0.88319166125000226</v>
      </c>
      <c r="L990" s="1">
        <f t="shared" si="46"/>
        <v>11575</v>
      </c>
    </row>
    <row r="991" spans="1:12" x14ac:dyDescent="0.2">
      <c r="A991" s="1">
        <f t="shared" si="47"/>
        <v>57.80000000000085</v>
      </c>
      <c r="B991" s="1">
        <f t="shared" si="36"/>
        <v>5004.1000000000004</v>
      </c>
      <c r="C991" s="1">
        <f t="shared" si="37"/>
        <v>3528.0000000000086</v>
      </c>
      <c r="D991" s="1">
        <f t="shared" si="38"/>
        <v>200.328</v>
      </c>
      <c r="E991" s="1">
        <f t="shared" si="39"/>
        <v>200</v>
      </c>
      <c r="F991" s="104">
        <f t="shared" si="40"/>
        <v>5.0409675615748195E-6</v>
      </c>
      <c r="G991" s="1">
        <f t="shared" si="41"/>
        <v>6.0098400000000007E-3</v>
      </c>
      <c r="H991" s="103">
        <f t="shared" si="42"/>
        <v>1.0337371433098661</v>
      </c>
      <c r="I991" s="1">
        <f t="shared" si="43"/>
        <v>13549</v>
      </c>
      <c r="J991" s="1">
        <f t="shared" si="44"/>
        <v>250.41000000000003</v>
      </c>
      <c r="K991" s="105">
        <f t="shared" si="45"/>
        <v>0.88344648000000214</v>
      </c>
      <c r="L991" s="1">
        <f t="shared" si="46"/>
        <v>11579</v>
      </c>
    </row>
    <row r="992" spans="1:12" x14ac:dyDescent="0.2">
      <c r="A992" s="1">
        <f t="shared" si="47"/>
        <v>57.900000000000851</v>
      </c>
      <c r="B992" s="1">
        <f t="shared" si="36"/>
        <v>5004.1125000000002</v>
      </c>
      <c r="C992" s="1">
        <f t="shared" si="37"/>
        <v>3529.0000000000086</v>
      </c>
      <c r="D992" s="1">
        <f t="shared" si="38"/>
        <v>200.32900000000001</v>
      </c>
      <c r="E992" s="1">
        <f t="shared" si="39"/>
        <v>200</v>
      </c>
      <c r="F992" s="104">
        <f t="shared" si="40"/>
        <v>5.0427357451837413E-6</v>
      </c>
      <c r="G992" s="1">
        <f t="shared" si="41"/>
        <v>6.0098700000000005E-3</v>
      </c>
      <c r="H992" s="103">
        <f t="shared" si="42"/>
        <v>1.0339074603871639</v>
      </c>
      <c r="I992" s="1">
        <f t="shared" si="43"/>
        <v>13551</v>
      </c>
      <c r="J992" s="1">
        <f t="shared" si="44"/>
        <v>250.41125000000002</v>
      </c>
      <c r="K992" s="105">
        <f t="shared" si="45"/>
        <v>0.88370130125000212</v>
      </c>
      <c r="L992" s="1">
        <f t="shared" si="46"/>
        <v>11582</v>
      </c>
    </row>
    <row r="993" spans="1:12" x14ac:dyDescent="0.2">
      <c r="A993" s="1">
        <f t="shared" si="47"/>
        <v>58.000000000000853</v>
      </c>
      <c r="B993" s="1">
        <f t="shared" si="36"/>
        <v>5004.125</v>
      </c>
      <c r="C993" s="1">
        <f t="shared" si="37"/>
        <v>3530.0000000000086</v>
      </c>
      <c r="D993" s="1">
        <f t="shared" si="38"/>
        <v>200.33</v>
      </c>
      <c r="E993" s="1">
        <f t="shared" si="39"/>
        <v>200</v>
      </c>
      <c r="F993" s="104">
        <f t="shared" si="40"/>
        <v>5.0445039461942419E-6</v>
      </c>
      <c r="G993" s="1">
        <f t="shared" si="41"/>
        <v>6.0099000000000003E-3</v>
      </c>
      <c r="H993" s="103">
        <f t="shared" si="42"/>
        <v>1.0340777370511618</v>
      </c>
      <c r="I993" s="1">
        <f t="shared" si="43"/>
        <v>13553</v>
      </c>
      <c r="J993" s="1">
        <f t="shared" si="44"/>
        <v>250.41250000000005</v>
      </c>
      <c r="K993" s="105">
        <f t="shared" si="45"/>
        <v>0.88395612500000231</v>
      </c>
      <c r="L993" s="1">
        <f t="shared" si="46"/>
        <v>11585</v>
      </c>
    </row>
    <row r="994" spans="1:12" x14ac:dyDescent="0.2">
      <c r="A994" s="1">
        <f t="shared" si="47"/>
        <v>58.100000000000854</v>
      </c>
      <c r="B994" s="1">
        <f t="shared" si="36"/>
        <v>5004.1374999999998</v>
      </c>
      <c r="C994" s="1">
        <f t="shared" si="37"/>
        <v>3531.0000000000086</v>
      </c>
      <c r="D994" s="1">
        <f t="shared" si="38"/>
        <v>200.33100000000002</v>
      </c>
      <c r="E994" s="1">
        <f t="shared" si="39"/>
        <v>200</v>
      </c>
      <c r="F994" s="104">
        <f t="shared" si="40"/>
        <v>5.0462721646063152E-6</v>
      </c>
      <c r="G994" s="1">
        <f t="shared" si="41"/>
        <v>6.009930000000001E-3</v>
      </c>
      <c r="H994" s="103">
        <f t="shared" si="42"/>
        <v>1.0342479733162437</v>
      </c>
      <c r="I994" s="1">
        <f t="shared" si="43"/>
        <v>13555</v>
      </c>
      <c r="J994" s="1">
        <f t="shared" si="44"/>
        <v>250.41374999999999</v>
      </c>
      <c r="K994" s="105">
        <f t="shared" si="45"/>
        <v>0.88421095125000215</v>
      </c>
      <c r="L994" s="1">
        <f t="shared" si="46"/>
        <v>11589</v>
      </c>
    </row>
    <row r="995" spans="1:12" x14ac:dyDescent="0.2">
      <c r="A995" s="1">
        <f t="shared" si="47"/>
        <v>58.200000000000855</v>
      </c>
      <c r="B995" s="1">
        <f t="shared" si="36"/>
        <v>5004.1500000000005</v>
      </c>
      <c r="C995" s="1">
        <f t="shared" si="37"/>
        <v>3532.0000000000086</v>
      </c>
      <c r="D995" s="1">
        <f t="shared" si="38"/>
        <v>200.33200000000002</v>
      </c>
      <c r="E995" s="1">
        <f t="shared" si="39"/>
        <v>200</v>
      </c>
      <c r="F995" s="104">
        <f t="shared" si="40"/>
        <v>5.0480404004199638E-6</v>
      </c>
      <c r="G995" s="1">
        <f t="shared" si="41"/>
        <v>6.0099600000000017E-3</v>
      </c>
      <c r="H995" s="103">
        <f t="shared" si="42"/>
        <v>1.0344181691967842</v>
      </c>
      <c r="I995" s="1">
        <f t="shared" si="43"/>
        <v>13557</v>
      </c>
      <c r="J995" s="1">
        <f t="shared" si="44"/>
        <v>250.41499999999999</v>
      </c>
      <c r="K995" s="105">
        <f t="shared" si="45"/>
        <v>0.88446578000000209</v>
      </c>
      <c r="L995" s="1">
        <f t="shared" si="46"/>
        <v>11592</v>
      </c>
    </row>
    <row r="996" spans="1:12" x14ac:dyDescent="0.2">
      <c r="A996" s="1">
        <f t="shared" si="47"/>
        <v>58.300000000000857</v>
      </c>
      <c r="B996" s="1">
        <f t="shared" si="36"/>
        <v>5004.1625000000004</v>
      </c>
      <c r="C996" s="1">
        <f t="shared" si="37"/>
        <v>3533.0000000000086</v>
      </c>
      <c r="D996" s="1">
        <f t="shared" si="38"/>
        <v>200.333</v>
      </c>
      <c r="E996" s="1">
        <f t="shared" si="39"/>
        <v>200</v>
      </c>
      <c r="F996" s="104">
        <f t="shared" si="40"/>
        <v>5.0498086536351869E-6</v>
      </c>
      <c r="G996" s="1">
        <f t="shared" si="41"/>
        <v>6.0099899999999998E-3</v>
      </c>
      <c r="H996" s="103">
        <f t="shared" si="42"/>
        <v>1.0345883247071519</v>
      </c>
      <c r="I996" s="1">
        <f t="shared" si="43"/>
        <v>13560</v>
      </c>
      <c r="J996" s="1">
        <f t="shared" si="44"/>
        <v>250.41625000000002</v>
      </c>
      <c r="K996" s="105">
        <f t="shared" si="45"/>
        <v>0.88472061125000223</v>
      </c>
      <c r="L996" s="1">
        <f t="shared" si="46"/>
        <v>11596</v>
      </c>
    </row>
    <row r="997" spans="1:12" x14ac:dyDescent="0.2">
      <c r="A997" s="1">
        <f t="shared" si="47"/>
        <v>58.400000000000858</v>
      </c>
      <c r="B997" s="1">
        <f t="shared" si="36"/>
        <v>5004.1749999999993</v>
      </c>
      <c r="C997" s="1">
        <f t="shared" si="37"/>
        <v>3534.0000000000086</v>
      </c>
      <c r="D997" s="1">
        <f t="shared" si="38"/>
        <v>200.334</v>
      </c>
      <c r="E997" s="1">
        <f t="shared" si="39"/>
        <v>200</v>
      </c>
      <c r="F997" s="104">
        <f t="shared" si="40"/>
        <v>5.0515769242519853E-6</v>
      </c>
      <c r="G997" s="1">
        <f t="shared" si="41"/>
        <v>6.0100200000000005E-3</v>
      </c>
      <c r="H997" s="103">
        <f t="shared" si="42"/>
        <v>1.0347584398617096</v>
      </c>
      <c r="I997" s="1">
        <f t="shared" si="43"/>
        <v>13562</v>
      </c>
      <c r="J997" s="1">
        <f t="shared" si="44"/>
        <v>250.41750000000002</v>
      </c>
      <c r="K997" s="105">
        <f t="shared" si="45"/>
        <v>0.88497544500000225</v>
      </c>
      <c r="L997" s="1">
        <f t="shared" si="46"/>
        <v>11599</v>
      </c>
    </row>
    <row r="998" spans="1:12" x14ac:dyDescent="0.2">
      <c r="A998" s="1">
        <f t="shared" si="47"/>
        <v>58.50000000000086</v>
      </c>
      <c r="B998" s="1">
        <f t="shared" si="36"/>
        <v>5004.1875</v>
      </c>
      <c r="C998" s="1">
        <f t="shared" si="37"/>
        <v>3535.0000000000086</v>
      </c>
      <c r="D998" s="1">
        <f t="shared" si="38"/>
        <v>200.33500000000001</v>
      </c>
      <c r="E998" s="1">
        <f t="shared" si="39"/>
        <v>200</v>
      </c>
      <c r="F998" s="104">
        <f t="shared" si="40"/>
        <v>5.0533452122703565E-6</v>
      </c>
      <c r="G998" s="1">
        <f t="shared" si="41"/>
        <v>6.0100500000000003E-3</v>
      </c>
      <c r="H998" s="103">
        <f t="shared" si="42"/>
        <v>1.0349285146748113</v>
      </c>
      <c r="I998" s="1">
        <f t="shared" si="43"/>
        <v>13564</v>
      </c>
      <c r="J998" s="1">
        <f t="shared" si="44"/>
        <v>250.41875000000002</v>
      </c>
      <c r="K998" s="105">
        <f t="shared" si="45"/>
        <v>0.88523028125000225</v>
      </c>
      <c r="L998" s="1">
        <f t="shared" si="46"/>
        <v>11602</v>
      </c>
    </row>
    <row r="999" spans="1:12" x14ac:dyDescent="0.2">
      <c r="A999" s="1">
        <f t="shared" si="47"/>
        <v>58.600000000000861</v>
      </c>
      <c r="B999" s="1">
        <f t="shared" si="36"/>
        <v>5004.2</v>
      </c>
      <c r="C999" s="1">
        <f t="shared" si="37"/>
        <v>3536.0000000000086</v>
      </c>
      <c r="D999" s="1">
        <f t="shared" si="38"/>
        <v>200.33600000000001</v>
      </c>
      <c r="E999" s="1">
        <f t="shared" si="39"/>
        <v>200</v>
      </c>
      <c r="F999" s="104">
        <f t="shared" si="40"/>
        <v>5.0551135176903046E-6</v>
      </c>
      <c r="G999" s="1">
        <f t="shared" si="41"/>
        <v>6.010080000000001E-3</v>
      </c>
      <c r="H999" s="103">
        <f t="shared" si="42"/>
        <v>1.0350985491608062</v>
      </c>
      <c r="I999" s="1">
        <f t="shared" si="43"/>
        <v>13566</v>
      </c>
      <c r="J999" s="1">
        <f t="shared" si="44"/>
        <v>250.42000000000004</v>
      </c>
      <c r="K999" s="105">
        <f t="shared" si="45"/>
        <v>0.88548512000000235</v>
      </c>
      <c r="L999" s="1">
        <f t="shared" si="46"/>
        <v>11606</v>
      </c>
    </row>
    <row r="1000" spans="1:12" x14ac:dyDescent="0.2">
      <c r="A1000" s="1">
        <f t="shared" si="47"/>
        <v>58.700000000000863</v>
      </c>
      <c r="B1000" s="1">
        <f t="shared" si="36"/>
        <v>5004.2125000000005</v>
      </c>
      <c r="C1000" s="1">
        <f t="shared" si="37"/>
        <v>3537.0000000000086</v>
      </c>
      <c r="D1000" s="1">
        <f t="shared" si="38"/>
        <v>200.33700000000002</v>
      </c>
      <c r="E1000" s="1">
        <f t="shared" si="39"/>
        <v>200</v>
      </c>
      <c r="F1000" s="104">
        <f t="shared" si="40"/>
        <v>5.0568818405118273E-6</v>
      </c>
      <c r="G1000" s="1">
        <f t="shared" si="41"/>
        <v>6.0101100000000008E-3</v>
      </c>
      <c r="H1000" s="103">
        <f t="shared" si="42"/>
        <v>1.035268543334035</v>
      </c>
      <c r="I1000" s="1">
        <f t="shared" si="43"/>
        <v>13569</v>
      </c>
      <c r="J1000" s="1">
        <f t="shared" si="44"/>
        <v>250.42124999999999</v>
      </c>
      <c r="K1000" s="105">
        <f t="shared" si="45"/>
        <v>0.88573996125000221</v>
      </c>
      <c r="L1000" s="1">
        <f t="shared" si="46"/>
        <v>11609</v>
      </c>
    </row>
    <row r="1001" spans="1:12" x14ac:dyDescent="0.2">
      <c r="A1001" s="1">
        <f t="shared" si="47"/>
        <v>58.800000000000864</v>
      </c>
      <c r="B1001" s="1">
        <f t="shared" si="36"/>
        <v>5004.2250000000004</v>
      </c>
      <c r="C1001" s="1">
        <f t="shared" si="37"/>
        <v>3538.0000000000086</v>
      </c>
      <c r="D1001" s="1">
        <f t="shared" si="38"/>
        <v>200.33800000000002</v>
      </c>
      <c r="E1001" s="1">
        <f t="shared" si="39"/>
        <v>200</v>
      </c>
      <c r="F1001" s="104">
        <f t="shared" si="40"/>
        <v>5.0586501807349252E-6</v>
      </c>
      <c r="G1001" s="1">
        <f t="shared" si="41"/>
        <v>6.0101400000000006E-3</v>
      </c>
      <c r="H1001" s="103">
        <f t="shared" si="42"/>
        <v>1.0354384972088329</v>
      </c>
      <c r="I1001" s="1">
        <f t="shared" si="43"/>
        <v>13571</v>
      </c>
      <c r="J1001" s="1">
        <f t="shared" si="44"/>
        <v>250.42249999999999</v>
      </c>
      <c r="K1001" s="105">
        <f t="shared" si="45"/>
        <v>0.88599480500000216</v>
      </c>
      <c r="L1001" s="1">
        <f t="shared" si="46"/>
        <v>11612</v>
      </c>
    </row>
    <row r="1002" spans="1:12" x14ac:dyDescent="0.2">
      <c r="A1002" s="1">
        <f t="shared" si="47"/>
        <v>58.900000000000865</v>
      </c>
      <c r="B1002" s="1">
        <f t="shared" si="36"/>
        <v>5004.2375000000002</v>
      </c>
      <c r="C1002" s="1">
        <f t="shared" si="37"/>
        <v>3539.0000000000086</v>
      </c>
      <c r="D1002" s="1">
        <f t="shared" si="38"/>
        <v>200.339</v>
      </c>
      <c r="E1002" s="1">
        <f t="shared" si="39"/>
        <v>200</v>
      </c>
      <c r="F1002" s="104">
        <f t="shared" si="40"/>
        <v>5.0604185383595951E-6</v>
      </c>
      <c r="G1002" s="1">
        <f t="shared" si="41"/>
        <v>6.0101700000000004E-3</v>
      </c>
      <c r="H1002" s="103">
        <f t="shared" si="42"/>
        <v>1.0356084107995278</v>
      </c>
      <c r="I1002" s="1">
        <f t="shared" si="43"/>
        <v>13573</v>
      </c>
      <c r="J1002" s="1">
        <f t="shared" si="44"/>
        <v>250.42375000000001</v>
      </c>
      <c r="K1002" s="105">
        <f t="shared" si="45"/>
        <v>0.8862496512500021</v>
      </c>
      <c r="L1002" s="1">
        <f t="shared" si="46"/>
        <v>11616</v>
      </c>
    </row>
    <row r="1003" spans="1:12" x14ac:dyDescent="0.2">
      <c r="A1003" s="1">
        <f t="shared" si="47"/>
        <v>59.000000000000867</v>
      </c>
      <c r="B1003" s="1">
        <f t="shared" si="36"/>
        <v>5004.25</v>
      </c>
      <c r="C1003" s="1">
        <f t="shared" si="37"/>
        <v>3540.0000000000086</v>
      </c>
      <c r="D1003" s="1">
        <f t="shared" si="38"/>
        <v>200.34</v>
      </c>
      <c r="E1003" s="1">
        <f t="shared" si="39"/>
        <v>200</v>
      </c>
      <c r="F1003" s="104">
        <f t="shared" si="40"/>
        <v>5.0621869133858428E-6</v>
      </c>
      <c r="G1003" s="1">
        <f t="shared" si="41"/>
        <v>6.0102000000000003E-3</v>
      </c>
      <c r="H1003" s="103">
        <f t="shared" si="42"/>
        <v>1.0357782841204402</v>
      </c>
      <c r="I1003" s="1">
        <f t="shared" si="43"/>
        <v>13575</v>
      </c>
      <c r="J1003" s="1">
        <f t="shared" si="44"/>
        <v>250.42500000000001</v>
      </c>
      <c r="K1003" s="105">
        <f t="shared" si="45"/>
        <v>0.88650450000000203</v>
      </c>
      <c r="L1003" s="1">
        <f t="shared" si="46"/>
        <v>11619</v>
      </c>
    </row>
    <row r="1004" spans="1:12" x14ac:dyDescent="0.2">
      <c r="A1004" s="1">
        <f t="shared" si="47"/>
        <v>59.100000000000868</v>
      </c>
      <c r="B1004" s="1">
        <f t="shared" si="36"/>
        <v>5004.2624999999998</v>
      </c>
      <c r="C1004" s="1">
        <f t="shared" si="37"/>
        <v>3541.0000000000086</v>
      </c>
      <c r="D1004" s="1">
        <f t="shared" si="38"/>
        <v>200.34100000000001</v>
      </c>
      <c r="E1004" s="1">
        <f t="shared" si="39"/>
        <v>200</v>
      </c>
      <c r="F1004" s="104">
        <f t="shared" si="40"/>
        <v>5.0639553058136642E-6</v>
      </c>
      <c r="G1004" s="1">
        <f t="shared" si="41"/>
        <v>6.010230000000001E-3</v>
      </c>
      <c r="H1004" s="103">
        <f t="shared" si="42"/>
        <v>1.0359481171858851</v>
      </c>
      <c r="I1004" s="1">
        <f t="shared" si="43"/>
        <v>13578</v>
      </c>
      <c r="J1004" s="1">
        <f t="shared" si="44"/>
        <v>250.42625000000001</v>
      </c>
      <c r="K1004" s="105">
        <f t="shared" si="45"/>
        <v>0.88675935125000227</v>
      </c>
      <c r="L1004" s="1">
        <f t="shared" si="46"/>
        <v>11622</v>
      </c>
    </row>
    <row r="1005" spans="1:12" x14ac:dyDescent="0.2">
      <c r="A1005" s="1">
        <f t="shared" si="47"/>
        <v>59.20000000000087</v>
      </c>
      <c r="B1005" s="1">
        <f t="shared" si="36"/>
        <v>5004.2750000000005</v>
      </c>
      <c r="C1005" s="1">
        <f t="shared" si="37"/>
        <v>3542.0000000000086</v>
      </c>
      <c r="D1005" s="1">
        <f t="shared" si="38"/>
        <v>200.34200000000001</v>
      </c>
      <c r="E1005" s="1">
        <f t="shared" si="39"/>
        <v>200</v>
      </c>
      <c r="F1005" s="104">
        <f t="shared" si="40"/>
        <v>5.06572371564306E-6</v>
      </c>
      <c r="G1005" s="1">
        <f t="shared" si="41"/>
        <v>6.0102600000000008E-3</v>
      </c>
      <c r="H1005" s="103">
        <f t="shared" si="42"/>
        <v>1.0361179100101696</v>
      </c>
      <c r="I1005" s="1">
        <f t="shared" si="43"/>
        <v>13580</v>
      </c>
      <c r="J1005" s="1">
        <f t="shared" si="44"/>
        <v>250.42750000000004</v>
      </c>
      <c r="K1005" s="105">
        <f t="shared" si="45"/>
        <v>0.88701420500000216</v>
      </c>
      <c r="L1005" s="1">
        <f t="shared" si="46"/>
        <v>11626</v>
      </c>
    </row>
    <row r="1006" spans="1:12" x14ac:dyDescent="0.2">
      <c r="A1006" s="1">
        <f t="shared" si="47"/>
        <v>59.300000000000871</v>
      </c>
      <c r="B1006" s="1">
        <f t="shared" si="36"/>
        <v>5004.2874999999995</v>
      </c>
      <c r="C1006" s="1">
        <f t="shared" si="37"/>
        <v>3543.0000000000086</v>
      </c>
      <c r="D1006" s="1">
        <f t="shared" si="38"/>
        <v>200.34300000000002</v>
      </c>
      <c r="E1006" s="1">
        <f t="shared" si="39"/>
        <v>200</v>
      </c>
      <c r="F1006" s="104">
        <f t="shared" si="40"/>
        <v>5.067492142874032E-6</v>
      </c>
      <c r="G1006" s="1">
        <f t="shared" si="41"/>
        <v>6.0102900000000006E-3</v>
      </c>
      <c r="H1006" s="103">
        <f t="shared" si="42"/>
        <v>1.036287662607595</v>
      </c>
      <c r="I1006" s="1">
        <f t="shared" si="43"/>
        <v>13582</v>
      </c>
      <c r="J1006" s="1">
        <f t="shared" si="44"/>
        <v>250.42875000000004</v>
      </c>
      <c r="K1006" s="105">
        <f t="shared" si="45"/>
        <v>0.88726906125000216</v>
      </c>
      <c r="L1006" s="1">
        <f t="shared" si="46"/>
        <v>11629</v>
      </c>
    </row>
    <row r="1007" spans="1:12" x14ac:dyDescent="0.2">
      <c r="A1007" s="1">
        <f t="shared" si="47"/>
        <v>59.400000000000873</v>
      </c>
      <c r="B1007" s="1">
        <f t="shared" si="36"/>
        <v>5004.3</v>
      </c>
      <c r="C1007" s="1">
        <f t="shared" si="37"/>
        <v>3544.0000000000086</v>
      </c>
      <c r="D1007" s="1">
        <f t="shared" si="38"/>
        <v>200.34400000000002</v>
      </c>
      <c r="E1007" s="1">
        <f t="shared" si="39"/>
        <v>200</v>
      </c>
      <c r="F1007" s="104">
        <f t="shared" si="40"/>
        <v>5.0692605875065784E-6</v>
      </c>
      <c r="G1007" s="1">
        <f t="shared" si="41"/>
        <v>6.0103200000000013E-3</v>
      </c>
      <c r="H1007" s="103">
        <f t="shared" si="42"/>
        <v>1.0364573749924544</v>
      </c>
      <c r="I1007" s="1">
        <f t="shared" si="43"/>
        <v>13584</v>
      </c>
      <c r="J1007" s="1">
        <f t="shared" si="44"/>
        <v>250.42999999999998</v>
      </c>
      <c r="K1007" s="105">
        <f t="shared" si="45"/>
        <v>0.88752392000000202</v>
      </c>
      <c r="L1007" s="1">
        <f t="shared" si="46"/>
        <v>11632</v>
      </c>
    </row>
    <row r="1008" spans="1:12" x14ac:dyDescent="0.2">
      <c r="A1008" s="1">
        <f t="shared" si="47"/>
        <v>59.500000000000874</v>
      </c>
      <c r="B1008" s="1">
        <f t="shared" si="36"/>
        <v>5004.3125</v>
      </c>
      <c r="C1008" s="1">
        <f t="shared" si="37"/>
        <v>3545.0000000000086</v>
      </c>
      <c r="D1008" s="1">
        <f t="shared" si="38"/>
        <v>200.345</v>
      </c>
      <c r="E1008" s="1">
        <f t="shared" si="39"/>
        <v>200</v>
      </c>
      <c r="F1008" s="104">
        <f t="shared" si="40"/>
        <v>5.0710290495406985E-6</v>
      </c>
      <c r="G1008" s="1">
        <f t="shared" si="41"/>
        <v>6.0103500000000011E-3</v>
      </c>
      <c r="H1008" s="103">
        <f t="shared" si="42"/>
        <v>1.0366270471790353</v>
      </c>
      <c r="I1008" s="1">
        <f t="shared" si="43"/>
        <v>13586</v>
      </c>
      <c r="J1008" s="1">
        <f t="shared" si="44"/>
        <v>250.43125000000001</v>
      </c>
      <c r="K1008" s="105">
        <f t="shared" si="45"/>
        <v>0.88777878125000209</v>
      </c>
      <c r="L1008" s="1">
        <f t="shared" si="46"/>
        <v>11636</v>
      </c>
    </row>
    <row r="1009" spans="1:12" x14ac:dyDescent="0.2">
      <c r="A1009" s="1">
        <f t="shared" si="47"/>
        <v>59.600000000000875</v>
      </c>
      <c r="B1009" s="1">
        <f t="shared" si="36"/>
        <v>5004.3250000000007</v>
      </c>
      <c r="C1009" s="1">
        <f t="shared" si="37"/>
        <v>3546.0000000000086</v>
      </c>
      <c r="D1009" s="1">
        <f t="shared" si="38"/>
        <v>200.346</v>
      </c>
      <c r="E1009" s="1">
        <f t="shared" si="39"/>
        <v>200</v>
      </c>
      <c r="F1009" s="104">
        <f t="shared" si="40"/>
        <v>5.072797528976393E-6</v>
      </c>
      <c r="G1009" s="1">
        <f t="shared" si="41"/>
        <v>6.0103800000000001E-3</v>
      </c>
      <c r="H1009" s="103">
        <f t="shared" si="42"/>
        <v>1.0367966791816183</v>
      </c>
      <c r="I1009" s="1">
        <f t="shared" si="43"/>
        <v>13589</v>
      </c>
      <c r="J1009" s="1">
        <f t="shared" si="44"/>
        <v>250.4325</v>
      </c>
      <c r="K1009" s="105">
        <f t="shared" si="45"/>
        <v>0.88803364500000215</v>
      </c>
      <c r="L1009" s="1">
        <f t="shared" si="46"/>
        <v>11639</v>
      </c>
    </row>
    <row r="1010" spans="1:12" x14ac:dyDescent="0.2">
      <c r="A1010" s="1">
        <f t="shared" si="47"/>
        <v>59.700000000000877</v>
      </c>
      <c r="B1010" s="1">
        <f t="shared" si="36"/>
        <v>5004.3375000000005</v>
      </c>
      <c r="C1010" s="1">
        <f t="shared" si="37"/>
        <v>3547.0000000000086</v>
      </c>
      <c r="D1010" s="1">
        <f t="shared" si="38"/>
        <v>200.34700000000001</v>
      </c>
      <c r="E1010" s="1">
        <f t="shared" si="39"/>
        <v>200</v>
      </c>
      <c r="F1010" s="104">
        <f t="shared" si="40"/>
        <v>5.0745660258136645E-6</v>
      </c>
      <c r="G1010" s="1">
        <f t="shared" si="41"/>
        <v>6.0104099999999999E-3</v>
      </c>
      <c r="H1010" s="103">
        <f t="shared" si="42"/>
        <v>1.0369662710144774</v>
      </c>
      <c r="I1010" s="1">
        <f t="shared" si="43"/>
        <v>13591</v>
      </c>
      <c r="J1010" s="1">
        <f t="shared" si="44"/>
        <v>250.43375</v>
      </c>
      <c r="K1010" s="105">
        <f t="shared" si="45"/>
        <v>0.88828851125000208</v>
      </c>
      <c r="L1010" s="1">
        <f t="shared" si="46"/>
        <v>11642</v>
      </c>
    </row>
    <row r="1011" spans="1:12" x14ac:dyDescent="0.2">
      <c r="A1011" s="1">
        <f t="shared" si="47"/>
        <v>59.800000000000878</v>
      </c>
      <c r="B1011" s="1">
        <f t="shared" si="36"/>
        <v>5004.3499999999995</v>
      </c>
      <c r="C1011" s="1">
        <f t="shared" si="37"/>
        <v>3548.0000000000086</v>
      </c>
      <c r="D1011" s="1">
        <f t="shared" si="38"/>
        <v>200.34800000000001</v>
      </c>
      <c r="E1011" s="1">
        <f t="shared" si="39"/>
        <v>200</v>
      </c>
      <c r="F1011" s="104">
        <f t="shared" si="40"/>
        <v>5.0763345400525096E-6</v>
      </c>
      <c r="G1011" s="1">
        <f t="shared" si="41"/>
        <v>6.0104400000000014E-3</v>
      </c>
      <c r="H1011" s="103">
        <f t="shared" si="42"/>
        <v>1.0371358226918788</v>
      </c>
      <c r="I1011" s="1">
        <f t="shared" si="43"/>
        <v>13593</v>
      </c>
      <c r="J1011" s="1">
        <f t="shared" si="44"/>
        <v>250.43500000000003</v>
      </c>
      <c r="K1011" s="105">
        <f t="shared" si="45"/>
        <v>0.88854338000000221</v>
      </c>
      <c r="L1011" s="1">
        <f t="shared" si="46"/>
        <v>11646</v>
      </c>
    </row>
    <row r="1012" spans="1:12" x14ac:dyDescent="0.2">
      <c r="A1012" s="1">
        <f t="shared" si="47"/>
        <v>59.90000000000088</v>
      </c>
      <c r="B1012" s="1">
        <f t="shared" si="36"/>
        <v>5004.3625000000002</v>
      </c>
      <c r="C1012" s="1">
        <f t="shared" si="37"/>
        <v>3549.0000000000086</v>
      </c>
      <c r="D1012" s="1">
        <f t="shared" si="38"/>
        <v>200.34900000000002</v>
      </c>
      <c r="E1012" s="1">
        <f t="shared" si="39"/>
        <v>200</v>
      </c>
      <c r="F1012" s="104">
        <f t="shared" si="40"/>
        <v>5.0781030716929292E-6</v>
      </c>
      <c r="G1012" s="1">
        <f t="shared" si="41"/>
        <v>6.0104700000000004E-3</v>
      </c>
      <c r="H1012" s="103">
        <f t="shared" si="42"/>
        <v>1.0373053342280831</v>
      </c>
      <c r="I1012" s="1">
        <f t="shared" si="43"/>
        <v>13595</v>
      </c>
      <c r="J1012" s="1">
        <f t="shared" si="44"/>
        <v>250.43625000000003</v>
      </c>
      <c r="K1012" s="105">
        <f t="shared" si="45"/>
        <v>0.88879825125000222</v>
      </c>
      <c r="L1012" s="1">
        <f t="shared" si="46"/>
        <v>11649</v>
      </c>
    </row>
    <row r="1013" spans="1:12" x14ac:dyDescent="0.2">
      <c r="A1013" s="1">
        <f t="shared" si="47"/>
        <v>60.000000000000881</v>
      </c>
      <c r="B1013" s="1">
        <f t="shared" si="36"/>
        <v>5004.375</v>
      </c>
      <c r="C1013" s="1">
        <f t="shared" si="37"/>
        <v>3550.0000000000086</v>
      </c>
      <c r="D1013" s="1">
        <f t="shared" si="38"/>
        <v>200.35000000000002</v>
      </c>
      <c r="E1013" s="1">
        <f t="shared" si="39"/>
        <v>200</v>
      </c>
      <c r="F1013" s="104">
        <f t="shared" si="40"/>
        <v>5.079871620734925E-6</v>
      </c>
      <c r="G1013" s="1">
        <f t="shared" si="41"/>
        <v>6.0105000000000011E-3</v>
      </c>
      <c r="H1013" s="103">
        <f t="shared" si="42"/>
        <v>1.0374748056373433</v>
      </c>
      <c r="I1013" s="1">
        <f t="shared" si="43"/>
        <v>13598</v>
      </c>
      <c r="J1013" s="1">
        <f t="shared" si="44"/>
        <v>250.43750000000003</v>
      </c>
      <c r="K1013" s="105">
        <f t="shared" si="45"/>
        <v>0.88905312500000222</v>
      </c>
      <c r="L1013" s="1">
        <f t="shared" si="46"/>
        <v>11652</v>
      </c>
    </row>
    <row r="1014" spans="1:12" x14ac:dyDescent="0.2">
      <c r="A1014" s="1">
        <f t="shared" si="47"/>
        <v>60.100000000000882</v>
      </c>
      <c r="B1014" s="1">
        <f t="shared" si="36"/>
        <v>5004.3875000000007</v>
      </c>
      <c r="C1014" s="1">
        <f t="shared" si="37"/>
        <v>3551.0000000000086</v>
      </c>
      <c r="D1014" s="1">
        <f t="shared" si="38"/>
        <v>200.351</v>
      </c>
      <c r="E1014" s="1">
        <f t="shared" si="39"/>
        <v>200</v>
      </c>
      <c r="F1014" s="104">
        <f t="shared" si="40"/>
        <v>5.0816401871784935E-6</v>
      </c>
      <c r="G1014" s="1">
        <f t="shared" si="41"/>
        <v>6.01053E-3</v>
      </c>
      <c r="H1014" s="103">
        <f t="shared" si="42"/>
        <v>1.0376442369339063</v>
      </c>
      <c r="I1014" s="1">
        <f t="shared" si="43"/>
        <v>13600</v>
      </c>
      <c r="J1014" s="1">
        <f t="shared" si="44"/>
        <v>250.43875</v>
      </c>
      <c r="K1014" s="105">
        <f t="shared" si="45"/>
        <v>0.8893080012500022</v>
      </c>
      <c r="L1014" s="1">
        <f t="shared" si="46"/>
        <v>11656</v>
      </c>
    </row>
    <row r="1015" spans="1:12" x14ac:dyDescent="0.2">
      <c r="A1015" s="1">
        <f t="shared" si="47"/>
        <v>60.200000000000884</v>
      </c>
      <c r="B1015" s="1">
        <f t="shared" si="36"/>
        <v>5004.3999999999996</v>
      </c>
      <c r="C1015" s="1">
        <f t="shared" si="37"/>
        <v>3552.0000000000091</v>
      </c>
      <c r="D1015" s="1">
        <f t="shared" si="38"/>
        <v>200.352</v>
      </c>
      <c r="E1015" s="1">
        <f t="shared" si="39"/>
        <v>200</v>
      </c>
      <c r="F1015" s="104">
        <f t="shared" si="40"/>
        <v>5.0834087710236382E-6</v>
      </c>
      <c r="G1015" s="1">
        <f t="shared" si="41"/>
        <v>6.0105600000000007E-3</v>
      </c>
      <c r="H1015" s="103">
        <f t="shared" si="42"/>
        <v>1.0378136281320123</v>
      </c>
      <c r="I1015" s="1">
        <f t="shared" si="43"/>
        <v>13602</v>
      </c>
      <c r="J1015" s="1">
        <f t="shared" si="44"/>
        <v>250.44</v>
      </c>
      <c r="K1015" s="105">
        <f t="shared" si="45"/>
        <v>0.88956288000000228</v>
      </c>
      <c r="L1015" s="1">
        <f t="shared" si="46"/>
        <v>11659</v>
      </c>
    </row>
    <row r="1016" spans="1:12" x14ac:dyDescent="0.2">
      <c r="A1016" s="1">
        <f t="shared" si="47"/>
        <v>60.300000000000885</v>
      </c>
      <c r="B1016" s="1">
        <f t="shared" si="36"/>
        <v>5004.4125000000004</v>
      </c>
      <c r="C1016" s="1">
        <f t="shared" si="37"/>
        <v>3553.0000000000091</v>
      </c>
      <c r="D1016" s="1">
        <f t="shared" si="38"/>
        <v>200.35300000000001</v>
      </c>
      <c r="E1016" s="1">
        <f t="shared" si="39"/>
        <v>200</v>
      </c>
      <c r="F1016" s="104">
        <f t="shared" si="40"/>
        <v>5.0851773722703565E-6</v>
      </c>
      <c r="G1016" s="1">
        <f t="shared" si="41"/>
        <v>6.0105900000000006E-3</v>
      </c>
      <c r="H1016" s="103">
        <f t="shared" si="42"/>
        <v>1.0379829792458939</v>
      </c>
      <c r="I1016" s="1">
        <f t="shared" si="43"/>
        <v>13604</v>
      </c>
      <c r="J1016" s="1">
        <f t="shared" si="44"/>
        <v>250.44125</v>
      </c>
      <c r="K1016" s="105">
        <f t="shared" si="45"/>
        <v>0.88981776125000223</v>
      </c>
      <c r="L1016" s="1">
        <f t="shared" si="46"/>
        <v>11662</v>
      </c>
    </row>
    <row r="1017" spans="1:12" x14ac:dyDescent="0.2">
      <c r="A1017" s="1">
        <f t="shared" si="47"/>
        <v>60.400000000000887</v>
      </c>
      <c r="B1017" s="1">
        <f t="shared" si="36"/>
        <v>5004.4250000000002</v>
      </c>
      <c r="C1017" s="1">
        <f t="shared" si="37"/>
        <v>3554.0000000000091</v>
      </c>
      <c r="D1017" s="1">
        <f t="shared" si="38"/>
        <v>200.35400000000001</v>
      </c>
      <c r="E1017" s="1">
        <f t="shared" si="39"/>
        <v>200</v>
      </c>
      <c r="F1017" s="104">
        <f t="shared" si="40"/>
        <v>5.0869459909186518E-6</v>
      </c>
      <c r="G1017" s="1">
        <f t="shared" si="41"/>
        <v>6.0106200000000012E-3</v>
      </c>
      <c r="H1017" s="103">
        <f t="shared" si="42"/>
        <v>1.038152290289778</v>
      </c>
      <c r="I1017" s="1">
        <f t="shared" si="43"/>
        <v>13606</v>
      </c>
      <c r="J1017" s="1">
        <f t="shared" si="44"/>
        <v>250.44250000000002</v>
      </c>
      <c r="K1017" s="105">
        <f t="shared" si="45"/>
        <v>0.89007264500000238</v>
      </c>
      <c r="L1017" s="1">
        <f t="shared" si="46"/>
        <v>11666</v>
      </c>
    </row>
    <row r="1018" spans="1:12" x14ac:dyDescent="0.2">
      <c r="A1018" s="1">
        <f t="shared" si="47"/>
        <v>60.500000000000888</v>
      </c>
      <c r="B1018" s="1">
        <f t="shared" si="36"/>
        <v>5004.4375</v>
      </c>
      <c r="C1018" s="1">
        <f t="shared" si="37"/>
        <v>3555.0000000000091</v>
      </c>
      <c r="D1018" s="1">
        <f t="shared" si="38"/>
        <v>200.35500000000002</v>
      </c>
      <c r="E1018" s="1">
        <f t="shared" si="39"/>
        <v>200</v>
      </c>
      <c r="F1018" s="104">
        <f t="shared" si="40"/>
        <v>5.0887146269685208E-6</v>
      </c>
      <c r="G1018" s="1">
        <f t="shared" si="41"/>
        <v>6.0106500000000011E-3</v>
      </c>
      <c r="H1018" s="103">
        <f t="shared" si="42"/>
        <v>1.038321561277884</v>
      </c>
      <c r="I1018" s="1">
        <f t="shared" si="43"/>
        <v>13609</v>
      </c>
      <c r="J1018" s="1">
        <f t="shared" si="44"/>
        <v>250.44375000000002</v>
      </c>
      <c r="K1018" s="105">
        <f t="shared" si="45"/>
        <v>0.89032753125000241</v>
      </c>
      <c r="L1018" s="1">
        <f t="shared" si="46"/>
        <v>11669</v>
      </c>
    </row>
    <row r="1019" spans="1:12" x14ac:dyDescent="0.2">
      <c r="A1019" s="1">
        <f t="shared" si="47"/>
        <v>60.60000000000089</v>
      </c>
      <c r="B1019" s="1">
        <f t="shared" si="36"/>
        <v>5004.4500000000007</v>
      </c>
      <c r="C1019" s="1">
        <f t="shared" si="37"/>
        <v>3556.0000000000091</v>
      </c>
      <c r="D1019" s="1">
        <f t="shared" si="38"/>
        <v>200.35600000000002</v>
      </c>
      <c r="E1019" s="1">
        <f t="shared" si="39"/>
        <v>200</v>
      </c>
      <c r="F1019" s="104">
        <f t="shared" si="40"/>
        <v>5.0904832804199633E-6</v>
      </c>
      <c r="G1019" s="1">
        <f t="shared" si="41"/>
        <v>6.0106800000000009E-3</v>
      </c>
      <c r="H1019" s="103">
        <f t="shared" si="42"/>
        <v>1.0384907922244249</v>
      </c>
      <c r="I1019" s="1">
        <f t="shared" si="43"/>
        <v>13611</v>
      </c>
      <c r="J1019" s="1">
        <f t="shared" si="44"/>
        <v>250.44500000000002</v>
      </c>
      <c r="K1019" s="105">
        <f t="shared" si="45"/>
        <v>0.89058242000000232</v>
      </c>
      <c r="L1019" s="1">
        <f t="shared" si="46"/>
        <v>11672</v>
      </c>
    </row>
    <row r="1020" spans="1:12" x14ac:dyDescent="0.2">
      <c r="A1020" s="1">
        <f t="shared" si="47"/>
        <v>60.700000000000891</v>
      </c>
      <c r="B1020" s="1">
        <f t="shared" si="36"/>
        <v>5004.4624999999996</v>
      </c>
      <c r="C1020" s="1">
        <f t="shared" si="37"/>
        <v>3557.0000000000091</v>
      </c>
      <c r="D1020" s="1">
        <f t="shared" si="38"/>
        <v>200.357</v>
      </c>
      <c r="E1020" s="1">
        <f t="shared" si="39"/>
        <v>200</v>
      </c>
      <c r="F1020" s="104">
        <f t="shared" si="40"/>
        <v>5.0922519512729837E-6</v>
      </c>
      <c r="G1020" s="1">
        <f t="shared" si="41"/>
        <v>6.0107100000000007E-3</v>
      </c>
      <c r="H1020" s="103">
        <f t="shared" si="42"/>
        <v>1.0386599831436072</v>
      </c>
      <c r="I1020" s="1">
        <f t="shared" si="43"/>
        <v>13613</v>
      </c>
      <c r="J1020" s="1">
        <f t="shared" si="44"/>
        <v>250.44625000000005</v>
      </c>
      <c r="K1020" s="105">
        <f t="shared" si="45"/>
        <v>0.89083731125000232</v>
      </c>
      <c r="L1020" s="1">
        <f t="shared" si="46"/>
        <v>11676</v>
      </c>
    </row>
    <row r="1021" spans="1:12" x14ac:dyDescent="0.2">
      <c r="A1021" s="1">
        <f t="shared" si="47"/>
        <v>60.800000000000892</v>
      </c>
      <c r="B1021" s="1">
        <f t="shared" si="36"/>
        <v>5004.4750000000004</v>
      </c>
      <c r="C1021" s="1">
        <f t="shared" si="37"/>
        <v>3558.0000000000091</v>
      </c>
      <c r="D1021" s="1">
        <f t="shared" si="38"/>
        <v>200.358</v>
      </c>
      <c r="E1021" s="1">
        <f t="shared" si="39"/>
        <v>200</v>
      </c>
      <c r="F1021" s="104">
        <f t="shared" si="40"/>
        <v>5.0940206395275752E-6</v>
      </c>
      <c r="G1021" s="1">
        <f t="shared" si="41"/>
        <v>6.0107400000000005E-3</v>
      </c>
      <c r="H1021" s="103">
        <f t="shared" si="42"/>
        <v>1.0388291340496301</v>
      </c>
      <c r="I1021" s="1">
        <f t="shared" si="43"/>
        <v>13615</v>
      </c>
      <c r="J1021" s="1">
        <f t="shared" si="44"/>
        <v>250.44749999999999</v>
      </c>
      <c r="K1021" s="105">
        <f t="shared" si="45"/>
        <v>0.8910922050000023</v>
      </c>
      <c r="L1021" s="1">
        <f t="shared" si="46"/>
        <v>11679</v>
      </c>
    </row>
    <row r="1022" spans="1:12" x14ac:dyDescent="0.2">
      <c r="A1022" s="1">
        <f t="shared" si="47"/>
        <v>60.900000000000894</v>
      </c>
      <c r="B1022" s="1">
        <f t="shared" si="36"/>
        <v>5004.4875000000002</v>
      </c>
      <c r="C1022" s="1">
        <f t="shared" si="37"/>
        <v>3559.0000000000091</v>
      </c>
      <c r="D1022" s="1">
        <f t="shared" si="38"/>
        <v>200.35900000000001</v>
      </c>
      <c r="E1022" s="1">
        <f t="shared" si="39"/>
        <v>200</v>
      </c>
      <c r="F1022" s="104">
        <f t="shared" si="40"/>
        <v>5.0957893451837445E-6</v>
      </c>
      <c r="G1022" s="1">
        <f t="shared" si="41"/>
        <v>6.0107700000000003E-3</v>
      </c>
      <c r="H1022" s="103">
        <f t="shared" si="42"/>
        <v>1.0389982449566866</v>
      </c>
      <c r="I1022" s="1">
        <f t="shared" si="43"/>
        <v>13618</v>
      </c>
      <c r="J1022" s="1">
        <f t="shared" si="44"/>
        <v>250.44874999999999</v>
      </c>
      <c r="K1022" s="105">
        <f t="shared" si="45"/>
        <v>0.89134710125000227</v>
      </c>
      <c r="L1022" s="1">
        <f t="shared" si="46"/>
        <v>11682</v>
      </c>
    </row>
    <row r="1023" spans="1:12" x14ac:dyDescent="0.2">
      <c r="A1023" s="1">
        <f t="shared" si="47"/>
        <v>61.000000000000895</v>
      </c>
      <c r="B1023" s="1">
        <f t="shared" si="36"/>
        <v>5004.5000000000009</v>
      </c>
      <c r="C1023" s="1">
        <f t="shared" si="37"/>
        <v>3560.0000000000091</v>
      </c>
      <c r="D1023" s="1">
        <f t="shared" si="38"/>
        <v>200.36</v>
      </c>
      <c r="E1023" s="1">
        <f t="shared" si="39"/>
        <v>200</v>
      </c>
      <c r="F1023" s="104">
        <f t="shared" si="40"/>
        <v>5.0975580682414858E-6</v>
      </c>
      <c r="G1023" s="1">
        <f t="shared" si="41"/>
        <v>6.010800000000001E-3</v>
      </c>
      <c r="H1023" s="103">
        <f t="shared" si="42"/>
        <v>1.0391673158789625</v>
      </c>
      <c r="I1023" s="1">
        <f t="shared" si="43"/>
        <v>13620</v>
      </c>
      <c r="J1023" s="1">
        <f t="shared" si="44"/>
        <v>250.45000000000002</v>
      </c>
      <c r="K1023" s="105">
        <f t="shared" si="45"/>
        <v>0.89160200000000223</v>
      </c>
      <c r="L1023" s="1">
        <f t="shared" si="46"/>
        <v>11686</v>
      </c>
    </row>
    <row r="1024" spans="1:12" x14ac:dyDescent="0.2">
      <c r="A1024" s="1">
        <f t="shared" si="47"/>
        <v>61.100000000000897</v>
      </c>
      <c r="B1024" s="1">
        <f t="shared" si="36"/>
        <v>5004.5124999999998</v>
      </c>
      <c r="C1024" s="1">
        <f t="shared" si="37"/>
        <v>3561.0000000000091</v>
      </c>
      <c r="D1024" s="1">
        <f t="shared" si="38"/>
        <v>200.36100000000002</v>
      </c>
      <c r="E1024" s="1">
        <f t="shared" si="39"/>
        <v>200</v>
      </c>
      <c r="F1024" s="104">
        <f t="shared" si="40"/>
        <v>5.0993268087008032E-6</v>
      </c>
      <c r="G1024" s="1">
        <f t="shared" si="41"/>
        <v>6.0108300000000017E-3</v>
      </c>
      <c r="H1024" s="103">
        <f t="shared" si="42"/>
        <v>1.039336346830638</v>
      </c>
      <c r="I1024" s="1">
        <f t="shared" si="43"/>
        <v>13622</v>
      </c>
      <c r="J1024" s="1">
        <f t="shared" si="44"/>
        <v>250.45125000000002</v>
      </c>
      <c r="K1024" s="105">
        <f t="shared" si="45"/>
        <v>0.89185690125000217</v>
      </c>
      <c r="L1024" s="1">
        <f t="shared" si="46"/>
        <v>11689</v>
      </c>
    </row>
    <row r="1025" spans="1:12" x14ac:dyDescent="0.2">
      <c r="A1025" s="1">
        <f t="shared" si="47"/>
        <v>61.200000000000898</v>
      </c>
      <c r="B1025" s="1">
        <f t="shared" si="36"/>
        <v>5004.5249999999996</v>
      </c>
      <c r="C1025" s="1">
        <f t="shared" si="37"/>
        <v>3562.0000000000091</v>
      </c>
      <c r="D1025" s="1">
        <f t="shared" si="38"/>
        <v>200.36200000000002</v>
      </c>
      <c r="E1025" s="1">
        <f t="shared" si="39"/>
        <v>200</v>
      </c>
      <c r="F1025" s="104">
        <f t="shared" si="40"/>
        <v>5.1010955665616959E-6</v>
      </c>
      <c r="G1025" s="1">
        <f t="shared" si="41"/>
        <v>6.0108600000000007E-3</v>
      </c>
      <c r="H1025" s="103">
        <f t="shared" si="42"/>
        <v>1.0395053378258849</v>
      </c>
      <c r="I1025" s="1">
        <f t="shared" si="43"/>
        <v>13624</v>
      </c>
      <c r="J1025" s="1">
        <f t="shared" si="44"/>
        <v>250.45250000000001</v>
      </c>
      <c r="K1025" s="105">
        <f t="shared" si="45"/>
        <v>0.89211180500000242</v>
      </c>
      <c r="L1025" s="1">
        <f t="shared" si="46"/>
        <v>11692</v>
      </c>
    </row>
    <row r="1026" spans="1:12" x14ac:dyDescent="0.2">
      <c r="A1026" s="1">
        <f t="shared" si="47"/>
        <v>61.3000000000009</v>
      </c>
      <c r="B1026" s="1">
        <f t="shared" si="36"/>
        <v>5004.5375000000004</v>
      </c>
      <c r="C1026" s="1">
        <f t="shared" si="37"/>
        <v>3563.0000000000091</v>
      </c>
      <c r="D1026" s="1">
        <f t="shared" si="38"/>
        <v>200.363</v>
      </c>
      <c r="E1026" s="1">
        <f t="shared" si="39"/>
        <v>200</v>
      </c>
      <c r="F1026" s="104">
        <f t="shared" si="40"/>
        <v>5.1028643418241639E-6</v>
      </c>
      <c r="G1026" s="1">
        <f t="shared" si="41"/>
        <v>6.0108900000000005E-3</v>
      </c>
      <c r="H1026" s="103">
        <f t="shared" si="42"/>
        <v>1.0396742888788695</v>
      </c>
      <c r="I1026" s="1">
        <f t="shared" si="43"/>
        <v>13626</v>
      </c>
      <c r="J1026" s="1">
        <f t="shared" si="44"/>
        <v>250.45375000000004</v>
      </c>
      <c r="K1026" s="105">
        <f t="shared" si="45"/>
        <v>0.89236671125000233</v>
      </c>
      <c r="L1026" s="1">
        <f t="shared" si="46"/>
        <v>11696</v>
      </c>
    </row>
    <row r="1027" spans="1:12" x14ac:dyDescent="0.2">
      <c r="A1027" s="1">
        <f t="shared" si="47"/>
        <v>61.400000000000901</v>
      </c>
      <c r="B1027" s="1">
        <f t="shared" si="36"/>
        <v>5004.55</v>
      </c>
      <c r="C1027" s="1">
        <f t="shared" si="37"/>
        <v>3564.0000000000091</v>
      </c>
      <c r="D1027" s="1">
        <f t="shared" si="38"/>
        <v>200.364</v>
      </c>
      <c r="E1027" s="1">
        <f t="shared" si="39"/>
        <v>200</v>
      </c>
      <c r="F1027" s="104">
        <f t="shared" si="40"/>
        <v>5.1046331344882056E-6</v>
      </c>
      <c r="G1027" s="1">
        <f t="shared" si="41"/>
        <v>6.0109200000000003E-3</v>
      </c>
      <c r="H1027" s="103">
        <f t="shared" si="42"/>
        <v>1.039843200003751</v>
      </c>
      <c r="I1027" s="1">
        <f t="shared" si="43"/>
        <v>13629</v>
      </c>
      <c r="J1027" s="1">
        <f t="shared" si="44"/>
        <v>250.45500000000004</v>
      </c>
      <c r="K1027" s="105">
        <f t="shared" si="45"/>
        <v>0.89262162000000234</v>
      </c>
      <c r="L1027" s="1">
        <f t="shared" si="46"/>
        <v>11699</v>
      </c>
    </row>
    <row r="1028" spans="1:12" x14ac:dyDescent="0.2">
      <c r="A1028" s="1">
        <f t="shared" si="47"/>
        <v>61.500000000000902</v>
      </c>
      <c r="B1028" s="1">
        <f t="shared" si="36"/>
        <v>5004.5625000000009</v>
      </c>
      <c r="C1028" s="1">
        <f t="shared" si="37"/>
        <v>3565.0000000000091</v>
      </c>
      <c r="D1028" s="1">
        <f t="shared" si="38"/>
        <v>200.36500000000001</v>
      </c>
      <c r="E1028" s="1">
        <f t="shared" si="39"/>
        <v>200</v>
      </c>
      <c r="F1028" s="104">
        <f t="shared" si="40"/>
        <v>5.1064019445538225E-6</v>
      </c>
      <c r="G1028" s="1">
        <f t="shared" si="41"/>
        <v>6.010950000000001E-3</v>
      </c>
      <c r="H1028" s="103">
        <f t="shared" si="42"/>
        <v>1.0400120712146823</v>
      </c>
      <c r="I1028" s="1">
        <f t="shared" si="43"/>
        <v>13631</v>
      </c>
      <c r="J1028" s="1">
        <f t="shared" si="44"/>
        <v>250.45624999999998</v>
      </c>
      <c r="K1028" s="105">
        <f t="shared" si="45"/>
        <v>0.8928765312500021</v>
      </c>
      <c r="L1028" s="1">
        <f t="shared" si="46"/>
        <v>11702</v>
      </c>
    </row>
    <row r="1029" spans="1:12" x14ac:dyDescent="0.2">
      <c r="A1029" s="1">
        <f t="shared" si="47"/>
        <v>61.600000000000904</v>
      </c>
      <c r="B1029" s="1">
        <f t="shared" si="36"/>
        <v>5004.5749999999998</v>
      </c>
      <c r="C1029" s="1">
        <f t="shared" si="37"/>
        <v>3566.0000000000091</v>
      </c>
      <c r="D1029" s="1">
        <f t="shared" si="38"/>
        <v>200.36600000000001</v>
      </c>
      <c r="E1029" s="1">
        <f t="shared" si="39"/>
        <v>200</v>
      </c>
      <c r="F1029" s="104">
        <f t="shared" si="40"/>
        <v>5.1081707720210131E-6</v>
      </c>
      <c r="G1029" s="1">
        <f t="shared" si="41"/>
        <v>6.0109800000000008E-3</v>
      </c>
      <c r="H1029" s="103">
        <f t="shared" si="42"/>
        <v>1.0401809025258095</v>
      </c>
      <c r="I1029" s="1">
        <f t="shared" si="43"/>
        <v>13633</v>
      </c>
      <c r="J1029" s="1">
        <f t="shared" si="44"/>
        <v>250.45750000000001</v>
      </c>
      <c r="K1029" s="105">
        <f t="shared" si="45"/>
        <v>0.8931314450000023</v>
      </c>
      <c r="L1029" s="1">
        <f t="shared" si="46"/>
        <v>11706</v>
      </c>
    </row>
    <row r="1030" spans="1:12" x14ac:dyDescent="0.2">
      <c r="A1030" s="1">
        <f t="shared" si="47"/>
        <v>61.700000000000905</v>
      </c>
      <c r="B1030" s="1">
        <f t="shared" si="36"/>
        <v>5004.5875000000005</v>
      </c>
      <c r="C1030" s="1">
        <f t="shared" si="37"/>
        <v>3567.0000000000091</v>
      </c>
      <c r="D1030" s="1">
        <f t="shared" si="38"/>
        <v>200.36700000000002</v>
      </c>
      <c r="E1030" s="1">
        <f t="shared" si="39"/>
        <v>200</v>
      </c>
      <c r="F1030" s="104">
        <f t="shared" si="40"/>
        <v>5.1099396168897815E-6</v>
      </c>
      <c r="G1030" s="1">
        <f t="shared" si="41"/>
        <v>6.0110100000000007E-3</v>
      </c>
      <c r="H1030" s="103">
        <f t="shared" si="42"/>
        <v>1.0403496939512711</v>
      </c>
      <c r="I1030" s="1">
        <f t="shared" si="43"/>
        <v>13635</v>
      </c>
      <c r="J1030" s="1">
        <f t="shared" si="44"/>
        <v>250.45875000000001</v>
      </c>
      <c r="K1030" s="105">
        <f t="shared" si="45"/>
        <v>0.89338636125000226</v>
      </c>
      <c r="L1030" s="1">
        <f t="shared" si="46"/>
        <v>11709</v>
      </c>
    </row>
    <row r="1031" spans="1:12" x14ac:dyDescent="0.2">
      <c r="A1031" s="1">
        <f t="shared" si="47"/>
        <v>61.800000000000907</v>
      </c>
      <c r="B1031" s="1">
        <f t="shared" si="36"/>
        <v>5004.6000000000004</v>
      </c>
      <c r="C1031" s="1">
        <f t="shared" si="37"/>
        <v>3568.0000000000091</v>
      </c>
      <c r="D1031" s="1">
        <f t="shared" si="38"/>
        <v>200.36799999999999</v>
      </c>
      <c r="E1031" s="1">
        <f t="shared" si="39"/>
        <v>200</v>
      </c>
      <c r="F1031" s="104">
        <f t="shared" si="40"/>
        <v>5.1117084791601219E-6</v>
      </c>
      <c r="G1031" s="1">
        <f t="shared" si="41"/>
        <v>6.0110399999999996E-3</v>
      </c>
      <c r="H1031" s="103">
        <f t="shared" si="42"/>
        <v>1.0405184455051997</v>
      </c>
      <c r="I1031" s="1">
        <f t="shared" si="43"/>
        <v>13637</v>
      </c>
      <c r="J1031" s="1">
        <f t="shared" si="44"/>
        <v>250.46</v>
      </c>
      <c r="K1031" s="105">
        <f t="shared" si="45"/>
        <v>0.8936412800000022</v>
      </c>
      <c r="L1031" s="1">
        <f t="shared" si="46"/>
        <v>11712</v>
      </c>
    </row>
    <row r="1032" spans="1:12" x14ac:dyDescent="0.2">
      <c r="A1032" s="1">
        <f t="shared" si="47"/>
        <v>61.900000000000908</v>
      </c>
      <c r="B1032" s="1">
        <f t="shared" si="36"/>
        <v>5004.6124999999993</v>
      </c>
      <c r="C1032" s="1">
        <f t="shared" si="37"/>
        <v>3569.0000000000091</v>
      </c>
      <c r="D1032" s="1">
        <f t="shared" si="38"/>
        <v>200.369</v>
      </c>
      <c r="E1032" s="1">
        <f t="shared" si="39"/>
        <v>200</v>
      </c>
      <c r="F1032" s="104">
        <f t="shared" si="40"/>
        <v>5.1134773588320376E-6</v>
      </c>
      <c r="G1032" s="1">
        <f t="shared" si="41"/>
        <v>6.0110700000000003E-3</v>
      </c>
      <c r="H1032" s="103">
        <f t="shared" si="42"/>
        <v>1.040687157201722</v>
      </c>
      <c r="I1032" s="1">
        <f t="shared" si="43"/>
        <v>13640</v>
      </c>
      <c r="J1032" s="1">
        <f t="shared" si="44"/>
        <v>250.46125000000004</v>
      </c>
      <c r="K1032" s="105">
        <f t="shared" si="45"/>
        <v>0.89389620125000235</v>
      </c>
      <c r="L1032" s="1">
        <f t="shared" si="46"/>
        <v>11716</v>
      </c>
    </row>
    <row r="1033" spans="1:12" x14ac:dyDescent="0.2">
      <c r="A1033" s="1">
        <f t="shared" si="47"/>
        <v>62.000000000000909</v>
      </c>
      <c r="B1033" s="1">
        <f t="shared" ref="B1033:B1287" si="48">5000*(1+25*(A1033-25)/1000000)</f>
        <v>5004.625</v>
      </c>
      <c r="C1033" s="1">
        <f t="shared" ref="C1033:C1287" si="49">3200 + 10*(A1033-25)</f>
        <v>3570.0000000000091</v>
      </c>
      <c r="D1033" s="1">
        <f t="shared" ref="D1033:D1287" si="50">200+0.01*(A1033-25)</f>
        <v>200.37</v>
      </c>
      <c r="E1033" s="1">
        <f t="shared" ref="E1033:E1287" si="51">B$6</f>
        <v>200</v>
      </c>
      <c r="F1033" s="104">
        <f t="shared" ref="F1033:F1287" si="52">1000*D1033*0.000000001* CONVERT(0.0000017, "cm", "in")*(E1033/1000)*(1+0.0039*(A1033-25))/(0.6*10)/0.000001</f>
        <v>5.1152462559055277E-6</v>
      </c>
      <c r="G1033" s="1">
        <f t="shared" ref="G1033:G1287" si="53">1500*0.02*D1033*0.000000001*1000</f>
        <v>6.011100000000001E-3</v>
      </c>
      <c r="H1033" s="103">
        <f t="shared" ref="H1033:H1287" si="54">B$5*C1033/(B1033+C1033)-(F1033+G1033)/1000</f>
        <v>1.0408558290549565</v>
      </c>
      <c r="I1033" s="1">
        <f t="shared" ref="I1033:I1287" si="55">ROUND(B$7*H1033*B$8/(B$5),0)</f>
        <v>13642</v>
      </c>
      <c r="J1033" s="1">
        <f t="shared" ref="J1033:J1287" si="56">250*(1+50*(A1033-25)/1000000)</f>
        <v>250.46250000000003</v>
      </c>
      <c r="K1033" s="105">
        <f t="shared" ref="K1033:K1287" si="57">J1033*0.000001*C1033</f>
        <v>0.89415112500000238</v>
      </c>
      <c r="L1033" s="1">
        <f t="shared" ref="L1033:L1287" si="58">ROUND(B$7*K1033*B$8/(B$5),0)</f>
        <v>11719</v>
      </c>
    </row>
    <row r="1034" spans="1:12" x14ac:dyDescent="0.2">
      <c r="A1034" s="1">
        <f t="shared" ref="A1034:A1288" si="59">A1033+0.1</f>
        <v>62.100000000000911</v>
      </c>
      <c r="B1034" s="1">
        <f t="shared" si="48"/>
        <v>5004.6374999999998</v>
      </c>
      <c r="C1034" s="1">
        <f t="shared" si="49"/>
        <v>3571.0000000000091</v>
      </c>
      <c r="D1034" s="1">
        <f t="shared" si="50"/>
        <v>200.37100000000001</v>
      </c>
      <c r="E1034" s="1">
        <f t="shared" si="51"/>
        <v>200</v>
      </c>
      <c r="F1034" s="104">
        <f t="shared" si="52"/>
        <v>5.117015170380594E-6</v>
      </c>
      <c r="G1034" s="1">
        <f t="shared" si="53"/>
        <v>6.0111299999999999E-3</v>
      </c>
      <c r="H1034" s="103">
        <f t="shared" si="54"/>
        <v>1.041024461079016</v>
      </c>
      <c r="I1034" s="1">
        <f t="shared" si="55"/>
        <v>13644</v>
      </c>
      <c r="J1034" s="1">
        <f t="shared" si="56"/>
        <v>250.46374999999998</v>
      </c>
      <c r="K1034" s="105">
        <f t="shared" si="57"/>
        <v>0.89440605125000217</v>
      </c>
      <c r="L1034" s="1">
        <f t="shared" si="58"/>
        <v>11722</v>
      </c>
    </row>
    <row r="1035" spans="1:12" x14ac:dyDescent="0.2">
      <c r="A1035" s="1">
        <f t="shared" si="59"/>
        <v>62.200000000000912</v>
      </c>
      <c r="B1035" s="1">
        <f t="shared" si="48"/>
        <v>5004.6500000000005</v>
      </c>
      <c r="C1035" s="1">
        <f t="shared" si="49"/>
        <v>3572.0000000000091</v>
      </c>
      <c r="D1035" s="1">
        <f t="shared" si="50"/>
        <v>200.37200000000001</v>
      </c>
      <c r="E1035" s="1">
        <f t="shared" si="51"/>
        <v>200</v>
      </c>
      <c r="F1035" s="104">
        <f t="shared" si="52"/>
        <v>5.1187841022572347E-6</v>
      </c>
      <c r="G1035" s="1">
        <f t="shared" si="53"/>
        <v>6.0111600000000006E-3</v>
      </c>
      <c r="H1035" s="103">
        <f t="shared" si="54"/>
        <v>1.0411930532880063</v>
      </c>
      <c r="I1035" s="1">
        <f t="shared" si="55"/>
        <v>13646</v>
      </c>
      <c r="J1035" s="1">
        <f t="shared" si="56"/>
        <v>250.465</v>
      </c>
      <c r="K1035" s="105">
        <f t="shared" si="57"/>
        <v>0.89466098000000227</v>
      </c>
      <c r="L1035" s="1">
        <f t="shared" si="58"/>
        <v>11726</v>
      </c>
    </row>
    <row r="1036" spans="1:12" x14ac:dyDescent="0.2">
      <c r="A1036" s="1">
        <f t="shared" si="59"/>
        <v>62.300000000000914</v>
      </c>
      <c r="B1036" s="1">
        <f t="shared" si="48"/>
        <v>5004.6625000000004</v>
      </c>
      <c r="C1036" s="1">
        <f t="shared" si="49"/>
        <v>3573.0000000000091</v>
      </c>
      <c r="D1036" s="1">
        <f t="shared" si="50"/>
        <v>200.37300000000002</v>
      </c>
      <c r="E1036" s="1">
        <f t="shared" si="51"/>
        <v>200</v>
      </c>
      <c r="F1036" s="104">
        <f t="shared" si="52"/>
        <v>5.12055305153545E-6</v>
      </c>
      <c r="G1036" s="1">
        <f t="shared" si="53"/>
        <v>6.0111900000000013E-3</v>
      </c>
      <c r="H1036" s="103">
        <f t="shared" si="54"/>
        <v>1.0413616056960264</v>
      </c>
      <c r="I1036" s="1">
        <f t="shared" si="55"/>
        <v>13649</v>
      </c>
      <c r="J1036" s="1">
        <f t="shared" si="56"/>
        <v>250.46625</v>
      </c>
      <c r="K1036" s="105">
        <f t="shared" si="57"/>
        <v>0.89491591125000225</v>
      </c>
      <c r="L1036" s="1">
        <f t="shared" si="58"/>
        <v>11729</v>
      </c>
    </row>
    <row r="1037" spans="1:12" x14ac:dyDescent="0.2">
      <c r="A1037" s="1">
        <f t="shared" si="59"/>
        <v>62.400000000000915</v>
      </c>
      <c r="B1037" s="1">
        <f t="shared" si="48"/>
        <v>5004.6750000000011</v>
      </c>
      <c r="C1037" s="1">
        <f t="shared" si="49"/>
        <v>3574.0000000000091</v>
      </c>
      <c r="D1037" s="1">
        <f t="shared" si="50"/>
        <v>200.374</v>
      </c>
      <c r="E1037" s="1">
        <f t="shared" si="51"/>
        <v>200</v>
      </c>
      <c r="F1037" s="104">
        <f t="shared" si="52"/>
        <v>5.1223220182152405E-6</v>
      </c>
      <c r="G1037" s="1">
        <f t="shared" si="53"/>
        <v>6.0112200000000003E-3</v>
      </c>
      <c r="H1037" s="103">
        <f t="shared" si="54"/>
        <v>1.0415301183171692</v>
      </c>
      <c r="I1037" s="1">
        <f t="shared" si="55"/>
        <v>13651</v>
      </c>
      <c r="J1037" s="1">
        <f t="shared" si="56"/>
        <v>250.4675</v>
      </c>
      <c r="K1037" s="105">
        <f t="shared" si="57"/>
        <v>0.89517084500000221</v>
      </c>
      <c r="L1037" s="1">
        <f t="shared" si="58"/>
        <v>11732</v>
      </c>
    </row>
    <row r="1038" spans="1:12" x14ac:dyDescent="0.2">
      <c r="A1038" s="1">
        <f t="shared" si="59"/>
        <v>62.500000000000917</v>
      </c>
      <c r="B1038" s="1">
        <f t="shared" si="48"/>
        <v>5004.6875</v>
      </c>
      <c r="C1038" s="1">
        <f t="shared" si="49"/>
        <v>3575.0000000000091</v>
      </c>
      <c r="D1038" s="1">
        <f t="shared" si="50"/>
        <v>200.375</v>
      </c>
      <c r="E1038" s="1">
        <f t="shared" si="51"/>
        <v>200</v>
      </c>
      <c r="F1038" s="104">
        <f t="shared" si="52"/>
        <v>5.1240910022966038E-6</v>
      </c>
      <c r="G1038" s="1">
        <f t="shared" si="53"/>
        <v>6.0112500000000001E-3</v>
      </c>
      <c r="H1038" s="103">
        <f t="shared" si="54"/>
        <v>1.0416985911655208</v>
      </c>
      <c r="I1038" s="1">
        <f t="shared" si="55"/>
        <v>13653</v>
      </c>
      <c r="J1038" s="1">
        <f t="shared" si="56"/>
        <v>250.46875000000003</v>
      </c>
      <c r="K1038" s="105">
        <f t="shared" si="57"/>
        <v>0.89542578125000238</v>
      </c>
      <c r="L1038" s="1">
        <f t="shared" si="58"/>
        <v>11736</v>
      </c>
    </row>
    <row r="1039" spans="1:12" x14ac:dyDescent="0.2">
      <c r="A1039" s="1">
        <f t="shared" si="59"/>
        <v>62.600000000000918</v>
      </c>
      <c r="B1039" s="1">
        <f t="shared" si="48"/>
        <v>5004.7</v>
      </c>
      <c r="C1039" s="1">
        <f t="shared" si="49"/>
        <v>3576.0000000000091</v>
      </c>
      <c r="D1039" s="1">
        <f t="shared" si="50"/>
        <v>200.376</v>
      </c>
      <c r="E1039" s="1">
        <f t="shared" si="51"/>
        <v>200</v>
      </c>
      <c r="F1039" s="104">
        <f t="shared" si="52"/>
        <v>5.1258600037795449E-6</v>
      </c>
      <c r="G1039" s="1">
        <f t="shared" si="53"/>
        <v>6.0112799999999999E-3</v>
      </c>
      <c r="H1039" s="103">
        <f t="shared" si="54"/>
        <v>1.04186702425516</v>
      </c>
      <c r="I1039" s="1">
        <f t="shared" si="55"/>
        <v>13655</v>
      </c>
      <c r="J1039" s="1">
        <f t="shared" si="56"/>
        <v>250.47000000000003</v>
      </c>
      <c r="K1039" s="105">
        <f t="shared" si="57"/>
        <v>0.89568072000000243</v>
      </c>
      <c r="L1039" s="1">
        <f t="shared" si="58"/>
        <v>11739</v>
      </c>
    </row>
    <row r="1040" spans="1:12" x14ac:dyDescent="0.2">
      <c r="A1040" s="1">
        <f t="shared" si="59"/>
        <v>62.700000000000919</v>
      </c>
      <c r="B1040" s="1">
        <f t="shared" si="48"/>
        <v>5004.7125000000005</v>
      </c>
      <c r="C1040" s="1">
        <f t="shared" si="49"/>
        <v>3577.0000000000091</v>
      </c>
      <c r="D1040" s="1">
        <f t="shared" si="50"/>
        <v>200.37700000000001</v>
      </c>
      <c r="E1040" s="1">
        <f t="shared" si="51"/>
        <v>200</v>
      </c>
      <c r="F1040" s="104">
        <f t="shared" si="52"/>
        <v>5.127629022664058E-6</v>
      </c>
      <c r="G1040" s="1">
        <f t="shared" si="53"/>
        <v>6.0113100000000015E-3</v>
      </c>
      <c r="H1040" s="103">
        <f t="shared" si="54"/>
        <v>1.0420354176001592</v>
      </c>
      <c r="I1040" s="1">
        <f t="shared" si="55"/>
        <v>13657</v>
      </c>
      <c r="J1040" s="1">
        <f t="shared" si="56"/>
        <v>250.47125000000003</v>
      </c>
      <c r="K1040" s="105">
        <f t="shared" si="57"/>
        <v>0.89593566125000235</v>
      </c>
      <c r="L1040" s="1">
        <f t="shared" si="58"/>
        <v>11742</v>
      </c>
    </row>
    <row r="1041" spans="1:12" x14ac:dyDescent="0.2">
      <c r="A1041" s="1">
        <f t="shared" si="59"/>
        <v>62.800000000000921</v>
      </c>
      <c r="B1041" s="1">
        <f t="shared" si="48"/>
        <v>5004.7249999999995</v>
      </c>
      <c r="C1041" s="1">
        <f t="shared" si="49"/>
        <v>3578.0000000000091</v>
      </c>
      <c r="D1041" s="1">
        <f t="shared" si="50"/>
        <v>200.37800000000001</v>
      </c>
      <c r="E1041" s="1">
        <f t="shared" si="51"/>
        <v>200</v>
      </c>
      <c r="F1041" s="104">
        <f t="shared" si="52"/>
        <v>5.129398058950149E-6</v>
      </c>
      <c r="G1041" s="1">
        <f t="shared" si="53"/>
        <v>6.0113400000000004E-3</v>
      </c>
      <c r="H1041" s="103">
        <f t="shared" si="54"/>
        <v>1.0422037712145849</v>
      </c>
      <c r="I1041" s="1">
        <f t="shared" si="55"/>
        <v>13660</v>
      </c>
      <c r="J1041" s="1">
        <f t="shared" si="56"/>
        <v>250.4725</v>
      </c>
      <c r="K1041" s="105">
        <f t="shared" si="57"/>
        <v>0.89619060500000214</v>
      </c>
      <c r="L1041" s="1">
        <f t="shared" si="58"/>
        <v>11746</v>
      </c>
    </row>
    <row r="1042" spans="1:12" x14ac:dyDescent="0.2">
      <c r="A1042" s="1">
        <f t="shared" si="59"/>
        <v>62.900000000000922</v>
      </c>
      <c r="B1042" s="1">
        <f t="shared" si="48"/>
        <v>5004.7375000000002</v>
      </c>
      <c r="C1042" s="1">
        <f t="shared" si="49"/>
        <v>3579.0000000000091</v>
      </c>
      <c r="D1042" s="1">
        <f t="shared" si="50"/>
        <v>200.37900000000002</v>
      </c>
      <c r="E1042" s="1">
        <f t="shared" si="51"/>
        <v>200</v>
      </c>
      <c r="F1042" s="104">
        <f t="shared" si="52"/>
        <v>5.1311671126378118E-6</v>
      </c>
      <c r="G1042" s="1">
        <f t="shared" si="53"/>
        <v>6.0113700000000011E-3</v>
      </c>
      <c r="H1042" s="103">
        <f t="shared" si="54"/>
        <v>1.0423720851124962</v>
      </c>
      <c r="I1042" s="1">
        <f t="shared" si="55"/>
        <v>13662</v>
      </c>
      <c r="J1042" s="1">
        <f t="shared" si="56"/>
        <v>250.47375</v>
      </c>
      <c r="K1042" s="105">
        <f t="shared" si="57"/>
        <v>0.89644555125000236</v>
      </c>
      <c r="L1042" s="1">
        <f t="shared" si="58"/>
        <v>11749</v>
      </c>
    </row>
    <row r="1043" spans="1:12" x14ac:dyDescent="0.2">
      <c r="A1043" s="1">
        <f t="shared" si="59"/>
        <v>63.000000000000924</v>
      </c>
      <c r="B1043" s="1">
        <f t="shared" si="48"/>
        <v>5004.75</v>
      </c>
      <c r="C1043" s="1">
        <f t="shared" si="49"/>
        <v>3580.0000000000091</v>
      </c>
      <c r="D1043" s="1">
        <f t="shared" si="50"/>
        <v>200.38</v>
      </c>
      <c r="E1043" s="1">
        <f t="shared" si="51"/>
        <v>200</v>
      </c>
      <c r="F1043" s="104">
        <f t="shared" si="52"/>
        <v>5.1329361837270508E-6</v>
      </c>
      <c r="G1043" s="1">
        <f t="shared" si="53"/>
        <v>6.0114000000000001E-3</v>
      </c>
      <c r="H1043" s="103">
        <f t="shared" si="54"/>
        <v>1.0425403593079461</v>
      </c>
      <c r="I1043" s="1">
        <f t="shared" si="55"/>
        <v>13664</v>
      </c>
      <c r="J1043" s="1">
        <f t="shared" si="56"/>
        <v>250.47499999999999</v>
      </c>
      <c r="K1043" s="105">
        <f t="shared" si="57"/>
        <v>0.89670050000000234</v>
      </c>
      <c r="L1043" s="1">
        <f t="shared" si="58"/>
        <v>11753</v>
      </c>
    </row>
    <row r="1044" spans="1:12" x14ac:dyDescent="0.2">
      <c r="A1044" s="1">
        <f t="shared" si="59"/>
        <v>63.100000000000925</v>
      </c>
      <c r="B1044" s="1">
        <f t="shared" si="48"/>
        <v>5004.7625000000007</v>
      </c>
      <c r="C1044" s="1">
        <f t="shared" si="49"/>
        <v>3581.0000000000091</v>
      </c>
      <c r="D1044" s="1">
        <f t="shared" si="50"/>
        <v>200.381</v>
      </c>
      <c r="E1044" s="1">
        <f t="shared" si="51"/>
        <v>200</v>
      </c>
      <c r="F1044" s="104">
        <f t="shared" si="52"/>
        <v>5.1347052722178651E-6</v>
      </c>
      <c r="G1044" s="1">
        <f t="shared" si="53"/>
        <v>6.0114300000000008E-3</v>
      </c>
      <c r="H1044" s="103">
        <f t="shared" si="54"/>
        <v>1.0427085938149798</v>
      </c>
      <c r="I1044" s="1">
        <f t="shared" si="55"/>
        <v>13666</v>
      </c>
      <c r="J1044" s="1">
        <f t="shared" si="56"/>
        <v>250.47625000000002</v>
      </c>
      <c r="K1044" s="105">
        <f t="shared" si="57"/>
        <v>0.89695545125000231</v>
      </c>
      <c r="L1044" s="1">
        <f t="shared" si="58"/>
        <v>11756</v>
      </c>
    </row>
    <row r="1045" spans="1:12" x14ac:dyDescent="0.2">
      <c r="A1045" s="1">
        <f t="shared" si="59"/>
        <v>63.200000000000927</v>
      </c>
      <c r="B1045" s="1">
        <f t="shared" si="48"/>
        <v>5004.7750000000005</v>
      </c>
      <c r="C1045" s="1">
        <f t="shared" si="49"/>
        <v>3582.0000000000091</v>
      </c>
      <c r="D1045" s="1">
        <f t="shared" si="50"/>
        <v>200.38200000000001</v>
      </c>
      <c r="E1045" s="1">
        <f t="shared" si="51"/>
        <v>200</v>
      </c>
      <c r="F1045" s="104">
        <f t="shared" si="52"/>
        <v>5.1364743781102531E-6</v>
      </c>
      <c r="G1045" s="1">
        <f t="shared" si="53"/>
        <v>6.0114600000000006E-3</v>
      </c>
      <c r="H1045" s="103">
        <f t="shared" si="54"/>
        <v>1.042876788647638</v>
      </c>
      <c r="I1045" s="1">
        <f t="shared" si="55"/>
        <v>13668</v>
      </c>
      <c r="J1045" s="1">
        <f t="shared" si="56"/>
        <v>250.47750000000002</v>
      </c>
      <c r="K1045" s="105">
        <f t="shared" si="57"/>
        <v>0.89721040500000226</v>
      </c>
      <c r="L1045" s="1">
        <f t="shared" si="58"/>
        <v>11759</v>
      </c>
    </row>
    <row r="1046" spans="1:12" x14ac:dyDescent="0.2">
      <c r="A1046" s="1">
        <f t="shared" si="59"/>
        <v>63.300000000000928</v>
      </c>
      <c r="B1046" s="1">
        <f t="shared" si="48"/>
        <v>5004.7874999999995</v>
      </c>
      <c r="C1046" s="1">
        <f t="shared" si="49"/>
        <v>3583.0000000000091</v>
      </c>
      <c r="D1046" s="1">
        <f t="shared" si="50"/>
        <v>200.38300000000001</v>
      </c>
      <c r="E1046" s="1">
        <f t="shared" si="51"/>
        <v>200</v>
      </c>
      <c r="F1046" s="104">
        <f t="shared" si="52"/>
        <v>5.1382435014042155E-6</v>
      </c>
      <c r="G1046" s="1">
        <f t="shared" si="53"/>
        <v>6.0114900000000013E-3</v>
      </c>
      <c r="H1046" s="103">
        <f t="shared" si="54"/>
        <v>1.0430449438199525</v>
      </c>
      <c r="I1046" s="1">
        <f t="shared" si="55"/>
        <v>13671</v>
      </c>
      <c r="J1046" s="1">
        <f t="shared" si="56"/>
        <v>250.47875000000002</v>
      </c>
      <c r="K1046" s="105">
        <f t="shared" si="57"/>
        <v>0.8974653612500022</v>
      </c>
      <c r="L1046" s="1">
        <f t="shared" si="58"/>
        <v>11763</v>
      </c>
    </row>
    <row r="1047" spans="1:12" x14ac:dyDescent="0.2">
      <c r="A1047" s="1">
        <f t="shared" si="59"/>
        <v>63.400000000000929</v>
      </c>
      <c r="B1047" s="1">
        <f t="shared" si="48"/>
        <v>5004.8</v>
      </c>
      <c r="C1047" s="1">
        <f t="shared" si="49"/>
        <v>3584.0000000000091</v>
      </c>
      <c r="D1047" s="1">
        <f t="shared" si="50"/>
        <v>200.38400000000001</v>
      </c>
      <c r="E1047" s="1">
        <f t="shared" si="51"/>
        <v>200</v>
      </c>
      <c r="F1047" s="104">
        <f t="shared" si="52"/>
        <v>5.140012642099754E-6</v>
      </c>
      <c r="G1047" s="1">
        <f t="shared" si="53"/>
        <v>6.0115200000000002E-3</v>
      </c>
      <c r="H1047" s="103">
        <f t="shared" si="54"/>
        <v>1.0432130593459499</v>
      </c>
      <c r="I1047" s="1">
        <f t="shared" si="55"/>
        <v>13673</v>
      </c>
      <c r="J1047" s="1">
        <f t="shared" si="56"/>
        <v>250.48000000000005</v>
      </c>
      <c r="K1047" s="105">
        <f t="shared" si="57"/>
        <v>0.89772032000000235</v>
      </c>
      <c r="L1047" s="1">
        <f t="shared" si="58"/>
        <v>11766</v>
      </c>
    </row>
    <row r="1048" spans="1:12" x14ac:dyDescent="0.2">
      <c r="A1048" s="1">
        <f t="shared" si="59"/>
        <v>63.500000000000931</v>
      </c>
      <c r="B1048" s="1">
        <f t="shared" si="48"/>
        <v>5004.8125</v>
      </c>
      <c r="C1048" s="1">
        <f t="shared" si="49"/>
        <v>3585.0000000000091</v>
      </c>
      <c r="D1048" s="1">
        <f t="shared" si="50"/>
        <v>200.38500000000002</v>
      </c>
      <c r="E1048" s="1">
        <f t="shared" si="51"/>
        <v>200</v>
      </c>
      <c r="F1048" s="104">
        <f t="shared" si="52"/>
        <v>5.1417818001968679E-6</v>
      </c>
      <c r="G1048" s="1">
        <f t="shared" si="53"/>
        <v>6.0115500000000009E-3</v>
      </c>
      <c r="H1048" s="103">
        <f t="shared" si="54"/>
        <v>1.04338113523965</v>
      </c>
      <c r="I1048" s="1">
        <f t="shared" si="55"/>
        <v>13675</v>
      </c>
      <c r="J1048" s="1">
        <f t="shared" si="56"/>
        <v>250.48124999999999</v>
      </c>
      <c r="K1048" s="105">
        <f t="shared" si="57"/>
        <v>0.89797528125000214</v>
      </c>
      <c r="L1048" s="1">
        <f t="shared" si="58"/>
        <v>11769</v>
      </c>
    </row>
    <row r="1049" spans="1:12" x14ac:dyDescent="0.2">
      <c r="A1049" s="1">
        <f t="shared" si="59"/>
        <v>63.600000000000932</v>
      </c>
      <c r="B1049" s="1">
        <f t="shared" si="48"/>
        <v>5004.8250000000007</v>
      </c>
      <c r="C1049" s="1">
        <f t="shared" si="49"/>
        <v>3586.0000000000091</v>
      </c>
      <c r="D1049" s="1">
        <f t="shared" si="50"/>
        <v>200.386</v>
      </c>
      <c r="E1049" s="1">
        <f t="shared" si="51"/>
        <v>200</v>
      </c>
      <c r="F1049" s="104">
        <f t="shared" si="52"/>
        <v>5.1435509756955554E-6</v>
      </c>
      <c r="G1049" s="1">
        <f t="shared" si="53"/>
        <v>6.0115800000000007E-3</v>
      </c>
      <c r="H1049" s="103">
        <f t="shared" si="54"/>
        <v>1.0435491715150655</v>
      </c>
      <c r="I1049" s="1">
        <f t="shared" si="55"/>
        <v>13677</v>
      </c>
      <c r="J1049" s="1">
        <f t="shared" si="56"/>
        <v>250.48249999999999</v>
      </c>
      <c r="K1049" s="105">
        <f t="shared" si="57"/>
        <v>0.89823024500000215</v>
      </c>
      <c r="L1049" s="1">
        <f t="shared" si="58"/>
        <v>11773</v>
      </c>
    </row>
    <row r="1050" spans="1:12" x14ac:dyDescent="0.2">
      <c r="A1050" s="1">
        <f t="shared" si="59"/>
        <v>63.700000000000934</v>
      </c>
      <c r="B1050" s="1">
        <f t="shared" si="48"/>
        <v>5004.8374999999996</v>
      </c>
      <c r="C1050" s="1">
        <f t="shared" si="49"/>
        <v>3587.0000000000091</v>
      </c>
      <c r="D1050" s="1">
        <f t="shared" si="50"/>
        <v>200.387</v>
      </c>
      <c r="E1050" s="1">
        <f t="shared" si="51"/>
        <v>200</v>
      </c>
      <c r="F1050" s="104">
        <f t="shared" si="52"/>
        <v>5.1453201685958174E-6</v>
      </c>
      <c r="G1050" s="1">
        <f t="shared" si="53"/>
        <v>6.0116099999999997E-3</v>
      </c>
      <c r="H1050" s="103">
        <f t="shared" si="54"/>
        <v>1.0437171681862027</v>
      </c>
      <c r="I1050" s="1">
        <f t="shared" si="55"/>
        <v>13679</v>
      </c>
      <c r="J1050" s="1">
        <f t="shared" si="56"/>
        <v>250.48375000000001</v>
      </c>
      <c r="K1050" s="105">
        <f t="shared" si="57"/>
        <v>0.89848521125000225</v>
      </c>
      <c r="L1050" s="1">
        <f t="shared" si="58"/>
        <v>11776</v>
      </c>
    </row>
    <row r="1051" spans="1:12" x14ac:dyDescent="0.2">
      <c r="A1051" s="1">
        <f t="shared" si="59"/>
        <v>63.800000000000935</v>
      </c>
      <c r="B1051" s="1">
        <f t="shared" si="48"/>
        <v>5004.8499999999995</v>
      </c>
      <c r="C1051" s="1">
        <f t="shared" si="49"/>
        <v>3588.0000000000091</v>
      </c>
      <c r="D1051" s="1">
        <f t="shared" si="50"/>
        <v>200.38800000000001</v>
      </c>
      <c r="E1051" s="1">
        <f t="shared" si="51"/>
        <v>200</v>
      </c>
      <c r="F1051" s="104">
        <f t="shared" si="52"/>
        <v>5.1470893788976555E-6</v>
      </c>
      <c r="G1051" s="1">
        <f t="shared" si="53"/>
        <v>6.0116400000000004E-3</v>
      </c>
      <c r="H1051" s="103">
        <f t="shared" si="54"/>
        <v>1.0438851252670616</v>
      </c>
      <c r="I1051" s="1">
        <f t="shared" si="55"/>
        <v>13682</v>
      </c>
      <c r="J1051" s="1">
        <f t="shared" si="56"/>
        <v>250.48500000000001</v>
      </c>
      <c r="K1051" s="105">
        <f t="shared" si="57"/>
        <v>0.89874018000000222</v>
      </c>
      <c r="L1051" s="1">
        <f t="shared" si="58"/>
        <v>11779</v>
      </c>
    </row>
    <row r="1052" spans="1:12" x14ac:dyDescent="0.2">
      <c r="A1052" s="1">
        <f t="shared" si="59"/>
        <v>63.900000000000936</v>
      </c>
      <c r="B1052" s="1">
        <f t="shared" si="48"/>
        <v>5004.8625000000002</v>
      </c>
      <c r="C1052" s="1">
        <f t="shared" si="49"/>
        <v>3589.0000000000095</v>
      </c>
      <c r="D1052" s="1">
        <f t="shared" si="50"/>
        <v>200.38900000000001</v>
      </c>
      <c r="E1052" s="1">
        <f t="shared" si="51"/>
        <v>200</v>
      </c>
      <c r="F1052" s="104">
        <f t="shared" si="52"/>
        <v>5.1488586066010664E-6</v>
      </c>
      <c r="G1052" s="1">
        <f t="shared" si="53"/>
        <v>6.0116700000000011E-3</v>
      </c>
      <c r="H1052" s="103">
        <f t="shared" si="54"/>
        <v>1.0440530427716355</v>
      </c>
      <c r="I1052" s="1">
        <f t="shared" si="55"/>
        <v>13684</v>
      </c>
      <c r="J1052" s="1">
        <f t="shared" si="56"/>
        <v>250.48625000000001</v>
      </c>
      <c r="K1052" s="105">
        <f t="shared" si="57"/>
        <v>0.8989951512500024</v>
      </c>
      <c r="L1052" s="1">
        <f t="shared" si="58"/>
        <v>11783</v>
      </c>
    </row>
    <row r="1053" spans="1:12" x14ac:dyDescent="0.2">
      <c r="A1053" s="1">
        <f t="shared" si="59"/>
        <v>64.000000000000938</v>
      </c>
      <c r="B1053" s="1">
        <f t="shared" si="48"/>
        <v>5004.875</v>
      </c>
      <c r="C1053" s="1">
        <f t="shared" si="49"/>
        <v>3590.0000000000095</v>
      </c>
      <c r="D1053" s="1">
        <f t="shared" si="50"/>
        <v>200.39000000000001</v>
      </c>
      <c r="E1053" s="1">
        <f t="shared" si="51"/>
        <v>200</v>
      </c>
      <c r="F1053" s="104">
        <f t="shared" si="52"/>
        <v>5.150627851706056E-6</v>
      </c>
      <c r="G1053" s="1">
        <f t="shared" si="53"/>
        <v>6.0117000000000009E-3</v>
      </c>
      <c r="H1053" s="103">
        <f t="shared" si="54"/>
        <v>1.0442209207139106</v>
      </c>
      <c r="I1053" s="1">
        <f t="shared" si="55"/>
        <v>13686</v>
      </c>
      <c r="J1053" s="1">
        <f t="shared" si="56"/>
        <v>250.48750000000004</v>
      </c>
      <c r="K1053" s="105">
        <f t="shared" si="57"/>
        <v>0.89925012500000256</v>
      </c>
      <c r="L1053" s="1">
        <f t="shared" si="58"/>
        <v>11786</v>
      </c>
    </row>
    <row r="1054" spans="1:12" x14ac:dyDescent="0.2">
      <c r="A1054" s="1">
        <f t="shared" si="59"/>
        <v>64.100000000000932</v>
      </c>
      <c r="B1054" s="1">
        <f t="shared" si="48"/>
        <v>5004.8875000000007</v>
      </c>
      <c r="C1054" s="1">
        <f t="shared" si="49"/>
        <v>3591.0000000000091</v>
      </c>
      <c r="D1054" s="1">
        <f t="shared" si="50"/>
        <v>200.39100000000002</v>
      </c>
      <c r="E1054" s="1">
        <f t="shared" si="51"/>
        <v>200</v>
      </c>
      <c r="F1054" s="104">
        <f t="shared" si="52"/>
        <v>5.1523971142126149E-6</v>
      </c>
      <c r="G1054" s="1">
        <f t="shared" si="53"/>
        <v>6.0117300000000007E-3</v>
      </c>
      <c r="H1054" s="103">
        <f t="shared" si="54"/>
        <v>1.0443887591078669</v>
      </c>
      <c r="I1054" s="1">
        <f t="shared" si="55"/>
        <v>13688</v>
      </c>
      <c r="J1054" s="1">
        <f t="shared" si="56"/>
        <v>250.48875000000004</v>
      </c>
      <c r="K1054" s="105">
        <f t="shared" si="57"/>
        <v>0.89950510125000238</v>
      </c>
      <c r="L1054" s="1">
        <f t="shared" si="58"/>
        <v>11789</v>
      </c>
    </row>
    <row r="1055" spans="1:12" x14ac:dyDescent="0.2">
      <c r="A1055" s="1">
        <f t="shared" si="59"/>
        <v>64.200000000000927</v>
      </c>
      <c r="B1055" s="1">
        <f t="shared" si="48"/>
        <v>5004.8999999999996</v>
      </c>
      <c r="C1055" s="1">
        <f t="shared" si="49"/>
        <v>3592.0000000000091</v>
      </c>
      <c r="D1055" s="1">
        <f t="shared" si="50"/>
        <v>200.392</v>
      </c>
      <c r="E1055" s="1">
        <f t="shared" si="51"/>
        <v>200</v>
      </c>
      <c r="F1055" s="104">
        <f t="shared" si="52"/>
        <v>5.1541663941207509E-6</v>
      </c>
      <c r="G1055" s="1">
        <f t="shared" si="53"/>
        <v>6.0117600000000005E-3</v>
      </c>
      <c r="H1055" s="103">
        <f t="shared" si="54"/>
        <v>1.0445565579674785</v>
      </c>
      <c r="I1055" s="1">
        <f t="shared" si="55"/>
        <v>13690</v>
      </c>
      <c r="J1055" s="1">
        <f t="shared" si="56"/>
        <v>250.48999999999998</v>
      </c>
      <c r="K1055" s="105">
        <f t="shared" si="57"/>
        <v>0.89976008000000218</v>
      </c>
      <c r="L1055" s="1">
        <f t="shared" si="58"/>
        <v>11793</v>
      </c>
    </row>
    <row r="1056" spans="1:12" x14ac:dyDescent="0.2">
      <c r="A1056" s="1">
        <f t="shared" si="59"/>
        <v>64.300000000000921</v>
      </c>
      <c r="B1056" s="1">
        <f t="shared" si="48"/>
        <v>5004.9125000000004</v>
      </c>
      <c r="C1056" s="1">
        <f t="shared" si="49"/>
        <v>3593.0000000000091</v>
      </c>
      <c r="D1056" s="1">
        <f t="shared" si="50"/>
        <v>200.393</v>
      </c>
      <c r="E1056" s="1">
        <f t="shared" si="51"/>
        <v>200</v>
      </c>
      <c r="F1056" s="104">
        <f t="shared" si="52"/>
        <v>5.155935691430463E-6</v>
      </c>
      <c r="G1056" s="1">
        <f t="shared" si="53"/>
        <v>6.0117899999999995E-3</v>
      </c>
      <c r="H1056" s="103">
        <f t="shared" si="54"/>
        <v>1.0447243173067113</v>
      </c>
      <c r="I1056" s="1">
        <f t="shared" si="55"/>
        <v>13693</v>
      </c>
      <c r="J1056" s="1">
        <f t="shared" si="56"/>
        <v>250.49125000000001</v>
      </c>
      <c r="K1056" s="105">
        <f t="shared" si="57"/>
        <v>0.9000150612500023</v>
      </c>
      <c r="L1056" s="1">
        <f t="shared" si="58"/>
        <v>11796</v>
      </c>
    </row>
    <row r="1057" spans="1:12" x14ac:dyDescent="0.2">
      <c r="A1057" s="1">
        <f t="shared" si="59"/>
        <v>64.400000000000915</v>
      </c>
      <c r="B1057" s="1">
        <f t="shared" si="48"/>
        <v>5004.9250000000002</v>
      </c>
      <c r="C1057" s="1">
        <f t="shared" si="49"/>
        <v>3594.0000000000091</v>
      </c>
      <c r="D1057" s="1">
        <f t="shared" si="50"/>
        <v>200.39400000000001</v>
      </c>
      <c r="E1057" s="1">
        <f t="shared" si="51"/>
        <v>200</v>
      </c>
      <c r="F1057" s="104">
        <f t="shared" si="52"/>
        <v>5.1577050061417471E-6</v>
      </c>
      <c r="G1057" s="1">
        <f t="shared" si="53"/>
        <v>6.0118200000000002E-3</v>
      </c>
      <c r="H1057" s="103">
        <f t="shared" si="54"/>
        <v>1.0448920371395261</v>
      </c>
      <c r="I1057" s="1">
        <f t="shared" si="55"/>
        <v>13695</v>
      </c>
      <c r="J1057" s="1">
        <f t="shared" si="56"/>
        <v>250.49250000000001</v>
      </c>
      <c r="K1057" s="105">
        <f t="shared" si="57"/>
        <v>0.90027004500000229</v>
      </c>
      <c r="L1057" s="1">
        <f t="shared" si="58"/>
        <v>11799</v>
      </c>
    </row>
    <row r="1058" spans="1:12" x14ac:dyDescent="0.2">
      <c r="A1058" s="1">
        <f t="shared" si="59"/>
        <v>64.500000000000909</v>
      </c>
      <c r="B1058" s="1">
        <f t="shared" si="48"/>
        <v>5004.9375</v>
      </c>
      <c r="C1058" s="1">
        <f t="shared" si="49"/>
        <v>3595.0000000000091</v>
      </c>
      <c r="D1058" s="1">
        <f t="shared" si="50"/>
        <v>200.39500000000001</v>
      </c>
      <c r="E1058" s="1">
        <f t="shared" si="51"/>
        <v>200</v>
      </c>
      <c r="F1058" s="104">
        <f t="shared" si="52"/>
        <v>5.1594743382546098E-6</v>
      </c>
      <c r="G1058" s="1">
        <f t="shared" si="53"/>
        <v>6.0118500000000009E-3</v>
      </c>
      <c r="H1058" s="103">
        <f t="shared" si="54"/>
        <v>1.0450597174798766</v>
      </c>
      <c r="I1058" s="1">
        <f t="shared" si="55"/>
        <v>13697</v>
      </c>
      <c r="J1058" s="1">
        <f t="shared" si="56"/>
        <v>250.49375000000001</v>
      </c>
      <c r="K1058" s="105">
        <f t="shared" si="57"/>
        <v>0.90052503125000227</v>
      </c>
      <c r="L1058" s="1">
        <f t="shared" si="58"/>
        <v>11803</v>
      </c>
    </row>
    <row r="1059" spans="1:12" x14ac:dyDescent="0.2">
      <c r="A1059" s="1">
        <f t="shared" si="59"/>
        <v>64.600000000000904</v>
      </c>
      <c r="B1059" s="1">
        <f t="shared" si="48"/>
        <v>5004.95</v>
      </c>
      <c r="C1059" s="1">
        <f t="shared" si="49"/>
        <v>3596.0000000000091</v>
      </c>
      <c r="D1059" s="1">
        <f t="shared" si="50"/>
        <v>200.39600000000002</v>
      </c>
      <c r="E1059" s="1">
        <f t="shared" si="51"/>
        <v>200</v>
      </c>
      <c r="F1059" s="104">
        <f t="shared" si="52"/>
        <v>5.1612436877690454E-6</v>
      </c>
      <c r="G1059" s="1">
        <f t="shared" si="53"/>
        <v>6.0118800000000007E-3</v>
      </c>
      <c r="H1059" s="103">
        <f t="shared" si="54"/>
        <v>1.0452273583417098</v>
      </c>
      <c r="I1059" s="1">
        <f t="shared" si="55"/>
        <v>13699</v>
      </c>
      <c r="J1059" s="1">
        <f t="shared" si="56"/>
        <v>250.49500000000003</v>
      </c>
      <c r="K1059" s="105">
        <f t="shared" si="57"/>
        <v>0.90078002000000246</v>
      </c>
      <c r="L1059" s="1">
        <f t="shared" si="58"/>
        <v>11806</v>
      </c>
    </row>
    <row r="1060" spans="1:12" x14ac:dyDescent="0.2">
      <c r="A1060" s="1">
        <f t="shared" si="59"/>
        <v>64.700000000000898</v>
      </c>
      <c r="B1060" s="1">
        <f t="shared" si="48"/>
        <v>5004.9624999999996</v>
      </c>
      <c r="C1060" s="1">
        <f t="shared" si="49"/>
        <v>3597.0000000000091</v>
      </c>
      <c r="D1060" s="1">
        <f t="shared" si="50"/>
        <v>200.39700000000002</v>
      </c>
      <c r="E1060" s="1">
        <f t="shared" si="51"/>
        <v>200</v>
      </c>
      <c r="F1060" s="104">
        <f t="shared" si="52"/>
        <v>5.1630130546850579E-6</v>
      </c>
      <c r="G1060" s="1">
        <f t="shared" si="53"/>
        <v>6.0119100000000014E-3</v>
      </c>
      <c r="H1060" s="103">
        <f t="shared" si="54"/>
        <v>1.045394959738966</v>
      </c>
      <c r="I1060" s="1">
        <f t="shared" si="55"/>
        <v>13701</v>
      </c>
      <c r="J1060" s="1">
        <f t="shared" si="56"/>
        <v>250.49625000000003</v>
      </c>
      <c r="K1060" s="105">
        <f t="shared" si="57"/>
        <v>0.9010350112500024</v>
      </c>
      <c r="L1060" s="1">
        <f t="shared" si="58"/>
        <v>11809</v>
      </c>
    </row>
    <row r="1061" spans="1:12" x14ac:dyDescent="0.2">
      <c r="A1061" s="1">
        <f t="shared" si="59"/>
        <v>64.800000000000892</v>
      </c>
      <c r="B1061" s="1">
        <f t="shared" si="48"/>
        <v>5004.9750000000004</v>
      </c>
      <c r="C1061" s="1">
        <f t="shared" si="49"/>
        <v>3598.0000000000091</v>
      </c>
      <c r="D1061" s="1">
        <f t="shared" si="50"/>
        <v>200.398</v>
      </c>
      <c r="E1061" s="1">
        <f t="shared" si="51"/>
        <v>200</v>
      </c>
      <c r="F1061" s="104">
        <f t="shared" si="52"/>
        <v>5.1647824390026406E-6</v>
      </c>
      <c r="G1061" s="1">
        <f t="shared" si="53"/>
        <v>6.0119400000000003E-3</v>
      </c>
      <c r="H1061" s="103">
        <f t="shared" si="54"/>
        <v>1.0455625216855793</v>
      </c>
      <c r="I1061" s="1">
        <f t="shared" si="55"/>
        <v>13704</v>
      </c>
      <c r="J1061" s="1">
        <f t="shared" si="56"/>
        <v>250.49749999999997</v>
      </c>
      <c r="K1061" s="105">
        <f t="shared" si="57"/>
        <v>0.90129000500000223</v>
      </c>
      <c r="L1061" s="1">
        <f t="shared" si="58"/>
        <v>11813</v>
      </c>
    </row>
    <row r="1062" spans="1:12" x14ac:dyDescent="0.2">
      <c r="A1062" s="1">
        <f t="shared" si="59"/>
        <v>64.900000000000887</v>
      </c>
      <c r="B1062" s="1">
        <f t="shared" si="48"/>
        <v>5004.9875000000002</v>
      </c>
      <c r="C1062" s="1">
        <f t="shared" si="49"/>
        <v>3599.0000000000091</v>
      </c>
      <c r="D1062" s="1">
        <f t="shared" si="50"/>
        <v>200.399</v>
      </c>
      <c r="E1062" s="1">
        <f t="shared" si="51"/>
        <v>200</v>
      </c>
      <c r="F1062" s="104">
        <f t="shared" si="52"/>
        <v>5.1665518407218004E-6</v>
      </c>
      <c r="G1062" s="1">
        <f t="shared" si="53"/>
        <v>6.011970000000001E-3</v>
      </c>
      <c r="H1062" s="103">
        <f t="shared" si="54"/>
        <v>1.0457300441954771</v>
      </c>
      <c r="I1062" s="1">
        <f t="shared" si="55"/>
        <v>13706</v>
      </c>
      <c r="J1062" s="1">
        <f t="shared" si="56"/>
        <v>250.49875</v>
      </c>
      <c r="K1062" s="105">
        <f t="shared" si="57"/>
        <v>0.90154500125000214</v>
      </c>
      <c r="L1062" s="1">
        <f t="shared" si="58"/>
        <v>11816</v>
      </c>
    </row>
    <row r="1063" spans="1:12" x14ac:dyDescent="0.2">
      <c r="A1063" s="1">
        <f t="shared" si="59"/>
        <v>65.000000000000881</v>
      </c>
      <c r="B1063" s="1">
        <f t="shared" si="48"/>
        <v>5005.0000000000009</v>
      </c>
      <c r="C1063" s="1">
        <f t="shared" si="49"/>
        <v>3600.0000000000086</v>
      </c>
      <c r="D1063" s="1">
        <f t="shared" si="50"/>
        <v>200.4</v>
      </c>
      <c r="E1063" s="1">
        <f t="shared" si="51"/>
        <v>200</v>
      </c>
      <c r="F1063" s="104">
        <f t="shared" si="52"/>
        <v>5.1683212598425363E-6</v>
      </c>
      <c r="G1063" s="1">
        <f t="shared" si="53"/>
        <v>6.012E-3</v>
      </c>
      <c r="H1063" s="103">
        <f t="shared" si="54"/>
        <v>1.045897527282581</v>
      </c>
      <c r="I1063" s="1">
        <f t="shared" si="55"/>
        <v>13708</v>
      </c>
      <c r="J1063" s="1">
        <f t="shared" si="56"/>
        <v>250.5</v>
      </c>
      <c r="K1063" s="105">
        <f t="shared" si="57"/>
        <v>0.90180000000000204</v>
      </c>
      <c r="L1063" s="1">
        <f t="shared" si="58"/>
        <v>11819</v>
      </c>
    </row>
    <row r="1064" spans="1:12" x14ac:dyDescent="0.2">
      <c r="A1064" s="1">
        <f t="shared" si="59"/>
        <v>65.100000000000875</v>
      </c>
      <c r="B1064" s="1">
        <f t="shared" si="48"/>
        <v>5005.0124999999998</v>
      </c>
      <c r="C1064" s="1">
        <f t="shared" si="49"/>
        <v>3601.0000000000086</v>
      </c>
      <c r="D1064" s="1">
        <f t="shared" si="50"/>
        <v>200.40100000000001</v>
      </c>
      <c r="E1064" s="1">
        <f t="shared" si="51"/>
        <v>200</v>
      </c>
      <c r="F1064" s="104">
        <f t="shared" si="52"/>
        <v>5.170090696364845E-6</v>
      </c>
      <c r="G1064" s="1">
        <f t="shared" si="53"/>
        <v>6.0120300000000007E-3</v>
      </c>
      <c r="H1064" s="103">
        <f t="shared" si="54"/>
        <v>1.0460649709608043</v>
      </c>
      <c r="I1064" s="1">
        <f t="shared" si="55"/>
        <v>13710</v>
      </c>
      <c r="J1064" s="1">
        <f t="shared" si="56"/>
        <v>250.50125</v>
      </c>
      <c r="K1064" s="105">
        <f t="shared" si="57"/>
        <v>0.90205500125000215</v>
      </c>
      <c r="L1064" s="1">
        <f t="shared" si="58"/>
        <v>11823</v>
      </c>
    </row>
    <row r="1065" spans="1:12" x14ac:dyDescent="0.2">
      <c r="A1065" s="1">
        <f t="shared" si="59"/>
        <v>65.20000000000087</v>
      </c>
      <c r="B1065" s="1">
        <f t="shared" si="48"/>
        <v>5005.0249999999996</v>
      </c>
      <c r="C1065" s="1">
        <f t="shared" si="49"/>
        <v>3602.0000000000086</v>
      </c>
      <c r="D1065" s="1">
        <f t="shared" si="50"/>
        <v>200.40200000000002</v>
      </c>
      <c r="E1065" s="1">
        <f t="shared" si="51"/>
        <v>200</v>
      </c>
      <c r="F1065" s="104">
        <f t="shared" si="52"/>
        <v>5.1718601502887307E-6</v>
      </c>
      <c r="G1065" s="1">
        <f t="shared" si="53"/>
        <v>6.0120600000000014E-3</v>
      </c>
      <c r="H1065" s="103">
        <f t="shared" si="54"/>
        <v>1.046232375244055</v>
      </c>
      <c r="I1065" s="1">
        <f t="shared" si="55"/>
        <v>13712</v>
      </c>
      <c r="J1065" s="1">
        <f t="shared" si="56"/>
        <v>250.50250000000003</v>
      </c>
      <c r="K1065" s="105">
        <f t="shared" si="57"/>
        <v>0.90231000500000214</v>
      </c>
      <c r="L1065" s="1">
        <f t="shared" si="58"/>
        <v>11826</v>
      </c>
    </row>
    <row r="1066" spans="1:12" x14ac:dyDescent="0.2">
      <c r="A1066" s="1">
        <f t="shared" si="59"/>
        <v>65.300000000000864</v>
      </c>
      <c r="B1066" s="1">
        <f t="shared" si="48"/>
        <v>5005.0375000000004</v>
      </c>
      <c r="C1066" s="1">
        <f t="shared" si="49"/>
        <v>3603.0000000000086</v>
      </c>
      <c r="D1066" s="1">
        <f t="shared" si="50"/>
        <v>200.40300000000002</v>
      </c>
      <c r="E1066" s="1">
        <f t="shared" si="51"/>
        <v>200</v>
      </c>
      <c r="F1066" s="104">
        <f t="shared" si="52"/>
        <v>5.17362962161419E-6</v>
      </c>
      <c r="G1066" s="1">
        <f t="shared" si="53"/>
        <v>6.0120900000000003E-3</v>
      </c>
      <c r="H1066" s="103">
        <f t="shared" si="54"/>
        <v>1.0463997401462344</v>
      </c>
      <c r="I1066" s="1">
        <f t="shared" si="55"/>
        <v>13715</v>
      </c>
      <c r="J1066" s="1">
        <f t="shared" si="56"/>
        <v>250.50375000000003</v>
      </c>
      <c r="K1066" s="105">
        <f t="shared" si="57"/>
        <v>0.9025650112500021</v>
      </c>
      <c r="L1066" s="1">
        <f t="shared" si="58"/>
        <v>11829</v>
      </c>
    </row>
    <row r="1067" spans="1:12" x14ac:dyDescent="0.2">
      <c r="A1067" s="1">
        <f t="shared" si="59"/>
        <v>65.400000000000858</v>
      </c>
      <c r="B1067" s="1">
        <f t="shared" si="48"/>
        <v>5005.05</v>
      </c>
      <c r="C1067" s="1">
        <f t="shared" si="49"/>
        <v>3604.0000000000086</v>
      </c>
      <c r="D1067" s="1">
        <f t="shared" si="50"/>
        <v>200.404</v>
      </c>
      <c r="E1067" s="1">
        <f t="shared" si="51"/>
        <v>200</v>
      </c>
      <c r="F1067" s="104">
        <f t="shared" si="52"/>
        <v>5.175399110341223E-6</v>
      </c>
      <c r="G1067" s="1">
        <f t="shared" si="53"/>
        <v>6.0121200000000001E-3</v>
      </c>
      <c r="H1067" s="103">
        <f t="shared" si="54"/>
        <v>1.0465670656812376</v>
      </c>
      <c r="I1067" s="1">
        <f t="shared" si="55"/>
        <v>13717</v>
      </c>
      <c r="J1067" s="1">
        <f t="shared" si="56"/>
        <v>250.50500000000002</v>
      </c>
      <c r="K1067" s="105">
        <f t="shared" si="57"/>
        <v>0.90282002000000217</v>
      </c>
      <c r="L1067" s="1">
        <f t="shared" si="58"/>
        <v>11833</v>
      </c>
    </row>
    <row r="1068" spans="1:12" x14ac:dyDescent="0.2">
      <c r="A1068" s="1">
        <f t="shared" si="59"/>
        <v>65.500000000000853</v>
      </c>
      <c r="B1068" s="1">
        <f t="shared" si="48"/>
        <v>5005.0625</v>
      </c>
      <c r="C1068" s="1">
        <f t="shared" si="49"/>
        <v>3605.0000000000086</v>
      </c>
      <c r="D1068" s="1">
        <f t="shared" si="50"/>
        <v>200.405</v>
      </c>
      <c r="E1068" s="1">
        <f t="shared" si="51"/>
        <v>200</v>
      </c>
      <c r="F1068" s="104">
        <f t="shared" si="52"/>
        <v>5.1771686164698321E-6</v>
      </c>
      <c r="G1068" s="1">
        <f t="shared" si="53"/>
        <v>6.01215E-3</v>
      </c>
      <c r="H1068" s="103">
        <f t="shared" si="54"/>
        <v>1.0467343518629519</v>
      </c>
      <c r="I1068" s="1">
        <f t="shared" si="55"/>
        <v>13719</v>
      </c>
      <c r="J1068" s="1">
        <f t="shared" si="56"/>
        <v>250.50624999999999</v>
      </c>
      <c r="K1068" s="105">
        <f t="shared" si="57"/>
        <v>0.9030750312500021</v>
      </c>
      <c r="L1068" s="1">
        <f t="shared" si="58"/>
        <v>11836</v>
      </c>
    </row>
    <row r="1069" spans="1:12" x14ac:dyDescent="0.2">
      <c r="A1069" s="1">
        <f t="shared" si="59"/>
        <v>65.600000000000847</v>
      </c>
      <c r="B1069" s="1">
        <f t="shared" si="48"/>
        <v>5005.0749999999998</v>
      </c>
      <c r="C1069" s="1">
        <f t="shared" si="49"/>
        <v>3606.0000000000086</v>
      </c>
      <c r="D1069" s="1">
        <f t="shared" si="50"/>
        <v>200.40600000000001</v>
      </c>
      <c r="E1069" s="1">
        <f t="shared" si="51"/>
        <v>200</v>
      </c>
      <c r="F1069" s="104">
        <f t="shared" si="52"/>
        <v>5.1789381400000156E-6</v>
      </c>
      <c r="G1069" s="1">
        <f t="shared" si="53"/>
        <v>6.0121800000000006E-3</v>
      </c>
      <c r="H1069" s="103">
        <f t="shared" si="54"/>
        <v>1.0469015987052597</v>
      </c>
      <c r="I1069" s="1">
        <f t="shared" si="55"/>
        <v>13721</v>
      </c>
      <c r="J1069" s="1">
        <f t="shared" si="56"/>
        <v>250.50749999999999</v>
      </c>
      <c r="K1069" s="105">
        <f t="shared" si="57"/>
        <v>0.90333004500000202</v>
      </c>
      <c r="L1069" s="1">
        <f t="shared" si="58"/>
        <v>11839</v>
      </c>
    </row>
    <row r="1070" spans="1:12" x14ac:dyDescent="0.2">
      <c r="A1070" s="1">
        <f t="shared" si="59"/>
        <v>65.700000000000841</v>
      </c>
      <c r="B1070" s="1">
        <f t="shared" si="48"/>
        <v>5005.0875000000005</v>
      </c>
      <c r="C1070" s="1">
        <f t="shared" si="49"/>
        <v>3607.0000000000082</v>
      </c>
      <c r="D1070" s="1">
        <f t="shared" si="50"/>
        <v>200.40700000000001</v>
      </c>
      <c r="E1070" s="1">
        <f t="shared" si="51"/>
        <v>200</v>
      </c>
      <c r="F1070" s="104">
        <f t="shared" si="52"/>
        <v>5.1807076809317745E-6</v>
      </c>
      <c r="G1070" s="1">
        <f t="shared" si="53"/>
        <v>6.0122100000000005E-3</v>
      </c>
      <c r="H1070" s="103">
        <f t="shared" si="54"/>
        <v>1.0470688062220355</v>
      </c>
      <c r="I1070" s="1">
        <f t="shared" si="55"/>
        <v>13723</v>
      </c>
      <c r="J1070" s="1">
        <f t="shared" si="56"/>
        <v>250.50874999999999</v>
      </c>
      <c r="K1070" s="105">
        <f t="shared" si="57"/>
        <v>0.90358506125000193</v>
      </c>
      <c r="L1070" s="1">
        <f t="shared" si="58"/>
        <v>11843</v>
      </c>
    </row>
    <row r="1071" spans="1:12" x14ac:dyDescent="0.2">
      <c r="A1071" s="1">
        <f t="shared" si="59"/>
        <v>65.800000000000836</v>
      </c>
      <c r="B1071" s="1">
        <f t="shared" si="48"/>
        <v>5005.1000000000004</v>
      </c>
      <c r="C1071" s="1">
        <f t="shared" si="49"/>
        <v>3608.0000000000082</v>
      </c>
      <c r="D1071" s="1">
        <f t="shared" si="50"/>
        <v>200.40800000000002</v>
      </c>
      <c r="E1071" s="1">
        <f t="shared" si="51"/>
        <v>200</v>
      </c>
      <c r="F1071" s="104">
        <f t="shared" si="52"/>
        <v>5.1824772392651078E-6</v>
      </c>
      <c r="G1071" s="1">
        <f t="shared" si="53"/>
        <v>6.0122400000000012E-3</v>
      </c>
      <c r="H1071" s="103">
        <f t="shared" si="54"/>
        <v>1.0472359744271484</v>
      </c>
      <c r="I1071" s="1">
        <f t="shared" si="55"/>
        <v>13725</v>
      </c>
      <c r="J1071" s="1">
        <f t="shared" si="56"/>
        <v>250.51000000000002</v>
      </c>
      <c r="K1071" s="105">
        <f t="shared" si="57"/>
        <v>0.90384008000000204</v>
      </c>
      <c r="L1071" s="1">
        <f t="shared" si="58"/>
        <v>11846</v>
      </c>
    </row>
    <row r="1072" spans="1:12" x14ac:dyDescent="0.2">
      <c r="A1072" s="1">
        <f t="shared" si="59"/>
        <v>65.90000000000083</v>
      </c>
      <c r="B1072" s="1">
        <f t="shared" si="48"/>
        <v>5005.1124999999993</v>
      </c>
      <c r="C1072" s="1">
        <f t="shared" si="49"/>
        <v>3609.0000000000082</v>
      </c>
      <c r="D1072" s="1">
        <f t="shared" si="50"/>
        <v>200.40900000000002</v>
      </c>
      <c r="E1072" s="1">
        <f t="shared" si="51"/>
        <v>200</v>
      </c>
      <c r="F1072" s="104">
        <f t="shared" si="52"/>
        <v>5.1842468150000165E-6</v>
      </c>
      <c r="G1072" s="1">
        <f t="shared" si="53"/>
        <v>6.0122700000000001E-3</v>
      </c>
      <c r="H1072" s="103">
        <f t="shared" si="54"/>
        <v>1.0474031033344604</v>
      </c>
      <c r="I1072" s="1">
        <f t="shared" si="55"/>
        <v>13728</v>
      </c>
      <c r="J1072" s="1">
        <f t="shared" si="56"/>
        <v>250.51125000000002</v>
      </c>
      <c r="K1072" s="105">
        <f t="shared" si="57"/>
        <v>0.90409510125000203</v>
      </c>
      <c r="L1072" s="1">
        <f t="shared" si="58"/>
        <v>11849</v>
      </c>
    </row>
    <row r="1073" spans="1:12" x14ac:dyDescent="0.2">
      <c r="A1073" s="1">
        <f t="shared" si="59"/>
        <v>66.000000000000824</v>
      </c>
      <c r="B1073" s="1">
        <f t="shared" si="48"/>
        <v>5005.125</v>
      </c>
      <c r="C1073" s="1">
        <f t="shared" si="49"/>
        <v>3610.0000000000082</v>
      </c>
      <c r="D1073" s="1">
        <f t="shared" si="50"/>
        <v>200.41</v>
      </c>
      <c r="E1073" s="1">
        <f t="shared" si="51"/>
        <v>200</v>
      </c>
      <c r="F1073" s="104">
        <f t="shared" si="52"/>
        <v>5.1860164081364979E-6</v>
      </c>
      <c r="G1073" s="1">
        <f t="shared" si="53"/>
        <v>6.0123000000000008E-3</v>
      </c>
      <c r="H1073" s="103">
        <f t="shared" si="54"/>
        <v>1.0475701929578265</v>
      </c>
      <c r="I1073" s="1">
        <f t="shared" si="55"/>
        <v>13730</v>
      </c>
      <c r="J1073" s="1">
        <f t="shared" si="56"/>
        <v>250.51250000000002</v>
      </c>
      <c r="K1073" s="105">
        <f t="shared" si="57"/>
        <v>0.904350125000002</v>
      </c>
      <c r="L1073" s="1">
        <f t="shared" si="58"/>
        <v>11853</v>
      </c>
    </row>
    <row r="1074" spans="1:12" x14ac:dyDescent="0.2">
      <c r="A1074" s="1">
        <f t="shared" si="59"/>
        <v>66.100000000000819</v>
      </c>
      <c r="B1074" s="1">
        <f t="shared" si="48"/>
        <v>5005.1374999999998</v>
      </c>
      <c r="C1074" s="1">
        <f t="shared" si="49"/>
        <v>3611.0000000000082</v>
      </c>
      <c r="D1074" s="1">
        <f t="shared" si="50"/>
        <v>200.411</v>
      </c>
      <c r="E1074" s="1">
        <f t="shared" si="51"/>
        <v>200</v>
      </c>
      <c r="F1074" s="104">
        <f t="shared" si="52"/>
        <v>5.1877860186745554E-6</v>
      </c>
      <c r="G1074" s="1">
        <f t="shared" si="53"/>
        <v>6.0123300000000006E-3</v>
      </c>
      <c r="H1074" s="103">
        <f t="shared" si="54"/>
        <v>1.0477372433110961</v>
      </c>
      <c r="I1074" s="1">
        <f t="shared" si="55"/>
        <v>13732</v>
      </c>
      <c r="J1074" s="1">
        <f t="shared" si="56"/>
        <v>250.51375000000004</v>
      </c>
      <c r="K1074" s="105">
        <f t="shared" si="57"/>
        <v>0.90460515125000218</v>
      </c>
      <c r="L1074" s="1">
        <f t="shared" si="58"/>
        <v>11856</v>
      </c>
    </row>
    <row r="1075" spans="1:12" x14ac:dyDescent="0.2">
      <c r="A1075" s="1">
        <f t="shared" si="59"/>
        <v>66.200000000000813</v>
      </c>
      <c r="B1075" s="1">
        <f t="shared" si="48"/>
        <v>5005.1500000000005</v>
      </c>
      <c r="C1075" s="1">
        <f t="shared" si="49"/>
        <v>3612.0000000000082</v>
      </c>
      <c r="D1075" s="1">
        <f t="shared" si="50"/>
        <v>200.41200000000001</v>
      </c>
      <c r="E1075" s="1">
        <f t="shared" si="51"/>
        <v>200</v>
      </c>
      <c r="F1075" s="104">
        <f t="shared" si="52"/>
        <v>5.1895556466141883E-6</v>
      </c>
      <c r="G1075" s="1">
        <f t="shared" si="53"/>
        <v>6.0123600000000004E-3</v>
      </c>
      <c r="H1075" s="103">
        <f t="shared" si="54"/>
        <v>1.0479042544081116</v>
      </c>
      <c r="I1075" s="1">
        <f t="shared" si="55"/>
        <v>13734</v>
      </c>
      <c r="J1075" s="1">
        <f t="shared" si="56"/>
        <v>250.51499999999999</v>
      </c>
      <c r="K1075" s="105">
        <f t="shared" si="57"/>
        <v>0.90486018000000201</v>
      </c>
      <c r="L1075" s="1">
        <f t="shared" si="58"/>
        <v>11859</v>
      </c>
    </row>
    <row r="1076" spans="1:12" x14ac:dyDescent="0.2">
      <c r="A1076" s="1">
        <f t="shared" si="59"/>
        <v>66.300000000000807</v>
      </c>
      <c r="B1076" s="1">
        <f t="shared" si="48"/>
        <v>5005.1625000000004</v>
      </c>
      <c r="C1076" s="1">
        <f t="shared" si="49"/>
        <v>3613.0000000000082</v>
      </c>
      <c r="D1076" s="1">
        <f t="shared" si="50"/>
        <v>200.41300000000001</v>
      </c>
      <c r="E1076" s="1">
        <f t="shared" si="51"/>
        <v>200</v>
      </c>
      <c r="F1076" s="104">
        <f t="shared" si="52"/>
        <v>5.1913252919553965E-6</v>
      </c>
      <c r="G1076" s="1">
        <f t="shared" si="53"/>
        <v>6.0123900000000003E-3</v>
      </c>
      <c r="H1076" s="103">
        <f t="shared" si="54"/>
        <v>1.0480712262627088</v>
      </c>
      <c r="I1076" s="1">
        <f t="shared" si="55"/>
        <v>13736</v>
      </c>
      <c r="J1076" s="1">
        <f t="shared" si="56"/>
        <v>250.51624999999999</v>
      </c>
      <c r="K1076" s="105">
        <f t="shared" si="57"/>
        <v>0.90511521125000194</v>
      </c>
      <c r="L1076" s="1">
        <f t="shared" si="58"/>
        <v>11863</v>
      </c>
    </row>
    <row r="1077" spans="1:12" x14ac:dyDescent="0.2">
      <c r="A1077" s="1">
        <f t="shared" si="59"/>
        <v>66.400000000000801</v>
      </c>
      <c r="B1077" s="1">
        <f t="shared" si="48"/>
        <v>5005.1750000000002</v>
      </c>
      <c r="C1077" s="1">
        <f t="shared" si="49"/>
        <v>3614.0000000000082</v>
      </c>
      <c r="D1077" s="1">
        <f t="shared" si="50"/>
        <v>200.41400000000002</v>
      </c>
      <c r="E1077" s="1">
        <f t="shared" si="51"/>
        <v>200</v>
      </c>
      <c r="F1077" s="104">
        <f t="shared" si="52"/>
        <v>5.1930949546981783E-6</v>
      </c>
      <c r="G1077" s="1">
        <f t="shared" si="53"/>
        <v>6.012420000000001E-3</v>
      </c>
      <c r="H1077" s="103">
        <f t="shared" si="54"/>
        <v>1.0482381588887177</v>
      </c>
      <c r="I1077" s="1">
        <f t="shared" si="55"/>
        <v>13739</v>
      </c>
      <c r="J1077" s="1">
        <f t="shared" si="56"/>
        <v>250.51750000000001</v>
      </c>
      <c r="K1077" s="105">
        <f t="shared" si="57"/>
        <v>0.90537024500000218</v>
      </c>
      <c r="L1077" s="1">
        <f t="shared" si="58"/>
        <v>11866</v>
      </c>
    </row>
    <row r="1078" spans="1:12" x14ac:dyDescent="0.2">
      <c r="A1078" s="1">
        <f t="shared" si="59"/>
        <v>66.500000000000796</v>
      </c>
      <c r="B1078" s="1">
        <f t="shared" si="48"/>
        <v>5005.1875</v>
      </c>
      <c r="C1078" s="1">
        <f t="shared" si="49"/>
        <v>3615.0000000000082</v>
      </c>
      <c r="D1078" s="1">
        <f t="shared" si="50"/>
        <v>200.41500000000002</v>
      </c>
      <c r="E1078" s="1">
        <f t="shared" si="51"/>
        <v>200</v>
      </c>
      <c r="F1078" s="104">
        <f t="shared" si="52"/>
        <v>5.1948646348425346E-6</v>
      </c>
      <c r="G1078" s="1">
        <f t="shared" si="53"/>
        <v>6.0124500000000008E-3</v>
      </c>
      <c r="H1078" s="103">
        <f t="shared" si="54"/>
        <v>1.0484050522999611</v>
      </c>
      <c r="I1078" s="1">
        <f t="shared" si="55"/>
        <v>13741</v>
      </c>
      <c r="J1078" s="1">
        <f t="shared" si="56"/>
        <v>250.51875000000001</v>
      </c>
      <c r="K1078" s="105">
        <f t="shared" si="57"/>
        <v>0.90562528125000208</v>
      </c>
      <c r="L1078" s="1">
        <f t="shared" si="58"/>
        <v>11869</v>
      </c>
    </row>
    <row r="1079" spans="1:12" x14ac:dyDescent="0.2">
      <c r="A1079" s="1">
        <f t="shared" si="59"/>
        <v>66.60000000000079</v>
      </c>
      <c r="B1079" s="1">
        <f t="shared" si="48"/>
        <v>5005.2</v>
      </c>
      <c r="C1079" s="1">
        <f t="shared" si="49"/>
        <v>3616.0000000000077</v>
      </c>
      <c r="D1079" s="1">
        <f t="shared" si="50"/>
        <v>200.416</v>
      </c>
      <c r="E1079" s="1">
        <f t="shared" si="51"/>
        <v>200</v>
      </c>
      <c r="F1079" s="104">
        <f t="shared" si="52"/>
        <v>5.1966343323884654E-6</v>
      </c>
      <c r="G1079" s="1">
        <f t="shared" si="53"/>
        <v>6.0124799999999997E-3</v>
      </c>
      <c r="H1079" s="103">
        <f t="shared" si="54"/>
        <v>1.0485719065102552</v>
      </c>
      <c r="I1079" s="1">
        <f t="shared" si="55"/>
        <v>13743</v>
      </c>
      <c r="J1079" s="1">
        <f t="shared" si="56"/>
        <v>250.52</v>
      </c>
      <c r="K1079" s="105">
        <f t="shared" si="57"/>
        <v>0.90588032000000196</v>
      </c>
      <c r="L1079" s="1">
        <f t="shared" si="58"/>
        <v>11873</v>
      </c>
    </row>
    <row r="1080" spans="1:12" x14ac:dyDescent="0.2">
      <c r="A1080" s="1">
        <f t="shared" si="59"/>
        <v>66.700000000000784</v>
      </c>
      <c r="B1080" s="1">
        <f t="shared" si="48"/>
        <v>5005.2125000000005</v>
      </c>
      <c r="C1080" s="1">
        <f t="shared" si="49"/>
        <v>3617.0000000000077</v>
      </c>
      <c r="D1080" s="1">
        <f t="shared" si="50"/>
        <v>200.417</v>
      </c>
      <c r="E1080" s="1">
        <f t="shared" si="51"/>
        <v>200</v>
      </c>
      <c r="F1080" s="104">
        <f t="shared" si="52"/>
        <v>5.1984040473359723E-6</v>
      </c>
      <c r="G1080" s="1">
        <f t="shared" si="53"/>
        <v>6.0125100000000004E-3</v>
      </c>
      <c r="H1080" s="103">
        <f t="shared" si="54"/>
        <v>1.0487387215334101</v>
      </c>
      <c r="I1080" s="1">
        <f t="shared" si="55"/>
        <v>13745</v>
      </c>
      <c r="J1080" s="1">
        <f t="shared" si="56"/>
        <v>250.52125000000004</v>
      </c>
      <c r="K1080" s="105">
        <f t="shared" si="57"/>
        <v>0.90613536125000194</v>
      </c>
      <c r="L1080" s="1">
        <f t="shared" si="58"/>
        <v>11876</v>
      </c>
    </row>
    <row r="1081" spans="1:12" x14ac:dyDescent="0.2">
      <c r="A1081" s="1">
        <f t="shared" si="59"/>
        <v>66.800000000000779</v>
      </c>
      <c r="B1081" s="1">
        <f t="shared" si="48"/>
        <v>5005.2249999999995</v>
      </c>
      <c r="C1081" s="1">
        <f t="shared" si="49"/>
        <v>3618.0000000000077</v>
      </c>
      <c r="D1081" s="1">
        <f t="shared" si="50"/>
        <v>200.41800000000001</v>
      </c>
      <c r="E1081" s="1">
        <f t="shared" si="51"/>
        <v>200</v>
      </c>
      <c r="F1081" s="104">
        <f t="shared" si="52"/>
        <v>5.2001737796850545E-6</v>
      </c>
      <c r="G1081" s="1">
        <f t="shared" si="53"/>
        <v>6.0125400000000011E-3</v>
      </c>
      <c r="H1081" s="103">
        <f t="shared" si="54"/>
        <v>1.0489054973832299</v>
      </c>
      <c r="I1081" s="1">
        <f t="shared" si="55"/>
        <v>13747</v>
      </c>
      <c r="J1081" s="1">
        <f t="shared" si="56"/>
        <v>250.52250000000004</v>
      </c>
      <c r="K1081" s="105">
        <f t="shared" si="57"/>
        <v>0.90639040500000212</v>
      </c>
      <c r="L1081" s="1">
        <f t="shared" si="58"/>
        <v>11880</v>
      </c>
    </row>
    <row r="1082" spans="1:12" x14ac:dyDescent="0.2">
      <c r="A1082" s="1">
        <f t="shared" si="59"/>
        <v>66.900000000000773</v>
      </c>
      <c r="B1082" s="1">
        <f t="shared" si="48"/>
        <v>5005.2375000000002</v>
      </c>
      <c r="C1082" s="1">
        <f t="shared" si="49"/>
        <v>3619.0000000000077</v>
      </c>
      <c r="D1082" s="1">
        <f t="shared" si="50"/>
        <v>200.41900000000001</v>
      </c>
      <c r="E1082" s="1">
        <f t="shared" si="51"/>
        <v>200</v>
      </c>
      <c r="F1082" s="104">
        <f t="shared" si="52"/>
        <v>5.2019435294357095E-6</v>
      </c>
      <c r="G1082" s="1">
        <f t="shared" si="53"/>
        <v>6.0125700000000009E-3</v>
      </c>
      <c r="H1082" s="103">
        <f t="shared" si="54"/>
        <v>1.0490722340735108</v>
      </c>
      <c r="I1082" s="1">
        <f t="shared" si="55"/>
        <v>13750</v>
      </c>
      <c r="J1082" s="1">
        <f t="shared" si="56"/>
        <v>250.52374999999998</v>
      </c>
      <c r="K1082" s="105">
        <f t="shared" si="57"/>
        <v>0.90664545125000184</v>
      </c>
      <c r="L1082" s="1">
        <f t="shared" si="58"/>
        <v>11883</v>
      </c>
    </row>
    <row r="1083" spans="1:12" x14ac:dyDescent="0.2">
      <c r="A1083" s="1">
        <f t="shared" si="59"/>
        <v>67.000000000000767</v>
      </c>
      <c r="B1083" s="1">
        <f t="shared" si="48"/>
        <v>5005.25</v>
      </c>
      <c r="C1083" s="1">
        <f t="shared" si="49"/>
        <v>3620.0000000000077</v>
      </c>
      <c r="D1083" s="1">
        <f t="shared" si="50"/>
        <v>200.42000000000002</v>
      </c>
      <c r="E1083" s="1">
        <f t="shared" si="51"/>
        <v>200</v>
      </c>
      <c r="F1083" s="104">
        <f t="shared" si="52"/>
        <v>5.2037132965879414E-6</v>
      </c>
      <c r="G1083" s="1">
        <f t="shared" si="53"/>
        <v>6.0126000000000008E-3</v>
      </c>
      <c r="H1083" s="103">
        <f t="shared" si="54"/>
        <v>1.0492389316180439</v>
      </c>
      <c r="I1083" s="1">
        <f t="shared" si="55"/>
        <v>13752</v>
      </c>
      <c r="J1083" s="1">
        <f t="shared" si="56"/>
        <v>250.52500000000001</v>
      </c>
      <c r="K1083" s="105">
        <f t="shared" si="57"/>
        <v>0.90690050000000189</v>
      </c>
      <c r="L1083" s="1">
        <f t="shared" si="58"/>
        <v>11886</v>
      </c>
    </row>
    <row r="1084" spans="1:12" x14ac:dyDescent="0.2">
      <c r="A1084" s="1">
        <f t="shared" si="59"/>
        <v>67.100000000000762</v>
      </c>
      <c r="B1084" s="1">
        <f t="shared" si="48"/>
        <v>5005.2625000000007</v>
      </c>
      <c r="C1084" s="1">
        <f t="shared" si="49"/>
        <v>3621.0000000000077</v>
      </c>
      <c r="D1084" s="1">
        <f t="shared" si="50"/>
        <v>200.42100000000002</v>
      </c>
      <c r="E1084" s="1">
        <f t="shared" si="51"/>
        <v>200</v>
      </c>
      <c r="F1084" s="104">
        <f t="shared" si="52"/>
        <v>5.205483081141747E-6</v>
      </c>
      <c r="G1084" s="1">
        <f t="shared" si="53"/>
        <v>6.0126300000000014E-3</v>
      </c>
      <c r="H1084" s="103">
        <f t="shared" si="54"/>
        <v>1.0494055900306132</v>
      </c>
      <c r="I1084" s="1">
        <f t="shared" si="55"/>
        <v>13754</v>
      </c>
      <c r="J1084" s="1">
        <f t="shared" si="56"/>
        <v>250.52625</v>
      </c>
      <c r="K1084" s="105">
        <f t="shared" si="57"/>
        <v>0.9071555512500018</v>
      </c>
      <c r="L1084" s="1">
        <f t="shared" si="58"/>
        <v>11890</v>
      </c>
    </row>
    <row r="1085" spans="1:12" x14ac:dyDescent="0.2">
      <c r="A1085" s="1">
        <f t="shared" si="59"/>
        <v>67.200000000000756</v>
      </c>
      <c r="B1085" s="1">
        <f t="shared" si="48"/>
        <v>5005.2750000000005</v>
      </c>
      <c r="C1085" s="1">
        <f t="shared" si="49"/>
        <v>3622.0000000000077</v>
      </c>
      <c r="D1085" s="1">
        <f t="shared" si="50"/>
        <v>200.422</v>
      </c>
      <c r="E1085" s="1">
        <f t="shared" si="51"/>
        <v>200</v>
      </c>
      <c r="F1085" s="104">
        <f t="shared" si="52"/>
        <v>5.2072528830971271E-6</v>
      </c>
      <c r="G1085" s="1">
        <f t="shared" si="53"/>
        <v>6.0126600000000004E-3</v>
      </c>
      <c r="H1085" s="103">
        <f t="shared" si="54"/>
        <v>1.0495722093249962</v>
      </c>
      <c r="I1085" s="1">
        <f t="shared" si="55"/>
        <v>13756</v>
      </c>
      <c r="J1085" s="1">
        <f t="shared" si="56"/>
        <v>250.5275</v>
      </c>
      <c r="K1085" s="105">
        <f t="shared" si="57"/>
        <v>0.90741060500000204</v>
      </c>
      <c r="L1085" s="1">
        <f t="shared" si="58"/>
        <v>11893</v>
      </c>
    </row>
    <row r="1086" spans="1:12" x14ac:dyDescent="0.2">
      <c r="A1086" s="1">
        <f t="shared" si="59"/>
        <v>67.30000000000075</v>
      </c>
      <c r="B1086" s="1">
        <f t="shared" si="48"/>
        <v>5005.2874999999995</v>
      </c>
      <c r="C1086" s="1">
        <f t="shared" si="49"/>
        <v>3623.0000000000073</v>
      </c>
      <c r="D1086" s="1">
        <f t="shared" si="50"/>
        <v>200.423</v>
      </c>
      <c r="E1086" s="1">
        <f t="shared" si="51"/>
        <v>200</v>
      </c>
      <c r="F1086" s="104">
        <f t="shared" si="52"/>
        <v>5.2090227024540825E-6</v>
      </c>
      <c r="G1086" s="1">
        <f t="shared" si="53"/>
        <v>6.0126900000000011E-3</v>
      </c>
      <c r="H1086" s="103">
        <f t="shared" si="54"/>
        <v>1.0497387895149644</v>
      </c>
      <c r="I1086" s="1">
        <f t="shared" si="55"/>
        <v>13758</v>
      </c>
      <c r="J1086" s="1">
        <f t="shared" si="56"/>
        <v>250.52875000000003</v>
      </c>
      <c r="K1086" s="105">
        <f t="shared" si="57"/>
        <v>0.90766566125000181</v>
      </c>
      <c r="L1086" s="1">
        <f t="shared" si="58"/>
        <v>11896</v>
      </c>
    </row>
    <row r="1087" spans="1:12" x14ac:dyDescent="0.2">
      <c r="A1087" s="1">
        <f t="shared" si="59"/>
        <v>67.400000000000745</v>
      </c>
      <c r="B1087" s="1">
        <f t="shared" si="48"/>
        <v>5005.3</v>
      </c>
      <c r="C1087" s="1">
        <f t="shared" si="49"/>
        <v>3624.0000000000073</v>
      </c>
      <c r="D1087" s="1">
        <f t="shared" si="50"/>
        <v>200.42400000000001</v>
      </c>
      <c r="E1087" s="1">
        <f t="shared" si="51"/>
        <v>200</v>
      </c>
      <c r="F1087" s="104">
        <f t="shared" si="52"/>
        <v>5.2107925392126123E-6</v>
      </c>
      <c r="G1087" s="1">
        <f t="shared" si="53"/>
        <v>6.0127200000000009E-3</v>
      </c>
      <c r="H1087" s="103">
        <f t="shared" si="54"/>
        <v>1.0499053306142818</v>
      </c>
      <c r="I1087" s="1">
        <f t="shared" si="55"/>
        <v>13760</v>
      </c>
      <c r="J1087" s="1">
        <f t="shared" si="56"/>
        <v>250.53000000000003</v>
      </c>
      <c r="K1087" s="105">
        <f t="shared" si="57"/>
        <v>0.90792072000000179</v>
      </c>
      <c r="L1087" s="1">
        <f t="shared" si="58"/>
        <v>11900</v>
      </c>
    </row>
    <row r="1088" spans="1:12" x14ac:dyDescent="0.2">
      <c r="A1088" s="1">
        <f t="shared" si="59"/>
        <v>67.500000000000739</v>
      </c>
      <c r="B1088" s="1">
        <f t="shared" si="48"/>
        <v>5005.3125</v>
      </c>
      <c r="C1088" s="1">
        <f t="shared" si="49"/>
        <v>3625.0000000000073</v>
      </c>
      <c r="D1088" s="1">
        <f t="shared" si="50"/>
        <v>200.42500000000001</v>
      </c>
      <c r="E1088" s="1">
        <f t="shared" si="51"/>
        <v>200</v>
      </c>
      <c r="F1088" s="104">
        <f t="shared" si="52"/>
        <v>5.2125623933727175E-6</v>
      </c>
      <c r="G1088" s="1">
        <f t="shared" si="53"/>
        <v>6.0127499999999999E-3</v>
      </c>
      <c r="H1088" s="103">
        <f t="shared" si="54"/>
        <v>1.0500718326367073</v>
      </c>
      <c r="I1088" s="1">
        <f t="shared" si="55"/>
        <v>13763</v>
      </c>
      <c r="J1088" s="1">
        <f t="shared" si="56"/>
        <v>250.53124999999997</v>
      </c>
      <c r="K1088" s="105">
        <f t="shared" si="57"/>
        <v>0.90817578125000165</v>
      </c>
      <c r="L1088" s="1">
        <f t="shared" si="58"/>
        <v>11903</v>
      </c>
    </row>
    <row r="1089" spans="1:12" x14ac:dyDescent="0.2">
      <c r="A1089" s="1">
        <f t="shared" si="59"/>
        <v>67.600000000000733</v>
      </c>
      <c r="B1089" s="1">
        <f t="shared" si="48"/>
        <v>5005.3250000000007</v>
      </c>
      <c r="C1089" s="1">
        <f t="shared" si="49"/>
        <v>3626.0000000000073</v>
      </c>
      <c r="D1089" s="1">
        <f t="shared" si="50"/>
        <v>200.42600000000002</v>
      </c>
      <c r="E1089" s="1">
        <f t="shared" si="51"/>
        <v>200</v>
      </c>
      <c r="F1089" s="104">
        <f t="shared" si="52"/>
        <v>5.2143322649343971E-6</v>
      </c>
      <c r="G1089" s="1">
        <f t="shared" si="53"/>
        <v>6.0127800000000014E-3</v>
      </c>
      <c r="H1089" s="103">
        <f t="shared" si="54"/>
        <v>1.0502382955959926</v>
      </c>
      <c r="I1089" s="1">
        <f t="shared" si="55"/>
        <v>13765</v>
      </c>
      <c r="J1089" s="1">
        <f t="shared" si="56"/>
        <v>250.5325</v>
      </c>
      <c r="K1089" s="105">
        <f t="shared" si="57"/>
        <v>0.90843084500000182</v>
      </c>
      <c r="L1089" s="1">
        <f t="shared" si="58"/>
        <v>11906</v>
      </c>
    </row>
    <row r="1090" spans="1:12" x14ac:dyDescent="0.2">
      <c r="A1090" s="1">
        <f t="shared" si="59"/>
        <v>67.700000000000728</v>
      </c>
      <c r="B1090" s="1">
        <f t="shared" si="48"/>
        <v>5005.3374999999996</v>
      </c>
      <c r="C1090" s="1">
        <f t="shared" si="49"/>
        <v>3627.0000000000073</v>
      </c>
      <c r="D1090" s="1">
        <f t="shared" si="50"/>
        <v>200.42700000000002</v>
      </c>
      <c r="E1090" s="1">
        <f t="shared" si="51"/>
        <v>200</v>
      </c>
      <c r="F1090" s="104">
        <f t="shared" si="52"/>
        <v>5.2161021538976521E-6</v>
      </c>
      <c r="G1090" s="1">
        <f t="shared" si="53"/>
        <v>6.0128100000000012E-3</v>
      </c>
      <c r="H1090" s="103">
        <f t="shared" si="54"/>
        <v>1.0504047195058828</v>
      </c>
      <c r="I1090" s="1">
        <f t="shared" si="55"/>
        <v>13767</v>
      </c>
      <c r="J1090" s="1">
        <f t="shared" si="56"/>
        <v>250.53375</v>
      </c>
      <c r="K1090" s="105">
        <f t="shared" si="57"/>
        <v>0.90868591125000175</v>
      </c>
      <c r="L1090" s="1">
        <f t="shared" si="58"/>
        <v>11910</v>
      </c>
    </row>
    <row r="1091" spans="1:12" x14ac:dyDescent="0.2">
      <c r="A1091" s="1">
        <f t="shared" si="59"/>
        <v>67.800000000000722</v>
      </c>
      <c r="B1091" s="1">
        <f t="shared" si="48"/>
        <v>5005.3500000000004</v>
      </c>
      <c r="C1091" s="1">
        <f t="shared" si="49"/>
        <v>3628.0000000000073</v>
      </c>
      <c r="D1091" s="1">
        <f t="shared" si="50"/>
        <v>200.428</v>
      </c>
      <c r="E1091" s="1">
        <f t="shared" si="51"/>
        <v>200</v>
      </c>
      <c r="F1091" s="104">
        <f t="shared" si="52"/>
        <v>5.2178720602624806E-6</v>
      </c>
      <c r="G1091" s="1">
        <f t="shared" si="53"/>
        <v>6.0128400000000002E-3</v>
      </c>
      <c r="H1091" s="103">
        <f t="shared" si="54"/>
        <v>1.0505711043801167</v>
      </c>
      <c r="I1091" s="1">
        <f t="shared" si="55"/>
        <v>13769</v>
      </c>
      <c r="J1091" s="1">
        <f t="shared" si="56"/>
        <v>250.535</v>
      </c>
      <c r="K1091" s="105">
        <f t="shared" si="57"/>
        <v>0.90894098000000167</v>
      </c>
      <c r="L1091" s="1">
        <f t="shared" si="58"/>
        <v>11913</v>
      </c>
    </row>
    <row r="1092" spans="1:12" x14ac:dyDescent="0.2">
      <c r="A1092" s="1">
        <f t="shared" si="59"/>
        <v>67.900000000000716</v>
      </c>
      <c r="B1092" s="1">
        <f t="shared" si="48"/>
        <v>5005.3625000000002</v>
      </c>
      <c r="C1092" s="1">
        <f t="shared" si="49"/>
        <v>3629.0000000000073</v>
      </c>
      <c r="D1092" s="1">
        <f t="shared" si="50"/>
        <v>200.429</v>
      </c>
      <c r="E1092" s="1">
        <f t="shared" si="51"/>
        <v>200</v>
      </c>
      <c r="F1092" s="104">
        <f t="shared" si="52"/>
        <v>5.2196419840288845E-6</v>
      </c>
      <c r="G1092" s="1">
        <f t="shared" si="53"/>
        <v>6.01287E-3</v>
      </c>
      <c r="H1092" s="103">
        <f t="shared" si="54"/>
        <v>1.0507374502324272</v>
      </c>
      <c r="I1092" s="1">
        <f t="shared" si="55"/>
        <v>13771</v>
      </c>
      <c r="J1092" s="1">
        <f t="shared" si="56"/>
        <v>250.53625000000002</v>
      </c>
      <c r="K1092" s="105">
        <f t="shared" si="57"/>
        <v>0.90919605125000191</v>
      </c>
      <c r="L1092" s="1">
        <f t="shared" si="58"/>
        <v>11916</v>
      </c>
    </row>
    <row r="1093" spans="1:12" x14ac:dyDescent="0.2">
      <c r="A1093" s="1">
        <f t="shared" si="59"/>
        <v>68.000000000000711</v>
      </c>
      <c r="B1093" s="1">
        <f t="shared" si="48"/>
        <v>5005.375</v>
      </c>
      <c r="C1093" s="1">
        <f t="shared" si="49"/>
        <v>3630.0000000000073</v>
      </c>
      <c r="D1093" s="1">
        <f t="shared" si="50"/>
        <v>200.43</v>
      </c>
      <c r="E1093" s="1">
        <f t="shared" si="51"/>
        <v>200</v>
      </c>
      <c r="F1093" s="104">
        <f t="shared" si="52"/>
        <v>5.2214119251968645E-6</v>
      </c>
      <c r="G1093" s="1">
        <f t="shared" si="53"/>
        <v>6.0129000000000016E-3</v>
      </c>
      <c r="H1093" s="103">
        <f t="shared" si="54"/>
        <v>1.0509037570765396</v>
      </c>
      <c r="I1093" s="1">
        <f t="shared" si="55"/>
        <v>13774</v>
      </c>
      <c r="J1093" s="1">
        <f t="shared" si="56"/>
        <v>250.53750000000002</v>
      </c>
      <c r="K1093" s="105">
        <f t="shared" si="57"/>
        <v>0.90945112500000191</v>
      </c>
      <c r="L1093" s="1">
        <f t="shared" si="58"/>
        <v>11920</v>
      </c>
    </row>
    <row r="1094" spans="1:12" x14ac:dyDescent="0.2">
      <c r="A1094" s="1">
        <f t="shared" si="59"/>
        <v>68.100000000000705</v>
      </c>
      <c r="B1094" s="1">
        <f t="shared" si="48"/>
        <v>5005.3875000000007</v>
      </c>
      <c r="C1094" s="1">
        <f t="shared" si="49"/>
        <v>3631.0000000000073</v>
      </c>
      <c r="D1094" s="1">
        <f t="shared" si="50"/>
        <v>200.43100000000001</v>
      </c>
      <c r="E1094" s="1">
        <f t="shared" si="51"/>
        <v>200</v>
      </c>
      <c r="F1094" s="104">
        <f t="shared" si="52"/>
        <v>5.2231818837664173E-6</v>
      </c>
      <c r="G1094" s="1">
        <f t="shared" si="53"/>
        <v>6.0129300000000005E-3</v>
      </c>
      <c r="H1094" s="103">
        <f t="shared" si="54"/>
        <v>1.051070024926174</v>
      </c>
      <c r="I1094" s="1">
        <f t="shared" si="55"/>
        <v>13776</v>
      </c>
      <c r="J1094" s="1">
        <f t="shared" si="56"/>
        <v>250.53875000000002</v>
      </c>
      <c r="K1094" s="105">
        <f t="shared" si="57"/>
        <v>0.90970620125000179</v>
      </c>
      <c r="L1094" s="1">
        <f t="shared" si="58"/>
        <v>11923</v>
      </c>
    </row>
    <row r="1095" spans="1:12" x14ac:dyDescent="0.2">
      <c r="A1095" s="1">
        <f t="shared" si="59"/>
        <v>68.200000000000699</v>
      </c>
      <c r="B1095" s="1">
        <f t="shared" si="48"/>
        <v>5005.3999999999996</v>
      </c>
      <c r="C1095" s="1">
        <f t="shared" si="49"/>
        <v>3632.0000000000068</v>
      </c>
      <c r="D1095" s="1">
        <f t="shared" si="50"/>
        <v>200.43200000000002</v>
      </c>
      <c r="E1095" s="1">
        <f t="shared" si="51"/>
        <v>200</v>
      </c>
      <c r="F1095" s="104">
        <f t="shared" si="52"/>
        <v>5.2249518597375454E-6</v>
      </c>
      <c r="G1095" s="1">
        <f t="shared" si="53"/>
        <v>6.0129600000000012E-3</v>
      </c>
      <c r="H1095" s="103">
        <f t="shared" si="54"/>
        <v>1.051236253795043</v>
      </c>
      <c r="I1095" s="1">
        <f t="shared" si="55"/>
        <v>13778</v>
      </c>
      <c r="J1095" s="1">
        <f t="shared" si="56"/>
        <v>250.54</v>
      </c>
      <c r="K1095" s="105">
        <f t="shared" si="57"/>
        <v>0.90996128000000165</v>
      </c>
      <c r="L1095" s="1">
        <f t="shared" si="58"/>
        <v>11926</v>
      </c>
    </row>
    <row r="1096" spans="1:12" x14ac:dyDescent="0.2">
      <c r="A1096" s="1">
        <f t="shared" si="59"/>
        <v>68.300000000000693</v>
      </c>
      <c r="B1096" s="1">
        <f t="shared" si="48"/>
        <v>5005.4125000000004</v>
      </c>
      <c r="C1096" s="1">
        <f t="shared" si="49"/>
        <v>3633.0000000000068</v>
      </c>
      <c r="D1096" s="1">
        <f t="shared" si="50"/>
        <v>200.43299999999999</v>
      </c>
      <c r="E1096" s="1">
        <f t="shared" si="51"/>
        <v>200</v>
      </c>
      <c r="F1096" s="104">
        <f t="shared" si="52"/>
        <v>5.2267218531102505E-6</v>
      </c>
      <c r="G1096" s="1">
        <f t="shared" si="53"/>
        <v>6.0129900000000002E-3</v>
      </c>
      <c r="H1096" s="103">
        <f t="shared" si="54"/>
        <v>1.0514024436968541</v>
      </c>
      <c r="I1096" s="1">
        <f t="shared" si="55"/>
        <v>13780</v>
      </c>
      <c r="J1096" s="1">
        <f t="shared" si="56"/>
        <v>250.54124999999999</v>
      </c>
      <c r="K1096" s="105">
        <f t="shared" si="57"/>
        <v>0.91021636125000172</v>
      </c>
      <c r="L1096" s="1">
        <f t="shared" si="58"/>
        <v>11930</v>
      </c>
    </row>
    <row r="1097" spans="1:12" x14ac:dyDescent="0.2">
      <c r="A1097" s="1">
        <f t="shared" si="59"/>
        <v>68.400000000000688</v>
      </c>
      <c r="B1097" s="1">
        <f t="shared" si="48"/>
        <v>5005.4250000000002</v>
      </c>
      <c r="C1097" s="1">
        <f t="shared" si="49"/>
        <v>3634.0000000000068</v>
      </c>
      <c r="D1097" s="1">
        <f t="shared" si="50"/>
        <v>200.434</v>
      </c>
      <c r="E1097" s="1">
        <f t="shared" si="51"/>
        <v>200</v>
      </c>
      <c r="F1097" s="104">
        <f t="shared" si="52"/>
        <v>5.2284918638845258E-6</v>
      </c>
      <c r="G1097" s="1">
        <f t="shared" si="53"/>
        <v>6.0130199999999991E-3</v>
      </c>
      <c r="H1097" s="103">
        <f t="shared" si="54"/>
        <v>1.0515685946453073</v>
      </c>
      <c r="I1097" s="1">
        <f t="shared" si="55"/>
        <v>13782</v>
      </c>
      <c r="J1097" s="1">
        <f t="shared" si="56"/>
        <v>250.54249999999999</v>
      </c>
      <c r="K1097" s="105">
        <f t="shared" si="57"/>
        <v>0.91047144500000166</v>
      </c>
      <c r="L1097" s="1">
        <f t="shared" si="58"/>
        <v>11933</v>
      </c>
    </row>
    <row r="1098" spans="1:12" x14ac:dyDescent="0.2">
      <c r="A1098" s="1">
        <f t="shared" si="59"/>
        <v>68.500000000000682</v>
      </c>
      <c r="B1098" s="1">
        <f t="shared" si="48"/>
        <v>5005.4374999999991</v>
      </c>
      <c r="C1098" s="1">
        <f t="shared" si="49"/>
        <v>3635.0000000000068</v>
      </c>
      <c r="D1098" s="1">
        <f t="shared" si="50"/>
        <v>200.435</v>
      </c>
      <c r="E1098" s="1">
        <f t="shared" si="51"/>
        <v>200</v>
      </c>
      <c r="F1098" s="104">
        <f t="shared" si="52"/>
        <v>5.2302618920603807E-6</v>
      </c>
      <c r="G1098" s="1">
        <f t="shared" si="53"/>
        <v>6.0130500000000007E-3</v>
      </c>
      <c r="H1098" s="103">
        <f t="shared" si="54"/>
        <v>1.0517347066540959</v>
      </c>
      <c r="I1098" s="1">
        <f t="shared" si="55"/>
        <v>13784</v>
      </c>
      <c r="J1098" s="1">
        <f t="shared" si="56"/>
        <v>250.54375000000002</v>
      </c>
      <c r="K1098" s="105">
        <f t="shared" si="57"/>
        <v>0.9107265312500018</v>
      </c>
      <c r="L1098" s="1">
        <f t="shared" si="58"/>
        <v>11936</v>
      </c>
    </row>
    <row r="1099" spans="1:12" x14ac:dyDescent="0.2">
      <c r="A1099" s="1">
        <f t="shared" si="59"/>
        <v>68.600000000000676</v>
      </c>
      <c r="B1099" s="1">
        <f t="shared" si="48"/>
        <v>5005.45</v>
      </c>
      <c r="C1099" s="1">
        <f t="shared" si="49"/>
        <v>3636.0000000000068</v>
      </c>
      <c r="D1099" s="1">
        <f t="shared" si="50"/>
        <v>200.43600000000001</v>
      </c>
      <c r="E1099" s="1">
        <f t="shared" si="51"/>
        <v>200</v>
      </c>
      <c r="F1099" s="104">
        <f t="shared" si="52"/>
        <v>5.2320319376378084E-6</v>
      </c>
      <c r="G1099" s="1">
        <f t="shared" si="53"/>
        <v>6.0130800000000005E-3</v>
      </c>
      <c r="H1099" s="103">
        <f t="shared" si="54"/>
        <v>1.0519007797369078</v>
      </c>
      <c r="I1099" s="1">
        <f t="shared" si="55"/>
        <v>13787</v>
      </c>
      <c r="J1099" s="1">
        <f t="shared" si="56"/>
        <v>250.54500000000002</v>
      </c>
      <c r="K1099" s="105">
        <f t="shared" si="57"/>
        <v>0.91098162000000182</v>
      </c>
      <c r="L1099" s="1">
        <f t="shared" si="58"/>
        <v>11940</v>
      </c>
    </row>
    <row r="1100" spans="1:12" x14ac:dyDescent="0.2">
      <c r="A1100" s="1">
        <f t="shared" si="59"/>
        <v>68.700000000000671</v>
      </c>
      <c r="B1100" s="1">
        <f t="shared" si="48"/>
        <v>5005.4624999999996</v>
      </c>
      <c r="C1100" s="1">
        <f t="shared" si="49"/>
        <v>3637.0000000000068</v>
      </c>
      <c r="D1100" s="1">
        <f t="shared" si="50"/>
        <v>200.43700000000001</v>
      </c>
      <c r="E1100" s="1">
        <f t="shared" si="51"/>
        <v>200</v>
      </c>
      <c r="F1100" s="104">
        <f t="shared" si="52"/>
        <v>5.2338020006168096E-6</v>
      </c>
      <c r="G1100" s="1">
        <f t="shared" si="53"/>
        <v>6.0131100000000012E-3</v>
      </c>
      <c r="H1100" s="103">
        <f t="shared" si="54"/>
        <v>1.0520668139074238</v>
      </c>
      <c r="I1100" s="1">
        <f t="shared" si="55"/>
        <v>13789</v>
      </c>
      <c r="J1100" s="1">
        <f t="shared" si="56"/>
        <v>250.54625000000001</v>
      </c>
      <c r="K1100" s="105">
        <f t="shared" si="57"/>
        <v>0.91123671125000172</v>
      </c>
      <c r="L1100" s="1">
        <f t="shared" si="58"/>
        <v>11943</v>
      </c>
    </row>
    <row r="1101" spans="1:12" x14ac:dyDescent="0.2">
      <c r="A1101" s="1">
        <f t="shared" si="59"/>
        <v>68.800000000000665</v>
      </c>
      <c r="B1101" s="1">
        <f t="shared" si="48"/>
        <v>5005.4750000000004</v>
      </c>
      <c r="C1101" s="1">
        <f t="shared" si="49"/>
        <v>3638.0000000000068</v>
      </c>
      <c r="D1101" s="1">
        <f t="shared" si="50"/>
        <v>200.43800000000002</v>
      </c>
      <c r="E1101" s="1">
        <f t="shared" si="51"/>
        <v>200</v>
      </c>
      <c r="F1101" s="104">
        <f t="shared" si="52"/>
        <v>5.2355720809973888E-6</v>
      </c>
      <c r="G1101" s="1">
        <f t="shared" si="53"/>
        <v>6.0131400000000002E-3</v>
      </c>
      <c r="H1101" s="103">
        <f t="shared" si="54"/>
        <v>1.0522328091793185</v>
      </c>
      <c r="I1101" s="1">
        <f t="shared" si="55"/>
        <v>13791</v>
      </c>
      <c r="J1101" s="1">
        <f t="shared" si="56"/>
        <v>250.54750000000004</v>
      </c>
      <c r="K1101" s="105">
        <f t="shared" si="57"/>
        <v>0.91149180500000171</v>
      </c>
      <c r="L1101" s="1">
        <f t="shared" si="58"/>
        <v>11946</v>
      </c>
    </row>
    <row r="1102" spans="1:12" x14ac:dyDescent="0.2">
      <c r="A1102" s="1">
        <f t="shared" si="59"/>
        <v>68.900000000000659</v>
      </c>
      <c r="B1102" s="1">
        <f t="shared" si="48"/>
        <v>5005.4875000000002</v>
      </c>
      <c r="C1102" s="1">
        <f t="shared" si="49"/>
        <v>3639.0000000000064</v>
      </c>
      <c r="D1102" s="1">
        <f t="shared" si="50"/>
        <v>200.43899999999999</v>
      </c>
      <c r="E1102" s="1">
        <f t="shared" si="51"/>
        <v>200</v>
      </c>
      <c r="F1102" s="104">
        <f t="shared" si="52"/>
        <v>5.2373421787795407E-6</v>
      </c>
      <c r="G1102" s="1">
        <f t="shared" si="53"/>
        <v>6.0131700000000008E-3</v>
      </c>
      <c r="H1102" s="103">
        <f t="shared" si="54"/>
        <v>1.0523987655662606</v>
      </c>
      <c r="I1102" s="1">
        <f t="shared" si="55"/>
        <v>13793</v>
      </c>
      <c r="J1102" s="1">
        <f t="shared" si="56"/>
        <v>250.54874999999998</v>
      </c>
      <c r="K1102" s="105">
        <f t="shared" si="57"/>
        <v>0.91174690125000157</v>
      </c>
      <c r="L1102" s="1">
        <f t="shared" si="58"/>
        <v>11950</v>
      </c>
    </row>
    <row r="1103" spans="1:12" x14ac:dyDescent="0.2">
      <c r="A1103" s="1">
        <f t="shared" si="59"/>
        <v>69.000000000000654</v>
      </c>
      <c r="B1103" s="1">
        <f t="shared" si="48"/>
        <v>5005.5000000000009</v>
      </c>
      <c r="C1103" s="1">
        <f t="shared" si="49"/>
        <v>3640.0000000000064</v>
      </c>
      <c r="D1103" s="1">
        <f t="shared" si="50"/>
        <v>200.44</v>
      </c>
      <c r="E1103" s="1">
        <f t="shared" si="51"/>
        <v>200</v>
      </c>
      <c r="F1103" s="104">
        <f t="shared" si="52"/>
        <v>5.2391122939632662E-6</v>
      </c>
      <c r="G1103" s="1">
        <f t="shared" si="53"/>
        <v>6.0132000000000007E-3</v>
      </c>
      <c r="H1103" s="103">
        <f t="shared" si="54"/>
        <v>1.0525646830819113</v>
      </c>
      <c r="I1103" s="1">
        <f t="shared" si="55"/>
        <v>13795</v>
      </c>
      <c r="J1103" s="1">
        <f t="shared" si="56"/>
        <v>250.54999999999998</v>
      </c>
      <c r="K1103" s="105">
        <f t="shared" si="57"/>
        <v>0.91200200000000153</v>
      </c>
      <c r="L1103" s="1">
        <f t="shared" si="58"/>
        <v>11953</v>
      </c>
    </row>
    <row r="1104" spans="1:12" x14ac:dyDescent="0.2">
      <c r="A1104" s="1">
        <f t="shared" si="59"/>
        <v>69.100000000000648</v>
      </c>
      <c r="B1104" s="1">
        <f t="shared" si="48"/>
        <v>5005.5124999999998</v>
      </c>
      <c r="C1104" s="1">
        <f t="shared" si="49"/>
        <v>3641.0000000000064</v>
      </c>
      <c r="D1104" s="1">
        <f t="shared" si="50"/>
        <v>200.441</v>
      </c>
      <c r="E1104" s="1">
        <f t="shared" si="51"/>
        <v>200</v>
      </c>
      <c r="F1104" s="104">
        <f t="shared" si="52"/>
        <v>5.2408824265485678E-6</v>
      </c>
      <c r="G1104" s="1">
        <f t="shared" si="53"/>
        <v>6.0132300000000005E-3</v>
      </c>
      <c r="H1104" s="103">
        <f t="shared" si="54"/>
        <v>1.0527305617399263</v>
      </c>
      <c r="I1104" s="1">
        <f t="shared" si="55"/>
        <v>13798</v>
      </c>
      <c r="J1104" s="1">
        <f t="shared" si="56"/>
        <v>250.55125000000001</v>
      </c>
      <c r="K1104" s="105">
        <f t="shared" si="57"/>
        <v>0.91225710125000159</v>
      </c>
      <c r="L1104" s="1">
        <f t="shared" si="58"/>
        <v>11956</v>
      </c>
    </row>
    <row r="1105" spans="1:12" x14ac:dyDescent="0.2">
      <c r="A1105" s="1">
        <f t="shared" si="59"/>
        <v>69.200000000000642</v>
      </c>
      <c r="B1105" s="1">
        <f t="shared" si="48"/>
        <v>5005.5249999999996</v>
      </c>
      <c r="C1105" s="1">
        <f t="shared" si="49"/>
        <v>3642.0000000000064</v>
      </c>
      <c r="D1105" s="1">
        <f t="shared" si="50"/>
        <v>200.44200000000001</v>
      </c>
      <c r="E1105" s="1">
        <f t="shared" si="51"/>
        <v>200</v>
      </c>
      <c r="F1105" s="104">
        <f t="shared" si="52"/>
        <v>5.2426525765354448E-6</v>
      </c>
      <c r="G1105" s="1">
        <f t="shared" si="53"/>
        <v>6.0132600000000003E-3</v>
      </c>
      <c r="H1105" s="103">
        <f t="shared" si="54"/>
        <v>1.0528964015539546</v>
      </c>
      <c r="I1105" s="1">
        <f t="shared" si="55"/>
        <v>13800</v>
      </c>
      <c r="J1105" s="1">
        <f t="shared" si="56"/>
        <v>250.55250000000001</v>
      </c>
      <c r="K1105" s="105">
        <f t="shared" si="57"/>
        <v>0.91251220500000152</v>
      </c>
      <c r="L1105" s="1">
        <f t="shared" si="58"/>
        <v>11960</v>
      </c>
    </row>
    <row r="1106" spans="1:12" x14ac:dyDescent="0.2">
      <c r="A1106" s="1">
        <f t="shared" si="59"/>
        <v>69.300000000000637</v>
      </c>
      <c r="B1106" s="1">
        <f t="shared" si="48"/>
        <v>5005.5375000000004</v>
      </c>
      <c r="C1106" s="1">
        <f t="shared" si="49"/>
        <v>3643.0000000000064</v>
      </c>
      <c r="D1106" s="1">
        <f t="shared" si="50"/>
        <v>200.44300000000001</v>
      </c>
      <c r="E1106" s="1">
        <f t="shared" si="51"/>
        <v>200</v>
      </c>
      <c r="F1106" s="104">
        <f t="shared" si="52"/>
        <v>5.2444227439238971E-6</v>
      </c>
      <c r="G1106" s="1">
        <f t="shared" si="53"/>
        <v>6.013290000000001E-3</v>
      </c>
      <c r="H1106" s="103">
        <f t="shared" si="54"/>
        <v>1.0530622025376382</v>
      </c>
      <c r="I1106" s="1">
        <f t="shared" si="55"/>
        <v>13802</v>
      </c>
      <c r="J1106" s="1">
        <f t="shared" si="56"/>
        <v>250.55375000000001</v>
      </c>
      <c r="K1106" s="105">
        <f t="shared" si="57"/>
        <v>0.91276731125000166</v>
      </c>
      <c r="L1106" s="1">
        <f t="shared" si="58"/>
        <v>11963</v>
      </c>
    </row>
    <row r="1107" spans="1:12" x14ac:dyDescent="0.2">
      <c r="A1107" s="1">
        <f t="shared" si="59"/>
        <v>69.400000000000631</v>
      </c>
      <c r="B1107" s="1">
        <f t="shared" si="48"/>
        <v>5005.5499999999993</v>
      </c>
      <c r="C1107" s="1">
        <f t="shared" si="49"/>
        <v>3644.0000000000064</v>
      </c>
      <c r="D1107" s="1">
        <f t="shared" si="50"/>
        <v>200.44400000000002</v>
      </c>
      <c r="E1107" s="1">
        <f t="shared" si="51"/>
        <v>200</v>
      </c>
      <c r="F1107" s="104">
        <f t="shared" si="52"/>
        <v>5.2461929287139239E-6</v>
      </c>
      <c r="G1107" s="1">
        <f t="shared" si="53"/>
        <v>6.0133200000000008E-3</v>
      </c>
      <c r="H1107" s="103">
        <f t="shared" si="54"/>
        <v>1.0532279647046141</v>
      </c>
      <c r="I1107" s="1">
        <f t="shared" si="55"/>
        <v>13804</v>
      </c>
      <c r="J1107" s="1">
        <f t="shared" si="56"/>
        <v>250.55500000000004</v>
      </c>
      <c r="K1107" s="105">
        <f t="shared" si="57"/>
        <v>0.91302242000000167</v>
      </c>
      <c r="L1107" s="1">
        <f t="shared" si="58"/>
        <v>11966</v>
      </c>
    </row>
    <row r="1108" spans="1:12" x14ac:dyDescent="0.2">
      <c r="A1108" s="1">
        <f t="shared" si="59"/>
        <v>69.500000000000625</v>
      </c>
      <c r="B1108" s="1">
        <f t="shared" si="48"/>
        <v>5005.5625</v>
      </c>
      <c r="C1108" s="1">
        <f t="shared" si="49"/>
        <v>3645.0000000000064</v>
      </c>
      <c r="D1108" s="1">
        <f t="shared" si="50"/>
        <v>200.44499999999999</v>
      </c>
      <c r="E1108" s="1">
        <f t="shared" si="51"/>
        <v>200</v>
      </c>
      <c r="F1108" s="104">
        <f t="shared" si="52"/>
        <v>5.2479631309055217E-6</v>
      </c>
      <c r="G1108" s="1">
        <f t="shared" si="53"/>
        <v>6.0133499999999998E-3</v>
      </c>
      <c r="H1108" s="103">
        <f t="shared" si="54"/>
        <v>1.053393688068512</v>
      </c>
      <c r="I1108" s="1">
        <f t="shared" si="55"/>
        <v>13806</v>
      </c>
      <c r="J1108" s="1">
        <f t="shared" si="56"/>
        <v>250.55624999999998</v>
      </c>
      <c r="K1108" s="105">
        <f t="shared" si="57"/>
        <v>0.91327753125000144</v>
      </c>
      <c r="L1108" s="1">
        <f t="shared" si="58"/>
        <v>11970</v>
      </c>
    </row>
    <row r="1109" spans="1:12" x14ac:dyDescent="0.2">
      <c r="A1109" s="1">
        <f t="shared" si="59"/>
        <v>69.60000000000062</v>
      </c>
      <c r="B1109" s="1">
        <f t="shared" si="48"/>
        <v>5005.5749999999998</v>
      </c>
      <c r="C1109" s="1">
        <f t="shared" si="49"/>
        <v>3646.0000000000064</v>
      </c>
      <c r="D1109" s="1">
        <f t="shared" si="50"/>
        <v>200.446</v>
      </c>
      <c r="E1109" s="1">
        <f t="shared" si="51"/>
        <v>200</v>
      </c>
      <c r="F1109" s="104">
        <f t="shared" si="52"/>
        <v>5.2497333504986999E-6</v>
      </c>
      <c r="G1109" s="1">
        <f t="shared" si="53"/>
        <v>6.0133800000000005E-3</v>
      </c>
      <c r="H1109" s="103">
        <f t="shared" si="54"/>
        <v>1.0535593726429553</v>
      </c>
      <c r="I1109" s="1">
        <f t="shared" si="55"/>
        <v>13808</v>
      </c>
      <c r="J1109" s="1">
        <f t="shared" si="56"/>
        <v>250.55749999999998</v>
      </c>
      <c r="K1109" s="105">
        <f t="shared" si="57"/>
        <v>0.91353264500000142</v>
      </c>
      <c r="L1109" s="1">
        <f t="shared" si="58"/>
        <v>11973</v>
      </c>
    </row>
    <row r="1110" spans="1:12" x14ac:dyDescent="0.2">
      <c r="A1110" s="1">
        <f t="shared" si="59"/>
        <v>69.700000000000614</v>
      </c>
      <c r="B1110" s="1">
        <f t="shared" si="48"/>
        <v>5005.5875000000005</v>
      </c>
      <c r="C1110" s="1">
        <f t="shared" si="49"/>
        <v>3647.0000000000064</v>
      </c>
      <c r="D1110" s="1">
        <f t="shared" si="50"/>
        <v>200.447</v>
      </c>
      <c r="E1110" s="1">
        <f t="shared" si="51"/>
        <v>200</v>
      </c>
      <c r="F1110" s="104">
        <f t="shared" si="52"/>
        <v>5.2515035874934492E-6</v>
      </c>
      <c r="G1110" s="1">
        <f t="shared" si="53"/>
        <v>6.0134100000000003E-3</v>
      </c>
      <c r="H1110" s="103">
        <f t="shared" si="54"/>
        <v>1.0537250184415605</v>
      </c>
      <c r="I1110" s="1">
        <f t="shared" si="55"/>
        <v>13811</v>
      </c>
      <c r="J1110" s="1">
        <f t="shared" si="56"/>
        <v>250.55875</v>
      </c>
      <c r="K1110" s="105">
        <f t="shared" si="57"/>
        <v>0.91378776125000161</v>
      </c>
      <c r="L1110" s="1">
        <f t="shared" si="58"/>
        <v>11976</v>
      </c>
    </row>
    <row r="1111" spans="1:12" x14ac:dyDescent="0.2">
      <c r="A1111" s="1">
        <f t="shared" si="59"/>
        <v>69.800000000000608</v>
      </c>
      <c r="B1111" s="1">
        <f t="shared" si="48"/>
        <v>5005.6000000000004</v>
      </c>
      <c r="C1111" s="1">
        <f t="shared" si="49"/>
        <v>3648.0000000000059</v>
      </c>
      <c r="D1111" s="1">
        <f t="shared" si="50"/>
        <v>200.44800000000001</v>
      </c>
      <c r="E1111" s="1">
        <f t="shared" si="51"/>
        <v>200</v>
      </c>
      <c r="F1111" s="104">
        <f t="shared" si="52"/>
        <v>5.2532738418897755E-6</v>
      </c>
      <c r="G1111" s="1">
        <f t="shared" si="53"/>
        <v>6.013440000000001E-3</v>
      </c>
      <c r="H1111" s="103">
        <f t="shared" si="54"/>
        <v>1.0538906254779392</v>
      </c>
      <c r="I1111" s="1">
        <f t="shared" si="55"/>
        <v>13813</v>
      </c>
      <c r="J1111" s="1">
        <f t="shared" si="56"/>
        <v>250.56</v>
      </c>
      <c r="K1111" s="105">
        <f t="shared" si="57"/>
        <v>0.91404288000000145</v>
      </c>
      <c r="L1111" s="1">
        <f t="shared" si="58"/>
        <v>11980</v>
      </c>
    </row>
    <row r="1112" spans="1:12" x14ac:dyDescent="0.2">
      <c r="A1112" s="1">
        <f t="shared" si="59"/>
        <v>69.900000000000603</v>
      </c>
      <c r="B1112" s="1">
        <f t="shared" si="48"/>
        <v>5005.6124999999993</v>
      </c>
      <c r="C1112" s="1">
        <f t="shared" si="49"/>
        <v>3649.0000000000059</v>
      </c>
      <c r="D1112" s="1">
        <f t="shared" si="50"/>
        <v>200.44900000000001</v>
      </c>
      <c r="E1112" s="1">
        <f t="shared" si="51"/>
        <v>200</v>
      </c>
      <c r="F1112" s="104">
        <f t="shared" si="52"/>
        <v>5.2550441136876738E-6</v>
      </c>
      <c r="G1112" s="1">
        <f t="shared" si="53"/>
        <v>6.0134700000000008E-3</v>
      </c>
      <c r="H1112" s="103">
        <f t="shared" si="54"/>
        <v>1.0540561937656954</v>
      </c>
      <c r="I1112" s="1">
        <f t="shared" si="55"/>
        <v>13815</v>
      </c>
      <c r="J1112" s="1">
        <f t="shared" si="56"/>
        <v>250.56125</v>
      </c>
      <c r="K1112" s="105">
        <f t="shared" si="57"/>
        <v>0.91429800125000138</v>
      </c>
      <c r="L1112" s="1">
        <f t="shared" si="58"/>
        <v>11983</v>
      </c>
    </row>
    <row r="1113" spans="1:12" x14ac:dyDescent="0.2">
      <c r="A1113" s="1">
        <f t="shared" si="59"/>
        <v>70.000000000000597</v>
      </c>
      <c r="B1113" s="1">
        <f t="shared" si="48"/>
        <v>5005.625</v>
      </c>
      <c r="C1113" s="1">
        <f t="shared" si="49"/>
        <v>3650.0000000000059</v>
      </c>
      <c r="D1113" s="1">
        <f t="shared" si="50"/>
        <v>200.45000000000002</v>
      </c>
      <c r="E1113" s="1">
        <f t="shared" si="51"/>
        <v>200</v>
      </c>
      <c r="F1113" s="104">
        <f t="shared" si="52"/>
        <v>5.2568144028871507E-6</v>
      </c>
      <c r="G1113" s="1">
        <f t="shared" si="53"/>
        <v>6.0135000000000006E-3</v>
      </c>
      <c r="H1113" s="103">
        <f t="shared" si="54"/>
        <v>1.0542217233184266</v>
      </c>
      <c r="I1113" s="1">
        <f t="shared" si="55"/>
        <v>13817</v>
      </c>
      <c r="J1113" s="1">
        <f t="shared" si="56"/>
        <v>250.56250000000003</v>
      </c>
      <c r="K1113" s="105">
        <f t="shared" si="57"/>
        <v>0.91455312500000152</v>
      </c>
      <c r="L1113" s="1">
        <f t="shared" si="58"/>
        <v>11986</v>
      </c>
    </row>
    <row r="1114" spans="1:12" x14ac:dyDescent="0.2">
      <c r="A1114" s="1">
        <f t="shared" si="59"/>
        <v>70.100000000000591</v>
      </c>
      <c r="B1114" s="1">
        <f t="shared" si="48"/>
        <v>5005.6374999999998</v>
      </c>
      <c r="C1114" s="1">
        <f t="shared" si="49"/>
        <v>3651.0000000000059</v>
      </c>
      <c r="D1114" s="1">
        <f t="shared" si="50"/>
        <v>200.45099999999999</v>
      </c>
      <c r="E1114" s="1">
        <f t="shared" si="51"/>
        <v>200</v>
      </c>
      <c r="F1114" s="104">
        <f t="shared" si="52"/>
        <v>5.2585847094882004E-6</v>
      </c>
      <c r="G1114" s="1">
        <f t="shared" si="53"/>
        <v>6.0135300000000004E-3</v>
      </c>
      <c r="H1114" s="103">
        <f t="shared" si="54"/>
        <v>1.0543872141497252</v>
      </c>
      <c r="I1114" s="1">
        <f t="shared" si="55"/>
        <v>13819</v>
      </c>
      <c r="J1114" s="1">
        <f t="shared" si="56"/>
        <v>250.56375000000003</v>
      </c>
      <c r="K1114" s="105">
        <f t="shared" si="57"/>
        <v>0.91480825125000154</v>
      </c>
      <c r="L1114" s="1">
        <f t="shared" si="58"/>
        <v>11990</v>
      </c>
    </row>
    <row r="1115" spans="1:12" x14ac:dyDescent="0.2">
      <c r="A1115" s="1">
        <f t="shared" si="59"/>
        <v>70.200000000000585</v>
      </c>
      <c r="B1115" s="1">
        <f t="shared" si="48"/>
        <v>5005.6500000000005</v>
      </c>
      <c r="C1115" s="1">
        <f t="shared" si="49"/>
        <v>3652.0000000000059</v>
      </c>
      <c r="D1115" s="1">
        <f t="shared" si="50"/>
        <v>200.452</v>
      </c>
      <c r="E1115" s="1">
        <f t="shared" si="51"/>
        <v>200</v>
      </c>
      <c r="F1115" s="104">
        <f t="shared" si="52"/>
        <v>5.2603550334908246E-6</v>
      </c>
      <c r="G1115" s="1">
        <f t="shared" si="53"/>
        <v>6.0135600000000003E-3</v>
      </c>
      <c r="H1115" s="103">
        <f t="shared" si="54"/>
        <v>1.0545526662731759</v>
      </c>
      <c r="I1115" s="1">
        <f t="shared" si="55"/>
        <v>13821</v>
      </c>
      <c r="J1115" s="1">
        <f t="shared" si="56"/>
        <v>250.56499999999997</v>
      </c>
      <c r="K1115" s="105">
        <f t="shared" si="57"/>
        <v>0.91506338000000131</v>
      </c>
      <c r="L1115" s="1">
        <f t="shared" si="58"/>
        <v>11993</v>
      </c>
    </row>
    <row r="1116" spans="1:12" x14ac:dyDescent="0.2">
      <c r="A1116" s="1">
        <f t="shared" si="59"/>
        <v>70.30000000000058</v>
      </c>
      <c r="B1116" s="1">
        <f t="shared" si="48"/>
        <v>5005.6624999999995</v>
      </c>
      <c r="C1116" s="1">
        <f t="shared" si="49"/>
        <v>3653.0000000000059</v>
      </c>
      <c r="D1116" s="1">
        <f t="shared" si="50"/>
        <v>200.453</v>
      </c>
      <c r="E1116" s="1">
        <f t="shared" si="51"/>
        <v>200</v>
      </c>
      <c r="F1116" s="104">
        <f t="shared" si="52"/>
        <v>5.2621253748950249E-6</v>
      </c>
      <c r="G1116" s="1">
        <f t="shared" si="53"/>
        <v>6.0135900000000001E-3</v>
      </c>
      <c r="H1116" s="103">
        <f t="shared" si="54"/>
        <v>1.0547180797023579</v>
      </c>
      <c r="I1116" s="1">
        <f t="shared" si="55"/>
        <v>13824</v>
      </c>
      <c r="J1116" s="1">
        <f t="shared" si="56"/>
        <v>250.56625</v>
      </c>
      <c r="K1116" s="105">
        <f t="shared" si="57"/>
        <v>0.91531851125000152</v>
      </c>
      <c r="L1116" s="1">
        <f t="shared" si="58"/>
        <v>11997</v>
      </c>
    </row>
    <row r="1117" spans="1:12" x14ac:dyDescent="0.2">
      <c r="A1117" s="1">
        <f t="shared" si="59"/>
        <v>70.400000000000574</v>
      </c>
      <c r="B1117" s="1">
        <f t="shared" si="48"/>
        <v>5005.6750000000002</v>
      </c>
      <c r="C1117" s="1">
        <f t="shared" si="49"/>
        <v>3654.0000000000059</v>
      </c>
      <c r="D1117" s="1">
        <f t="shared" si="50"/>
        <v>200.45400000000001</v>
      </c>
      <c r="E1117" s="1">
        <f t="shared" si="51"/>
        <v>200</v>
      </c>
      <c r="F1117" s="104">
        <f t="shared" si="52"/>
        <v>5.263895733700798E-6</v>
      </c>
      <c r="G1117" s="1">
        <f t="shared" si="53"/>
        <v>6.0136199999999999E-3</v>
      </c>
      <c r="H1117" s="103">
        <f t="shared" si="54"/>
        <v>1.0548834544508434</v>
      </c>
      <c r="I1117" s="1">
        <f t="shared" si="55"/>
        <v>13826</v>
      </c>
      <c r="J1117" s="1">
        <f t="shared" si="56"/>
        <v>250.5675</v>
      </c>
      <c r="K1117" s="105">
        <f t="shared" si="57"/>
        <v>0.91557364500000149</v>
      </c>
      <c r="L1117" s="1">
        <f t="shared" si="58"/>
        <v>12000</v>
      </c>
    </row>
    <row r="1118" spans="1:12" x14ac:dyDescent="0.2">
      <c r="A1118" s="1">
        <f t="shared" si="59"/>
        <v>70.500000000000568</v>
      </c>
      <c r="B1118" s="1">
        <f t="shared" si="48"/>
        <v>5005.6875</v>
      </c>
      <c r="C1118" s="1">
        <f t="shared" si="49"/>
        <v>3655.0000000000055</v>
      </c>
      <c r="D1118" s="1">
        <f t="shared" si="50"/>
        <v>200.45500000000001</v>
      </c>
      <c r="E1118" s="1">
        <f t="shared" si="51"/>
        <v>200</v>
      </c>
      <c r="F1118" s="104">
        <f t="shared" si="52"/>
        <v>5.2656661099081472E-6</v>
      </c>
      <c r="G1118" s="1">
        <f t="shared" si="53"/>
        <v>6.0136500000000015E-3</v>
      </c>
      <c r="H1118" s="103">
        <f t="shared" si="54"/>
        <v>1.0550487905321992</v>
      </c>
      <c r="I1118" s="1">
        <f t="shared" si="55"/>
        <v>13828</v>
      </c>
      <c r="J1118" s="1">
        <f t="shared" si="56"/>
        <v>250.56874999999999</v>
      </c>
      <c r="K1118" s="105">
        <f t="shared" si="57"/>
        <v>0.91582878125000133</v>
      </c>
      <c r="L1118" s="1">
        <f t="shared" si="58"/>
        <v>12003</v>
      </c>
    </row>
    <row r="1119" spans="1:12" x14ac:dyDescent="0.2">
      <c r="A1119" s="1">
        <f t="shared" si="59"/>
        <v>70.600000000000563</v>
      </c>
      <c r="B1119" s="1">
        <f t="shared" si="48"/>
        <v>5005.7</v>
      </c>
      <c r="C1119" s="1">
        <f t="shared" si="49"/>
        <v>3656.0000000000055</v>
      </c>
      <c r="D1119" s="1">
        <f t="shared" si="50"/>
        <v>200.45600000000002</v>
      </c>
      <c r="E1119" s="1">
        <f t="shared" si="51"/>
        <v>200</v>
      </c>
      <c r="F1119" s="104">
        <f t="shared" si="52"/>
        <v>5.267436503517071E-6</v>
      </c>
      <c r="G1119" s="1">
        <f t="shared" si="53"/>
        <v>6.0136800000000004E-3</v>
      </c>
      <c r="H1119" s="103">
        <f t="shared" si="54"/>
        <v>1.0552140879599847</v>
      </c>
      <c r="I1119" s="1">
        <f t="shared" si="55"/>
        <v>13830</v>
      </c>
      <c r="J1119" s="1">
        <f t="shared" si="56"/>
        <v>250.57000000000002</v>
      </c>
      <c r="K1119" s="105">
        <f t="shared" si="57"/>
        <v>0.91608392000000149</v>
      </c>
      <c r="L1119" s="1">
        <f t="shared" si="58"/>
        <v>12007</v>
      </c>
    </row>
    <row r="1120" spans="1:12" x14ac:dyDescent="0.2">
      <c r="A1120" s="1">
        <f t="shared" si="59"/>
        <v>70.700000000000557</v>
      </c>
      <c r="B1120" s="1">
        <f t="shared" si="48"/>
        <v>5005.7125000000005</v>
      </c>
      <c r="C1120" s="1">
        <f t="shared" si="49"/>
        <v>3657.0000000000055</v>
      </c>
      <c r="D1120" s="1">
        <f t="shared" si="50"/>
        <v>200.45699999999999</v>
      </c>
      <c r="E1120" s="1">
        <f t="shared" si="51"/>
        <v>200</v>
      </c>
      <c r="F1120" s="104">
        <f t="shared" si="52"/>
        <v>5.2692069145275692E-6</v>
      </c>
      <c r="G1120" s="1">
        <f t="shared" si="53"/>
        <v>6.0137100000000002E-3</v>
      </c>
      <c r="H1120" s="103">
        <f t="shared" si="54"/>
        <v>1.0553793467477532</v>
      </c>
      <c r="I1120" s="1">
        <f t="shared" si="55"/>
        <v>13832</v>
      </c>
      <c r="J1120" s="1">
        <f t="shared" si="56"/>
        <v>250.57125000000002</v>
      </c>
      <c r="K1120" s="105">
        <f t="shared" si="57"/>
        <v>0.91633906125000142</v>
      </c>
      <c r="L1120" s="1">
        <f t="shared" si="58"/>
        <v>12010</v>
      </c>
    </row>
    <row r="1121" spans="1:12" x14ac:dyDescent="0.2">
      <c r="A1121" s="1">
        <f t="shared" si="59"/>
        <v>70.800000000000551</v>
      </c>
      <c r="B1121" s="1">
        <f t="shared" si="48"/>
        <v>5005.7249999999995</v>
      </c>
      <c r="C1121" s="1">
        <f t="shared" si="49"/>
        <v>3658.0000000000055</v>
      </c>
      <c r="D1121" s="1">
        <f t="shared" si="50"/>
        <v>200.458</v>
      </c>
      <c r="E1121" s="1">
        <f t="shared" si="51"/>
        <v>200</v>
      </c>
      <c r="F1121" s="104">
        <f t="shared" si="52"/>
        <v>5.2709773429396443E-6</v>
      </c>
      <c r="G1121" s="1">
        <f t="shared" si="53"/>
        <v>6.0137400000000001E-3</v>
      </c>
      <c r="H1121" s="103">
        <f t="shared" si="54"/>
        <v>1.0555445669090522</v>
      </c>
      <c r="I1121" s="1">
        <f t="shared" si="55"/>
        <v>13834</v>
      </c>
      <c r="J1121" s="1">
        <f t="shared" si="56"/>
        <v>250.57250000000002</v>
      </c>
      <c r="K1121" s="105">
        <f t="shared" si="57"/>
        <v>0.91659420500000144</v>
      </c>
      <c r="L1121" s="1">
        <f t="shared" si="58"/>
        <v>12013</v>
      </c>
    </row>
    <row r="1122" spans="1:12" x14ac:dyDescent="0.2">
      <c r="A1122" s="1">
        <f t="shared" si="59"/>
        <v>70.900000000000546</v>
      </c>
      <c r="B1122" s="1">
        <f t="shared" si="48"/>
        <v>5005.7375000000002</v>
      </c>
      <c r="C1122" s="1">
        <f t="shared" si="49"/>
        <v>3659.0000000000055</v>
      </c>
      <c r="D1122" s="1">
        <f t="shared" si="50"/>
        <v>200.459</v>
      </c>
      <c r="E1122" s="1">
        <f t="shared" si="51"/>
        <v>200</v>
      </c>
      <c r="F1122" s="104">
        <f t="shared" si="52"/>
        <v>5.2727477887532898E-6</v>
      </c>
      <c r="G1122" s="1">
        <f t="shared" si="53"/>
        <v>6.0137700000000016E-3</v>
      </c>
      <c r="H1122" s="103">
        <f t="shared" si="54"/>
        <v>1.0557097484574227</v>
      </c>
      <c r="I1122" s="1">
        <f t="shared" si="55"/>
        <v>13837</v>
      </c>
      <c r="J1122" s="1">
        <f t="shared" si="56"/>
        <v>250.57374999999999</v>
      </c>
      <c r="K1122" s="105">
        <f t="shared" si="57"/>
        <v>0.91684935125000122</v>
      </c>
      <c r="L1122" s="1">
        <f t="shared" si="58"/>
        <v>12017</v>
      </c>
    </row>
    <row r="1123" spans="1:12" x14ac:dyDescent="0.2">
      <c r="A1123" s="1">
        <f t="shared" si="59"/>
        <v>71.00000000000054</v>
      </c>
      <c r="B1123" s="1">
        <f t="shared" si="48"/>
        <v>5005.75</v>
      </c>
      <c r="C1123" s="1">
        <f t="shared" si="49"/>
        <v>3660.0000000000055</v>
      </c>
      <c r="D1123" s="1">
        <f t="shared" si="50"/>
        <v>200.46</v>
      </c>
      <c r="E1123" s="1">
        <f t="shared" si="51"/>
        <v>200</v>
      </c>
      <c r="F1123" s="104">
        <f t="shared" si="52"/>
        <v>5.2745182519685139E-6</v>
      </c>
      <c r="G1123" s="1">
        <f t="shared" si="53"/>
        <v>6.0138000000000006E-3</v>
      </c>
      <c r="H1123" s="103">
        <f t="shared" si="54"/>
        <v>1.0558748914063989</v>
      </c>
      <c r="I1123" s="1">
        <f t="shared" si="55"/>
        <v>13839</v>
      </c>
      <c r="J1123" s="1">
        <f t="shared" si="56"/>
        <v>250.57499999999999</v>
      </c>
      <c r="K1123" s="105">
        <f t="shared" si="57"/>
        <v>0.91710450000000121</v>
      </c>
      <c r="L1123" s="1">
        <f t="shared" si="58"/>
        <v>12020</v>
      </c>
    </row>
    <row r="1124" spans="1:12" x14ac:dyDescent="0.2">
      <c r="A1124" s="1">
        <f t="shared" si="59"/>
        <v>71.100000000000534</v>
      </c>
      <c r="B1124" s="1">
        <f t="shared" si="48"/>
        <v>5005.7625000000007</v>
      </c>
      <c r="C1124" s="1">
        <f t="shared" si="49"/>
        <v>3661.0000000000055</v>
      </c>
      <c r="D1124" s="1">
        <f t="shared" si="50"/>
        <v>200.46100000000001</v>
      </c>
      <c r="E1124" s="1">
        <f t="shared" si="51"/>
        <v>200</v>
      </c>
      <c r="F1124" s="104">
        <f t="shared" si="52"/>
        <v>5.2762887325853125E-6</v>
      </c>
      <c r="G1124" s="1">
        <f t="shared" si="53"/>
        <v>6.0138300000000004E-3</v>
      </c>
      <c r="H1124" s="103">
        <f t="shared" si="54"/>
        <v>1.0560399957695092</v>
      </c>
      <c r="I1124" s="1">
        <f t="shared" si="55"/>
        <v>13841</v>
      </c>
      <c r="J1124" s="1">
        <f t="shared" si="56"/>
        <v>250.57624999999999</v>
      </c>
      <c r="K1124" s="105">
        <f t="shared" si="57"/>
        <v>0.91735965125000141</v>
      </c>
      <c r="L1124" s="1">
        <f t="shared" si="58"/>
        <v>12023</v>
      </c>
    </row>
    <row r="1125" spans="1:12" x14ac:dyDescent="0.2">
      <c r="A1125" s="1">
        <f t="shared" si="59"/>
        <v>71.200000000000529</v>
      </c>
      <c r="B1125" s="1">
        <f t="shared" si="48"/>
        <v>5005.7749999999996</v>
      </c>
      <c r="C1125" s="1">
        <f t="shared" si="49"/>
        <v>3662.0000000000055</v>
      </c>
      <c r="D1125" s="1">
        <f t="shared" si="50"/>
        <v>200.46200000000002</v>
      </c>
      <c r="E1125" s="1">
        <f t="shared" si="51"/>
        <v>200</v>
      </c>
      <c r="F1125" s="104">
        <f t="shared" si="52"/>
        <v>5.2780592306036847E-6</v>
      </c>
      <c r="G1125" s="1">
        <f t="shared" si="53"/>
        <v>6.0138600000000011E-3</v>
      </c>
      <c r="H1125" s="103">
        <f t="shared" si="54"/>
        <v>1.0562050615602756</v>
      </c>
      <c r="I1125" s="1">
        <f t="shared" si="55"/>
        <v>13843</v>
      </c>
      <c r="J1125" s="1">
        <f t="shared" si="56"/>
        <v>250.57750000000001</v>
      </c>
      <c r="K1125" s="105">
        <f t="shared" si="57"/>
        <v>0.91761480500000137</v>
      </c>
      <c r="L1125" s="1">
        <f t="shared" si="58"/>
        <v>12027</v>
      </c>
    </row>
    <row r="1126" spans="1:12" x14ac:dyDescent="0.2">
      <c r="A1126" s="1">
        <f t="shared" si="59"/>
        <v>71.300000000000523</v>
      </c>
      <c r="B1126" s="1">
        <f t="shared" si="48"/>
        <v>5005.7874999999995</v>
      </c>
      <c r="C1126" s="1">
        <f t="shared" si="49"/>
        <v>3663.0000000000055</v>
      </c>
      <c r="D1126" s="1">
        <f t="shared" si="50"/>
        <v>200.46299999999999</v>
      </c>
      <c r="E1126" s="1">
        <f t="shared" si="51"/>
        <v>200</v>
      </c>
      <c r="F1126" s="104">
        <f t="shared" si="52"/>
        <v>5.279829746023633E-6</v>
      </c>
      <c r="G1126" s="1">
        <f t="shared" si="53"/>
        <v>6.0138899999999992E-3</v>
      </c>
      <c r="H1126" s="103">
        <f t="shared" si="54"/>
        <v>1.0563700887922132</v>
      </c>
      <c r="I1126" s="1">
        <f t="shared" si="55"/>
        <v>13845</v>
      </c>
      <c r="J1126" s="1">
        <f t="shared" si="56"/>
        <v>250.57875000000001</v>
      </c>
      <c r="K1126" s="105">
        <f t="shared" si="57"/>
        <v>0.91786996125000131</v>
      </c>
      <c r="L1126" s="1">
        <f t="shared" si="58"/>
        <v>12030</v>
      </c>
    </row>
    <row r="1127" spans="1:12" x14ac:dyDescent="0.2">
      <c r="A1127" s="1">
        <f t="shared" si="59"/>
        <v>71.400000000000517</v>
      </c>
      <c r="B1127" s="1">
        <f t="shared" si="48"/>
        <v>5005.8</v>
      </c>
      <c r="C1127" s="1">
        <f t="shared" si="49"/>
        <v>3664.000000000005</v>
      </c>
      <c r="D1127" s="1">
        <f t="shared" si="50"/>
        <v>200.464</v>
      </c>
      <c r="E1127" s="1">
        <f t="shared" si="51"/>
        <v>200</v>
      </c>
      <c r="F1127" s="104">
        <f t="shared" si="52"/>
        <v>5.2816002788451541E-6</v>
      </c>
      <c r="G1127" s="1">
        <f t="shared" si="53"/>
        <v>6.0139200000000007E-3</v>
      </c>
      <c r="H1127" s="103">
        <f t="shared" si="54"/>
        <v>1.0565350774788316</v>
      </c>
      <c r="I1127" s="1">
        <f t="shared" si="55"/>
        <v>13847</v>
      </c>
      <c r="J1127" s="1">
        <f t="shared" si="56"/>
        <v>250.58</v>
      </c>
      <c r="K1127" s="105">
        <f t="shared" si="57"/>
        <v>0.91812512000000113</v>
      </c>
      <c r="L1127" s="1">
        <f t="shared" si="58"/>
        <v>12033</v>
      </c>
    </row>
    <row r="1128" spans="1:12" x14ac:dyDescent="0.2">
      <c r="A1128" s="1">
        <f t="shared" si="59"/>
        <v>71.500000000000512</v>
      </c>
      <c r="B1128" s="1">
        <f t="shared" si="48"/>
        <v>5005.8125</v>
      </c>
      <c r="C1128" s="1">
        <f t="shared" si="49"/>
        <v>3665.000000000005</v>
      </c>
      <c r="D1128" s="1">
        <f t="shared" si="50"/>
        <v>200.465</v>
      </c>
      <c r="E1128" s="1">
        <f t="shared" si="51"/>
        <v>200</v>
      </c>
      <c r="F1128" s="104">
        <f t="shared" si="52"/>
        <v>5.2833708290682514E-6</v>
      </c>
      <c r="G1128" s="1">
        <f t="shared" si="53"/>
        <v>6.0139500000000005E-3</v>
      </c>
      <c r="H1128" s="103">
        <f t="shared" si="54"/>
        <v>1.0567000276336336</v>
      </c>
      <c r="I1128" s="1">
        <f t="shared" si="55"/>
        <v>13850</v>
      </c>
      <c r="J1128" s="1">
        <f t="shared" si="56"/>
        <v>250.58125000000004</v>
      </c>
      <c r="K1128" s="105">
        <f t="shared" si="57"/>
        <v>0.91838028125000137</v>
      </c>
      <c r="L1128" s="1">
        <f t="shared" si="58"/>
        <v>12037</v>
      </c>
    </row>
    <row r="1129" spans="1:12" x14ac:dyDescent="0.2">
      <c r="A1129" s="1">
        <f t="shared" si="59"/>
        <v>71.600000000000506</v>
      </c>
      <c r="B1129" s="1">
        <f t="shared" si="48"/>
        <v>5005.8250000000007</v>
      </c>
      <c r="C1129" s="1">
        <f t="shared" si="49"/>
        <v>3666.000000000005</v>
      </c>
      <c r="D1129" s="1">
        <f t="shared" si="50"/>
        <v>200.46600000000001</v>
      </c>
      <c r="E1129" s="1">
        <f t="shared" si="51"/>
        <v>200</v>
      </c>
      <c r="F1129" s="104">
        <f t="shared" si="52"/>
        <v>5.2851413966929215E-6</v>
      </c>
      <c r="G1129" s="1">
        <f t="shared" si="53"/>
        <v>6.0139800000000004E-3</v>
      </c>
      <c r="H1129" s="103">
        <f t="shared" si="54"/>
        <v>1.0568649392701157</v>
      </c>
      <c r="I1129" s="1">
        <f t="shared" si="55"/>
        <v>13852</v>
      </c>
      <c r="J1129" s="1">
        <f t="shared" si="56"/>
        <v>250.58249999999998</v>
      </c>
      <c r="K1129" s="105">
        <f t="shared" si="57"/>
        <v>0.91863544500000116</v>
      </c>
      <c r="L1129" s="1">
        <f t="shared" si="58"/>
        <v>12040</v>
      </c>
    </row>
    <row r="1130" spans="1:12" x14ac:dyDescent="0.2">
      <c r="A1130" s="1">
        <f t="shared" si="59"/>
        <v>71.7000000000005</v>
      </c>
      <c r="B1130" s="1">
        <f t="shared" si="48"/>
        <v>5005.8374999999996</v>
      </c>
      <c r="C1130" s="1">
        <f t="shared" si="49"/>
        <v>3667.000000000005</v>
      </c>
      <c r="D1130" s="1">
        <f t="shared" si="50"/>
        <v>200.46700000000001</v>
      </c>
      <c r="E1130" s="1">
        <f t="shared" si="51"/>
        <v>200</v>
      </c>
      <c r="F1130" s="104">
        <f t="shared" si="52"/>
        <v>5.2869119817191686E-6</v>
      </c>
      <c r="G1130" s="1">
        <f t="shared" si="53"/>
        <v>6.0140100000000002E-3</v>
      </c>
      <c r="H1130" s="103">
        <f t="shared" si="54"/>
        <v>1.0570298124017687</v>
      </c>
      <c r="I1130" s="1">
        <f t="shared" si="55"/>
        <v>13854</v>
      </c>
      <c r="J1130" s="1">
        <f t="shared" si="56"/>
        <v>250.58374999999998</v>
      </c>
      <c r="K1130" s="105">
        <f t="shared" si="57"/>
        <v>0.91889061125000104</v>
      </c>
      <c r="L1130" s="1">
        <f t="shared" si="58"/>
        <v>12043</v>
      </c>
    </row>
    <row r="1131" spans="1:12" x14ac:dyDescent="0.2">
      <c r="A1131" s="1">
        <f t="shared" si="59"/>
        <v>71.800000000000495</v>
      </c>
      <c r="B1131" s="1">
        <f t="shared" si="48"/>
        <v>5005.8500000000004</v>
      </c>
      <c r="C1131" s="1">
        <f t="shared" si="49"/>
        <v>3668.000000000005</v>
      </c>
      <c r="D1131" s="1">
        <f t="shared" si="50"/>
        <v>200.46800000000002</v>
      </c>
      <c r="E1131" s="1">
        <f t="shared" si="51"/>
        <v>200</v>
      </c>
      <c r="F1131" s="104">
        <f t="shared" si="52"/>
        <v>5.2886825841469918E-6</v>
      </c>
      <c r="G1131" s="1">
        <f t="shared" si="53"/>
        <v>6.0140400000000017E-3</v>
      </c>
      <c r="H1131" s="103">
        <f t="shared" si="54"/>
        <v>1.0571946470420763</v>
      </c>
      <c r="I1131" s="1">
        <f t="shared" si="55"/>
        <v>13856</v>
      </c>
      <c r="J1131" s="1">
        <f t="shared" si="56"/>
        <v>250.58500000000001</v>
      </c>
      <c r="K1131" s="105">
        <f t="shared" si="57"/>
        <v>0.91914578000000124</v>
      </c>
      <c r="L1131" s="1">
        <f t="shared" si="58"/>
        <v>12047</v>
      </c>
    </row>
    <row r="1132" spans="1:12" x14ac:dyDescent="0.2">
      <c r="A1132" s="1">
        <f t="shared" si="59"/>
        <v>71.900000000000489</v>
      </c>
      <c r="B1132" s="1">
        <f t="shared" si="48"/>
        <v>5005.8625000000002</v>
      </c>
      <c r="C1132" s="1">
        <f t="shared" si="49"/>
        <v>3669.000000000005</v>
      </c>
      <c r="D1132" s="1">
        <f t="shared" si="50"/>
        <v>200.46899999999999</v>
      </c>
      <c r="E1132" s="1">
        <f t="shared" si="51"/>
        <v>200</v>
      </c>
      <c r="F1132" s="104">
        <f t="shared" si="52"/>
        <v>5.2904532039763878E-6</v>
      </c>
      <c r="G1132" s="1">
        <f t="shared" si="53"/>
        <v>6.0140699999999998E-3</v>
      </c>
      <c r="H1132" s="103">
        <f t="shared" si="54"/>
        <v>1.0573594432045164</v>
      </c>
      <c r="I1132" s="1">
        <f t="shared" si="55"/>
        <v>13858</v>
      </c>
      <c r="J1132" s="1">
        <f t="shared" si="56"/>
        <v>250.58625000000001</v>
      </c>
      <c r="K1132" s="105">
        <f t="shared" si="57"/>
        <v>0.91940095125000121</v>
      </c>
      <c r="L1132" s="1">
        <f t="shared" si="58"/>
        <v>12050</v>
      </c>
    </row>
    <row r="1133" spans="1:12" x14ac:dyDescent="0.2">
      <c r="A1133" s="1">
        <f t="shared" si="59"/>
        <v>72.000000000000483</v>
      </c>
      <c r="B1133" s="1">
        <f t="shared" si="48"/>
        <v>5005.875</v>
      </c>
      <c r="C1133" s="1">
        <f t="shared" si="49"/>
        <v>3670.000000000005</v>
      </c>
      <c r="D1133" s="1">
        <f t="shared" si="50"/>
        <v>200.47</v>
      </c>
      <c r="E1133" s="1">
        <f t="shared" si="51"/>
        <v>200</v>
      </c>
      <c r="F1133" s="104">
        <f t="shared" si="52"/>
        <v>5.2922238412073582E-6</v>
      </c>
      <c r="G1133" s="1">
        <f t="shared" si="53"/>
        <v>6.0141000000000005E-3</v>
      </c>
      <c r="H1133" s="103">
        <f t="shared" si="54"/>
        <v>1.0575242009025601</v>
      </c>
      <c r="I1133" s="1">
        <f t="shared" si="55"/>
        <v>13860</v>
      </c>
      <c r="J1133" s="1">
        <f t="shared" si="56"/>
        <v>250.58750000000001</v>
      </c>
      <c r="K1133" s="105">
        <f t="shared" si="57"/>
        <v>0.91965612500000116</v>
      </c>
      <c r="L1133" s="1">
        <f t="shared" si="58"/>
        <v>12053</v>
      </c>
    </row>
    <row r="1134" spans="1:12" x14ac:dyDescent="0.2">
      <c r="A1134" s="1">
        <f t="shared" si="59"/>
        <v>72.100000000000477</v>
      </c>
      <c r="B1134" s="1">
        <f t="shared" si="48"/>
        <v>5005.8874999999998</v>
      </c>
      <c r="C1134" s="1">
        <f t="shared" si="49"/>
        <v>3671.0000000000045</v>
      </c>
      <c r="D1134" s="1">
        <f t="shared" si="50"/>
        <v>200.471</v>
      </c>
      <c r="E1134" s="1">
        <f t="shared" si="51"/>
        <v>200</v>
      </c>
      <c r="F1134" s="104">
        <f t="shared" si="52"/>
        <v>5.2939944958399057E-6</v>
      </c>
      <c r="G1134" s="1">
        <f t="shared" si="53"/>
        <v>6.0141300000000003E-3</v>
      </c>
      <c r="H1134" s="103">
        <f t="shared" si="54"/>
        <v>1.0576889201496724</v>
      </c>
      <c r="I1134" s="1">
        <f t="shared" si="55"/>
        <v>13862</v>
      </c>
      <c r="J1134" s="1">
        <f t="shared" si="56"/>
        <v>250.58875000000003</v>
      </c>
      <c r="K1134" s="105">
        <f t="shared" si="57"/>
        <v>0.91991130125000131</v>
      </c>
      <c r="L1134" s="1">
        <f t="shared" si="58"/>
        <v>12057</v>
      </c>
    </row>
    <row r="1135" spans="1:12" x14ac:dyDescent="0.2">
      <c r="A1135" s="1">
        <f t="shared" si="59"/>
        <v>72.200000000000472</v>
      </c>
      <c r="B1135" s="1">
        <f t="shared" si="48"/>
        <v>5005.8999999999996</v>
      </c>
      <c r="C1135" s="1">
        <f t="shared" si="49"/>
        <v>3672.0000000000045</v>
      </c>
      <c r="D1135" s="1">
        <f t="shared" si="50"/>
        <v>200.47200000000001</v>
      </c>
      <c r="E1135" s="1">
        <f t="shared" si="51"/>
        <v>200</v>
      </c>
      <c r="F1135" s="104">
        <f t="shared" si="52"/>
        <v>5.2957651678740251E-6</v>
      </c>
      <c r="G1135" s="1">
        <f t="shared" si="53"/>
        <v>6.0141600000000002E-3</v>
      </c>
      <c r="H1135" s="103">
        <f t="shared" si="54"/>
        <v>1.0578536009593129</v>
      </c>
      <c r="I1135" s="1">
        <f t="shared" si="55"/>
        <v>13865</v>
      </c>
      <c r="J1135" s="1">
        <f t="shared" si="56"/>
        <v>250.58999999999997</v>
      </c>
      <c r="K1135" s="105">
        <f t="shared" si="57"/>
        <v>0.92016648000000101</v>
      </c>
      <c r="L1135" s="1">
        <f t="shared" si="58"/>
        <v>12060</v>
      </c>
    </row>
    <row r="1136" spans="1:12" x14ac:dyDescent="0.2">
      <c r="A1136" s="1">
        <f t="shared" si="59"/>
        <v>72.300000000000466</v>
      </c>
      <c r="B1136" s="1">
        <f t="shared" si="48"/>
        <v>5005.9125000000004</v>
      </c>
      <c r="C1136" s="1">
        <f t="shared" si="49"/>
        <v>3673.0000000000045</v>
      </c>
      <c r="D1136" s="1">
        <f t="shared" si="50"/>
        <v>200.47300000000001</v>
      </c>
      <c r="E1136" s="1">
        <f t="shared" si="51"/>
        <v>200</v>
      </c>
      <c r="F1136" s="104">
        <f t="shared" si="52"/>
        <v>5.2975358573097198E-6</v>
      </c>
      <c r="G1136" s="1">
        <f t="shared" si="53"/>
        <v>6.0141900000000009E-3</v>
      </c>
      <c r="H1136" s="103">
        <f t="shared" si="54"/>
        <v>1.0580182433449337</v>
      </c>
      <c r="I1136" s="1">
        <f t="shared" si="55"/>
        <v>13867</v>
      </c>
      <c r="J1136" s="1">
        <f t="shared" si="56"/>
        <v>250.59124999999997</v>
      </c>
      <c r="K1136" s="105">
        <f t="shared" si="57"/>
        <v>0.92042166125000102</v>
      </c>
      <c r="L1136" s="1">
        <f t="shared" si="58"/>
        <v>12063</v>
      </c>
    </row>
    <row r="1137" spans="1:12" x14ac:dyDescent="0.2">
      <c r="A1137" s="1">
        <f t="shared" si="59"/>
        <v>72.40000000000046</v>
      </c>
      <c r="B1137" s="1">
        <f t="shared" si="48"/>
        <v>5005.9250000000002</v>
      </c>
      <c r="C1137" s="1">
        <f t="shared" si="49"/>
        <v>3674.0000000000045</v>
      </c>
      <c r="D1137" s="1">
        <f t="shared" si="50"/>
        <v>200.47400000000002</v>
      </c>
      <c r="E1137" s="1">
        <f t="shared" si="51"/>
        <v>200</v>
      </c>
      <c r="F1137" s="104">
        <f t="shared" si="52"/>
        <v>5.2993065641469915E-6</v>
      </c>
      <c r="G1137" s="1">
        <f t="shared" si="53"/>
        <v>6.0142200000000007E-3</v>
      </c>
      <c r="H1137" s="103">
        <f t="shared" si="54"/>
        <v>1.0581828473199812</v>
      </c>
      <c r="I1137" s="1">
        <f t="shared" si="55"/>
        <v>13869</v>
      </c>
      <c r="J1137" s="1">
        <f t="shared" si="56"/>
        <v>250.5925</v>
      </c>
      <c r="K1137" s="105">
        <f t="shared" si="57"/>
        <v>0.92067684500000113</v>
      </c>
      <c r="L1137" s="1">
        <f t="shared" si="58"/>
        <v>12067</v>
      </c>
    </row>
    <row r="1138" spans="1:12" x14ac:dyDescent="0.2">
      <c r="A1138" s="1">
        <f t="shared" si="59"/>
        <v>72.500000000000455</v>
      </c>
      <c r="B1138" s="1">
        <f t="shared" si="48"/>
        <v>5005.9375000000009</v>
      </c>
      <c r="C1138" s="1">
        <f t="shared" si="49"/>
        <v>3675.0000000000045</v>
      </c>
      <c r="D1138" s="1">
        <f t="shared" si="50"/>
        <v>200.47499999999999</v>
      </c>
      <c r="E1138" s="1">
        <f t="shared" si="51"/>
        <v>200</v>
      </c>
      <c r="F1138" s="104">
        <f t="shared" si="52"/>
        <v>5.3010772883858342E-6</v>
      </c>
      <c r="G1138" s="1">
        <f t="shared" si="53"/>
        <v>6.0142499999999996E-3</v>
      </c>
      <c r="H1138" s="103">
        <f t="shared" si="54"/>
        <v>1.0583474128978954</v>
      </c>
      <c r="I1138" s="1">
        <f t="shared" si="55"/>
        <v>13871</v>
      </c>
      <c r="J1138" s="1">
        <f t="shared" si="56"/>
        <v>250.59375</v>
      </c>
      <c r="K1138" s="105">
        <f t="shared" si="57"/>
        <v>0.92093203125000112</v>
      </c>
      <c r="L1138" s="1">
        <f t="shared" si="58"/>
        <v>12070</v>
      </c>
    </row>
    <row r="1139" spans="1:12" x14ac:dyDescent="0.2">
      <c r="A1139" s="1">
        <f t="shared" si="59"/>
        <v>72.600000000000449</v>
      </c>
      <c r="B1139" s="1">
        <f t="shared" si="48"/>
        <v>5005.95</v>
      </c>
      <c r="C1139" s="1">
        <f t="shared" si="49"/>
        <v>3676.0000000000045</v>
      </c>
      <c r="D1139" s="1">
        <f t="shared" si="50"/>
        <v>200.476</v>
      </c>
      <c r="E1139" s="1">
        <f t="shared" si="51"/>
        <v>200</v>
      </c>
      <c r="F1139" s="104">
        <f t="shared" si="52"/>
        <v>5.3028480300262557E-6</v>
      </c>
      <c r="G1139" s="1">
        <f t="shared" si="53"/>
        <v>6.0142800000000003E-3</v>
      </c>
      <c r="H1139" s="103">
        <f t="shared" si="54"/>
        <v>1.0585119400921106</v>
      </c>
      <c r="I1139" s="1">
        <f t="shared" si="55"/>
        <v>13873</v>
      </c>
      <c r="J1139" s="1">
        <f t="shared" si="56"/>
        <v>250.595</v>
      </c>
      <c r="K1139" s="105">
        <f t="shared" si="57"/>
        <v>0.92118722000000108</v>
      </c>
      <c r="L1139" s="1">
        <f t="shared" si="58"/>
        <v>12073</v>
      </c>
    </row>
    <row r="1140" spans="1:12" x14ac:dyDescent="0.2">
      <c r="A1140" s="1">
        <f t="shared" si="59"/>
        <v>72.700000000000443</v>
      </c>
      <c r="B1140" s="1">
        <f t="shared" si="48"/>
        <v>5005.9624999999996</v>
      </c>
      <c r="C1140" s="1">
        <f t="shared" si="49"/>
        <v>3677.0000000000045</v>
      </c>
      <c r="D1140" s="1">
        <f t="shared" si="50"/>
        <v>200.477</v>
      </c>
      <c r="E1140" s="1">
        <f t="shared" si="51"/>
        <v>200</v>
      </c>
      <c r="F1140" s="104">
        <f t="shared" si="52"/>
        <v>5.3046187890682508E-6</v>
      </c>
      <c r="G1140" s="1">
        <f t="shared" si="53"/>
        <v>6.014310000000001E-3</v>
      </c>
      <c r="H1140" s="103">
        <f t="shared" si="54"/>
        <v>1.0586764289160533</v>
      </c>
      <c r="I1140" s="1">
        <f t="shared" si="55"/>
        <v>13875</v>
      </c>
      <c r="J1140" s="1">
        <f t="shared" si="56"/>
        <v>250.59625000000003</v>
      </c>
      <c r="K1140" s="105">
        <f t="shared" si="57"/>
        <v>0.92144241125000115</v>
      </c>
      <c r="L1140" s="1">
        <f t="shared" si="58"/>
        <v>12077</v>
      </c>
    </row>
    <row r="1141" spans="1:12" x14ac:dyDescent="0.2">
      <c r="A1141" s="1">
        <f t="shared" si="59"/>
        <v>72.800000000000438</v>
      </c>
      <c r="B1141" s="1">
        <f t="shared" si="48"/>
        <v>5005.9750000000004</v>
      </c>
      <c r="C1141" s="1">
        <f t="shared" si="49"/>
        <v>3678.0000000000045</v>
      </c>
      <c r="D1141" s="1">
        <f t="shared" si="50"/>
        <v>200.47800000000001</v>
      </c>
      <c r="E1141" s="1">
        <f t="shared" si="51"/>
        <v>200</v>
      </c>
      <c r="F1141" s="104">
        <f t="shared" si="52"/>
        <v>5.3063895655118187E-6</v>
      </c>
      <c r="G1141" s="1">
        <f t="shared" si="53"/>
        <v>6.0143400000000008E-3</v>
      </c>
      <c r="H1141" s="103">
        <f t="shared" si="54"/>
        <v>1.0588408793831452</v>
      </c>
      <c r="I1141" s="1">
        <f t="shared" si="55"/>
        <v>13878</v>
      </c>
      <c r="J1141" s="1">
        <f t="shared" si="56"/>
        <v>250.59750000000003</v>
      </c>
      <c r="K1141" s="105">
        <f t="shared" si="57"/>
        <v>0.92169760500000131</v>
      </c>
      <c r="L1141" s="1">
        <f t="shared" si="58"/>
        <v>12080</v>
      </c>
    </row>
    <row r="1142" spans="1:12" x14ac:dyDescent="0.2">
      <c r="A1142" s="1">
        <f t="shared" si="59"/>
        <v>72.900000000000432</v>
      </c>
      <c r="B1142" s="1">
        <f t="shared" si="48"/>
        <v>5005.9875000000002</v>
      </c>
      <c r="C1142" s="1">
        <f t="shared" si="49"/>
        <v>3679.0000000000045</v>
      </c>
      <c r="D1142" s="1">
        <f t="shared" si="50"/>
        <v>200.47900000000001</v>
      </c>
      <c r="E1142" s="1">
        <f t="shared" si="51"/>
        <v>200</v>
      </c>
      <c r="F1142" s="104">
        <f t="shared" si="52"/>
        <v>5.3081603593569636E-6</v>
      </c>
      <c r="G1142" s="1">
        <f t="shared" si="53"/>
        <v>6.0143700000000007E-3</v>
      </c>
      <c r="H1142" s="103">
        <f t="shared" si="54"/>
        <v>1.0590052915068018</v>
      </c>
      <c r="I1142" s="1">
        <f t="shared" si="55"/>
        <v>13880</v>
      </c>
      <c r="J1142" s="1">
        <f t="shared" si="56"/>
        <v>250.59875</v>
      </c>
      <c r="K1142" s="105">
        <f t="shared" si="57"/>
        <v>0.92195280125000101</v>
      </c>
      <c r="L1142" s="1">
        <f t="shared" si="58"/>
        <v>12083</v>
      </c>
    </row>
    <row r="1143" spans="1:12" x14ac:dyDescent="0.2">
      <c r="A1143" s="1">
        <f t="shared" si="59"/>
        <v>73.000000000000426</v>
      </c>
      <c r="B1143" s="1">
        <f t="shared" si="48"/>
        <v>5006</v>
      </c>
      <c r="C1143" s="1">
        <f t="shared" si="49"/>
        <v>3680.0000000000041</v>
      </c>
      <c r="D1143" s="1">
        <f t="shared" si="50"/>
        <v>200.48000000000002</v>
      </c>
      <c r="E1143" s="1">
        <f t="shared" si="51"/>
        <v>200</v>
      </c>
      <c r="F1143" s="104">
        <f t="shared" si="52"/>
        <v>5.3099311706036829E-6</v>
      </c>
      <c r="G1143" s="1">
        <f t="shared" si="53"/>
        <v>6.0144000000000013E-3</v>
      </c>
      <c r="H1143" s="103">
        <f t="shared" si="54"/>
        <v>1.0591696653004312</v>
      </c>
      <c r="I1143" s="1">
        <f t="shared" si="55"/>
        <v>13882</v>
      </c>
      <c r="J1143" s="1">
        <f t="shared" si="56"/>
        <v>250.6</v>
      </c>
      <c r="K1143" s="105">
        <f t="shared" si="57"/>
        <v>0.92220800000000092</v>
      </c>
      <c r="L1143" s="1">
        <f t="shared" si="58"/>
        <v>12087</v>
      </c>
    </row>
    <row r="1144" spans="1:12" x14ac:dyDescent="0.2">
      <c r="A1144" s="1">
        <f t="shared" si="59"/>
        <v>73.100000000000421</v>
      </c>
      <c r="B1144" s="1">
        <f t="shared" si="48"/>
        <v>5006.0124999999998</v>
      </c>
      <c r="C1144" s="1">
        <f t="shared" si="49"/>
        <v>3681.0000000000041</v>
      </c>
      <c r="D1144" s="1">
        <f t="shared" si="50"/>
        <v>200.48099999999999</v>
      </c>
      <c r="E1144" s="1">
        <f t="shared" si="51"/>
        <v>200</v>
      </c>
      <c r="F1144" s="104">
        <f t="shared" si="52"/>
        <v>5.3117019992519767E-6</v>
      </c>
      <c r="G1144" s="1">
        <f t="shared" si="53"/>
        <v>6.0144300000000012E-3</v>
      </c>
      <c r="H1144" s="103">
        <f t="shared" si="54"/>
        <v>1.0593340007774357</v>
      </c>
      <c r="I1144" s="1">
        <f t="shared" si="55"/>
        <v>13884</v>
      </c>
      <c r="J1144" s="1">
        <f t="shared" si="56"/>
        <v>250.60124999999999</v>
      </c>
      <c r="K1144" s="105">
        <f t="shared" si="57"/>
        <v>0.92246320125000092</v>
      </c>
      <c r="L1144" s="1">
        <f t="shared" si="58"/>
        <v>12090</v>
      </c>
    </row>
    <row r="1145" spans="1:12" x14ac:dyDescent="0.2">
      <c r="A1145" s="1">
        <f t="shared" si="59"/>
        <v>73.200000000000415</v>
      </c>
      <c r="B1145" s="1">
        <f t="shared" si="48"/>
        <v>5006.0249999999996</v>
      </c>
      <c r="C1145" s="1">
        <f t="shared" si="49"/>
        <v>3682.0000000000041</v>
      </c>
      <c r="D1145" s="1">
        <f t="shared" si="50"/>
        <v>200.482</v>
      </c>
      <c r="E1145" s="1">
        <f t="shared" si="51"/>
        <v>200</v>
      </c>
      <c r="F1145" s="104">
        <f t="shared" si="52"/>
        <v>5.3134728453018458E-6</v>
      </c>
      <c r="G1145" s="1">
        <f t="shared" si="53"/>
        <v>6.0144600000000001E-3</v>
      </c>
      <c r="H1145" s="103">
        <f t="shared" si="54"/>
        <v>1.0594982979512124</v>
      </c>
      <c r="I1145" s="1">
        <f t="shared" si="55"/>
        <v>13886</v>
      </c>
      <c r="J1145" s="1">
        <f t="shared" si="56"/>
        <v>250.60249999999999</v>
      </c>
      <c r="K1145" s="105">
        <f t="shared" si="57"/>
        <v>0.92271840500000102</v>
      </c>
      <c r="L1145" s="1">
        <f t="shared" si="58"/>
        <v>12094</v>
      </c>
    </row>
    <row r="1146" spans="1:12" x14ac:dyDescent="0.2">
      <c r="A1146" s="1">
        <f t="shared" si="59"/>
        <v>73.300000000000409</v>
      </c>
      <c r="B1146" s="1">
        <f t="shared" si="48"/>
        <v>5006.0375000000004</v>
      </c>
      <c r="C1146" s="1">
        <f t="shared" si="49"/>
        <v>3683.0000000000041</v>
      </c>
      <c r="D1146" s="1">
        <f t="shared" si="50"/>
        <v>200.483</v>
      </c>
      <c r="E1146" s="1">
        <f t="shared" si="51"/>
        <v>200</v>
      </c>
      <c r="F1146" s="104">
        <f t="shared" si="52"/>
        <v>5.3152437087532894E-6</v>
      </c>
      <c r="G1146" s="1">
        <f t="shared" si="53"/>
        <v>6.0144899999999999E-3</v>
      </c>
      <c r="H1146" s="103">
        <f t="shared" si="54"/>
        <v>1.0596625568351503</v>
      </c>
      <c r="I1146" s="1">
        <f t="shared" si="55"/>
        <v>13888</v>
      </c>
      <c r="J1146" s="1">
        <f t="shared" si="56"/>
        <v>250.60375000000002</v>
      </c>
      <c r="K1146" s="105">
        <f t="shared" si="57"/>
        <v>0.92297361125000099</v>
      </c>
      <c r="L1146" s="1">
        <f t="shared" si="58"/>
        <v>12097</v>
      </c>
    </row>
    <row r="1147" spans="1:12" x14ac:dyDescent="0.2">
      <c r="A1147" s="1">
        <f t="shared" si="59"/>
        <v>73.400000000000404</v>
      </c>
      <c r="B1147" s="1">
        <f t="shared" si="48"/>
        <v>5006.0499999999993</v>
      </c>
      <c r="C1147" s="1">
        <f t="shared" si="49"/>
        <v>3684.0000000000041</v>
      </c>
      <c r="D1147" s="1">
        <f t="shared" si="50"/>
        <v>200.48400000000001</v>
      </c>
      <c r="E1147" s="1">
        <f t="shared" si="51"/>
        <v>200</v>
      </c>
      <c r="F1147" s="104">
        <f t="shared" si="52"/>
        <v>5.3170145896063066E-6</v>
      </c>
      <c r="G1147" s="1">
        <f t="shared" si="53"/>
        <v>6.0145200000000015E-3</v>
      </c>
      <c r="H1147" s="103">
        <f t="shared" si="54"/>
        <v>1.0598267774426338</v>
      </c>
      <c r="I1147" s="1">
        <f t="shared" si="55"/>
        <v>13891</v>
      </c>
      <c r="J1147" s="1">
        <f t="shared" si="56"/>
        <v>250.60500000000002</v>
      </c>
      <c r="K1147" s="105">
        <f t="shared" si="57"/>
        <v>0.92322882000000095</v>
      </c>
      <c r="L1147" s="1">
        <f t="shared" si="58"/>
        <v>12100</v>
      </c>
    </row>
    <row r="1148" spans="1:12" x14ac:dyDescent="0.2">
      <c r="A1148" s="1">
        <f t="shared" si="59"/>
        <v>73.500000000000398</v>
      </c>
      <c r="B1148" s="1">
        <f t="shared" si="48"/>
        <v>5006.0625</v>
      </c>
      <c r="C1148" s="1">
        <f t="shared" si="49"/>
        <v>3685.0000000000041</v>
      </c>
      <c r="D1148" s="1">
        <f t="shared" si="50"/>
        <v>200.48500000000001</v>
      </c>
      <c r="E1148" s="1">
        <f t="shared" si="51"/>
        <v>200</v>
      </c>
      <c r="F1148" s="104">
        <f t="shared" si="52"/>
        <v>5.3187854878608991E-6</v>
      </c>
      <c r="G1148" s="1">
        <f t="shared" si="53"/>
        <v>6.0145500000000005E-3</v>
      </c>
      <c r="H1148" s="103">
        <f t="shared" si="54"/>
        <v>1.0599909597870401</v>
      </c>
      <c r="I1148" s="1">
        <f t="shared" si="55"/>
        <v>13893</v>
      </c>
      <c r="J1148" s="1">
        <f t="shared" si="56"/>
        <v>250.60625000000002</v>
      </c>
      <c r="K1148" s="105">
        <f t="shared" si="57"/>
        <v>0.923484031250001</v>
      </c>
      <c r="L1148" s="1">
        <f t="shared" si="58"/>
        <v>12104</v>
      </c>
    </row>
    <row r="1149" spans="1:12" x14ac:dyDescent="0.2">
      <c r="A1149" s="1">
        <f t="shared" si="59"/>
        <v>73.600000000000392</v>
      </c>
      <c r="B1149" s="1">
        <f t="shared" si="48"/>
        <v>5006.0749999999998</v>
      </c>
      <c r="C1149" s="1">
        <f t="shared" si="49"/>
        <v>3686.0000000000041</v>
      </c>
      <c r="D1149" s="1">
        <f t="shared" si="50"/>
        <v>200.48599999999999</v>
      </c>
      <c r="E1149" s="1">
        <f t="shared" si="51"/>
        <v>200</v>
      </c>
      <c r="F1149" s="104">
        <f t="shared" si="52"/>
        <v>5.3205564035170677E-6</v>
      </c>
      <c r="G1149" s="1">
        <f t="shared" si="53"/>
        <v>6.0145800000000003E-3</v>
      </c>
      <c r="H1149" s="103">
        <f t="shared" si="54"/>
        <v>1.0601551038817403</v>
      </c>
      <c r="I1149" s="1">
        <f t="shared" si="55"/>
        <v>13895</v>
      </c>
      <c r="J1149" s="1">
        <f t="shared" si="56"/>
        <v>250.60749999999999</v>
      </c>
      <c r="K1149" s="105">
        <f t="shared" si="57"/>
        <v>0.92373924500000093</v>
      </c>
      <c r="L1149" s="1">
        <f t="shared" si="58"/>
        <v>12107</v>
      </c>
    </row>
    <row r="1150" spans="1:12" x14ac:dyDescent="0.2">
      <c r="A1150" s="1">
        <f t="shared" si="59"/>
        <v>73.700000000000387</v>
      </c>
      <c r="B1150" s="1">
        <f t="shared" si="48"/>
        <v>5006.0875000000005</v>
      </c>
      <c r="C1150" s="1">
        <f t="shared" si="49"/>
        <v>3687.0000000000036</v>
      </c>
      <c r="D1150" s="1">
        <f t="shared" si="50"/>
        <v>200.48699999999999</v>
      </c>
      <c r="E1150" s="1">
        <f t="shared" si="51"/>
        <v>200</v>
      </c>
      <c r="F1150" s="104">
        <f t="shared" si="52"/>
        <v>5.32232733657481E-6</v>
      </c>
      <c r="G1150" s="1">
        <f t="shared" si="53"/>
        <v>6.0146100000000001E-3</v>
      </c>
      <c r="H1150" s="103">
        <f t="shared" si="54"/>
        <v>1.0603192097400997</v>
      </c>
      <c r="I1150" s="1">
        <f t="shared" si="55"/>
        <v>13897</v>
      </c>
      <c r="J1150" s="1">
        <f t="shared" si="56"/>
        <v>250.60874999999999</v>
      </c>
      <c r="K1150" s="105">
        <f t="shared" si="57"/>
        <v>0.92399446125000084</v>
      </c>
      <c r="L1150" s="1">
        <f t="shared" si="58"/>
        <v>12110</v>
      </c>
    </row>
    <row r="1151" spans="1:12" x14ac:dyDescent="0.2">
      <c r="A1151" s="1">
        <f t="shared" si="59"/>
        <v>73.800000000000381</v>
      </c>
      <c r="B1151" s="1">
        <f t="shared" si="48"/>
        <v>5006.1000000000004</v>
      </c>
      <c r="C1151" s="1">
        <f t="shared" si="49"/>
        <v>3688.0000000000036</v>
      </c>
      <c r="D1151" s="1">
        <f t="shared" si="50"/>
        <v>200.488</v>
      </c>
      <c r="E1151" s="1">
        <f t="shared" si="51"/>
        <v>200</v>
      </c>
      <c r="F1151" s="104">
        <f t="shared" si="52"/>
        <v>5.3240982870341293E-6</v>
      </c>
      <c r="G1151" s="1">
        <f t="shared" si="53"/>
        <v>6.0146400000000008E-3</v>
      </c>
      <c r="H1151" s="103">
        <f t="shared" si="54"/>
        <v>1.0604832773754773</v>
      </c>
      <c r="I1151" s="1">
        <f t="shared" si="55"/>
        <v>13899</v>
      </c>
      <c r="J1151" s="1">
        <f t="shared" si="56"/>
        <v>250.61</v>
      </c>
      <c r="K1151" s="105">
        <f t="shared" si="57"/>
        <v>0.92424968000000096</v>
      </c>
      <c r="L1151" s="1">
        <f t="shared" si="58"/>
        <v>12114</v>
      </c>
    </row>
    <row r="1152" spans="1:12" x14ac:dyDescent="0.2">
      <c r="A1152" s="1">
        <f t="shared" si="59"/>
        <v>73.900000000000375</v>
      </c>
      <c r="B1152" s="1">
        <f t="shared" si="48"/>
        <v>5006.1124999999993</v>
      </c>
      <c r="C1152" s="1">
        <f t="shared" si="49"/>
        <v>3689.0000000000036</v>
      </c>
      <c r="D1152" s="1">
        <f t="shared" si="50"/>
        <v>200.489</v>
      </c>
      <c r="E1152" s="1">
        <f t="shared" si="51"/>
        <v>200</v>
      </c>
      <c r="F1152" s="104">
        <f t="shared" si="52"/>
        <v>5.3258692548950205E-6</v>
      </c>
      <c r="G1152" s="1">
        <f t="shared" si="53"/>
        <v>6.0146700000000006E-3</v>
      </c>
      <c r="H1152" s="103">
        <f t="shared" si="54"/>
        <v>1.0606473068012257</v>
      </c>
      <c r="I1152" s="1">
        <f t="shared" si="55"/>
        <v>13901</v>
      </c>
      <c r="J1152" s="1">
        <f t="shared" si="56"/>
        <v>250.61125000000001</v>
      </c>
      <c r="K1152" s="105">
        <f t="shared" si="57"/>
        <v>0.92450490125000095</v>
      </c>
      <c r="L1152" s="1">
        <f t="shared" si="58"/>
        <v>12117</v>
      </c>
    </row>
    <row r="1153" spans="1:12" x14ac:dyDescent="0.2">
      <c r="A1153" s="1">
        <f t="shared" si="59"/>
        <v>74.000000000000369</v>
      </c>
      <c r="B1153" s="1">
        <f t="shared" si="48"/>
        <v>5006.125</v>
      </c>
      <c r="C1153" s="1">
        <f t="shared" si="49"/>
        <v>3690.0000000000036</v>
      </c>
      <c r="D1153" s="1">
        <f t="shared" si="50"/>
        <v>200.49</v>
      </c>
      <c r="E1153" s="1">
        <f t="shared" si="51"/>
        <v>200</v>
      </c>
      <c r="F1153" s="104">
        <f t="shared" si="52"/>
        <v>5.327640240157487E-6</v>
      </c>
      <c r="G1153" s="1">
        <f t="shared" si="53"/>
        <v>6.0147000000000013E-3</v>
      </c>
      <c r="H1153" s="103">
        <f t="shared" si="54"/>
        <v>1.060811298030691</v>
      </c>
      <c r="I1153" s="1">
        <f t="shared" si="55"/>
        <v>13903</v>
      </c>
      <c r="J1153" s="1">
        <f t="shared" si="56"/>
        <v>250.61250000000001</v>
      </c>
      <c r="K1153" s="105">
        <f t="shared" si="57"/>
        <v>0.92476012500000093</v>
      </c>
      <c r="L1153" s="1">
        <f t="shared" si="58"/>
        <v>12120</v>
      </c>
    </row>
    <row r="1154" spans="1:12" x14ac:dyDescent="0.2">
      <c r="A1154" s="1">
        <f t="shared" si="59"/>
        <v>74.100000000000364</v>
      </c>
      <c r="B1154" s="1">
        <f t="shared" si="48"/>
        <v>5006.1374999999998</v>
      </c>
      <c r="C1154" s="1">
        <f t="shared" si="49"/>
        <v>3691.0000000000036</v>
      </c>
      <c r="D1154" s="1">
        <f t="shared" si="50"/>
        <v>200.49100000000001</v>
      </c>
      <c r="E1154" s="1">
        <f t="shared" si="51"/>
        <v>200</v>
      </c>
      <c r="F1154" s="104">
        <f t="shared" si="52"/>
        <v>5.3294112428215297E-6</v>
      </c>
      <c r="G1154" s="1">
        <f t="shared" si="53"/>
        <v>6.0147300000000002E-3</v>
      </c>
      <c r="H1154" s="103">
        <f t="shared" si="54"/>
        <v>1.0609752510772132</v>
      </c>
      <c r="I1154" s="1">
        <f t="shared" si="55"/>
        <v>13906</v>
      </c>
      <c r="J1154" s="1">
        <f t="shared" si="56"/>
        <v>250.61375000000001</v>
      </c>
      <c r="K1154" s="105">
        <f t="shared" si="57"/>
        <v>0.92501535125000089</v>
      </c>
      <c r="L1154" s="1">
        <f t="shared" si="58"/>
        <v>12124</v>
      </c>
    </row>
    <row r="1155" spans="1:12" x14ac:dyDescent="0.2">
      <c r="A1155" s="1">
        <f t="shared" si="59"/>
        <v>74.200000000000358</v>
      </c>
      <c r="B1155" s="1">
        <f t="shared" si="48"/>
        <v>5006.1500000000005</v>
      </c>
      <c r="C1155" s="1">
        <f t="shared" si="49"/>
        <v>3692.0000000000036</v>
      </c>
      <c r="D1155" s="1">
        <f t="shared" si="50"/>
        <v>200.49199999999999</v>
      </c>
      <c r="E1155" s="1">
        <f t="shared" si="51"/>
        <v>200</v>
      </c>
      <c r="F1155" s="104">
        <f t="shared" si="52"/>
        <v>5.331182262887146E-6</v>
      </c>
      <c r="G1155" s="1">
        <f t="shared" si="53"/>
        <v>6.0147599999999992E-3</v>
      </c>
      <c r="H1155" s="103">
        <f t="shared" si="54"/>
        <v>1.0611391659541267</v>
      </c>
      <c r="I1155" s="1">
        <f t="shared" si="55"/>
        <v>13908</v>
      </c>
      <c r="J1155" s="1">
        <f t="shared" si="56"/>
        <v>250.61500000000004</v>
      </c>
      <c r="K1155" s="105">
        <f t="shared" si="57"/>
        <v>0.92527058000000106</v>
      </c>
      <c r="L1155" s="1">
        <f t="shared" si="58"/>
        <v>12127</v>
      </c>
    </row>
    <row r="1156" spans="1:12" x14ac:dyDescent="0.2">
      <c r="A1156" s="1">
        <f t="shared" si="59"/>
        <v>74.300000000000352</v>
      </c>
      <c r="B1156" s="1">
        <f t="shared" si="48"/>
        <v>5006.1624999999995</v>
      </c>
      <c r="C1156" s="1">
        <f t="shared" si="49"/>
        <v>3693.0000000000036</v>
      </c>
      <c r="D1156" s="1">
        <f t="shared" si="50"/>
        <v>200.49299999999999</v>
      </c>
      <c r="E1156" s="1">
        <f t="shared" si="51"/>
        <v>200</v>
      </c>
      <c r="F1156" s="104">
        <f t="shared" si="52"/>
        <v>5.3329533003543376E-6</v>
      </c>
      <c r="G1156" s="1">
        <f t="shared" si="53"/>
        <v>6.0147900000000008E-3</v>
      </c>
      <c r="H1156" s="103">
        <f t="shared" si="54"/>
        <v>1.0613030426747594</v>
      </c>
      <c r="I1156" s="1">
        <f t="shared" si="55"/>
        <v>13910</v>
      </c>
      <c r="J1156" s="1">
        <f t="shared" si="56"/>
        <v>250.61624999999998</v>
      </c>
      <c r="K1156" s="105">
        <f t="shared" si="57"/>
        <v>0.92552581125000077</v>
      </c>
      <c r="L1156" s="1">
        <f t="shared" si="58"/>
        <v>12130</v>
      </c>
    </row>
    <row r="1157" spans="1:12" x14ac:dyDescent="0.2">
      <c r="A1157" s="1">
        <f t="shared" si="59"/>
        <v>74.400000000000347</v>
      </c>
      <c r="B1157" s="1">
        <f t="shared" si="48"/>
        <v>5006.1750000000002</v>
      </c>
      <c r="C1157" s="1">
        <f t="shared" si="49"/>
        <v>3694.0000000000036</v>
      </c>
      <c r="D1157" s="1">
        <f t="shared" si="50"/>
        <v>200.494</v>
      </c>
      <c r="E1157" s="1">
        <f t="shared" si="51"/>
        <v>200</v>
      </c>
      <c r="F1157" s="104">
        <f t="shared" si="52"/>
        <v>5.3347243552231037E-6</v>
      </c>
      <c r="G1157" s="1">
        <f t="shared" si="53"/>
        <v>6.0148199999999997E-3</v>
      </c>
      <c r="H1157" s="103">
        <f t="shared" si="54"/>
        <v>1.0614668812524319</v>
      </c>
      <c r="I1157" s="1">
        <f t="shared" si="55"/>
        <v>13912</v>
      </c>
      <c r="J1157" s="1">
        <f t="shared" si="56"/>
        <v>250.61750000000001</v>
      </c>
      <c r="K1157" s="105">
        <f t="shared" si="57"/>
        <v>0.9257810450000008</v>
      </c>
      <c r="L1157" s="1">
        <f t="shared" si="58"/>
        <v>12134</v>
      </c>
    </row>
    <row r="1158" spans="1:12" x14ac:dyDescent="0.2">
      <c r="A1158" s="1">
        <f t="shared" si="59"/>
        <v>74.500000000000341</v>
      </c>
      <c r="B1158" s="1">
        <f t="shared" si="48"/>
        <v>5006.1875</v>
      </c>
      <c r="C1158" s="1">
        <f t="shared" si="49"/>
        <v>3695.0000000000036</v>
      </c>
      <c r="D1158" s="1">
        <f t="shared" si="50"/>
        <v>200.495</v>
      </c>
      <c r="E1158" s="1">
        <f t="shared" si="51"/>
        <v>200</v>
      </c>
      <c r="F1158" s="104">
        <f t="shared" si="52"/>
        <v>5.3364954274934451E-6</v>
      </c>
      <c r="G1158" s="1">
        <f t="shared" si="53"/>
        <v>6.0148500000000004E-3</v>
      </c>
      <c r="H1158" s="103">
        <f t="shared" si="54"/>
        <v>1.0616306817004602</v>
      </c>
      <c r="I1158" s="1">
        <f t="shared" si="55"/>
        <v>13914</v>
      </c>
      <c r="J1158" s="1">
        <f t="shared" si="56"/>
        <v>250.61875000000001</v>
      </c>
      <c r="K1158" s="105">
        <f t="shared" si="57"/>
        <v>0.92603628125000093</v>
      </c>
      <c r="L1158" s="1">
        <f t="shared" si="58"/>
        <v>12137</v>
      </c>
    </row>
    <row r="1159" spans="1:12" x14ac:dyDescent="0.2">
      <c r="A1159" s="1">
        <f t="shared" si="59"/>
        <v>74.600000000000335</v>
      </c>
      <c r="B1159" s="1">
        <f t="shared" si="48"/>
        <v>5006.2</v>
      </c>
      <c r="C1159" s="1">
        <f t="shared" si="49"/>
        <v>3696.0000000000032</v>
      </c>
      <c r="D1159" s="1">
        <f t="shared" si="50"/>
        <v>200.49600000000001</v>
      </c>
      <c r="E1159" s="1">
        <f t="shared" si="51"/>
        <v>200</v>
      </c>
      <c r="F1159" s="104">
        <f t="shared" si="52"/>
        <v>5.3382665171653609E-6</v>
      </c>
      <c r="G1159" s="1">
        <f t="shared" si="53"/>
        <v>6.0148800000000002E-3</v>
      </c>
      <c r="H1159" s="103">
        <f t="shared" si="54"/>
        <v>1.0617944440321534</v>
      </c>
      <c r="I1159" s="1">
        <f t="shared" si="55"/>
        <v>13916</v>
      </c>
      <c r="J1159" s="1">
        <f t="shared" si="56"/>
        <v>250.62</v>
      </c>
      <c r="K1159" s="105">
        <f t="shared" si="57"/>
        <v>0.92629152000000081</v>
      </c>
      <c r="L1159" s="1">
        <f t="shared" si="58"/>
        <v>12140</v>
      </c>
    </row>
    <row r="1160" spans="1:12" x14ac:dyDescent="0.2">
      <c r="A1160" s="1">
        <f t="shared" si="59"/>
        <v>74.70000000000033</v>
      </c>
      <c r="B1160" s="1">
        <f t="shared" si="48"/>
        <v>5006.2125000000005</v>
      </c>
      <c r="C1160" s="1">
        <f t="shared" si="49"/>
        <v>3697.0000000000032</v>
      </c>
      <c r="D1160" s="1">
        <f t="shared" si="50"/>
        <v>200.49700000000001</v>
      </c>
      <c r="E1160" s="1">
        <f t="shared" si="51"/>
        <v>200</v>
      </c>
      <c r="F1160" s="104">
        <f t="shared" si="52"/>
        <v>5.3400376242388512E-6</v>
      </c>
      <c r="G1160" s="1">
        <f t="shared" si="53"/>
        <v>6.0149100000000009E-3</v>
      </c>
      <c r="H1160" s="103">
        <f t="shared" si="54"/>
        <v>1.0619581682608144</v>
      </c>
      <c r="I1160" s="1">
        <f t="shared" si="55"/>
        <v>13918</v>
      </c>
      <c r="J1160" s="1">
        <f t="shared" si="56"/>
        <v>250.62125000000003</v>
      </c>
      <c r="K1160" s="105">
        <f t="shared" si="57"/>
        <v>0.92654676125000079</v>
      </c>
      <c r="L1160" s="1">
        <f t="shared" si="58"/>
        <v>12144</v>
      </c>
    </row>
    <row r="1161" spans="1:12" x14ac:dyDescent="0.2">
      <c r="A1161" s="1">
        <f t="shared" si="59"/>
        <v>74.800000000000324</v>
      </c>
      <c r="B1161" s="1">
        <f t="shared" si="48"/>
        <v>5006.2249999999995</v>
      </c>
      <c r="C1161" s="1">
        <f t="shared" si="49"/>
        <v>3698.0000000000032</v>
      </c>
      <c r="D1161" s="1">
        <f t="shared" si="50"/>
        <v>200.49799999999999</v>
      </c>
      <c r="E1161" s="1">
        <f t="shared" si="51"/>
        <v>200</v>
      </c>
      <c r="F1161" s="104">
        <f t="shared" si="52"/>
        <v>5.341808748713916E-6</v>
      </c>
      <c r="G1161" s="1">
        <f t="shared" si="53"/>
        <v>6.0149399999999999E-3</v>
      </c>
      <c r="H1161" s="103">
        <f t="shared" si="54"/>
        <v>1.0621218543997399</v>
      </c>
      <c r="I1161" s="1">
        <f t="shared" si="55"/>
        <v>13921</v>
      </c>
      <c r="J1161" s="1">
        <f t="shared" si="56"/>
        <v>250.62250000000003</v>
      </c>
      <c r="K1161" s="105">
        <f t="shared" si="57"/>
        <v>0.92680200500000076</v>
      </c>
      <c r="L1161" s="1">
        <f t="shared" si="58"/>
        <v>12147</v>
      </c>
    </row>
    <row r="1162" spans="1:12" x14ac:dyDescent="0.2">
      <c r="A1162" s="1">
        <f t="shared" si="59"/>
        <v>74.900000000000318</v>
      </c>
      <c r="B1162" s="1">
        <f t="shared" si="48"/>
        <v>5006.2375000000002</v>
      </c>
      <c r="C1162" s="1">
        <f t="shared" si="49"/>
        <v>3699.0000000000032</v>
      </c>
      <c r="D1162" s="1">
        <f t="shared" si="50"/>
        <v>200.499</v>
      </c>
      <c r="E1162" s="1">
        <f t="shared" si="51"/>
        <v>200</v>
      </c>
      <c r="F1162" s="104">
        <f t="shared" si="52"/>
        <v>5.3435798905905586E-6</v>
      </c>
      <c r="G1162" s="1">
        <f t="shared" si="53"/>
        <v>6.0149700000000006E-3</v>
      </c>
      <c r="H1162" s="103">
        <f t="shared" si="54"/>
        <v>1.0622855024622209</v>
      </c>
      <c r="I1162" s="1">
        <f t="shared" si="55"/>
        <v>13923</v>
      </c>
      <c r="J1162" s="1">
        <f t="shared" si="56"/>
        <v>250.62374999999997</v>
      </c>
      <c r="K1162" s="105">
        <f t="shared" si="57"/>
        <v>0.92705725125000071</v>
      </c>
      <c r="L1162" s="1">
        <f t="shared" si="58"/>
        <v>12150</v>
      </c>
    </row>
    <row r="1163" spans="1:12" x14ac:dyDescent="0.2">
      <c r="A1163" s="1">
        <f t="shared" si="59"/>
        <v>75.000000000000313</v>
      </c>
      <c r="B1163" s="1">
        <f t="shared" si="48"/>
        <v>5006.25</v>
      </c>
      <c r="C1163" s="1">
        <f t="shared" si="49"/>
        <v>3700.0000000000032</v>
      </c>
      <c r="D1163" s="1">
        <f t="shared" si="50"/>
        <v>200.5</v>
      </c>
      <c r="E1163" s="1">
        <f t="shared" si="51"/>
        <v>200</v>
      </c>
      <c r="F1163" s="104">
        <f t="shared" si="52"/>
        <v>5.3453510498687732E-6</v>
      </c>
      <c r="G1163" s="1">
        <f t="shared" si="53"/>
        <v>6.0150000000000004E-3</v>
      </c>
      <c r="H1163" s="103">
        <f t="shared" si="54"/>
        <v>1.0624491124615409</v>
      </c>
      <c r="I1163" s="1">
        <f t="shared" si="55"/>
        <v>13925</v>
      </c>
      <c r="J1163" s="1">
        <f t="shared" si="56"/>
        <v>250.625</v>
      </c>
      <c r="K1163" s="105">
        <f t="shared" si="57"/>
        <v>0.92731250000000076</v>
      </c>
      <c r="L1163" s="1">
        <f t="shared" si="58"/>
        <v>12154</v>
      </c>
    </row>
    <row r="1164" spans="1:12" x14ac:dyDescent="0.2">
      <c r="A1164" s="1">
        <f t="shared" si="59"/>
        <v>75.100000000000307</v>
      </c>
      <c r="B1164" s="1">
        <f t="shared" si="48"/>
        <v>5006.2625000000007</v>
      </c>
      <c r="C1164" s="1">
        <f t="shared" si="49"/>
        <v>3701.0000000000032</v>
      </c>
      <c r="D1164" s="1">
        <f t="shared" si="50"/>
        <v>200.501</v>
      </c>
      <c r="E1164" s="1">
        <f t="shared" si="51"/>
        <v>200</v>
      </c>
      <c r="F1164" s="104">
        <f t="shared" si="52"/>
        <v>5.3471222265485622E-6</v>
      </c>
      <c r="G1164" s="1">
        <f t="shared" si="53"/>
        <v>6.0150300000000002E-3</v>
      </c>
      <c r="H1164" s="103">
        <f t="shared" si="54"/>
        <v>1.0626126844109789</v>
      </c>
      <c r="I1164" s="1">
        <f t="shared" si="55"/>
        <v>13927</v>
      </c>
      <c r="J1164" s="1">
        <f t="shared" si="56"/>
        <v>250.62625</v>
      </c>
      <c r="K1164" s="105">
        <f t="shared" si="57"/>
        <v>0.92756775125000068</v>
      </c>
      <c r="L1164" s="1">
        <f t="shared" si="58"/>
        <v>12157</v>
      </c>
    </row>
    <row r="1165" spans="1:12" x14ac:dyDescent="0.2">
      <c r="A1165" s="1">
        <f t="shared" si="59"/>
        <v>75.200000000000301</v>
      </c>
      <c r="B1165" s="1">
        <f t="shared" si="48"/>
        <v>5006.2749999999996</v>
      </c>
      <c r="C1165" s="1">
        <f t="shared" si="49"/>
        <v>3702.0000000000032</v>
      </c>
      <c r="D1165" s="1">
        <f t="shared" si="50"/>
        <v>200.50200000000001</v>
      </c>
      <c r="E1165" s="1">
        <f t="shared" si="51"/>
        <v>200</v>
      </c>
      <c r="F1165" s="104">
        <f t="shared" si="52"/>
        <v>5.3488934206299274E-6</v>
      </c>
      <c r="G1165" s="1">
        <f t="shared" si="53"/>
        <v>6.0150600000000009E-3</v>
      </c>
      <c r="H1165" s="103">
        <f t="shared" si="54"/>
        <v>1.0627762183238068</v>
      </c>
      <c r="I1165" s="1">
        <f t="shared" si="55"/>
        <v>13929</v>
      </c>
      <c r="J1165" s="1">
        <f t="shared" si="56"/>
        <v>250.6275</v>
      </c>
      <c r="K1165" s="105">
        <f t="shared" si="57"/>
        <v>0.9278230050000007</v>
      </c>
      <c r="L1165" s="1">
        <f t="shared" si="58"/>
        <v>12160</v>
      </c>
    </row>
    <row r="1166" spans="1:12" x14ac:dyDescent="0.2">
      <c r="A1166" s="1">
        <f t="shared" si="59"/>
        <v>75.300000000000296</v>
      </c>
      <c r="B1166" s="1">
        <f t="shared" si="48"/>
        <v>5006.2874999999995</v>
      </c>
      <c r="C1166" s="1">
        <f t="shared" si="49"/>
        <v>3703.0000000000027</v>
      </c>
      <c r="D1166" s="1">
        <f t="shared" si="50"/>
        <v>200.50300000000001</v>
      </c>
      <c r="E1166" s="1">
        <f t="shared" si="51"/>
        <v>200</v>
      </c>
      <c r="F1166" s="104">
        <f t="shared" si="52"/>
        <v>5.3506646321128662E-6</v>
      </c>
      <c r="G1166" s="1">
        <f t="shared" si="53"/>
        <v>6.0150900000000007E-3</v>
      </c>
      <c r="H1166" s="103">
        <f t="shared" si="54"/>
        <v>1.0629397142132901</v>
      </c>
      <c r="I1166" s="1">
        <f t="shared" si="55"/>
        <v>13931</v>
      </c>
      <c r="J1166" s="1">
        <f t="shared" si="56"/>
        <v>250.62875000000003</v>
      </c>
      <c r="K1166" s="105">
        <f t="shared" si="57"/>
        <v>0.9280782612500007</v>
      </c>
      <c r="L1166" s="1">
        <f t="shared" si="58"/>
        <v>12164</v>
      </c>
    </row>
    <row r="1167" spans="1:12" x14ac:dyDescent="0.2">
      <c r="A1167" s="1">
        <f t="shared" si="59"/>
        <v>75.40000000000029</v>
      </c>
      <c r="B1167" s="1">
        <f t="shared" si="48"/>
        <v>5006.3</v>
      </c>
      <c r="C1167" s="1">
        <f t="shared" si="49"/>
        <v>3704.0000000000027</v>
      </c>
      <c r="D1167" s="1">
        <f t="shared" si="50"/>
        <v>200.50399999999999</v>
      </c>
      <c r="E1167" s="1">
        <f t="shared" si="51"/>
        <v>200</v>
      </c>
      <c r="F1167" s="104">
        <f t="shared" si="52"/>
        <v>5.3524358609973811E-6</v>
      </c>
      <c r="G1167" s="1">
        <f t="shared" si="53"/>
        <v>6.0151199999999997E-3</v>
      </c>
      <c r="H1167" s="103">
        <f t="shared" si="54"/>
        <v>1.0631031720926887</v>
      </c>
      <c r="I1167" s="1">
        <f t="shared" si="55"/>
        <v>13933</v>
      </c>
      <c r="J1167" s="1">
        <f t="shared" si="56"/>
        <v>250.63000000000002</v>
      </c>
      <c r="K1167" s="105">
        <f t="shared" si="57"/>
        <v>0.92833352000000069</v>
      </c>
      <c r="L1167" s="1">
        <f t="shared" si="58"/>
        <v>12167</v>
      </c>
    </row>
    <row r="1168" spans="1:12" x14ac:dyDescent="0.2">
      <c r="A1168" s="1">
        <f t="shared" si="59"/>
        <v>75.500000000000284</v>
      </c>
      <c r="B1168" s="1">
        <f t="shared" si="48"/>
        <v>5006.3125</v>
      </c>
      <c r="C1168" s="1">
        <f t="shared" si="49"/>
        <v>3705.0000000000027</v>
      </c>
      <c r="D1168" s="1">
        <f t="shared" si="50"/>
        <v>200.505</v>
      </c>
      <c r="E1168" s="1">
        <f t="shared" si="51"/>
        <v>200</v>
      </c>
      <c r="F1168" s="104">
        <f t="shared" si="52"/>
        <v>5.3542071072834706E-6</v>
      </c>
      <c r="G1168" s="1">
        <f t="shared" si="53"/>
        <v>6.0151500000000004E-3</v>
      </c>
      <c r="H1168" s="103">
        <f t="shared" si="54"/>
        <v>1.063266591975256</v>
      </c>
      <c r="I1168" s="1">
        <f t="shared" si="55"/>
        <v>13936</v>
      </c>
      <c r="J1168" s="1">
        <f t="shared" si="56"/>
        <v>250.63125000000002</v>
      </c>
      <c r="K1168" s="105">
        <f t="shared" si="57"/>
        <v>0.92858878125000066</v>
      </c>
      <c r="L1168" s="1">
        <f t="shared" si="58"/>
        <v>12170</v>
      </c>
    </row>
    <row r="1169" spans="1:12" x14ac:dyDescent="0.2">
      <c r="A1169" s="1">
        <f t="shared" si="59"/>
        <v>75.600000000000279</v>
      </c>
      <c r="B1169" s="1">
        <f t="shared" si="48"/>
        <v>5006.3250000000007</v>
      </c>
      <c r="C1169" s="1">
        <f t="shared" si="49"/>
        <v>3706.0000000000027</v>
      </c>
      <c r="D1169" s="1">
        <f t="shared" si="50"/>
        <v>200.506</v>
      </c>
      <c r="E1169" s="1">
        <f t="shared" si="51"/>
        <v>200</v>
      </c>
      <c r="F1169" s="104">
        <f t="shared" si="52"/>
        <v>5.3559783709711336E-6</v>
      </c>
      <c r="G1169" s="1">
        <f t="shared" si="53"/>
        <v>6.015180000000001E-3</v>
      </c>
      <c r="H1169" s="103">
        <f t="shared" si="54"/>
        <v>1.0634299738742397</v>
      </c>
      <c r="I1169" s="1">
        <f t="shared" si="55"/>
        <v>13938</v>
      </c>
      <c r="J1169" s="1">
        <f t="shared" si="56"/>
        <v>250.63249999999999</v>
      </c>
      <c r="K1169" s="105">
        <f t="shared" si="57"/>
        <v>0.92884404500000062</v>
      </c>
      <c r="L1169" s="1">
        <f t="shared" si="58"/>
        <v>12174</v>
      </c>
    </row>
    <row r="1170" spans="1:12" x14ac:dyDescent="0.2">
      <c r="A1170" s="1">
        <f t="shared" si="59"/>
        <v>75.700000000000273</v>
      </c>
      <c r="B1170" s="1">
        <f t="shared" si="48"/>
        <v>5006.3374999999996</v>
      </c>
      <c r="C1170" s="1">
        <f t="shared" si="49"/>
        <v>3707.0000000000027</v>
      </c>
      <c r="D1170" s="1">
        <f t="shared" si="50"/>
        <v>200.50700000000001</v>
      </c>
      <c r="E1170" s="1">
        <f t="shared" si="51"/>
        <v>200</v>
      </c>
      <c r="F1170" s="104">
        <f t="shared" si="52"/>
        <v>5.3577496520603745E-6</v>
      </c>
      <c r="G1170" s="1">
        <f t="shared" si="53"/>
        <v>6.01521E-3</v>
      </c>
      <c r="H1170" s="103">
        <f t="shared" si="54"/>
        <v>1.0635933178028811</v>
      </c>
      <c r="I1170" s="1">
        <f t="shared" si="55"/>
        <v>13940</v>
      </c>
      <c r="J1170" s="1">
        <f t="shared" si="56"/>
        <v>250.63374999999999</v>
      </c>
      <c r="K1170" s="105">
        <f t="shared" si="57"/>
        <v>0.92909931125000067</v>
      </c>
      <c r="L1170" s="1">
        <f t="shared" si="58"/>
        <v>12177</v>
      </c>
    </row>
    <row r="1171" spans="1:12" x14ac:dyDescent="0.2">
      <c r="A1171" s="1">
        <f t="shared" si="59"/>
        <v>75.800000000000267</v>
      </c>
      <c r="B1171" s="1">
        <f t="shared" si="48"/>
        <v>5006.3500000000004</v>
      </c>
      <c r="C1171" s="1">
        <f t="shared" si="49"/>
        <v>3708.0000000000027</v>
      </c>
      <c r="D1171" s="1">
        <f t="shared" si="50"/>
        <v>200.50800000000001</v>
      </c>
      <c r="E1171" s="1">
        <f t="shared" si="51"/>
        <v>200</v>
      </c>
      <c r="F1171" s="104">
        <f t="shared" si="52"/>
        <v>5.3595209505511856E-6</v>
      </c>
      <c r="G1171" s="1">
        <f t="shared" si="53"/>
        <v>6.0152400000000007E-3</v>
      </c>
      <c r="H1171" s="103">
        <f t="shared" si="54"/>
        <v>1.0637566237744145</v>
      </c>
      <c r="I1171" s="1">
        <f t="shared" si="55"/>
        <v>13942</v>
      </c>
      <c r="J1171" s="1">
        <f t="shared" si="56"/>
        <v>250.63499999999999</v>
      </c>
      <c r="K1171" s="105">
        <f t="shared" si="57"/>
        <v>0.9293545800000006</v>
      </c>
      <c r="L1171" s="1">
        <f t="shared" si="58"/>
        <v>12180</v>
      </c>
    </row>
    <row r="1172" spans="1:12" x14ac:dyDescent="0.2">
      <c r="A1172" s="1">
        <f t="shared" si="59"/>
        <v>75.900000000000261</v>
      </c>
      <c r="B1172" s="1">
        <f t="shared" si="48"/>
        <v>5006.3625000000002</v>
      </c>
      <c r="C1172" s="1">
        <f t="shared" si="49"/>
        <v>3709.0000000000027</v>
      </c>
      <c r="D1172" s="1">
        <f t="shared" si="50"/>
        <v>200.50900000000001</v>
      </c>
      <c r="E1172" s="1">
        <f t="shared" si="51"/>
        <v>200</v>
      </c>
      <c r="F1172" s="104">
        <f t="shared" si="52"/>
        <v>5.3612922664435746E-6</v>
      </c>
      <c r="G1172" s="1">
        <f t="shared" si="53"/>
        <v>6.0152700000000014E-3</v>
      </c>
      <c r="H1172" s="103">
        <f t="shared" si="54"/>
        <v>1.0639198918020696</v>
      </c>
      <c r="I1172" s="1">
        <f t="shared" si="55"/>
        <v>13944</v>
      </c>
      <c r="J1172" s="1">
        <f t="shared" si="56"/>
        <v>250.63625000000002</v>
      </c>
      <c r="K1172" s="105">
        <f t="shared" si="57"/>
        <v>0.92960985125000073</v>
      </c>
      <c r="L1172" s="1">
        <f t="shared" si="58"/>
        <v>12184</v>
      </c>
    </row>
    <row r="1173" spans="1:12" x14ac:dyDescent="0.2">
      <c r="A1173" s="1">
        <f t="shared" si="59"/>
        <v>76.000000000000256</v>
      </c>
      <c r="B1173" s="1">
        <f t="shared" si="48"/>
        <v>5006.375</v>
      </c>
      <c r="C1173" s="1">
        <f t="shared" si="49"/>
        <v>3710.0000000000027</v>
      </c>
      <c r="D1173" s="1">
        <f t="shared" si="50"/>
        <v>200.51</v>
      </c>
      <c r="E1173" s="1">
        <f t="shared" si="51"/>
        <v>200</v>
      </c>
      <c r="F1173" s="104">
        <f t="shared" si="52"/>
        <v>5.3630635997375388E-6</v>
      </c>
      <c r="G1173" s="1">
        <f t="shared" si="53"/>
        <v>6.0152999999999995E-3</v>
      </c>
      <c r="H1173" s="103">
        <f t="shared" si="54"/>
        <v>1.0640831218990683</v>
      </c>
      <c r="I1173" s="1">
        <f t="shared" si="55"/>
        <v>13946</v>
      </c>
      <c r="J1173" s="1">
        <f t="shared" si="56"/>
        <v>250.63750000000002</v>
      </c>
      <c r="K1173" s="105">
        <f t="shared" si="57"/>
        <v>0.92986512500000074</v>
      </c>
      <c r="L1173" s="1">
        <f t="shared" si="58"/>
        <v>12187</v>
      </c>
    </row>
    <row r="1174" spans="1:12" x14ac:dyDescent="0.2">
      <c r="A1174" s="1">
        <f t="shared" si="59"/>
        <v>76.10000000000025</v>
      </c>
      <c r="B1174" s="1">
        <f t="shared" si="48"/>
        <v>5006.3874999999998</v>
      </c>
      <c r="C1174" s="1">
        <f t="shared" si="49"/>
        <v>3711.0000000000027</v>
      </c>
      <c r="D1174" s="1">
        <f t="shared" si="50"/>
        <v>200.511</v>
      </c>
      <c r="E1174" s="1">
        <f t="shared" si="51"/>
        <v>200</v>
      </c>
      <c r="F1174" s="104">
        <f t="shared" si="52"/>
        <v>5.3648349504330742E-6</v>
      </c>
      <c r="G1174" s="1">
        <f t="shared" si="53"/>
        <v>6.0153300000000002E-3</v>
      </c>
      <c r="H1174" s="103">
        <f t="shared" si="54"/>
        <v>1.0642463140786285</v>
      </c>
      <c r="I1174" s="1">
        <f t="shared" si="55"/>
        <v>13948</v>
      </c>
      <c r="J1174" s="1">
        <f t="shared" si="56"/>
        <v>250.63875000000002</v>
      </c>
      <c r="K1174" s="105">
        <f t="shared" si="57"/>
        <v>0.93012040125000073</v>
      </c>
      <c r="L1174" s="1">
        <f t="shared" si="58"/>
        <v>12191</v>
      </c>
    </row>
    <row r="1175" spans="1:12" x14ac:dyDescent="0.2">
      <c r="A1175" s="1">
        <f t="shared" si="59"/>
        <v>76.200000000000244</v>
      </c>
      <c r="B1175" s="1">
        <f t="shared" si="48"/>
        <v>5006.3999999999996</v>
      </c>
      <c r="C1175" s="1">
        <f t="shared" si="49"/>
        <v>3712.0000000000027</v>
      </c>
      <c r="D1175" s="1">
        <f t="shared" si="50"/>
        <v>200.512</v>
      </c>
      <c r="E1175" s="1">
        <f t="shared" si="51"/>
        <v>200</v>
      </c>
      <c r="F1175" s="104">
        <f t="shared" si="52"/>
        <v>5.3666063185301891E-6</v>
      </c>
      <c r="G1175" s="1">
        <f t="shared" si="53"/>
        <v>6.01536E-3</v>
      </c>
      <c r="H1175" s="103">
        <f t="shared" si="54"/>
        <v>1.0644094683539596</v>
      </c>
      <c r="I1175" s="1">
        <f t="shared" si="55"/>
        <v>13951</v>
      </c>
      <c r="J1175" s="1">
        <f t="shared" si="56"/>
        <v>250.64000000000004</v>
      </c>
      <c r="K1175" s="105">
        <f t="shared" si="57"/>
        <v>0.93037568000000093</v>
      </c>
      <c r="L1175" s="1">
        <f t="shared" si="58"/>
        <v>12194</v>
      </c>
    </row>
    <row r="1176" spans="1:12" x14ac:dyDescent="0.2">
      <c r="A1176" s="1">
        <f t="shared" si="59"/>
        <v>76.300000000000239</v>
      </c>
      <c r="B1176" s="1">
        <f t="shared" si="48"/>
        <v>5006.4125000000004</v>
      </c>
      <c r="C1176" s="1">
        <f t="shared" si="49"/>
        <v>3713.0000000000023</v>
      </c>
      <c r="D1176" s="1">
        <f t="shared" si="50"/>
        <v>200.51300000000001</v>
      </c>
      <c r="E1176" s="1">
        <f t="shared" si="51"/>
        <v>200</v>
      </c>
      <c r="F1176" s="104">
        <f t="shared" si="52"/>
        <v>5.3683777040288751E-6</v>
      </c>
      <c r="G1176" s="1">
        <f t="shared" si="53"/>
        <v>6.0153900000000007E-3</v>
      </c>
      <c r="H1176" s="103">
        <f t="shared" si="54"/>
        <v>1.0645725847382659</v>
      </c>
      <c r="I1176" s="1">
        <f t="shared" si="55"/>
        <v>13953</v>
      </c>
      <c r="J1176" s="1">
        <f t="shared" si="56"/>
        <v>250.64124999999999</v>
      </c>
      <c r="K1176" s="105">
        <f t="shared" si="57"/>
        <v>0.93063096125000055</v>
      </c>
      <c r="L1176" s="1">
        <f t="shared" si="58"/>
        <v>12197</v>
      </c>
    </row>
    <row r="1177" spans="1:12" x14ac:dyDescent="0.2">
      <c r="A1177" s="1">
        <f t="shared" si="59"/>
        <v>76.400000000000233</v>
      </c>
      <c r="B1177" s="1">
        <f t="shared" si="48"/>
        <v>5006.4250000000002</v>
      </c>
      <c r="C1177" s="1">
        <f t="shared" si="49"/>
        <v>3714.0000000000023</v>
      </c>
      <c r="D1177" s="1">
        <f t="shared" si="50"/>
        <v>200.51400000000001</v>
      </c>
      <c r="E1177" s="1">
        <f t="shared" si="51"/>
        <v>200</v>
      </c>
      <c r="F1177" s="104">
        <f t="shared" si="52"/>
        <v>5.3701491069291389E-6</v>
      </c>
      <c r="G1177" s="1">
        <f t="shared" si="53"/>
        <v>6.0154200000000005E-3</v>
      </c>
      <c r="H1177" s="103">
        <f t="shared" si="54"/>
        <v>1.0647356632447462</v>
      </c>
      <c r="I1177" s="1">
        <f t="shared" si="55"/>
        <v>13955</v>
      </c>
      <c r="J1177" s="1">
        <f t="shared" si="56"/>
        <v>250.64249999999998</v>
      </c>
      <c r="K1177" s="105">
        <f t="shared" si="57"/>
        <v>0.9308862450000005</v>
      </c>
      <c r="L1177" s="1">
        <f t="shared" si="58"/>
        <v>12201</v>
      </c>
    </row>
    <row r="1178" spans="1:12" x14ac:dyDescent="0.2">
      <c r="A1178" s="1">
        <f t="shared" si="59"/>
        <v>76.500000000000227</v>
      </c>
      <c r="B1178" s="1">
        <f t="shared" si="48"/>
        <v>5006.4375000000009</v>
      </c>
      <c r="C1178" s="1">
        <f t="shared" si="49"/>
        <v>3715.0000000000023</v>
      </c>
      <c r="D1178" s="1">
        <f t="shared" si="50"/>
        <v>200.51500000000001</v>
      </c>
      <c r="E1178" s="1">
        <f t="shared" si="51"/>
        <v>200</v>
      </c>
      <c r="F1178" s="104">
        <f t="shared" si="52"/>
        <v>5.3719205272309772E-6</v>
      </c>
      <c r="G1178" s="1">
        <f t="shared" si="53"/>
        <v>6.0154500000000012E-3</v>
      </c>
      <c r="H1178" s="103">
        <f t="shared" si="54"/>
        <v>1.0648987038865925</v>
      </c>
      <c r="I1178" s="1">
        <f t="shared" si="55"/>
        <v>13957</v>
      </c>
      <c r="J1178" s="1">
        <f t="shared" si="56"/>
        <v>250.64375000000001</v>
      </c>
      <c r="K1178" s="105">
        <f t="shared" si="57"/>
        <v>0.93114153125000043</v>
      </c>
      <c r="L1178" s="1">
        <f t="shared" si="58"/>
        <v>12204</v>
      </c>
    </row>
    <row r="1179" spans="1:12" x14ac:dyDescent="0.2">
      <c r="A1179" s="1">
        <f t="shared" si="59"/>
        <v>76.600000000000222</v>
      </c>
      <c r="B1179" s="1">
        <f t="shared" si="48"/>
        <v>5006.45</v>
      </c>
      <c r="C1179" s="1">
        <f t="shared" si="49"/>
        <v>3716.0000000000023</v>
      </c>
      <c r="D1179" s="1">
        <f t="shared" si="50"/>
        <v>200.51599999999999</v>
      </c>
      <c r="E1179" s="1">
        <f t="shared" si="51"/>
        <v>200</v>
      </c>
      <c r="F1179" s="104">
        <f t="shared" si="52"/>
        <v>5.3736919649343874E-6</v>
      </c>
      <c r="G1179" s="1">
        <f t="shared" si="53"/>
        <v>6.0154800000000001E-3</v>
      </c>
      <c r="H1179" s="103">
        <f t="shared" si="54"/>
        <v>1.0650617066769905</v>
      </c>
      <c r="I1179" s="1">
        <f t="shared" si="55"/>
        <v>13959</v>
      </c>
      <c r="J1179" s="1">
        <f t="shared" si="56"/>
        <v>250.64500000000001</v>
      </c>
      <c r="K1179" s="105">
        <f t="shared" si="57"/>
        <v>0.93139682000000068</v>
      </c>
      <c r="L1179" s="1">
        <f t="shared" si="58"/>
        <v>12207</v>
      </c>
    </row>
    <row r="1180" spans="1:12" x14ac:dyDescent="0.2">
      <c r="A1180" s="1">
        <f t="shared" si="59"/>
        <v>76.700000000000216</v>
      </c>
      <c r="B1180" s="1">
        <f t="shared" si="48"/>
        <v>5006.4624999999996</v>
      </c>
      <c r="C1180" s="1">
        <f t="shared" si="49"/>
        <v>3717.0000000000023</v>
      </c>
      <c r="D1180" s="1">
        <f t="shared" si="50"/>
        <v>200.517</v>
      </c>
      <c r="E1180" s="1">
        <f t="shared" si="51"/>
        <v>200</v>
      </c>
      <c r="F1180" s="104">
        <f t="shared" si="52"/>
        <v>5.3754634200393746E-6</v>
      </c>
      <c r="G1180" s="1">
        <f t="shared" si="53"/>
        <v>6.0155100000000008E-3</v>
      </c>
      <c r="H1180" s="103">
        <f t="shared" si="54"/>
        <v>1.0652246716291207</v>
      </c>
      <c r="I1180" s="1">
        <f t="shared" si="55"/>
        <v>13961</v>
      </c>
      <c r="J1180" s="1">
        <f t="shared" si="56"/>
        <v>250.64625000000001</v>
      </c>
      <c r="K1180" s="105">
        <f t="shared" si="57"/>
        <v>0.93165211125000058</v>
      </c>
      <c r="L1180" s="1">
        <f t="shared" si="58"/>
        <v>12211</v>
      </c>
    </row>
    <row r="1181" spans="1:12" x14ac:dyDescent="0.2">
      <c r="A1181" s="1">
        <f t="shared" si="59"/>
        <v>76.80000000000021</v>
      </c>
      <c r="B1181" s="1">
        <f t="shared" si="48"/>
        <v>5006.4750000000004</v>
      </c>
      <c r="C1181" s="1">
        <f t="shared" si="49"/>
        <v>3718.0000000000018</v>
      </c>
      <c r="D1181" s="1">
        <f t="shared" si="50"/>
        <v>200.518</v>
      </c>
      <c r="E1181" s="1">
        <f t="shared" si="51"/>
        <v>200</v>
      </c>
      <c r="F1181" s="104">
        <f t="shared" si="52"/>
        <v>5.3772348925459346E-6</v>
      </c>
      <c r="G1181" s="1">
        <f t="shared" si="53"/>
        <v>6.0155400000000006E-3</v>
      </c>
      <c r="H1181" s="103">
        <f t="shared" si="54"/>
        <v>1.0653875987561554</v>
      </c>
      <c r="I1181" s="1">
        <f t="shared" si="55"/>
        <v>13963</v>
      </c>
      <c r="J1181" s="1">
        <f t="shared" si="56"/>
        <v>250.64750000000004</v>
      </c>
      <c r="K1181" s="105">
        <f t="shared" si="57"/>
        <v>0.93190740500000047</v>
      </c>
      <c r="L1181" s="1">
        <f t="shared" si="58"/>
        <v>12214</v>
      </c>
    </row>
    <row r="1182" spans="1:12" x14ac:dyDescent="0.2">
      <c r="A1182" s="1">
        <f t="shared" si="59"/>
        <v>76.900000000000205</v>
      </c>
      <c r="B1182" s="1">
        <f t="shared" si="48"/>
        <v>5006.4875000000002</v>
      </c>
      <c r="C1182" s="1">
        <f t="shared" si="49"/>
        <v>3719.0000000000018</v>
      </c>
      <c r="D1182" s="1">
        <f t="shared" si="50"/>
        <v>200.51900000000001</v>
      </c>
      <c r="E1182" s="1">
        <f t="shared" si="51"/>
        <v>200</v>
      </c>
      <c r="F1182" s="104">
        <f t="shared" si="52"/>
        <v>5.3790063824540733E-6</v>
      </c>
      <c r="G1182" s="1">
        <f t="shared" si="53"/>
        <v>6.0155700000000005E-3</v>
      </c>
      <c r="H1182" s="103">
        <f t="shared" si="54"/>
        <v>1.0655504880712632</v>
      </c>
      <c r="I1182" s="1">
        <f t="shared" si="55"/>
        <v>13966</v>
      </c>
      <c r="J1182" s="1">
        <f t="shared" si="56"/>
        <v>250.64874999999998</v>
      </c>
      <c r="K1182" s="105">
        <f t="shared" si="57"/>
        <v>0.93216270125000023</v>
      </c>
      <c r="L1182" s="1">
        <f t="shared" si="58"/>
        <v>12217</v>
      </c>
    </row>
    <row r="1183" spans="1:12" x14ac:dyDescent="0.2">
      <c r="A1183" s="1">
        <f t="shared" si="59"/>
        <v>77.000000000000199</v>
      </c>
      <c r="B1183" s="1">
        <f t="shared" si="48"/>
        <v>5006.5</v>
      </c>
      <c r="C1183" s="1">
        <f t="shared" si="49"/>
        <v>3720.0000000000018</v>
      </c>
      <c r="D1183" s="1">
        <f t="shared" si="50"/>
        <v>200.52</v>
      </c>
      <c r="E1183" s="1">
        <f t="shared" si="51"/>
        <v>200</v>
      </c>
      <c r="F1183" s="104">
        <f t="shared" si="52"/>
        <v>5.3807778897637831E-6</v>
      </c>
      <c r="G1183" s="1">
        <f t="shared" si="53"/>
        <v>6.0156000000000003E-3</v>
      </c>
      <c r="H1183" s="103">
        <f t="shared" si="54"/>
        <v>1.0657133395876059</v>
      </c>
      <c r="I1183" s="1">
        <f t="shared" si="55"/>
        <v>13968</v>
      </c>
      <c r="J1183" s="1">
        <f t="shared" si="56"/>
        <v>250.64999999999998</v>
      </c>
      <c r="K1183" s="105">
        <f t="shared" si="57"/>
        <v>0.93241800000000019</v>
      </c>
      <c r="L1183" s="1">
        <f t="shared" si="58"/>
        <v>12221</v>
      </c>
    </row>
    <row r="1184" spans="1:12" x14ac:dyDescent="0.2">
      <c r="A1184" s="1">
        <f t="shared" si="59"/>
        <v>77.100000000000193</v>
      </c>
      <c r="B1184" s="1">
        <f t="shared" si="48"/>
        <v>5006.5124999999998</v>
      </c>
      <c r="C1184" s="1">
        <f t="shared" si="49"/>
        <v>3721.0000000000018</v>
      </c>
      <c r="D1184" s="1">
        <f t="shared" si="50"/>
        <v>200.52100000000002</v>
      </c>
      <c r="E1184" s="1">
        <f t="shared" si="51"/>
        <v>200</v>
      </c>
      <c r="F1184" s="104">
        <f t="shared" si="52"/>
        <v>5.3825494144750707E-6</v>
      </c>
      <c r="G1184" s="1">
        <f t="shared" si="53"/>
        <v>6.015630000000001E-3</v>
      </c>
      <c r="H1184" s="103">
        <f t="shared" si="54"/>
        <v>1.0658761533183385</v>
      </c>
      <c r="I1184" s="1">
        <f t="shared" si="55"/>
        <v>13970</v>
      </c>
      <c r="J1184" s="1">
        <f t="shared" si="56"/>
        <v>250.65125</v>
      </c>
      <c r="K1184" s="105">
        <f t="shared" si="57"/>
        <v>0.93267330125000036</v>
      </c>
      <c r="L1184" s="1">
        <f t="shared" si="58"/>
        <v>12224</v>
      </c>
    </row>
    <row r="1185" spans="1:12" x14ac:dyDescent="0.2">
      <c r="A1185" s="1">
        <f t="shared" si="59"/>
        <v>77.200000000000188</v>
      </c>
      <c r="B1185" s="1">
        <f t="shared" si="48"/>
        <v>5006.5250000000005</v>
      </c>
      <c r="C1185" s="1">
        <f t="shared" si="49"/>
        <v>3722.0000000000018</v>
      </c>
      <c r="D1185" s="1">
        <f t="shared" si="50"/>
        <v>200.52199999999999</v>
      </c>
      <c r="E1185" s="1">
        <f t="shared" si="51"/>
        <v>200</v>
      </c>
      <c r="F1185" s="104">
        <f t="shared" si="52"/>
        <v>5.384320956587932E-6</v>
      </c>
      <c r="G1185" s="1">
        <f t="shared" si="53"/>
        <v>6.0156600000000008E-3</v>
      </c>
      <c r="H1185" s="103">
        <f t="shared" si="54"/>
        <v>1.0660389292766099</v>
      </c>
      <c r="I1185" s="1">
        <f t="shared" si="55"/>
        <v>13972</v>
      </c>
      <c r="J1185" s="1">
        <f t="shared" si="56"/>
        <v>250.6525</v>
      </c>
      <c r="K1185" s="105">
        <f t="shared" si="57"/>
        <v>0.93292860500000041</v>
      </c>
      <c r="L1185" s="1">
        <f t="shared" si="58"/>
        <v>12227</v>
      </c>
    </row>
    <row r="1186" spans="1:12" x14ac:dyDescent="0.2">
      <c r="A1186" s="1">
        <f t="shared" si="59"/>
        <v>77.300000000000182</v>
      </c>
      <c r="B1186" s="1">
        <f t="shared" si="48"/>
        <v>5006.5375000000004</v>
      </c>
      <c r="C1186" s="1">
        <f t="shared" si="49"/>
        <v>3723.0000000000018</v>
      </c>
      <c r="D1186" s="1">
        <f t="shared" si="50"/>
        <v>200.523</v>
      </c>
      <c r="E1186" s="1">
        <f t="shared" si="51"/>
        <v>200</v>
      </c>
      <c r="F1186" s="104">
        <f t="shared" si="52"/>
        <v>5.386092516102366E-6</v>
      </c>
      <c r="G1186" s="1">
        <f t="shared" si="53"/>
        <v>6.0156899999999998E-3</v>
      </c>
      <c r="H1186" s="103">
        <f t="shared" si="54"/>
        <v>1.0662016674755634</v>
      </c>
      <c r="I1186" s="1">
        <f t="shared" si="55"/>
        <v>13974</v>
      </c>
      <c r="J1186" s="1">
        <f t="shared" si="56"/>
        <v>250.65375</v>
      </c>
      <c r="K1186" s="105">
        <f t="shared" si="57"/>
        <v>0.93318391125000033</v>
      </c>
      <c r="L1186" s="1">
        <f t="shared" si="58"/>
        <v>12231</v>
      </c>
    </row>
    <row r="1187" spans="1:12" x14ac:dyDescent="0.2">
      <c r="A1187" s="1">
        <f t="shared" si="59"/>
        <v>77.400000000000176</v>
      </c>
      <c r="B1187" s="1">
        <f t="shared" si="48"/>
        <v>5006.5499999999993</v>
      </c>
      <c r="C1187" s="1">
        <f t="shared" si="49"/>
        <v>3724.0000000000018</v>
      </c>
      <c r="D1187" s="1">
        <f t="shared" si="50"/>
        <v>200.524</v>
      </c>
      <c r="E1187" s="1">
        <f t="shared" si="51"/>
        <v>200</v>
      </c>
      <c r="F1187" s="104">
        <f t="shared" si="52"/>
        <v>5.3878640930183779E-6</v>
      </c>
      <c r="G1187" s="1">
        <f t="shared" si="53"/>
        <v>6.0157200000000004E-3</v>
      </c>
      <c r="H1187" s="103">
        <f t="shared" si="54"/>
        <v>1.0663643679283368</v>
      </c>
      <c r="I1187" s="1">
        <f t="shared" si="55"/>
        <v>13976</v>
      </c>
      <c r="J1187" s="1">
        <f t="shared" si="56"/>
        <v>250.65500000000003</v>
      </c>
      <c r="K1187" s="105">
        <f t="shared" si="57"/>
        <v>0.93343922000000057</v>
      </c>
      <c r="L1187" s="1">
        <f t="shared" si="58"/>
        <v>12234</v>
      </c>
    </row>
    <row r="1188" spans="1:12" x14ac:dyDescent="0.2">
      <c r="A1188" s="1">
        <f t="shared" si="59"/>
        <v>77.500000000000171</v>
      </c>
      <c r="B1188" s="1">
        <f t="shared" si="48"/>
        <v>5006.5625</v>
      </c>
      <c r="C1188" s="1">
        <f t="shared" si="49"/>
        <v>3725.0000000000018</v>
      </c>
      <c r="D1188" s="1">
        <f t="shared" si="50"/>
        <v>200.52500000000001</v>
      </c>
      <c r="E1188" s="1">
        <f t="shared" si="51"/>
        <v>200</v>
      </c>
      <c r="F1188" s="104">
        <f t="shared" si="52"/>
        <v>5.3896356873359616E-6</v>
      </c>
      <c r="G1188" s="1">
        <f t="shared" si="53"/>
        <v>6.0157500000000003E-3</v>
      </c>
      <c r="H1188" s="103">
        <f t="shared" si="54"/>
        <v>1.0665270306480599</v>
      </c>
      <c r="I1188" s="1">
        <f t="shared" si="55"/>
        <v>13978</v>
      </c>
      <c r="J1188" s="1">
        <f t="shared" si="56"/>
        <v>250.65625000000003</v>
      </c>
      <c r="K1188" s="105">
        <f t="shared" si="57"/>
        <v>0.93369453125000046</v>
      </c>
      <c r="L1188" s="1">
        <f t="shared" si="58"/>
        <v>12237</v>
      </c>
    </row>
    <row r="1189" spans="1:12" x14ac:dyDescent="0.2">
      <c r="A1189" s="1">
        <f t="shared" si="59"/>
        <v>77.600000000000165</v>
      </c>
      <c r="B1189" s="1">
        <f t="shared" si="48"/>
        <v>5006.5749999999998</v>
      </c>
      <c r="C1189" s="1">
        <f t="shared" si="49"/>
        <v>3726.0000000000018</v>
      </c>
      <c r="D1189" s="1">
        <f t="shared" si="50"/>
        <v>200.52600000000001</v>
      </c>
      <c r="E1189" s="1">
        <f t="shared" si="51"/>
        <v>200</v>
      </c>
      <c r="F1189" s="104">
        <f t="shared" si="52"/>
        <v>5.3914072990551216E-6</v>
      </c>
      <c r="G1189" s="1">
        <f t="shared" si="53"/>
        <v>6.015780000000001E-3</v>
      </c>
      <c r="H1189" s="103">
        <f t="shared" si="54"/>
        <v>1.0666896556478589</v>
      </c>
      <c r="I1189" s="1">
        <f t="shared" si="55"/>
        <v>13980</v>
      </c>
      <c r="J1189" s="1">
        <f t="shared" si="56"/>
        <v>250.65749999999997</v>
      </c>
      <c r="K1189" s="105">
        <f t="shared" si="57"/>
        <v>0.93394984500000022</v>
      </c>
      <c r="L1189" s="1">
        <f t="shared" si="58"/>
        <v>12241</v>
      </c>
    </row>
    <row r="1190" spans="1:12" x14ac:dyDescent="0.2">
      <c r="A1190" s="1">
        <f t="shared" si="59"/>
        <v>77.700000000000159</v>
      </c>
      <c r="B1190" s="1">
        <f t="shared" si="48"/>
        <v>5006.5875000000005</v>
      </c>
      <c r="C1190" s="1">
        <f t="shared" si="49"/>
        <v>3727.0000000000018</v>
      </c>
      <c r="D1190" s="1">
        <f t="shared" si="50"/>
        <v>200.52700000000002</v>
      </c>
      <c r="E1190" s="1">
        <f t="shared" si="51"/>
        <v>200</v>
      </c>
      <c r="F1190" s="104">
        <f t="shared" si="52"/>
        <v>5.3931789281758585E-6</v>
      </c>
      <c r="G1190" s="1">
        <f t="shared" si="53"/>
        <v>6.0158100000000008E-3</v>
      </c>
      <c r="H1190" s="103">
        <f t="shared" si="54"/>
        <v>1.0668522429408513</v>
      </c>
      <c r="I1190" s="1">
        <f t="shared" si="55"/>
        <v>13983</v>
      </c>
      <c r="J1190" s="1">
        <f t="shared" si="56"/>
        <v>250.65875</v>
      </c>
      <c r="K1190" s="105">
        <f t="shared" si="57"/>
        <v>0.93420516125000042</v>
      </c>
      <c r="L1190" s="1">
        <f t="shared" si="58"/>
        <v>12244</v>
      </c>
    </row>
    <row r="1191" spans="1:12" x14ac:dyDescent="0.2">
      <c r="A1191" s="1">
        <f t="shared" si="59"/>
        <v>77.800000000000153</v>
      </c>
      <c r="B1191" s="1">
        <f t="shared" si="48"/>
        <v>5006.6000000000004</v>
      </c>
      <c r="C1191" s="1">
        <f t="shared" si="49"/>
        <v>3728.0000000000018</v>
      </c>
      <c r="D1191" s="1">
        <f t="shared" si="50"/>
        <v>200.52799999999999</v>
      </c>
      <c r="E1191" s="1">
        <f t="shared" si="51"/>
        <v>200</v>
      </c>
      <c r="F1191" s="104">
        <f t="shared" si="52"/>
        <v>5.3949505746981657E-6</v>
      </c>
      <c r="G1191" s="1">
        <f t="shared" si="53"/>
        <v>6.0158400000000006E-3</v>
      </c>
      <c r="H1191" s="103">
        <f t="shared" si="54"/>
        <v>1.0670147925401507</v>
      </c>
      <c r="I1191" s="1">
        <f t="shared" si="55"/>
        <v>13985</v>
      </c>
      <c r="J1191" s="1">
        <f t="shared" si="56"/>
        <v>250.66</v>
      </c>
      <c r="K1191" s="105">
        <f t="shared" si="57"/>
        <v>0.93446048000000037</v>
      </c>
      <c r="L1191" s="1">
        <f t="shared" si="58"/>
        <v>12247</v>
      </c>
    </row>
    <row r="1192" spans="1:12" x14ac:dyDescent="0.2">
      <c r="A1192" s="1">
        <f t="shared" si="59"/>
        <v>77.900000000000148</v>
      </c>
      <c r="B1192" s="1">
        <f t="shared" si="48"/>
        <v>5006.6124999999993</v>
      </c>
      <c r="C1192" s="1">
        <f t="shared" si="49"/>
        <v>3729.0000000000014</v>
      </c>
      <c r="D1192" s="1">
        <f t="shared" si="50"/>
        <v>200.529</v>
      </c>
      <c r="E1192" s="1">
        <f t="shared" si="51"/>
        <v>200</v>
      </c>
      <c r="F1192" s="104">
        <f t="shared" si="52"/>
        <v>5.3967222386220516E-6</v>
      </c>
      <c r="G1192" s="1">
        <f t="shared" si="53"/>
        <v>6.0158699999999996E-3</v>
      </c>
      <c r="H1192" s="103">
        <f t="shared" si="54"/>
        <v>1.0671773044588639</v>
      </c>
      <c r="I1192" s="1">
        <f t="shared" si="55"/>
        <v>13987</v>
      </c>
      <c r="J1192" s="1">
        <f t="shared" si="56"/>
        <v>250.66125</v>
      </c>
      <c r="K1192" s="105">
        <f t="shared" si="57"/>
        <v>0.93471580125000031</v>
      </c>
      <c r="L1192" s="1">
        <f t="shared" si="58"/>
        <v>12251</v>
      </c>
    </row>
    <row r="1193" spans="1:12" x14ac:dyDescent="0.2">
      <c r="A1193" s="1">
        <f t="shared" si="59"/>
        <v>78.000000000000142</v>
      </c>
      <c r="B1193" s="1">
        <f t="shared" si="48"/>
        <v>5006.625</v>
      </c>
      <c r="C1193" s="1">
        <f t="shared" si="49"/>
        <v>3730.0000000000014</v>
      </c>
      <c r="D1193" s="1">
        <f t="shared" si="50"/>
        <v>200.53</v>
      </c>
      <c r="E1193" s="1">
        <f t="shared" si="51"/>
        <v>200</v>
      </c>
      <c r="F1193" s="104">
        <f t="shared" si="52"/>
        <v>5.3984939199475086E-6</v>
      </c>
      <c r="G1193" s="1">
        <f t="shared" si="53"/>
        <v>6.0159000000000002E-3</v>
      </c>
      <c r="H1193" s="103">
        <f t="shared" si="54"/>
        <v>1.0673397787100907</v>
      </c>
      <c r="I1193" s="1">
        <f t="shared" si="55"/>
        <v>13989</v>
      </c>
      <c r="J1193" s="1">
        <f t="shared" si="56"/>
        <v>250.66250000000002</v>
      </c>
      <c r="K1193" s="105">
        <f t="shared" si="57"/>
        <v>0.93497112500000046</v>
      </c>
      <c r="L1193" s="1">
        <f t="shared" si="58"/>
        <v>12254</v>
      </c>
    </row>
    <row r="1194" spans="1:12" x14ac:dyDescent="0.2">
      <c r="A1194" s="1">
        <f t="shared" si="59"/>
        <v>78.100000000000136</v>
      </c>
      <c r="B1194" s="1">
        <f t="shared" si="48"/>
        <v>5006.6374999999998</v>
      </c>
      <c r="C1194" s="1">
        <f t="shared" si="49"/>
        <v>3731.0000000000014</v>
      </c>
      <c r="D1194" s="1">
        <f t="shared" si="50"/>
        <v>200.53100000000001</v>
      </c>
      <c r="E1194" s="1">
        <f t="shared" si="51"/>
        <v>200</v>
      </c>
      <c r="F1194" s="104">
        <f t="shared" si="52"/>
        <v>5.4002656186745434E-6</v>
      </c>
      <c r="G1194" s="1">
        <f t="shared" si="53"/>
        <v>6.0159300000000009E-3</v>
      </c>
      <c r="H1194" s="103">
        <f t="shared" si="54"/>
        <v>1.0675022153069262</v>
      </c>
      <c r="I1194" s="1">
        <f t="shared" si="55"/>
        <v>13991</v>
      </c>
      <c r="J1194" s="1">
        <f t="shared" si="56"/>
        <v>250.66375000000002</v>
      </c>
      <c r="K1194" s="105">
        <f t="shared" si="57"/>
        <v>0.93522645125000037</v>
      </c>
      <c r="L1194" s="1">
        <f t="shared" si="58"/>
        <v>12257</v>
      </c>
    </row>
    <row r="1195" spans="1:12" x14ac:dyDescent="0.2">
      <c r="A1195" s="1">
        <f t="shared" si="59"/>
        <v>78.200000000000131</v>
      </c>
      <c r="B1195" s="1">
        <f t="shared" si="48"/>
        <v>5006.6500000000005</v>
      </c>
      <c r="C1195" s="1">
        <f t="shared" si="49"/>
        <v>3732.0000000000014</v>
      </c>
      <c r="D1195" s="1">
        <f t="shared" si="50"/>
        <v>200.53200000000001</v>
      </c>
      <c r="E1195" s="1">
        <f t="shared" si="51"/>
        <v>200</v>
      </c>
      <c r="F1195" s="104">
        <f t="shared" si="52"/>
        <v>5.4020373348031535E-6</v>
      </c>
      <c r="G1195" s="1">
        <f t="shared" si="53"/>
        <v>6.0159599999999999E-3</v>
      </c>
      <c r="H1195" s="103">
        <f t="shared" si="54"/>
        <v>1.0676646142624586</v>
      </c>
      <c r="I1195" s="1">
        <f t="shared" si="55"/>
        <v>13993</v>
      </c>
      <c r="J1195" s="1">
        <f t="shared" si="56"/>
        <v>250.66500000000002</v>
      </c>
      <c r="K1195" s="105">
        <f t="shared" si="57"/>
        <v>0.93548178000000037</v>
      </c>
      <c r="L1195" s="1">
        <f t="shared" si="58"/>
        <v>12261</v>
      </c>
    </row>
    <row r="1196" spans="1:12" x14ac:dyDescent="0.2">
      <c r="A1196" s="1">
        <f t="shared" si="59"/>
        <v>78.300000000000125</v>
      </c>
      <c r="B1196" s="1">
        <f t="shared" si="48"/>
        <v>5006.6624999999995</v>
      </c>
      <c r="C1196" s="1">
        <f t="shared" si="49"/>
        <v>3733.0000000000014</v>
      </c>
      <c r="D1196" s="1">
        <f t="shared" si="50"/>
        <v>200.53300000000002</v>
      </c>
      <c r="E1196" s="1">
        <f t="shared" si="51"/>
        <v>200</v>
      </c>
      <c r="F1196" s="104">
        <f t="shared" si="52"/>
        <v>5.4038090683333372E-6</v>
      </c>
      <c r="G1196" s="1">
        <f t="shared" si="53"/>
        <v>6.0159900000000006E-3</v>
      </c>
      <c r="H1196" s="103">
        <f t="shared" si="54"/>
        <v>1.0678269755897705</v>
      </c>
      <c r="I1196" s="1">
        <f t="shared" si="55"/>
        <v>13995</v>
      </c>
      <c r="J1196" s="1">
        <f t="shared" si="56"/>
        <v>250.66624999999999</v>
      </c>
      <c r="K1196" s="105">
        <f t="shared" si="57"/>
        <v>0.93573711125000036</v>
      </c>
      <c r="L1196" s="1">
        <f t="shared" si="58"/>
        <v>12264</v>
      </c>
    </row>
    <row r="1197" spans="1:12" x14ac:dyDescent="0.2">
      <c r="A1197" s="1">
        <f t="shared" si="59"/>
        <v>78.400000000000119</v>
      </c>
      <c r="B1197" s="1">
        <f t="shared" si="48"/>
        <v>5006.6750000000002</v>
      </c>
      <c r="C1197" s="1">
        <f t="shared" si="49"/>
        <v>3734.0000000000009</v>
      </c>
      <c r="D1197" s="1">
        <f t="shared" si="50"/>
        <v>200.53399999999999</v>
      </c>
      <c r="E1197" s="1">
        <f t="shared" si="51"/>
        <v>200</v>
      </c>
      <c r="F1197" s="104">
        <f t="shared" si="52"/>
        <v>5.4055808192650963E-6</v>
      </c>
      <c r="G1197" s="1">
        <f t="shared" si="53"/>
        <v>6.0160200000000004E-3</v>
      </c>
      <c r="H1197" s="103">
        <f t="shared" si="54"/>
        <v>1.0679892993019375</v>
      </c>
      <c r="I1197" s="1">
        <f t="shared" si="55"/>
        <v>13997</v>
      </c>
      <c r="J1197" s="1">
        <f t="shared" si="56"/>
        <v>250.66749999999999</v>
      </c>
      <c r="K1197" s="105">
        <f t="shared" si="57"/>
        <v>0.93599244500000023</v>
      </c>
      <c r="L1197" s="1">
        <f t="shared" si="58"/>
        <v>12267</v>
      </c>
    </row>
    <row r="1198" spans="1:12" x14ac:dyDescent="0.2">
      <c r="A1198" s="1">
        <f t="shared" si="59"/>
        <v>78.500000000000114</v>
      </c>
      <c r="B1198" s="1">
        <f t="shared" si="48"/>
        <v>5006.6875</v>
      </c>
      <c r="C1198" s="1">
        <f t="shared" si="49"/>
        <v>3735.0000000000009</v>
      </c>
      <c r="D1198" s="1">
        <f t="shared" si="50"/>
        <v>200.535</v>
      </c>
      <c r="E1198" s="1">
        <f t="shared" si="51"/>
        <v>200</v>
      </c>
      <c r="F1198" s="104">
        <f t="shared" si="52"/>
        <v>5.4073525875984281E-6</v>
      </c>
      <c r="G1198" s="1">
        <f t="shared" si="53"/>
        <v>6.0160500000000002E-3</v>
      </c>
      <c r="H1198" s="103">
        <f t="shared" si="54"/>
        <v>1.0681515854120307</v>
      </c>
      <c r="I1198" s="1">
        <f t="shared" si="55"/>
        <v>14000</v>
      </c>
      <c r="J1198" s="1">
        <f t="shared" si="56"/>
        <v>250.66874999999999</v>
      </c>
      <c r="K1198" s="105">
        <f t="shared" si="57"/>
        <v>0.93624778125000019</v>
      </c>
      <c r="L1198" s="1">
        <f t="shared" si="58"/>
        <v>12271</v>
      </c>
    </row>
    <row r="1199" spans="1:12" x14ac:dyDescent="0.2">
      <c r="A1199" s="1">
        <f t="shared" si="59"/>
        <v>78.600000000000108</v>
      </c>
      <c r="B1199" s="1">
        <f t="shared" si="48"/>
        <v>5006.7</v>
      </c>
      <c r="C1199" s="1">
        <f t="shared" si="49"/>
        <v>3736.0000000000009</v>
      </c>
      <c r="D1199" s="1">
        <f t="shared" si="50"/>
        <v>200.536</v>
      </c>
      <c r="E1199" s="1">
        <f t="shared" si="51"/>
        <v>200</v>
      </c>
      <c r="F1199" s="104">
        <f t="shared" si="52"/>
        <v>5.4091243733333352E-6</v>
      </c>
      <c r="G1199" s="1">
        <f t="shared" si="53"/>
        <v>6.01608E-3</v>
      </c>
      <c r="H1199" s="103">
        <f t="shared" si="54"/>
        <v>1.0683138339331137</v>
      </c>
      <c r="I1199" s="1">
        <f t="shared" si="55"/>
        <v>14002</v>
      </c>
      <c r="J1199" s="1">
        <f t="shared" si="56"/>
        <v>250.67000000000002</v>
      </c>
      <c r="K1199" s="105">
        <f t="shared" si="57"/>
        <v>0.93650312000000013</v>
      </c>
      <c r="L1199" s="1">
        <f t="shared" si="58"/>
        <v>12274</v>
      </c>
    </row>
    <row r="1200" spans="1:12" x14ac:dyDescent="0.2">
      <c r="A1200" s="1">
        <f t="shared" si="59"/>
        <v>78.700000000000102</v>
      </c>
      <c r="B1200" s="1">
        <f t="shared" si="48"/>
        <v>5006.7125000000005</v>
      </c>
      <c r="C1200" s="1">
        <f t="shared" si="49"/>
        <v>3737.0000000000009</v>
      </c>
      <c r="D1200" s="1">
        <f t="shared" si="50"/>
        <v>200.53700000000001</v>
      </c>
      <c r="E1200" s="1">
        <f t="shared" si="51"/>
        <v>200</v>
      </c>
      <c r="F1200" s="104">
        <f t="shared" si="52"/>
        <v>5.4108961764698185E-6</v>
      </c>
      <c r="G1200" s="1">
        <f t="shared" si="53"/>
        <v>6.0161100000000007E-3</v>
      </c>
      <c r="H1200" s="103">
        <f t="shared" si="54"/>
        <v>1.0684760448782451</v>
      </c>
      <c r="I1200" s="1">
        <f t="shared" si="55"/>
        <v>14004</v>
      </c>
      <c r="J1200" s="1">
        <f t="shared" si="56"/>
        <v>250.67125000000001</v>
      </c>
      <c r="K1200" s="105">
        <f t="shared" si="57"/>
        <v>0.9367584612500004</v>
      </c>
      <c r="L1200" s="1">
        <f t="shared" si="58"/>
        <v>12278</v>
      </c>
    </row>
    <row r="1201" spans="1:12" x14ac:dyDescent="0.2">
      <c r="A1201" s="1">
        <f t="shared" si="59"/>
        <v>78.800000000000097</v>
      </c>
      <c r="B1201" s="1">
        <f t="shared" si="48"/>
        <v>5006.7249999999995</v>
      </c>
      <c r="C1201" s="1">
        <f t="shared" si="49"/>
        <v>3738.0000000000009</v>
      </c>
      <c r="D1201" s="1">
        <f t="shared" si="50"/>
        <v>200.53800000000001</v>
      </c>
      <c r="E1201" s="1">
        <f t="shared" si="51"/>
        <v>200</v>
      </c>
      <c r="F1201" s="104">
        <f t="shared" si="52"/>
        <v>5.4126679970078763E-6</v>
      </c>
      <c r="G1201" s="1">
        <f t="shared" si="53"/>
        <v>6.0161400000000014E-3</v>
      </c>
      <c r="H1201" s="103">
        <f t="shared" si="54"/>
        <v>1.0686382182604766</v>
      </c>
      <c r="I1201" s="1">
        <f t="shared" si="55"/>
        <v>14006</v>
      </c>
      <c r="J1201" s="1">
        <f t="shared" si="56"/>
        <v>250.67250000000001</v>
      </c>
      <c r="K1201" s="105">
        <f t="shared" si="57"/>
        <v>0.93701380500000031</v>
      </c>
      <c r="L1201" s="1">
        <f t="shared" si="58"/>
        <v>12281</v>
      </c>
    </row>
    <row r="1202" spans="1:12" x14ac:dyDescent="0.2">
      <c r="A1202" s="1">
        <f t="shared" si="59"/>
        <v>78.900000000000091</v>
      </c>
      <c r="B1202" s="1">
        <f t="shared" si="48"/>
        <v>5006.7375000000002</v>
      </c>
      <c r="C1202" s="1">
        <f t="shared" si="49"/>
        <v>3739.0000000000009</v>
      </c>
      <c r="D1202" s="1">
        <f t="shared" si="50"/>
        <v>200.53899999999999</v>
      </c>
      <c r="E1202" s="1">
        <f t="shared" si="51"/>
        <v>200</v>
      </c>
      <c r="F1202" s="104">
        <f t="shared" si="52"/>
        <v>5.4144398349475093E-6</v>
      </c>
      <c r="G1202" s="1">
        <f t="shared" si="53"/>
        <v>6.0161700000000004E-3</v>
      </c>
      <c r="H1202" s="103">
        <f t="shared" si="54"/>
        <v>1.0688003540928546</v>
      </c>
      <c r="I1202" s="1">
        <f t="shared" si="55"/>
        <v>14008</v>
      </c>
      <c r="J1202" s="1">
        <f t="shared" si="56"/>
        <v>250.67375000000004</v>
      </c>
      <c r="K1202" s="105">
        <f t="shared" si="57"/>
        <v>0.93726915125000032</v>
      </c>
      <c r="L1202" s="1">
        <f t="shared" si="58"/>
        <v>12284</v>
      </c>
    </row>
    <row r="1203" spans="1:12" x14ac:dyDescent="0.2">
      <c r="A1203" s="1">
        <f t="shared" si="59"/>
        <v>79.000000000000085</v>
      </c>
      <c r="B1203" s="1">
        <f t="shared" si="48"/>
        <v>5006.75</v>
      </c>
      <c r="C1203" s="1">
        <f t="shared" si="49"/>
        <v>3740.0000000000009</v>
      </c>
      <c r="D1203" s="1">
        <f t="shared" si="50"/>
        <v>200.54</v>
      </c>
      <c r="E1203" s="1">
        <f t="shared" si="51"/>
        <v>200</v>
      </c>
      <c r="F1203" s="104">
        <f t="shared" si="52"/>
        <v>5.4162116902887152E-6</v>
      </c>
      <c r="G1203" s="1">
        <f t="shared" si="53"/>
        <v>6.0162000000000002E-3</v>
      </c>
      <c r="H1203" s="103">
        <f t="shared" si="54"/>
        <v>1.0689624523884189</v>
      </c>
      <c r="I1203" s="1">
        <f t="shared" si="55"/>
        <v>14010</v>
      </c>
      <c r="J1203" s="1">
        <f t="shared" si="56"/>
        <v>250.67499999999998</v>
      </c>
      <c r="K1203" s="105">
        <f t="shared" si="57"/>
        <v>0.93752450000000009</v>
      </c>
      <c r="L1203" s="1">
        <f t="shared" si="58"/>
        <v>12288</v>
      </c>
    </row>
    <row r="1204" spans="1:12" x14ac:dyDescent="0.2">
      <c r="A1204" s="1">
        <f t="shared" si="59"/>
        <v>79.10000000000008</v>
      </c>
      <c r="B1204" s="1">
        <f t="shared" si="48"/>
        <v>5006.7625000000007</v>
      </c>
      <c r="C1204" s="1">
        <f t="shared" si="49"/>
        <v>3741.0000000000009</v>
      </c>
      <c r="D1204" s="1">
        <f t="shared" si="50"/>
        <v>200.541</v>
      </c>
      <c r="E1204" s="1">
        <f t="shared" si="51"/>
        <v>200</v>
      </c>
      <c r="F1204" s="104">
        <f t="shared" si="52"/>
        <v>5.417983563031498E-6</v>
      </c>
      <c r="G1204" s="1">
        <f t="shared" si="53"/>
        <v>6.01623E-3</v>
      </c>
      <c r="H1204" s="103">
        <f t="shared" si="54"/>
        <v>1.0691245131602032</v>
      </c>
      <c r="I1204" s="1">
        <f t="shared" si="55"/>
        <v>14012</v>
      </c>
      <c r="J1204" s="1">
        <f t="shared" si="56"/>
        <v>250.67624999999998</v>
      </c>
      <c r="K1204" s="105">
        <f t="shared" si="57"/>
        <v>0.93777985125000007</v>
      </c>
      <c r="L1204" s="1">
        <f t="shared" si="58"/>
        <v>12291</v>
      </c>
    </row>
    <row r="1205" spans="1:12" x14ac:dyDescent="0.2">
      <c r="A1205" s="1">
        <f t="shared" si="59"/>
        <v>79.200000000000074</v>
      </c>
      <c r="B1205" s="1">
        <f t="shared" si="48"/>
        <v>5006.7749999999996</v>
      </c>
      <c r="C1205" s="1">
        <f t="shared" si="49"/>
        <v>3742.0000000000009</v>
      </c>
      <c r="D1205" s="1">
        <f t="shared" si="50"/>
        <v>200.542</v>
      </c>
      <c r="E1205" s="1">
        <f t="shared" si="51"/>
        <v>200</v>
      </c>
      <c r="F1205" s="104">
        <f t="shared" si="52"/>
        <v>5.4197554531758553E-6</v>
      </c>
      <c r="G1205" s="1">
        <f t="shared" si="53"/>
        <v>6.0162600000000007E-3</v>
      </c>
      <c r="H1205" s="103">
        <f t="shared" si="54"/>
        <v>1.0692865364212358</v>
      </c>
      <c r="I1205" s="1">
        <f t="shared" si="55"/>
        <v>14014</v>
      </c>
      <c r="J1205" s="1">
        <f t="shared" si="56"/>
        <v>250.67750000000001</v>
      </c>
      <c r="K1205" s="105">
        <f t="shared" si="57"/>
        <v>0.93803520500000015</v>
      </c>
      <c r="L1205" s="1">
        <f t="shared" si="58"/>
        <v>12294</v>
      </c>
    </row>
    <row r="1206" spans="1:12" x14ac:dyDescent="0.2">
      <c r="A1206" s="1">
        <f t="shared" si="59"/>
        <v>79.300000000000068</v>
      </c>
      <c r="B1206" s="1">
        <f t="shared" si="48"/>
        <v>5006.7874999999995</v>
      </c>
      <c r="C1206" s="1">
        <f t="shared" si="49"/>
        <v>3743.0000000000009</v>
      </c>
      <c r="D1206" s="1">
        <f t="shared" si="50"/>
        <v>200.54300000000001</v>
      </c>
      <c r="E1206" s="1">
        <f t="shared" si="51"/>
        <v>200</v>
      </c>
      <c r="F1206" s="104">
        <f t="shared" si="52"/>
        <v>5.4215273607217862E-6</v>
      </c>
      <c r="G1206" s="1">
        <f t="shared" si="53"/>
        <v>6.0162900000000005E-3</v>
      </c>
      <c r="H1206" s="103">
        <f t="shared" si="54"/>
        <v>1.0694485221845389</v>
      </c>
      <c r="I1206" s="1">
        <f t="shared" si="55"/>
        <v>14017</v>
      </c>
      <c r="J1206" s="1">
        <f t="shared" si="56"/>
        <v>250.67875000000001</v>
      </c>
      <c r="K1206" s="105">
        <f t="shared" si="57"/>
        <v>0.93829056125000021</v>
      </c>
      <c r="L1206" s="1">
        <f t="shared" si="58"/>
        <v>12298</v>
      </c>
    </row>
    <row r="1207" spans="1:12" x14ac:dyDescent="0.2">
      <c r="A1207" s="1">
        <f t="shared" si="59"/>
        <v>79.400000000000063</v>
      </c>
      <c r="B1207" s="1">
        <f t="shared" si="48"/>
        <v>5006.8</v>
      </c>
      <c r="C1207" s="1">
        <f t="shared" si="49"/>
        <v>3744.0000000000009</v>
      </c>
      <c r="D1207" s="1">
        <f t="shared" si="50"/>
        <v>200.54400000000001</v>
      </c>
      <c r="E1207" s="1">
        <f t="shared" si="51"/>
        <v>200</v>
      </c>
      <c r="F1207" s="104">
        <f t="shared" si="52"/>
        <v>5.4232992856692942E-6</v>
      </c>
      <c r="G1207" s="1">
        <f t="shared" si="53"/>
        <v>6.0163200000000012E-3</v>
      </c>
      <c r="H1207" s="103">
        <f t="shared" si="54"/>
        <v>1.0696104704631275</v>
      </c>
      <c r="I1207" s="1">
        <f t="shared" si="55"/>
        <v>14019</v>
      </c>
      <c r="J1207" s="1">
        <f t="shared" si="56"/>
        <v>250.68</v>
      </c>
      <c r="K1207" s="105">
        <f t="shared" si="57"/>
        <v>0.93854592000000014</v>
      </c>
      <c r="L1207" s="1">
        <f t="shared" si="58"/>
        <v>12301</v>
      </c>
    </row>
    <row r="1208" spans="1:12" x14ac:dyDescent="0.2">
      <c r="A1208" s="1">
        <f t="shared" si="59"/>
        <v>79.500000000000057</v>
      </c>
      <c r="B1208" s="1">
        <f t="shared" si="48"/>
        <v>5006.8125</v>
      </c>
      <c r="C1208" s="1">
        <f t="shared" si="49"/>
        <v>3745.0000000000005</v>
      </c>
      <c r="D1208" s="1">
        <f t="shared" si="50"/>
        <v>200.54499999999999</v>
      </c>
      <c r="E1208" s="1">
        <f t="shared" si="51"/>
        <v>200</v>
      </c>
      <c r="F1208" s="104">
        <f t="shared" si="52"/>
        <v>5.4250712280183749E-6</v>
      </c>
      <c r="G1208" s="1">
        <f t="shared" si="53"/>
        <v>6.0163499999999993E-3</v>
      </c>
      <c r="H1208" s="103">
        <f t="shared" si="54"/>
        <v>1.0697723812700124</v>
      </c>
      <c r="I1208" s="1">
        <f t="shared" si="55"/>
        <v>14021</v>
      </c>
      <c r="J1208" s="1">
        <f t="shared" si="56"/>
        <v>250.68125000000003</v>
      </c>
      <c r="K1208" s="105">
        <f t="shared" si="57"/>
        <v>0.93880128125000017</v>
      </c>
      <c r="L1208" s="1">
        <f t="shared" si="58"/>
        <v>12304</v>
      </c>
    </row>
    <row r="1209" spans="1:12" x14ac:dyDescent="0.2">
      <c r="A1209" s="1">
        <f t="shared" si="59"/>
        <v>79.600000000000051</v>
      </c>
      <c r="B1209" s="1">
        <f t="shared" si="48"/>
        <v>5006.8250000000007</v>
      </c>
      <c r="C1209" s="1">
        <f t="shared" si="49"/>
        <v>3746.0000000000005</v>
      </c>
      <c r="D1209" s="1">
        <f t="shared" si="50"/>
        <v>200.54599999999999</v>
      </c>
      <c r="E1209" s="1">
        <f t="shared" si="51"/>
        <v>200</v>
      </c>
      <c r="F1209" s="104">
        <f t="shared" si="52"/>
        <v>5.4268431877690309E-6</v>
      </c>
      <c r="G1209" s="1">
        <f t="shared" si="53"/>
        <v>6.0163800000000009E-3</v>
      </c>
      <c r="H1209" s="103">
        <f t="shared" si="54"/>
        <v>1.0699342546181969</v>
      </c>
      <c r="I1209" s="1">
        <f t="shared" si="55"/>
        <v>14023</v>
      </c>
      <c r="J1209" s="1">
        <f t="shared" si="56"/>
        <v>250.68249999999998</v>
      </c>
      <c r="K1209" s="105">
        <f t="shared" si="57"/>
        <v>0.93905664499999997</v>
      </c>
      <c r="L1209" s="1">
        <f t="shared" si="58"/>
        <v>12308</v>
      </c>
    </row>
    <row r="1210" spans="1:12" x14ac:dyDescent="0.2">
      <c r="A1210" s="1">
        <f t="shared" si="59"/>
        <v>79.700000000000045</v>
      </c>
      <c r="B1210" s="1">
        <f t="shared" si="48"/>
        <v>5006.8374999999996</v>
      </c>
      <c r="C1210" s="1">
        <f t="shared" si="49"/>
        <v>3747.0000000000005</v>
      </c>
      <c r="D1210" s="1">
        <f t="shared" si="50"/>
        <v>200.547</v>
      </c>
      <c r="E1210" s="1">
        <f t="shared" si="51"/>
        <v>200</v>
      </c>
      <c r="F1210" s="104">
        <f t="shared" si="52"/>
        <v>5.4286151649212614E-6</v>
      </c>
      <c r="G1210" s="1">
        <f t="shared" si="53"/>
        <v>6.0164100000000007E-3</v>
      </c>
      <c r="H1210" s="103">
        <f t="shared" si="54"/>
        <v>1.0700960905206791</v>
      </c>
      <c r="I1210" s="1">
        <f t="shared" si="55"/>
        <v>14025</v>
      </c>
      <c r="J1210" s="1">
        <f t="shared" si="56"/>
        <v>250.68374999999997</v>
      </c>
      <c r="K1210" s="105">
        <f t="shared" si="57"/>
        <v>0.93931201124999997</v>
      </c>
      <c r="L1210" s="1">
        <f t="shared" si="58"/>
        <v>12311</v>
      </c>
    </row>
    <row r="1211" spans="1:12" x14ac:dyDescent="0.2">
      <c r="A1211" s="1">
        <f t="shared" si="59"/>
        <v>79.80000000000004</v>
      </c>
      <c r="B1211" s="1">
        <f t="shared" si="48"/>
        <v>5006.8500000000004</v>
      </c>
      <c r="C1211" s="1">
        <f t="shared" si="49"/>
        <v>3748.0000000000005</v>
      </c>
      <c r="D1211" s="1">
        <f t="shared" si="50"/>
        <v>200.548</v>
      </c>
      <c r="E1211" s="1">
        <f t="shared" si="51"/>
        <v>200</v>
      </c>
      <c r="F1211" s="104">
        <f t="shared" si="52"/>
        <v>5.4303871594750663E-6</v>
      </c>
      <c r="G1211" s="1">
        <f t="shared" si="53"/>
        <v>6.0164400000000005E-3</v>
      </c>
      <c r="H1211" s="103">
        <f t="shared" si="54"/>
        <v>1.0702578889904502</v>
      </c>
      <c r="I1211" s="1">
        <f t="shared" si="55"/>
        <v>14027</v>
      </c>
      <c r="J1211" s="1">
        <f t="shared" si="56"/>
        <v>250.685</v>
      </c>
      <c r="K1211" s="105">
        <f t="shared" si="57"/>
        <v>0.93956738000000017</v>
      </c>
      <c r="L1211" s="1">
        <f t="shared" si="58"/>
        <v>12314</v>
      </c>
    </row>
    <row r="1212" spans="1:12" x14ac:dyDescent="0.2">
      <c r="A1212" s="1">
        <f t="shared" si="59"/>
        <v>79.900000000000034</v>
      </c>
      <c r="B1212" s="1">
        <f t="shared" si="48"/>
        <v>5006.8625000000002</v>
      </c>
      <c r="C1212" s="1">
        <f t="shared" si="49"/>
        <v>3749.0000000000005</v>
      </c>
      <c r="D1212" s="1">
        <f t="shared" si="50"/>
        <v>200.54900000000001</v>
      </c>
      <c r="E1212" s="1">
        <f t="shared" si="51"/>
        <v>200</v>
      </c>
      <c r="F1212" s="104">
        <f t="shared" si="52"/>
        <v>5.4321591714304474E-6</v>
      </c>
      <c r="G1212" s="1">
        <f t="shared" si="53"/>
        <v>6.0164700000000003E-3</v>
      </c>
      <c r="H1212" s="103">
        <f t="shared" si="54"/>
        <v>1.0704196500404966</v>
      </c>
      <c r="I1212" s="1">
        <f t="shared" si="55"/>
        <v>14029</v>
      </c>
      <c r="J1212" s="1">
        <f t="shared" si="56"/>
        <v>250.68625</v>
      </c>
      <c r="K1212" s="105">
        <f t="shared" si="57"/>
        <v>0.93982275125000014</v>
      </c>
      <c r="L1212" s="1">
        <f t="shared" si="58"/>
        <v>12318</v>
      </c>
    </row>
    <row r="1213" spans="1:12" x14ac:dyDescent="0.2">
      <c r="A1213" s="1">
        <f t="shared" si="59"/>
        <v>80.000000000000028</v>
      </c>
      <c r="B1213" s="1">
        <f t="shared" si="48"/>
        <v>5006.8749999999991</v>
      </c>
      <c r="C1213" s="1">
        <f t="shared" si="49"/>
        <v>3750</v>
      </c>
      <c r="D1213" s="1">
        <f t="shared" si="50"/>
        <v>200.55</v>
      </c>
      <c r="E1213" s="1">
        <f t="shared" si="51"/>
        <v>200</v>
      </c>
      <c r="F1213" s="104">
        <f t="shared" si="52"/>
        <v>5.433931200787403E-6</v>
      </c>
      <c r="G1213" s="1">
        <f t="shared" si="53"/>
        <v>6.016500000000001E-3</v>
      </c>
      <c r="H1213" s="103">
        <f t="shared" si="54"/>
        <v>1.0705813736837977</v>
      </c>
      <c r="I1213" s="1">
        <f t="shared" si="55"/>
        <v>14031</v>
      </c>
      <c r="J1213" s="1">
        <f t="shared" si="56"/>
        <v>250.6875</v>
      </c>
      <c r="K1213" s="105">
        <f t="shared" si="57"/>
        <v>0.94007812499999999</v>
      </c>
      <c r="L1213" s="1">
        <f t="shared" si="58"/>
        <v>12321</v>
      </c>
    </row>
    <row r="1214" spans="1:12" x14ac:dyDescent="0.2">
      <c r="A1214" s="1">
        <f t="shared" si="59"/>
        <v>80.100000000000023</v>
      </c>
      <c r="B1214" s="1">
        <f t="shared" si="48"/>
        <v>5006.8874999999998</v>
      </c>
      <c r="C1214" s="1">
        <f t="shared" si="49"/>
        <v>3751</v>
      </c>
      <c r="D1214" s="1">
        <f t="shared" si="50"/>
        <v>200.55099999999999</v>
      </c>
      <c r="E1214" s="1">
        <f t="shared" si="51"/>
        <v>200</v>
      </c>
      <c r="F1214" s="104">
        <f t="shared" si="52"/>
        <v>5.435703247545933E-6</v>
      </c>
      <c r="G1214" s="1">
        <f t="shared" si="53"/>
        <v>6.01653E-3</v>
      </c>
      <c r="H1214" s="103">
        <f t="shared" si="54"/>
        <v>1.0707430599333276</v>
      </c>
      <c r="I1214" s="1">
        <f t="shared" si="55"/>
        <v>14034</v>
      </c>
      <c r="J1214" s="1">
        <f t="shared" si="56"/>
        <v>250.68875000000003</v>
      </c>
      <c r="K1214" s="105">
        <f t="shared" si="57"/>
        <v>0.94033350125000015</v>
      </c>
      <c r="L1214" s="1">
        <f t="shared" si="58"/>
        <v>12324</v>
      </c>
    </row>
    <row r="1215" spans="1:12" x14ac:dyDescent="0.2">
      <c r="A1215" s="1">
        <f t="shared" si="59"/>
        <v>80.200000000000017</v>
      </c>
      <c r="B1215" s="1">
        <f t="shared" si="48"/>
        <v>5006.8999999999996</v>
      </c>
      <c r="C1215" s="1">
        <f t="shared" si="49"/>
        <v>3752</v>
      </c>
      <c r="D1215" s="1">
        <f t="shared" si="50"/>
        <v>200.55199999999999</v>
      </c>
      <c r="E1215" s="1">
        <f t="shared" si="51"/>
        <v>200</v>
      </c>
      <c r="F1215" s="104">
        <f t="shared" si="52"/>
        <v>5.4374753117060375E-6</v>
      </c>
      <c r="G1215" s="1">
        <f t="shared" si="53"/>
        <v>6.0165599999999998E-3</v>
      </c>
      <c r="H1215" s="103">
        <f t="shared" si="54"/>
        <v>1.0709047088020542</v>
      </c>
      <c r="I1215" s="1">
        <f t="shared" si="55"/>
        <v>14036</v>
      </c>
      <c r="J1215" s="1">
        <f t="shared" si="56"/>
        <v>250.69000000000003</v>
      </c>
      <c r="K1215" s="105">
        <f t="shared" si="57"/>
        <v>0.94058888000000007</v>
      </c>
      <c r="L1215" s="1">
        <f t="shared" si="58"/>
        <v>12328</v>
      </c>
    </row>
    <row r="1216" spans="1:12" x14ac:dyDescent="0.2">
      <c r="A1216" s="1">
        <f t="shared" si="59"/>
        <v>80.300000000000011</v>
      </c>
      <c r="B1216" s="1">
        <f t="shared" si="48"/>
        <v>5006.9125000000004</v>
      </c>
      <c r="C1216" s="1">
        <f t="shared" si="49"/>
        <v>3753</v>
      </c>
      <c r="D1216" s="1">
        <f t="shared" si="50"/>
        <v>200.553</v>
      </c>
      <c r="E1216" s="1">
        <f t="shared" si="51"/>
        <v>200</v>
      </c>
      <c r="F1216" s="104">
        <f t="shared" si="52"/>
        <v>5.4392473932677173E-6</v>
      </c>
      <c r="G1216" s="1">
        <f t="shared" si="53"/>
        <v>6.0165900000000005E-3</v>
      </c>
      <c r="H1216" s="103">
        <f t="shared" si="54"/>
        <v>1.0710663203029389</v>
      </c>
      <c r="I1216" s="1">
        <f t="shared" si="55"/>
        <v>14038</v>
      </c>
      <c r="J1216" s="1">
        <f t="shared" si="56"/>
        <v>250.69124999999997</v>
      </c>
      <c r="K1216" s="105">
        <f t="shared" si="57"/>
        <v>0.94084426124999987</v>
      </c>
      <c r="L1216" s="1">
        <f t="shared" si="58"/>
        <v>12331</v>
      </c>
    </row>
    <row r="1217" spans="1:12" x14ac:dyDescent="0.2">
      <c r="A1217" s="1">
        <f t="shared" si="59"/>
        <v>80.400000000000006</v>
      </c>
      <c r="B1217" s="1">
        <f t="shared" si="48"/>
        <v>5006.9250000000002</v>
      </c>
      <c r="C1217" s="1">
        <f t="shared" si="49"/>
        <v>3754</v>
      </c>
      <c r="D1217" s="1">
        <f t="shared" si="50"/>
        <v>200.554</v>
      </c>
      <c r="E1217" s="1">
        <f t="shared" si="51"/>
        <v>200</v>
      </c>
      <c r="F1217" s="104">
        <f t="shared" si="52"/>
        <v>5.4410194922309715E-6</v>
      </c>
      <c r="G1217" s="1">
        <f t="shared" si="53"/>
        <v>6.0166200000000003E-3</v>
      </c>
      <c r="H1217" s="103">
        <f t="shared" si="54"/>
        <v>1.0712278944489382</v>
      </c>
      <c r="I1217" s="1">
        <f t="shared" si="55"/>
        <v>14040</v>
      </c>
      <c r="J1217" s="1">
        <f t="shared" si="56"/>
        <v>250.6925</v>
      </c>
      <c r="K1217" s="105">
        <f t="shared" si="57"/>
        <v>0.94109964499999987</v>
      </c>
      <c r="L1217" s="1">
        <f t="shared" si="58"/>
        <v>12334</v>
      </c>
    </row>
    <row r="1218" spans="1:12" x14ac:dyDescent="0.2">
      <c r="A1218" s="1">
        <f t="shared" si="59"/>
        <v>80.5</v>
      </c>
      <c r="B1218" s="1">
        <f t="shared" si="48"/>
        <v>5006.9375000000009</v>
      </c>
      <c r="C1218" s="1">
        <f t="shared" si="49"/>
        <v>3755</v>
      </c>
      <c r="D1218" s="1">
        <f t="shared" si="50"/>
        <v>200.55500000000001</v>
      </c>
      <c r="E1218" s="1">
        <f t="shared" si="51"/>
        <v>200</v>
      </c>
      <c r="F1218" s="104">
        <f t="shared" si="52"/>
        <v>5.4427916085958011E-6</v>
      </c>
      <c r="G1218" s="1">
        <f t="shared" si="53"/>
        <v>6.016650000000001E-3</v>
      </c>
      <c r="H1218" s="103">
        <f t="shared" si="54"/>
        <v>1.071389431253001</v>
      </c>
      <c r="I1218" s="1">
        <f t="shared" si="55"/>
        <v>14042</v>
      </c>
      <c r="J1218" s="1">
        <f t="shared" si="56"/>
        <v>250.69374999999999</v>
      </c>
      <c r="K1218" s="105">
        <f t="shared" si="57"/>
        <v>0.94135503124999997</v>
      </c>
      <c r="L1218" s="1">
        <f t="shared" si="58"/>
        <v>12338</v>
      </c>
    </row>
    <row r="1219" spans="1:12" x14ac:dyDescent="0.2">
      <c r="A1219" s="1">
        <f t="shared" si="59"/>
        <v>80.599999999999994</v>
      </c>
      <c r="B1219" s="1">
        <f t="shared" si="48"/>
        <v>5006.95</v>
      </c>
      <c r="C1219" s="1">
        <f t="shared" si="49"/>
        <v>3756</v>
      </c>
      <c r="D1219" s="1">
        <f t="shared" si="50"/>
        <v>200.55600000000001</v>
      </c>
      <c r="E1219" s="1">
        <f t="shared" si="51"/>
        <v>200</v>
      </c>
      <c r="F1219" s="104">
        <f t="shared" si="52"/>
        <v>5.4445637423622052E-6</v>
      </c>
      <c r="G1219" s="1">
        <f t="shared" si="53"/>
        <v>6.0166800000000008E-3</v>
      </c>
      <c r="H1219" s="103">
        <f t="shared" si="54"/>
        <v>1.0715509307280715</v>
      </c>
      <c r="I1219" s="1">
        <f t="shared" si="55"/>
        <v>14044</v>
      </c>
      <c r="J1219" s="1">
        <f t="shared" si="56"/>
        <v>250.69499999999999</v>
      </c>
      <c r="K1219" s="105">
        <f t="shared" si="57"/>
        <v>0.94161041999999995</v>
      </c>
      <c r="L1219" s="1">
        <f t="shared" si="58"/>
        <v>12341</v>
      </c>
    </row>
    <row r="1220" spans="1:12" x14ac:dyDescent="0.2">
      <c r="A1220" s="1">
        <f t="shared" si="59"/>
        <v>80.699999999999989</v>
      </c>
      <c r="B1220" s="1">
        <f t="shared" si="48"/>
        <v>5006.9624999999996</v>
      </c>
      <c r="C1220" s="1">
        <f t="shared" si="49"/>
        <v>3757</v>
      </c>
      <c r="D1220" s="1">
        <f t="shared" si="50"/>
        <v>200.55699999999999</v>
      </c>
      <c r="E1220" s="1">
        <f t="shared" si="51"/>
        <v>200</v>
      </c>
      <c r="F1220" s="104">
        <f t="shared" si="52"/>
        <v>5.4463358935301845E-6</v>
      </c>
      <c r="G1220" s="1">
        <f t="shared" si="53"/>
        <v>6.0167099999999998E-3</v>
      </c>
      <c r="H1220" s="103">
        <f t="shared" si="54"/>
        <v>1.0717123928870878</v>
      </c>
      <c r="I1220" s="1">
        <f t="shared" si="55"/>
        <v>14046</v>
      </c>
      <c r="J1220" s="1">
        <f t="shared" si="56"/>
        <v>250.69625000000002</v>
      </c>
      <c r="K1220" s="105">
        <f t="shared" si="57"/>
        <v>0.94186581125000002</v>
      </c>
      <c r="L1220" s="1">
        <f t="shared" si="58"/>
        <v>12344</v>
      </c>
    </row>
    <row r="1221" spans="1:12" x14ac:dyDescent="0.2">
      <c r="A1221" s="1">
        <f t="shared" si="59"/>
        <v>80.799999999999983</v>
      </c>
      <c r="B1221" s="1">
        <f t="shared" si="48"/>
        <v>5006.9750000000004</v>
      </c>
      <c r="C1221" s="1">
        <f t="shared" si="49"/>
        <v>3758</v>
      </c>
      <c r="D1221" s="1">
        <f t="shared" si="50"/>
        <v>200.55799999999999</v>
      </c>
      <c r="E1221" s="1">
        <f t="shared" si="51"/>
        <v>200</v>
      </c>
      <c r="F1221" s="104">
        <f t="shared" si="52"/>
        <v>5.4481080620997367E-6</v>
      </c>
      <c r="G1221" s="1">
        <f t="shared" si="53"/>
        <v>6.0167399999999996E-3</v>
      </c>
      <c r="H1221" s="103">
        <f t="shared" si="54"/>
        <v>1.0718738177429814</v>
      </c>
      <c r="I1221" s="1">
        <f t="shared" si="55"/>
        <v>14048</v>
      </c>
      <c r="J1221" s="1">
        <f t="shared" si="56"/>
        <v>250.69750000000002</v>
      </c>
      <c r="K1221" s="105">
        <f t="shared" si="57"/>
        <v>0.94212120499999996</v>
      </c>
      <c r="L1221" s="1">
        <f t="shared" si="58"/>
        <v>12348</v>
      </c>
    </row>
    <row r="1222" spans="1:12" x14ac:dyDescent="0.2">
      <c r="A1222" s="1">
        <f t="shared" si="59"/>
        <v>80.899999999999977</v>
      </c>
      <c r="B1222" s="1">
        <f t="shared" si="48"/>
        <v>5006.9874999999993</v>
      </c>
      <c r="C1222" s="1">
        <f t="shared" si="49"/>
        <v>3759</v>
      </c>
      <c r="D1222" s="1">
        <f t="shared" si="50"/>
        <v>200.559</v>
      </c>
      <c r="E1222" s="1">
        <f t="shared" si="51"/>
        <v>200</v>
      </c>
      <c r="F1222" s="104">
        <f t="shared" si="52"/>
        <v>5.4498802480708658E-6</v>
      </c>
      <c r="G1222" s="1">
        <f t="shared" si="53"/>
        <v>6.0167700000000003E-3</v>
      </c>
      <c r="H1222" s="103">
        <f t="shared" si="54"/>
        <v>1.0720352053086784</v>
      </c>
      <c r="I1222" s="1">
        <f t="shared" si="55"/>
        <v>14051</v>
      </c>
      <c r="J1222" s="1">
        <f t="shared" si="56"/>
        <v>250.69875000000002</v>
      </c>
      <c r="K1222" s="105">
        <f t="shared" si="57"/>
        <v>0.94237660125000011</v>
      </c>
      <c r="L1222" s="1">
        <f t="shared" si="58"/>
        <v>12351</v>
      </c>
    </row>
    <row r="1223" spans="1:12" x14ac:dyDescent="0.2">
      <c r="A1223" s="1">
        <f t="shared" si="59"/>
        <v>80.999999999999972</v>
      </c>
      <c r="B1223" s="1">
        <f t="shared" si="48"/>
        <v>5007</v>
      </c>
      <c r="C1223" s="1">
        <f t="shared" si="49"/>
        <v>3760</v>
      </c>
      <c r="D1223" s="1">
        <f t="shared" si="50"/>
        <v>200.56</v>
      </c>
      <c r="E1223" s="1">
        <f t="shared" si="51"/>
        <v>200</v>
      </c>
      <c r="F1223" s="104">
        <f t="shared" si="52"/>
        <v>5.4516524514435694E-6</v>
      </c>
      <c r="G1223" s="1">
        <f t="shared" si="53"/>
        <v>6.016800000000001E-3</v>
      </c>
      <c r="H1223" s="103">
        <f t="shared" si="54"/>
        <v>1.0721965555970985</v>
      </c>
      <c r="I1223" s="1">
        <f t="shared" si="55"/>
        <v>14053</v>
      </c>
      <c r="J1223" s="1">
        <f t="shared" si="56"/>
        <v>250.7</v>
      </c>
      <c r="K1223" s="105">
        <f t="shared" si="57"/>
        <v>0.94263199999999991</v>
      </c>
      <c r="L1223" s="1">
        <f t="shared" si="58"/>
        <v>12355</v>
      </c>
    </row>
    <row r="1224" spans="1:12" x14ac:dyDescent="0.2">
      <c r="A1224" s="1">
        <f t="shared" si="59"/>
        <v>81.099999999999966</v>
      </c>
      <c r="B1224" s="1">
        <f t="shared" si="48"/>
        <v>5007.0124999999998</v>
      </c>
      <c r="C1224" s="1">
        <f t="shared" si="49"/>
        <v>3760.9999999999995</v>
      </c>
      <c r="D1224" s="1">
        <f t="shared" si="50"/>
        <v>200.56100000000001</v>
      </c>
      <c r="E1224" s="1">
        <f t="shared" si="51"/>
        <v>200</v>
      </c>
      <c r="F1224" s="104">
        <f t="shared" si="52"/>
        <v>5.4534246722178474E-6</v>
      </c>
      <c r="G1224" s="1">
        <f t="shared" si="53"/>
        <v>6.0168299999999999E-3</v>
      </c>
      <c r="H1224" s="103">
        <f t="shared" si="54"/>
        <v>1.0723578686211561</v>
      </c>
      <c r="I1224" s="1">
        <f t="shared" si="55"/>
        <v>14055</v>
      </c>
      <c r="J1224" s="1">
        <f t="shared" si="56"/>
        <v>250.70124999999999</v>
      </c>
      <c r="K1224" s="105">
        <f t="shared" si="57"/>
        <v>0.9428874012499997</v>
      </c>
      <c r="L1224" s="1">
        <f t="shared" si="58"/>
        <v>12358</v>
      </c>
    </row>
    <row r="1225" spans="1:12" x14ac:dyDescent="0.2">
      <c r="A1225" s="1">
        <f t="shared" si="59"/>
        <v>81.19999999999996</v>
      </c>
      <c r="B1225" s="1">
        <f t="shared" si="48"/>
        <v>5007.0250000000005</v>
      </c>
      <c r="C1225" s="1">
        <f t="shared" si="49"/>
        <v>3761.9999999999995</v>
      </c>
      <c r="D1225" s="1">
        <f t="shared" si="50"/>
        <v>200.56200000000001</v>
      </c>
      <c r="E1225" s="1">
        <f t="shared" si="51"/>
        <v>200</v>
      </c>
      <c r="F1225" s="104">
        <f t="shared" si="52"/>
        <v>5.4551969103937017E-6</v>
      </c>
      <c r="G1225" s="1">
        <f t="shared" si="53"/>
        <v>6.0168600000000015E-3</v>
      </c>
      <c r="H1225" s="103">
        <f t="shared" si="54"/>
        <v>1.0725191443937585</v>
      </c>
      <c r="I1225" s="1">
        <f t="shared" si="55"/>
        <v>14057</v>
      </c>
      <c r="J1225" s="1">
        <f t="shared" si="56"/>
        <v>250.70249999999999</v>
      </c>
      <c r="K1225" s="105">
        <f t="shared" si="57"/>
        <v>0.9431428049999997</v>
      </c>
      <c r="L1225" s="1">
        <f t="shared" si="58"/>
        <v>12361</v>
      </c>
    </row>
    <row r="1226" spans="1:12" x14ac:dyDescent="0.2">
      <c r="A1226" s="1">
        <f t="shared" si="59"/>
        <v>81.299999999999955</v>
      </c>
      <c r="B1226" s="1">
        <f t="shared" si="48"/>
        <v>5007.0375000000004</v>
      </c>
      <c r="C1226" s="1">
        <f t="shared" si="49"/>
        <v>3762.9999999999995</v>
      </c>
      <c r="D1226" s="1">
        <f t="shared" si="50"/>
        <v>200.56299999999999</v>
      </c>
      <c r="E1226" s="1">
        <f t="shared" si="51"/>
        <v>200</v>
      </c>
      <c r="F1226" s="104">
        <f t="shared" si="52"/>
        <v>5.4569691659711286E-6</v>
      </c>
      <c r="G1226" s="1">
        <f t="shared" si="53"/>
        <v>6.0168900000000004E-3</v>
      </c>
      <c r="H1226" s="103">
        <f t="shared" si="54"/>
        <v>1.0726803829278084</v>
      </c>
      <c r="I1226" s="1">
        <f t="shared" si="55"/>
        <v>14059</v>
      </c>
      <c r="J1226" s="1">
        <f t="shared" si="56"/>
        <v>250.70375000000001</v>
      </c>
      <c r="K1226" s="105">
        <f t="shared" si="57"/>
        <v>0.9433982112499999</v>
      </c>
      <c r="L1226" s="1">
        <f t="shared" si="58"/>
        <v>12365</v>
      </c>
    </row>
    <row r="1227" spans="1:12" x14ac:dyDescent="0.2">
      <c r="A1227" s="1">
        <f t="shared" si="59"/>
        <v>81.399999999999949</v>
      </c>
      <c r="B1227" s="1">
        <f t="shared" si="48"/>
        <v>5007.0499999999993</v>
      </c>
      <c r="C1227" s="1">
        <f t="shared" si="49"/>
        <v>3763.9999999999995</v>
      </c>
      <c r="D1227" s="1">
        <f t="shared" si="50"/>
        <v>200.56399999999999</v>
      </c>
      <c r="E1227" s="1">
        <f t="shared" si="51"/>
        <v>200</v>
      </c>
      <c r="F1227" s="104">
        <f t="shared" si="52"/>
        <v>5.4587414389501301E-6</v>
      </c>
      <c r="G1227" s="1">
        <f t="shared" si="53"/>
        <v>6.0169200000000003E-3</v>
      </c>
      <c r="H1227" s="103">
        <f t="shared" si="54"/>
        <v>1.0728415842362018</v>
      </c>
      <c r="I1227" s="1">
        <f t="shared" si="55"/>
        <v>14061</v>
      </c>
      <c r="J1227" s="1">
        <f t="shared" si="56"/>
        <v>250.70500000000001</v>
      </c>
      <c r="K1227" s="105">
        <f t="shared" si="57"/>
        <v>0.94365361999999986</v>
      </c>
      <c r="L1227" s="1">
        <f t="shared" si="58"/>
        <v>12368</v>
      </c>
    </row>
    <row r="1228" spans="1:12" x14ac:dyDescent="0.2">
      <c r="A1228" s="1">
        <f t="shared" si="59"/>
        <v>81.499999999999943</v>
      </c>
      <c r="B1228" s="1">
        <f t="shared" si="48"/>
        <v>5007.0625</v>
      </c>
      <c r="C1228" s="1">
        <f t="shared" si="49"/>
        <v>3764.9999999999995</v>
      </c>
      <c r="D1228" s="1">
        <f t="shared" si="50"/>
        <v>200.565</v>
      </c>
      <c r="E1228" s="1">
        <f t="shared" si="51"/>
        <v>200</v>
      </c>
      <c r="F1228" s="104">
        <f t="shared" si="52"/>
        <v>5.4605137293307094E-6</v>
      </c>
      <c r="G1228" s="1">
        <f t="shared" si="53"/>
        <v>6.0169500000000001E-3</v>
      </c>
      <c r="H1228" s="103">
        <f t="shared" si="54"/>
        <v>1.0730027483318285</v>
      </c>
      <c r="I1228" s="1">
        <f t="shared" si="55"/>
        <v>14063</v>
      </c>
      <c r="J1228" s="1">
        <f t="shared" si="56"/>
        <v>250.70625000000001</v>
      </c>
      <c r="K1228" s="105">
        <f t="shared" si="57"/>
        <v>0.94390903124999981</v>
      </c>
      <c r="L1228" s="1">
        <f t="shared" si="58"/>
        <v>12371</v>
      </c>
    </row>
    <row r="1229" spans="1:12" x14ac:dyDescent="0.2">
      <c r="A1229" s="1">
        <f t="shared" si="59"/>
        <v>81.599999999999937</v>
      </c>
      <c r="B1229" s="1">
        <f t="shared" si="48"/>
        <v>5007.0749999999998</v>
      </c>
      <c r="C1229" s="1">
        <f t="shared" si="49"/>
        <v>3765.9999999999991</v>
      </c>
      <c r="D1229" s="1">
        <f t="shared" si="50"/>
        <v>200.566</v>
      </c>
      <c r="E1229" s="1">
        <f t="shared" si="51"/>
        <v>200</v>
      </c>
      <c r="F1229" s="104">
        <f t="shared" si="52"/>
        <v>5.4622860371128606E-6</v>
      </c>
      <c r="G1229" s="1">
        <f t="shared" si="53"/>
        <v>6.0169800000000008E-3</v>
      </c>
      <c r="H1229" s="103">
        <f t="shared" si="54"/>
        <v>1.0731638752275732</v>
      </c>
      <c r="I1229" s="1">
        <f t="shared" si="55"/>
        <v>14065</v>
      </c>
      <c r="J1229" s="1">
        <f t="shared" si="56"/>
        <v>250.70749999999998</v>
      </c>
      <c r="K1229" s="105">
        <f t="shared" si="57"/>
        <v>0.94416444499999974</v>
      </c>
      <c r="L1229" s="1">
        <f t="shared" si="58"/>
        <v>12375</v>
      </c>
    </row>
    <row r="1230" spans="1:12" x14ac:dyDescent="0.2">
      <c r="A1230" s="1">
        <f t="shared" si="59"/>
        <v>81.699999999999932</v>
      </c>
      <c r="B1230" s="1">
        <f t="shared" si="48"/>
        <v>5007.0875000000005</v>
      </c>
      <c r="C1230" s="1">
        <f t="shared" si="49"/>
        <v>3766.9999999999991</v>
      </c>
      <c r="D1230" s="1">
        <f t="shared" si="50"/>
        <v>200.56700000000001</v>
      </c>
      <c r="E1230" s="1">
        <f t="shared" si="51"/>
        <v>200</v>
      </c>
      <c r="F1230" s="104">
        <f t="shared" si="52"/>
        <v>5.4640583622965872E-6</v>
      </c>
      <c r="G1230" s="1">
        <f t="shared" si="53"/>
        <v>6.0170100000000006E-3</v>
      </c>
      <c r="H1230" s="103">
        <f t="shared" si="54"/>
        <v>1.0733249649363132</v>
      </c>
      <c r="I1230" s="1">
        <f t="shared" si="55"/>
        <v>14067</v>
      </c>
      <c r="J1230" s="1">
        <f t="shared" si="56"/>
        <v>250.70874999999998</v>
      </c>
      <c r="K1230" s="105">
        <f t="shared" si="57"/>
        <v>0.94441986124999966</v>
      </c>
      <c r="L1230" s="1">
        <f t="shared" si="58"/>
        <v>12378</v>
      </c>
    </row>
    <row r="1231" spans="1:12" x14ac:dyDescent="0.2">
      <c r="A1231" s="1">
        <f t="shared" si="59"/>
        <v>81.799999999999926</v>
      </c>
      <c r="B1231" s="1">
        <f t="shared" si="48"/>
        <v>5007.0999999999995</v>
      </c>
      <c r="C1231" s="1">
        <f t="shared" si="49"/>
        <v>3767.9999999999991</v>
      </c>
      <c r="D1231" s="1">
        <f t="shared" si="50"/>
        <v>200.56800000000001</v>
      </c>
      <c r="E1231" s="1">
        <f t="shared" si="51"/>
        <v>200</v>
      </c>
      <c r="F1231" s="104">
        <f t="shared" si="52"/>
        <v>5.4658307048818899E-6</v>
      </c>
      <c r="G1231" s="1">
        <f t="shared" si="53"/>
        <v>6.0170400000000004E-3</v>
      </c>
      <c r="H1231" s="103">
        <f t="shared" si="54"/>
        <v>1.0734860174709218</v>
      </c>
      <c r="I1231" s="1">
        <f t="shared" si="55"/>
        <v>14070</v>
      </c>
      <c r="J1231" s="1">
        <f t="shared" si="56"/>
        <v>250.70999999999998</v>
      </c>
      <c r="K1231" s="105">
        <f t="shared" si="57"/>
        <v>0.94467527999999967</v>
      </c>
      <c r="L1231" s="1">
        <f t="shared" si="58"/>
        <v>12381</v>
      </c>
    </row>
    <row r="1232" spans="1:12" x14ac:dyDescent="0.2">
      <c r="A1232" s="1">
        <f t="shared" si="59"/>
        <v>81.89999999999992</v>
      </c>
      <c r="B1232" s="1">
        <f t="shared" si="48"/>
        <v>5007.1125000000002</v>
      </c>
      <c r="C1232" s="1">
        <f t="shared" si="49"/>
        <v>3768.9999999999991</v>
      </c>
      <c r="D1232" s="1">
        <f t="shared" si="50"/>
        <v>200.56899999999999</v>
      </c>
      <c r="E1232" s="1">
        <f t="shared" si="51"/>
        <v>200</v>
      </c>
      <c r="F1232" s="104">
        <f t="shared" si="52"/>
        <v>5.4676030648687653E-6</v>
      </c>
      <c r="G1232" s="1">
        <f t="shared" si="53"/>
        <v>6.0170700000000002E-3</v>
      </c>
      <c r="H1232" s="103">
        <f t="shared" si="54"/>
        <v>1.0736470328442644</v>
      </c>
      <c r="I1232" s="1">
        <f t="shared" si="55"/>
        <v>14072</v>
      </c>
      <c r="J1232" s="1">
        <f t="shared" si="56"/>
        <v>250.71125000000001</v>
      </c>
      <c r="K1232" s="105">
        <f t="shared" si="57"/>
        <v>0.94493070124999978</v>
      </c>
      <c r="L1232" s="1">
        <f t="shared" si="58"/>
        <v>12385</v>
      </c>
    </row>
    <row r="1233" spans="1:12" x14ac:dyDescent="0.2">
      <c r="A1233" s="1">
        <f t="shared" si="59"/>
        <v>81.999999999999915</v>
      </c>
      <c r="B1233" s="1">
        <f t="shared" si="48"/>
        <v>5007.125</v>
      </c>
      <c r="C1233" s="1">
        <f t="shared" si="49"/>
        <v>3769.9999999999991</v>
      </c>
      <c r="D1233" s="1">
        <f t="shared" si="50"/>
        <v>200.57</v>
      </c>
      <c r="E1233" s="1">
        <f t="shared" si="51"/>
        <v>200</v>
      </c>
      <c r="F1233" s="104">
        <f t="shared" si="52"/>
        <v>5.469375442257217E-6</v>
      </c>
      <c r="G1233" s="1">
        <f t="shared" si="53"/>
        <v>6.0170999999999992E-3</v>
      </c>
      <c r="H1233" s="103">
        <f t="shared" si="54"/>
        <v>1.0738080110692019</v>
      </c>
      <c r="I1233" s="1">
        <f t="shared" si="55"/>
        <v>14074</v>
      </c>
      <c r="J1233" s="1">
        <f t="shared" si="56"/>
        <v>250.71250000000001</v>
      </c>
      <c r="K1233" s="105">
        <f t="shared" si="57"/>
        <v>0.94518612499999977</v>
      </c>
      <c r="L1233" s="1">
        <f t="shared" si="58"/>
        <v>12388</v>
      </c>
    </row>
    <row r="1234" spans="1:12" x14ac:dyDescent="0.2">
      <c r="A1234" s="1">
        <f t="shared" si="59"/>
        <v>82.099999999999909</v>
      </c>
      <c r="B1234" s="1">
        <f t="shared" si="48"/>
        <v>5007.1374999999998</v>
      </c>
      <c r="C1234" s="1">
        <f t="shared" si="49"/>
        <v>3770.9999999999991</v>
      </c>
      <c r="D1234" s="1">
        <f t="shared" si="50"/>
        <v>200.571</v>
      </c>
      <c r="E1234" s="1">
        <f t="shared" si="51"/>
        <v>200</v>
      </c>
      <c r="F1234" s="104">
        <f t="shared" si="52"/>
        <v>5.4711478370472431E-6</v>
      </c>
      <c r="G1234" s="1">
        <f t="shared" si="53"/>
        <v>6.0171300000000007E-3</v>
      </c>
      <c r="H1234" s="103">
        <f t="shared" si="54"/>
        <v>1.0739689521585891</v>
      </c>
      <c r="I1234" s="1">
        <f t="shared" si="55"/>
        <v>14076</v>
      </c>
      <c r="J1234" s="1">
        <f t="shared" si="56"/>
        <v>250.71375</v>
      </c>
      <c r="K1234" s="105">
        <f t="shared" si="57"/>
        <v>0.94544155124999973</v>
      </c>
      <c r="L1234" s="1">
        <f t="shared" si="58"/>
        <v>12391</v>
      </c>
    </row>
    <row r="1235" spans="1:12" x14ac:dyDescent="0.2">
      <c r="A1235" s="1">
        <f t="shared" si="59"/>
        <v>82.199999999999903</v>
      </c>
      <c r="B1235" s="1">
        <f t="shared" si="48"/>
        <v>5007.1500000000005</v>
      </c>
      <c r="C1235" s="1">
        <f t="shared" si="49"/>
        <v>3771.9999999999991</v>
      </c>
      <c r="D1235" s="1">
        <f t="shared" si="50"/>
        <v>200.572</v>
      </c>
      <c r="E1235" s="1">
        <f t="shared" si="51"/>
        <v>200</v>
      </c>
      <c r="F1235" s="104">
        <f t="shared" si="52"/>
        <v>5.4729202492388436E-6</v>
      </c>
      <c r="G1235" s="1">
        <f t="shared" si="53"/>
        <v>6.0171600000000006E-3</v>
      </c>
      <c r="H1235" s="103">
        <f t="shared" si="54"/>
        <v>1.0741298561252739</v>
      </c>
      <c r="I1235" s="1">
        <f t="shared" si="55"/>
        <v>14078</v>
      </c>
      <c r="J1235" s="1">
        <f t="shared" si="56"/>
        <v>250.71500000000003</v>
      </c>
      <c r="K1235" s="105">
        <f t="shared" si="57"/>
        <v>0.94569697999999991</v>
      </c>
      <c r="L1235" s="1">
        <f t="shared" si="58"/>
        <v>12395</v>
      </c>
    </row>
    <row r="1236" spans="1:12" x14ac:dyDescent="0.2">
      <c r="A1236" s="1">
        <f t="shared" si="59"/>
        <v>82.299999999999898</v>
      </c>
      <c r="B1236" s="1">
        <f t="shared" si="48"/>
        <v>5007.1624999999995</v>
      </c>
      <c r="C1236" s="1">
        <f t="shared" si="49"/>
        <v>3772.9999999999991</v>
      </c>
      <c r="D1236" s="1">
        <f t="shared" si="50"/>
        <v>200.57300000000001</v>
      </c>
      <c r="E1236" s="1">
        <f t="shared" si="51"/>
        <v>200</v>
      </c>
      <c r="F1236" s="104">
        <f t="shared" si="52"/>
        <v>5.4746926788320203E-6</v>
      </c>
      <c r="G1236" s="1">
        <f t="shared" si="53"/>
        <v>6.0171900000000004E-3</v>
      </c>
      <c r="H1236" s="103">
        <f t="shared" si="54"/>
        <v>1.074290722982099</v>
      </c>
      <c r="I1236" s="1">
        <f t="shared" si="55"/>
        <v>14080</v>
      </c>
      <c r="J1236" s="1">
        <f t="shared" si="56"/>
        <v>250.71624999999997</v>
      </c>
      <c r="K1236" s="105">
        <f t="shared" si="57"/>
        <v>0.94595241124999974</v>
      </c>
      <c r="L1236" s="1">
        <f t="shared" si="58"/>
        <v>12398</v>
      </c>
    </row>
    <row r="1237" spans="1:12" x14ac:dyDescent="0.2">
      <c r="A1237" s="1">
        <f t="shared" si="59"/>
        <v>82.399999999999892</v>
      </c>
      <c r="B1237" s="1">
        <f t="shared" si="48"/>
        <v>5007.1750000000002</v>
      </c>
      <c r="C1237" s="1">
        <f t="shared" si="49"/>
        <v>3773.9999999999991</v>
      </c>
      <c r="D1237" s="1">
        <f t="shared" si="50"/>
        <v>200.57400000000001</v>
      </c>
      <c r="E1237" s="1">
        <f t="shared" si="51"/>
        <v>200</v>
      </c>
      <c r="F1237" s="104">
        <f t="shared" si="52"/>
        <v>5.4764651258267707E-6</v>
      </c>
      <c r="G1237" s="1">
        <f t="shared" si="53"/>
        <v>6.0172200000000002E-3</v>
      </c>
      <c r="H1237" s="103">
        <f t="shared" si="54"/>
        <v>1.0744515527419014</v>
      </c>
      <c r="I1237" s="1">
        <f t="shared" si="55"/>
        <v>14082</v>
      </c>
      <c r="J1237" s="1">
        <f t="shared" si="56"/>
        <v>250.71749999999997</v>
      </c>
      <c r="K1237" s="105">
        <f t="shared" si="57"/>
        <v>0.94620784499999966</v>
      </c>
      <c r="L1237" s="1">
        <f t="shared" si="58"/>
        <v>12401</v>
      </c>
    </row>
    <row r="1238" spans="1:12" x14ac:dyDescent="0.2">
      <c r="A1238" s="1">
        <f t="shared" si="59"/>
        <v>82.499999999999886</v>
      </c>
      <c r="B1238" s="1">
        <f t="shared" si="48"/>
        <v>5007.1875</v>
      </c>
      <c r="C1238" s="1">
        <f t="shared" si="49"/>
        <v>3774.9999999999991</v>
      </c>
      <c r="D1238" s="1">
        <f t="shared" si="50"/>
        <v>200.57499999999999</v>
      </c>
      <c r="E1238" s="1">
        <f t="shared" si="51"/>
        <v>200</v>
      </c>
      <c r="F1238" s="104">
        <f t="shared" si="52"/>
        <v>5.4782375902230955E-6</v>
      </c>
      <c r="G1238" s="1">
        <f t="shared" si="53"/>
        <v>6.0172500000000009E-3</v>
      </c>
      <c r="H1238" s="103">
        <f t="shared" si="54"/>
        <v>1.0746123454175116</v>
      </c>
      <c r="I1238" s="1">
        <f t="shared" si="55"/>
        <v>14084</v>
      </c>
      <c r="J1238" s="1">
        <f t="shared" si="56"/>
        <v>250.71875</v>
      </c>
      <c r="K1238" s="105">
        <f t="shared" si="57"/>
        <v>0.94646328124999968</v>
      </c>
      <c r="L1238" s="1">
        <f t="shared" si="58"/>
        <v>12405</v>
      </c>
    </row>
    <row r="1239" spans="1:12" x14ac:dyDescent="0.2">
      <c r="A1239" s="1">
        <f t="shared" si="59"/>
        <v>82.599999999999881</v>
      </c>
      <c r="B1239" s="1">
        <f t="shared" si="48"/>
        <v>5007.2000000000007</v>
      </c>
      <c r="C1239" s="1">
        <f t="shared" si="49"/>
        <v>3775.9999999999991</v>
      </c>
      <c r="D1239" s="1">
        <f t="shared" si="50"/>
        <v>200.57599999999999</v>
      </c>
      <c r="E1239" s="1">
        <f t="shared" si="51"/>
        <v>200</v>
      </c>
      <c r="F1239" s="104">
        <f t="shared" si="52"/>
        <v>5.4800100720209964E-6</v>
      </c>
      <c r="G1239" s="1">
        <f t="shared" si="53"/>
        <v>6.0172799999999999E-3</v>
      </c>
      <c r="H1239" s="103">
        <f t="shared" si="54"/>
        <v>1.0747731010217549</v>
      </c>
      <c r="I1239" s="1">
        <f t="shared" si="55"/>
        <v>14086</v>
      </c>
      <c r="J1239" s="1">
        <f t="shared" si="56"/>
        <v>250.72</v>
      </c>
      <c r="K1239" s="105">
        <f t="shared" si="57"/>
        <v>0.94671871999999979</v>
      </c>
      <c r="L1239" s="1">
        <f t="shared" si="58"/>
        <v>12408</v>
      </c>
    </row>
    <row r="1240" spans="1:12" x14ac:dyDescent="0.2">
      <c r="A1240" s="1">
        <f t="shared" si="59"/>
        <v>82.699999999999875</v>
      </c>
      <c r="B1240" s="1">
        <f t="shared" si="48"/>
        <v>5007.2124999999996</v>
      </c>
      <c r="C1240" s="1">
        <f t="shared" si="49"/>
        <v>3776.9999999999986</v>
      </c>
      <c r="D1240" s="1">
        <f t="shared" si="50"/>
        <v>200.577</v>
      </c>
      <c r="E1240" s="1">
        <f t="shared" si="51"/>
        <v>200</v>
      </c>
      <c r="F1240" s="104">
        <f t="shared" si="52"/>
        <v>5.4817825712204701E-6</v>
      </c>
      <c r="G1240" s="1">
        <f t="shared" si="53"/>
        <v>6.0173099999999997E-3</v>
      </c>
      <c r="H1240" s="103">
        <f t="shared" si="54"/>
        <v>1.0749338195674498</v>
      </c>
      <c r="I1240" s="1">
        <f t="shared" si="55"/>
        <v>14089</v>
      </c>
      <c r="J1240" s="1">
        <f t="shared" si="56"/>
        <v>250.72125</v>
      </c>
      <c r="K1240" s="105">
        <f t="shared" si="57"/>
        <v>0.94697416124999967</v>
      </c>
      <c r="L1240" s="1">
        <f t="shared" si="58"/>
        <v>12411</v>
      </c>
    </row>
    <row r="1241" spans="1:12" x14ac:dyDescent="0.2">
      <c r="A1241" s="1">
        <f t="shared" si="59"/>
        <v>82.799999999999869</v>
      </c>
      <c r="B1241" s="1">
        <f t="shared" si="48"/>
        <v>5007.2249999999995</v>
      </c>
      <c r="C1241" s="1">
        <f t="shared" si="49"/>
        <v>3777.9999999999986</v>
      </c>
      <c r="D1241" s="1">
        <f t="shared" si="50"/>
        <v>200.578</v>
      </c>
      <c r="E1241" s="1">
        <f t="shared" si="51"/>
        <v>200</v>
      </c>
      <c r="F1241" s="104">
        <f t="shared" si="52"/>
        <v>5.4835550878215209E-6</v>
      </c>
      <c r="G1241" s="1">
        <f t="shared" si="53"/>
        <v>6.0173400000000004E-3</v>
      </c>
      <c r="H1241" s="103">
        <f t="shared" si="54"/>
        <v>1.0750945010674093</v>
      </c>
      <c r="I1241" s="1">
        <f t="shared" si="55"/>
        <v>14091</v>
      </c>
      <c r="J1241" s="1">
        <f t="shared" si="56"/>
        <v>250.72250000000003</v>
      </c>
      <c r="K1241" s="105">
        <f t="shared" si="57"/>
        <v>0.94722960499999964</v>
      </c>
      <c r="L1241" s="1">
        <f t="shared" si="58"/>
        <v>12415</v>
      </c>
    </row>
    <row r="1242" spans="1:12" x14ac:dyDescent="0.2">
      <c r="A1242" s="1">
        <f t="shared" si="59"/>
        <v>82.899999999999864</v>
      </c>
      <c r="B1242" s="1">
        <f t="shared" si="48"/>
        <v>5007.2375000000002</v>
      </c>
      <c r="C1242" s="1">
        <f t="shared" si="49"/>
        <v>3778.9999999999986</v>
      </c>
      <c r="D1242" s="1">
        <f t="shared" si="50"/>
        <v>200.57900000000001</v>
      </c>
      <c r="E1242" s="1">
        <f t="shared" si="51"/>
        <v>200</v>
      </c>
      <c r="F1242" s="104">
        <f t="shared" si="52"/>
        <v>5.4853276218241452E-6</v>
      </c>
      <c r="G1242" s="1">
        <f t="shared" si="53"/>
        <v>6.0173700000000011E-3</v>
      </c>
      <c r="H1242" s="103">
        <f t="shared" si="54"/>
        <v>1.0752551455344408</v>
      </c>
      <c r="I1242" s="1">
        <f t="shared" si="55"/>
        <v>14093</v>
      </c>
      <c r="J1242" s="1">
        <f t="shared" si="56"/>
        <v>250.72375000000002</v>
      </c>
      <c r="K1242" s="105">
        <f t="shared" si="57"/>
        <v>0.9474850512499996</v>
      </c>
      <c r="L1242" s="1">
        <f t="shared" si="58"/>
        <v>12418</v>
      </c>
    </row>
    <row r="1243" spans="1:12" x14ac:dyDescent="0.2">
      <c r="A1243" s="1">
        <f t="shared" si="59"/>
        <v>82.999999999999858</v>
      </c>
      <c r="B1243" s="1">
        <f t="shared" si="48"/>
        <v>5007.25</v>
      </c>
      <c r="C1243" s="1">
        <f t="shared" si="49"/>
        <v>3779.9999999999986</v>
      </c>
      <c r="D1243" s="1">
        <f t="shared" si="50"/>
        <v>200.58</v>
      </c>
      <c r="E1243" s="1">
        <f t="shared" si="51"/>
        <v>200</v>
      </c>
      <c r="F1243" s="104">
        <f t="shared" si="52"/>
        <v>5.487100173228344E-6</v>
      </c>
      <c r="G1243" s="1">
        <f t="shared" si="53"/>
        <v>6.0174000000000009E-3</v>
      </c>
      <c r="H1243" s="103">
        <f t="shared" si="54"/>
        <v>1.0754157529813455</v>
      </c>
      <c r="I1243" s="1">
        <f t="shared" si="55"/>
        <v>14095</v>
      </c>
      <c r="J1243" s="1">
        <f t="shared" si="56"/>
        <v>250.72499999999997</v>
      </c>
      <c r="K1243" s="105">
        <f t="shared" si="57"/>
        <v>0.94774049999999943</v>
      </c>
      <c r="L1243" s="1">
        <f t="shared" si="58"/>
        <v>12421</v>
      </c>
    </row>
    <row r="1244" spans="1:12" x14ac:dyDescent="0.2">
      <c r="A1244" s="1">
        <f t="shared" si="59"/>
        <v>83.099999999999852</v>
      </c>
      <c r="B1244" s="1">
        <f t="shared" si="48"/>
        <v>5007.2625000000007</v>
      </c>
      <c r="C1244" s="1">
        <f t="shared" si="49"/>
        <v>3780.9999999999986</v>
      </c>
      <c r="D1244" s="1">
        <f t="shared" si="50"/>
        <v>200.58099999999999</v>
      </c>
      <c r="E1244" s="1">
        <f t="shared" si="51"/>
        <v>200</v>
      </c>
      <c r="F1244" s="104">
        <f t="shared" si="52"/>
        <v>5.4888727420341199E-6</v>
      </c>
      <c r="G1244" s="1">
        <f t="shared" si="53"/>
        <v>6.0174299999999998E-3</v>
      </c>
      <c r="H1244" s="103">
        <f t="shared" si="54"/>
        <v>1.0755763234209184</v>
      </c>
      <c r="I1244" s="1">
        <f t="shared" si="55"/>
        <v>14097</v>
      </c>
      <c r="J1244" s="1">
        <f t="shared" si="56"/>
        <v>250.72624999999999</v>
      </c>
      <c r="K1244" s="105">
        <f t="shared" si="57"/>
        <v>0.94799595124999958</v>
      </c>
      <c r="L1244" s="1">
        <f t="shared" si="58"/>
        <v>12425</v>
      </c>
    </row>
    <row r="1245" spans="1:12" x14ac:dyDescent="0.2">
      <c r="A1245" s="1">
        <f t="shared" si="59"/>
        <v>83.199999999999847</v>
      </c>
      <c r="B1245" s="1">
        <f t="shared" si="48"/>
        <v>5007.2749999999996</v>
      </c>
      <c r="C1245" s="1">
        <f t="shared" si="49"/>
        <v>3781.9999999999982</v>
      </c>
      <c r="D1245" s="1">
        <f t="shared" si="50"/>
        <v>200.58199999999999</v>
      </c>
      <c r="E1245" s="1">
        <f t="shared" si="51"/>
        <v>200</v>
      </c>
      <c r="F1245" s="104">
        <f t="shared" si="52"/>
        <v>5.4906453282414667E-6</v>
      </c>
      <c r="G1245" s="1">
        <f t="shared" si="53"/>
        <v>6.0174600000000005E-3</v>
      </c>
      <c r="H1245" s="103">
        <f t="shared" si="54"/>
        <v>1.0757368568659491</v>
      </c>
      <c r="I1245" s="1">
        <f t="shared" si="55"/>
        <v>14099</v>
      </c>
      <c r="J1245" s="1">
        <f t="shared" si="56"/>
        <v>250.72749999999999</v>
      </c>
      <c r="K1245" s="105">
        <f t="shared" si="57"/>
        <v>0.94825140499999938</v>
      </c>
      <c r="L1245" s="1">
        <f t="shared" si="58"/>
        <v>12428</v>
      </c>
    </row>
    <row r="1246" spans="1:12" x14ac:dyDescent="0.2">
      <c r="A1246" s="1">
        <f t="shared" si="59"/>
        <v>83.299999999999841</v>
      </c>
      <c r="B1246" s="1">
        <f t="shared" si="48"/>
        <v>5007.2874999999995</v>
      </c>
      <c r="C1246" s="1">
        <f t="shared" si="49"/>
        <v>3782.9999999999982</v>
      </c>
      <c r="D1246" s="1">
        <f t="shared" si="50"/>
        <v>200.583</v>
      </c>
      <c r="E1246" s="1">
        <f t="shared" si="51"/>
        <v>200</v>
      </c>
      <c r="F1246" s="104">
        <f t="shared" si="52"/>
        <v>5.4924179318503915E-6</v>
      </c>
      <c r="G1246" s="1">
        <f t="shared" si="53"/>
        <v>6.0174900000000003E-3</v>
      </c>
      <c r="H1246" s="103">
        <f t="shared" si="54"/>
        <v>1.0758973533292213</v>
      </c>
      <c r="I1246" s="1">
        <f t="shared" si="55"/>
        <v>14101</v>
      </c>
      <c r="J1246" s="1">
        <f t="shared" si="56"/>
        <v>250.72874999999999</v>
      </c>
      <c r="K1246" s="105">
        <f t="shared" si="57"/>
        <v>0.94850686124999939</v>
      </c>
      <c r="L1246" s="1">
        <f t="shared" si="58"/>
        <v>12432</v>
      </c>
    </row>
    <row r="1247" spans="1:12" x14ac:dyDescent="0.2">
      <c r="A1247" s="1">
        <f t="shared" si="59"/>
        <v>83.399999999999835</v>
      </c>
      <c r="B1247" s="1">
        <f t="shared" si="48"/>
        <v>5007.3</v>
      </c>
      <c r="C1247" s="1">
        <f t="shared" si="49"/>
        <v>3783.9999999999982</v>
      </c>
      <c r="D1247" s="1">
        <f t="shared" si="50"/>
        <v>200.584</v>
      </c>
      <c r="E1247" s="1">
        <f t="shared" si="51"/>
        <v>200</v>
      </c>
      <c r="F1247" s="104">
        <f t="shared" si="52"/>
        <v>5.4941905528608907E-6</v>
      </c>
      <c r="G1247" s="1">
        <f t="shared" si="53"/>
        <v>6.017520000000001E-3</v>
      </c>
      <c r="H1247" s="103">
        <f t="shared" si="54"/>
        <v>1.0760578128235123</v>
      </c>
      <c r="I1247" s="1">
        <f t="shared" si="55"/>
        <v>14103</v>
      </c>
      <c r="J1247" s="1">
        <f t="shared" si="56"/>
        <v>250.73000000000002</v>
      </c>
      <c r="K1247" s="105">
        <f t="shared" si="57"/>
        <v>0.9487623199999996</v>
      </c>
      <c r="L1247" s="1">
        <f t="shared" si="58"/>
        <v>12435</v>
      </c>
    </row>
    <row r="1248" spans="1:12" x14ac:dyDescent="0.2">
      <c r="A1248" s="1">
        <f t="shared" si="59"/>
        <v>83.499999999999829</v>
      </c>
      <c r="B1248" s="1">
        <f t="shared" si="48"/>
        <v>5007.3125</v>
      </c>
      <c r="C1248" s="1">
        <f t="shared" si="49"/>
        <v>3784.9999999999982</v>
      </c>
      <c r="D1248" s="1">
        <f t="shared" si="50"/>
        <v>200.58500000000001</v>
      </c>
      <c r="E1248" s="1">
        <f t="shared" si="51"/>
        <v>200</v>
      </c>
      <c r="F1248" s="104">
        <f t="shared" si="52"/>
        <v>5.4959631912729644E-6</v>
      </c>
      <c r="G1248" s="1">
        <f t="shared" si="53"/>
        <v>6.0175500000000008E-3</v>
      </c>
      <c r="H1248" s="103">
        <f t="shared" si="54"/>
        <v>1.0762182353615946</v>
      </c>
      <c r="I1248" s="1">
        <f t="shared" si="55"/>
        <v>14105</v>
      </c>
      <c r="J1248" s="1">
        <f t="shared" si="56"/>
        <v>250.73125000000002</v>
      </c>
      <c r="K1248" s="105">
        <f t="shared" si="57"/>
        <v>0.94901778124999958</v>
      </c>
      <c r="L1248" s="1">
        <f t="shared" si="58"/>
        <v>12438</v>
      </c>
    </row>
    <row r="1249" spans="1:12" x14ac:dyDescent="0.2">
      <c r="A1249" s="1">
        <f t="shared" si="59"/>
        <v>83.599999999999824</v>
      </c>
      <c r="B1249" s="1">
        <f t="shared" si="48"/>
        <v>5007.3249999999998</v>
      </c>
      <c r="C1249" s="1">
        <f t="shared" si="49"/>
        <v>3785.9999999999982</v>
      </c>
      <c r="D1249" s="1">
        <f t="shared" si="50"/>
        <v>200.58599999999998</v>
      </c>
      <c r="E1249" s="1">
        <f t="shared" si="51"/>
        <v>200</v>
      </c>
      <c r="F1249" s="104">
        <f t="shared" si="52"/>
        <v>5.4977358470866117E-6</v>
      </c>
      <c r="G1249" s="1">
        <f t="shared" si="53"/>
        <v>6.0175799999999998E-3</v>
      </c>
      <c r="H1249" s="103">
        <f t="shared" si="54"/>
        <v>1.0763786209562329</v>
      </c>
      <c r="I1249" s="1">
        <f t="shared" si="55"/>
        <v>14107</v>
      </c>
      <c r="J1249" s="1">
        <f t="shared" si="56"/>
        <v>250.73250000000002</v>
      </c>
      <c r="K1249" s="105">
        <f t="shared" si="57"/>
        <v>0.94927324499999954</v>
      </c>
      <c r="L1249" s="1">
        <f t="shared" si="58"/>
        <v>12442</v>
      </c>
    </row>
    <row r="1250" spans="1:12" x14ac:dyDescent="0.2">
      <c r="A1250" s="1">
        <f t="shared" si="59"/>
        <v>83.699999999999818</v>
      </c>
      <c r="B1250" s="1">
        <f t="shared" si="48"/>
        <v>5007.3374999999996</v>
      </c>
      <c r="C1250" s="1">
        <f t="shared" si="49"/>
        <v>3786.9999999999982</v>
      </c>
      <c r="D1250" s="1">
        <f t="shared" si="50"/>
        <v>200.58699999999999</v>
      </c>
      <c r="E1250" s="1">
        <f t="shared" si="51"/>
        <v>200</v>
      </c>
      <c r="F1250" s="104">
        <f t="shared" si="52"/>
        <v>5.4995085203018343E-6</v>
      </c>
      <c r="G1250" s="1">
        <f t="shared" si="53"/>
        <v>6.0176099999999996E-3</v>
      </c>
      <c r="H1250" s="103">
        <f t="shared" si="54"/>
        <v>1.0765389696201881</v>
      </c>
      <c r="I1250" s="1">
        <f t="shared" si="55"/>
        <v>14110</v>
      </c>
      <c r="J1250" s="1">
        <f t="shared" si="56"/>
        <v>250.73374999999999</v>
      </c>
      <c r="K1250" s="105">
        <f t="shared" si="57"/>
        <v>0.94952871124999949</v>
      </c>
      <c r="L1250" s="1">
        <f t="shared" si="58"/>
        <v>12445</v>
      </c>
    </row>
    <row r="1251" spans="1:12" x14ac:dyDescent="0.2">
      <c r="A1251" s="1">
        <f t="shared" si="59"/>
        <v>83.799999999999812</v>
      </c>
      <c r="B1251" s="1">
        <f t="shared" si="48"/>
        <v>5007.3500000000004</v>
      </c>
      <c r="C1251" s="1">
        <f t="shared" si="49"/>
        <v>3787.9999999999982</v>
      </c>
      <c r="D1251" s="1">
        <f t="shared" si="50"/>
        <v>200.58799999999999</v>
      </c>
      <c r="E1251" s="1">
        <f t="shared" si="51"/>
        <v>200</v>
      </c>
      <c r="F1251" s="104">
        <f t="shared" si="52"/>
        <v>5.501281210918633E-6</v>
      </c>
      <c r="G1251" s="1">
        <f t="shared" si="53"/>
        <v>6.0176400000000003E-3</v>
      </c>
      <c r="H1251" s="103">
        <f t="shared" si="54"/>
        <v>1.076699281366214</v>
      </c>
      <c r="I1251" s="1">
        <f t="shared" si="55"/>
        <v>14112</v>
      </c>
      <c r="J1251" s="1">
        <f t="shared" si="56"/>
        <v>250.73499999999999</v>
      </c>
      <c r="K1251" s="105">
        <f t="shared" si="57"/>
        <v>0.94978417999999942</v>
      </c>
      <c r="L1251" s="1">
        <f t="shared" si="58"/>
        <v>12448</v>
      </c>
    </row>
    <row r="1252" spans="1:12" x14ac:dyDescent="0.2">
      <c r="A1252" s="1">
        <f t="shared" si="59"/>
        <v>83.899999999999807</v>
      </c>
      <c r="B1252" s="1">
        <f t="shared" si="48"/>
        <v>5007.3625000000002</v>
      </c>
      <c r="C1252" s="1">
        <f t="shared" si="49"/>
        <v>3788.9999999999982</v>
      </c>
      <c r="D1252" s="1">
        <f t="shared" si="50"/>
        <v>200.589</v>
      </c>
      <c r="E1252" s="1">
        <f t="shared" si="51"/>
        <v>200</v>
      </c>
      <c r="F1252" s="104">
        <f t="shared" si="52"/>
        <v>5.5030539189370046E-6</v>
      </c>
      <c r="G1252" s="1">
        <f t="shared" si="53"/>
        <v>6.0176700000000001E-3</v>
      </c>
      <c r="H1252" s="103">
        <f t="shared" si="54"/>
        <v>1.0768595562070589</v>
      </c>
      <c r="I1252" s="1">
        <f t="shared" si="55"/>
        <v>14114</v>
      </c>
      <c r="J1252" s="1">
        <f t="shared" si="56"/>
        <v>250.73624999999998</v>
      </c>
      <c r="K1252" s="105">
        <f t="shared" si="57"/>
        <v>0.95003965124999945</v>
      </c>
      <c r="L1252" s="1">
        <f t="shared" si="58"/>
        <v>12452</v>
      </c>
    </row>
    <row r="1253" spans="1:12" x14ac:dyDescent="0.2">
      <c r="A1253" s="1">
        <f t="shared" si="59"/>
        <v>83.999999999999801</v>
      </c>
      <c r="B1253" s="1">
        <f t="shared" si="48"/>
        <v>5007.3749999999991</v>
      </c>
      <c r="C1253" s="1">
        <f t="shared" si="49"/>
        <v>3789.9999999999982</v>
      </c>
      <c r="D1253" s="1">
        <f t="shared" si="50"/>
        <v>200.59</v>
      </c>
      <c r="E1253" s="1">
        <f t="shared" si="51"/>
        <v>200</v>
      </c>
      <c r="F1253" s="104">
        <f t="shared" si="52"/>
        <v>5.504826644356954E-6</v>
      </c>
      <c r="G1253" s="1">
        <f t="shared" si="53"/>
        <v>6.0177E-3</v>
      </c>
      <c r="H1253" s="103">
        <f t="shared" si="54"/>
        <v>1.0770197941554656</v>
      </c>
      <c r="I1253" s="1">
        <f t="shared" si="55"/>
        <v>14116</v>
      </c>
      <c r="J1253" s="1">
        <f t="shared" si="56"/>
        <v>250.73750000000001</v>
      </c>
      <c r="K1253" s="105">
        <f t="shared" si="57"/>
        <v>0.95029512499999957</v>
      </c>
      <c r="L1253" s="1">
        <f t="shared" si="58"/>
        <v>12455</v>
      </c>
    </row>
    <row r="1254" spans="1:12" x14ac:dyDescent="0.2">
      <c r="A1254" s="1">
        <f t="shared" si="59"/>
        <v>84.099999999999795</v>
      </c>
      <c r="B1254" s="1">
        <f t="shared" si="48"/>
        <v>5007.3874999999998</v>
      </c>
      <c r="C1254" s="1">
        <f t="shared" si="49"/>
        <v>3790.9999999999982</v>
      </c>
      <c r="D1254" s="1">
        <f t="shared" si="50"/>
        <v>200.59100000000001</v>
      </c>
      <c r="E1254" s="1">
        <f t="shared" si="51"/>
        <v>200</v>
      </c>
      <c r="F1254" s="104">
        <f t="shared" si="52"/>
        <v>5.5065993871784753E-6</v>
      </c>
      <c r="G1254" s="1">
        <f t="shared" si="53"/>
        <v>6.0177300000000015E-3</v>
      </c>
      <c r="H1254" s="103">
        <f t="shared" si="54"/>
        <v>1.0771799952241696</v>
      </c>
      <c r="I1254" s="1">
        <f t="shared" si="55"/>
        <v>14118</v>
      </c>
      <c r="J1254" s="1">
        <f t="shared" si="56"/>
        <v>250.73875000000001</v>
      </c>
      <c r="K1254" s="105">
        <f t="shared" si="57"/>
        <v>0.95055060124999957</v>
      </c>
      <c r="L1254" s="1">
        <f t="shared" si="58"/>
        <v>12458</v>
      </c>
    </row>
    <row r="1255" spans="1:12" x14ac:dyDescent="0.2">
      <c r="A1255" s="1">
        <f t="shared" si="59"/>
        <v>84.19999999999979</v>
      </c>
      <c r="B1255" s="1">
        <f t="shared" si="48"/>
        <v>5007.3999999999996</v>
      </c>
      <c r="C1255" s="1">
        <f t="shared" si="49"/>
        <v>3791.9999999999982</v>
      </c>
      <c r="D1255" s="1">
        <f t="shared" si="50"/>
        <v>200.59199999999998</v>
      </c>
      <c r="E1255" s="1">
        <f t="shared" si="51"/>
        <v>200</v>
      </c>
      <c r="F1255" s="104">
        <f t="shared" si="52"/>
        <v>5.5083721474015711E-6</v>
      </c>
      <c r="G1255" s="1">
        <f t="shared" si="53"/>
        <v>6.0177599999999996E-3</v>
      </c>
      <c r="H1255" s="103">
        <f t="shared" si="54"/>
        <v>1.0773401594259024</v>
      </c>
      <c r="I1255" s="1">
        <f t="shared" si="55"/>
        <v>14120</v>
      </c>
      <c r="J1255" s="1">
        <f t="shared" si="56"/>
        <v>250.74</v>
      </c>
      <c r="K1255" s="105">
        <f t="shared" si="57"/>
        <v>0.95080607999999955</v>
      </c>
      <c r="L1255" s="1">
        <f t="shared" si="58"/>
        <v>12462</v>
      </c>
    </row>
    <row r="1256" spans="1:12" x14ac:dyDescent="0.2">
      <c r="A1256" s="1">
        <f t="shared" si="59"/>
        <v>84.299999999999784</v>
      </c>
      <c r="B1256" s="1">
        <f t="shared" si="48"/>
        <v>5007.4125000000004</v>
      </c>
      <c r="C1256" s="1">
        <f t="shared" si="49"/>
        <v>3792.9999999999977</v>
      </c>
      <c r="D1256" s="1">
        <f t="shared" si="50"/>
        <v>200.59299999999999</v>
      </c>
      <c r="E1256" s="1">
        <f t="shared" si="51"/>
        <v>200</v>
      </c>
      <c r="F1256" s="104">
        <f t="shared" si="52"/>
        <v>5.5101449250262447E-6</v>
      </c>
      <c r="G1256" s="1">
        <f t="shared" si="53"/>
        <v>6.0177900000000003E-3</v>
      </c>
      <c r="H1256" s="103">
        <f t="shared" si="54"/>
        <v>1.0775002867733883</v>
      </c>
      <c r="I1256" s="1">
        <f t="shared" si="55"/>
        <v>14122</v>
      </c>
      <c r="J1256" s="1">
        <f t="shared" si="56"/>
        <v>250.74124999999998</v>
      </c>
      <c r="K1256" s="105">
        <f t="shared" si="57"/>
        <v>0.95106156124999941</v>
      </c>
      <c r="L1256" s="1">
        <f t="shared" si="58"/>
        <v>12465</v>
      </c>
    </row>
    <row r="1257" spans="1:12" x14ac:dyDescent="0.2">
      <c r="A1257" s="1">
        <f t="shared" si="59"/>
        <v>84.399999999999778</v>
      </c>
      <c r="B1257" s="1">
        <f t="shared" si="48"/>
        <v>5007.4250000000002</v>
      </c>
      <c r="C1257" s="1">
        <f t="shared" si="49"/>
        <v>3793.9999999999977</v>
      </c>
      <c r="D1257" s="1">
        <f t="shared" si="50"/>
        <v>200.59399999999999</v>
      </c>
      <c r="E1257" s="1">
        <f t="shared" si="51"/>
        <v>200</v>
      </c>
      <c r="F1257" s="104">
        <f t="shared" si="52"/>
        <v>5.5119177200524902E-6</v>
      </c>
      <c r="G1257" s="1">
        <f t="shared" si="53"/>
        <v>6.0178200000000001E-3</v>
      </c>
      <c r="H1257" s="103">
        <f t="shared" si="54"/>
        <v>1.0776603772793467</v>
      </c>
      <c r="I1257" s="1">
        <f t="shared" si="55"/>
        <v>14124</v>
      </c>
      <c r="J1257" s="1">
        <f t="shared" si="56"/>
        <v>250.74249999999998</v>
      </c>
      <c r="K1257" s="105">
        <f t="shared" si="57"/>
        <v>0.95131704499999936</v>
      </c>
      <c r="L1257" s="1">
        <f t="shared" si="58"/>
        <v>12468</v>
      </c>
    </row>
    <row r="1258" spans="1:12" x14ac:dyDescent="0.2">
      <c r="A1258" s="1">
        <f t="shared" si="59"/>
        <v>84.499999999999773</v>
      </c>
      <c r="B1258" s="1">
        <f t="shared" si="48"/>
        <v>5007.4375</v>
      </c>
      <c r="C1258" s="1">
        <f t="shared" si="49"/>
        <v>3794.9999999999977</v>
      </c>
      <c r="D1258" s="1">
        <f t="shared" si="50"/>
        <v>200.595</v>
      </c>
      <c r="E1258" s="1">
        <f t="shared" si="51"/>
        <v>200</v>
      </c>
      <c r="F1258" s="104">
        <f t="shared" si="52"/>
        <v>5.5136905324803128E-6</v>
      </c>
      <c r="G1258" s="1">
        <f t="shared" si="53"/>
        <v>6.0178499999999999E-3</v>
      </c>
      <c r="H1258" s="103">
        <f t="shared" si="54"/>
        <v>1.0778204309564903</v>
      </c>
      <c r="I1258" s="1">
        <f t="shared" si="55"/>
        <v>14126</v>
      </c>
      <c r="J1258" s="1">
        <f t="shared" si="56"/>
        <v>250.74374999999998</v>
      </c>
      <c r="K1258" s="105">
        <f t="shared" si="57"/>
        <v>0.9515725312499993</v>
      </c>
      <c r="L1258" s="1">
        <f t="shared" si="58"/>
        <v>12472</v>
      </c>
    </row>
    <row r="1259" spans="1:12" x14ac:dyDescent="0.2">
      <c r="A1259" s="1">
        <f t="shared" si="59"/>
        <v>84.599999999999767</v>
      </c>
      <c r="B1259" s="1">
        <f t="shared" si="48"/>
        <v>5007.45</v>
      </c>
      <c r="C1259" s="1">
        <f t="shared" si="49"/>
        <v>3795.9999999999977</v>
      </c>
      <c r="D1259" s="1">
        <f t="shared" si="50"/>
        <v>200.596</v>
      </c>
      <c r="E1259" s="1">
        <f t="shared" si="51"/>
        <v>200</v>
      </c>
      <c r="F1259" s="104">
        <f t="shared" si="52"/>
        <v>5.515463362309709E-6</v>
      </c>
      <c r="G1259" s="1">
        <f t="shared" si="53"/>
        <v>6.0178800000000006E-3</v>
      </c>
      <c r="H1259" s="103">
        <f t="shared" si="54"/>
        <v>1.0779804478175268</v>
      </c>
      <c r="I1259" s="1">
        <f t="shared" si="55"/>
        <v>14128</v>
      </c>
      <c r="J1259" s="1">
        <f t="shared" si="56"/>
        <v>250.745</v>
      </c>
      <c r="K1259" s="105">
        <f t="shared" si="57"/>
        <v>0.95182801999999933</v>
      </c>
      <c r="L1259" s="1">
        <f t="shared" si="58"/>
        <v>12475</v>
      </c>
    </row>
    <row r="1260" spans="1:12" x14ac:dyDescent="0.2">
      <c r="A1260" s="1">
        <f t="shared" si="59"/>
        <v>84.699999999999761</v>
      </c>
      <c r="B1260" s="1">
        <f t="shared" si="48"/>
        <v>5007.4624999999996</v>
      </c>
      <c r="C1260" s="1">
        <f t="shared" si="49"/>
        <v>3796.9999999999977</v>
      </c>
      <c r="D1260" s="1">
        <f t="shared" si="50"/>
        <v>200.59700000000001</v>
      </c>
      <c r="E1260" s="1">
        <f t="shared" si="51"/>
        <v>200</v>
      </c>
      <c r="F1260" s="104">
        <f t="shared" si="52"/>
        <v>5.5172362095406779E-6</v>
      </c>
      <c r="G1260" s="1">
        <f t="shared" si="53"/>
        <v>6.0179100000000004E-3</v>
      </c>
      <c r="H1260" s="103">
        <f t="shared" si="54"/>
        <v>1.0781404278751572</v>
      </c>
      <c r="I1260" s="1">
        <f t="shared" si="55"/>
        <v>14131</v>
      </c>
      <c r="J1260" s="1">
        <f t="shared" si="56"/>
        <v>250.74625</v>
      </c>
      <c r="K1260" s="105">
        <f t="shared" si="57"/>
        <v>0.95208351124999946</v>
      </c>
      <c r="L1260" s="1">
        <f t="shared" si="58"/>
        <v>12478</v>
      </c>
    </row>
    <row r="1261" spans="1:12" x14ac:dyDescent="0.2">
      <c r="A1261" s="1">
        <f t="shared" si="59"/>
        <v>84.799999999999756</v>
      </c>
      <c r="B1261" s="1">
        <f t="shared" si="48"/>
        <v>5007.4750000000004</v>
      </c>
      <c r="C1261" s="1">
        <f t="shared" si="49"/>
        <v>3797.9999999999973</v>
      </c>
      <c r="D1261" s="1">
        <f t="shared" si="50"/>
        <v>200.59799999999998</v>
      </c>
      <c r="E1261" s="1">
        <f t="shared" si="51"/>
        <v>200</v>
      </c>
      <c r="F1261" s="104">
        <f t="shared" si="52"/>
        <v>5.5190090741732247E-6</v>
      </c>
      <c r="G1261" s="1">
        <f t="shared" si="53"/>
        <v>6.0179400000000003E-3</v>
      </c>
      <c r="H1261" s="103">
        <f t="shared" si="54"/>
        <v>1.0783003711420764</v>
      </c>
      <c r="I1261" s="1">
        <f t="shared" si="55"/>
        <v>14133</v>
      </c>
      <c r="J1261" s="1">
        <f t="shared" si="56"/>
        <v>250.7475</v>
      </c>
      <c r="K1261" s="105">
        <f t="shared" si="57"/>
        <v>0.95233900499999935</v>
      </c>
      <c r="L1261" s="1">
        <f t="shared" si="58"/>
        <v>12482</v>
      </c>
    </row>
    <row r="1262" spans="1:12" x14ac:dyDescent="0.2">
      <c r="A1262" s="1">
        <f t="shared" si="59"/>
        <v>84.89999999999975</v>
      </c>
      <c r="B1262" s="1">
        <f t="shared" si="48"/>
        <v>5007.4874999999993</v>
      </c>
      <c r="C1262" s="1">
        <f t="shared" si="49"/>
        <v>3798.9999999999973</v>
      </c>
      <c r="D1262" s="1">
        <f t="shared" si="50"/>
        <v>200.59899999999999</v>
      </c>
      <c r="E1262" s="1">
        <f t="shared" si="51"/>
        <v>200</v>
      </c>
      <c r="F1262" s="104">
        <f t="shared" si="52"/>
        <v>5.5207819562073451E-6</v>
      </c>
      <c r="G1262" s="1">
        <f t="shared" si="53"/>
        <v>6.0179699999999992E-3</v>
      </c>
      <c r="H1262" s="103">
        <f t="shared" si="54"/>
        <v>1.078460277630976</v>
      </c>
      <c r="I1262" s="1">
        <f t="shared" si="55"/>
        <v>14135</v>
      </c>
      <c r="J1262" s="1">
        <f t="shared" si="56"/>
        <v>250.74875000000003</v>
      </c>
      <c r="K1262" s="105">
        <f t="shared" si="57"/>
        <v>0.95259450124999934</v>
      </c>
      <c r="L1262" s="1">
        <f t="shared" si="58"/>
        <v>12485</v>
      </c>
    </row>
    <row r="1263" spans="1:12" x14ac:dyDescent="0.2">
      <c r="A1263" s="1">
        <f t="shared" si="59"/>
        <v>84.999999999999744</v>
      </c>
      <c r="B1263" s="1">
        <f t="shared" si="48"/>
        <v>5007.5</v>
      </c>
      <c r="C1263" s="1">
        <f t="shared" si="49"/>
        <v>3799.9999999999973</v>
      </c>
      <c r="D1263" s="1">
        <f t="shared" si="50"/>
        <v>200.6</v>
      </c>
      <c r="E1263" s="1">
        <f t="shared" si="51"/>
        <v>200</v>
      </c>
      <c r="F1263" s="104">
        <f t="shared" si="52"/>
        <v>5.5225548556430408E-6</v>
      </c>
      <c r="G1263" s="1">
        <f t="shared" si="53"/>
        <v>6.0180000000000008E-3</v>
      </c>
      <c r="H1263" s="103">
        <f t="shared" si="54"/>
        <v>1.078620147354538</v>
      </c>
      <c r="I1263" s="1">
        <f t="shared" si="55"/>
        <v>14137</v>
      </c>
      <c r="J1263" s="1">
        <f t="shared" si="56"/>
        <v>250.74999999999997</v>
      </c>
      <c r="K1263" s="105">
        <f t="shared" si="57"/>
        <v>0.95284999999999909</v>
      </c>
      <c r="L1263" s="1">
        <f t="shared" si="58"/>
        <v>12488</v>
      </c>
    </row>
    <row r="1264" spans="1:12" x14ac:dyDescent="0.2">
      <c r="A1264" s="1">
        <f t="shared" si="59"/>
        <v>85.099999999999739</v>
      </c>
      <c r="B1264" s="1">
        <f t="shared" si="48"/>
        <v>5007.5124999999998</v>
      </c>
      <c r="C1264" s="1">
        <f t="shared" si="49"/>
        <v>3800.9999999999973</v>
      </c>
      <c r="D1264" s="1">
        <f t="shared" si="50"/>
        <v>200.601</v>
      </c>
      <c r="E1264" s="1">
        <f t="shared" si="51"/>
        <v>200</v>
      </c>
      <c r="F1264" s="104">
        <f t="shared" si="52"/>
        <v>5.524327772480311E-6</v>
      </c>
      <c r="G1264" s="1">
        <f t="shared" si="53"/>
        <v>6.0180300000000006E-3</v>
      </c>
      <c r="H1264" s="103">
        <f t="shared" si="54"/>
        <v>1.0787799803254414</v>
      </c>
      <c r="I1264" s="1">
        <f t="shared" si="55"/>
        <v>14139</v>
      </c>
      <c r="J1264" s="1">
        <f t="shared" si="56"/>
        <v>250.75124999999997</v>
      </c>
      <c r="K1264" s="105">
        <f t="shared" si="57"/>
        <v>0.95310550124999904</v>
      </c>
      <c r="L1264" s="1">
        <f t="shared" si="58"/>
        <v>12492</v>
      </c>
    </row>
    <row r="1265" spans="1:12" x14ac:dyDescent="0.2">
      <c r="A1265" s="1">
        <f t="shared" si="59"/>
        <v>85.199999999999733</v>
      </c>
      <c r="B1265" s="1">
        <f t="shared" si="48"/>
        <v>5007.5250000000005</v>
      </c>
      <c r="C1265" s="1">
        <f t="shared" si="49"/>
        <v>3801.9999999999973</v>
      </c>
      <c r="D1265" s="1">
        <f t="shared" si="50"/>
        <v>200.602</v>
      </c>
      <c r="E1265" s="1">
        <f t="shared" si="51"/>
        <v>200</v>
      </c>
      <c r="F1265" s="104">
        <f t="shared" si="52"/>
        <v>5.5261007067191557E-6</v>
      </c>
      <c r="G1265" s="1">
        <f t="shared" si="53"/>
        <v>6.0180600000000004E-3</v>
      </c>
      <c r="H1265" s="103">
        <f t="shared" si="54"/>
        <v>1.078939776556358</v>
      </c>
      <c r="I1265" s="1">
        <f t="shared" si="55"/>
        <v>14141</v>
      </c>
      <c r="J1265" s="1">
        <f t="shared" si="56"/>
        <v>250.7525</v>
      </c>
      <c r="K1265" s="105">
        <f t="shared" si="57"/>
        <v>0.95336100499999921</v>
      </c>
      <c r="L1265" s="1">
        <f t="shared" si="58"/>
        <v>12495</v>
      </c>
    </row>
    <row r="1266" spans="1:12" x14ac:dyDescent="0.2">
      <c r="A1266" s="1">
        <f t="shared" si="59"/>
        <v>85.299999999999727</v>
      </c>
      <c r="B1266" s="1">
        <f t="shared" si="48"/>
        <v>5007.5375000000004</v>
      </c>
      <c r="C1266" s="1">
        <f t="shared" si="49"/>
        <v>3802.9999999999973</v>
      </c>
      <c r="D1266" s="1">
        <f t="shared" si="50"/>
        <v>200.60300000000001</v>
      </c>
      <c r="E1266" s="1">
        <f t="shared" si="51"/>
        <v>200</v>
      </c>
      <c r="F1266" s="104">
        <f t="shared" si="52"/>
        <v>5.5278736583595765E-6</v>
      </c>
      <c r="G1266" s="1">
        <f t="shared" si="53"/>
        <v>6.0180900000000002E-3</v>
      </c>
      <c r="H1266" s="103">
        <f t="shared" si="54"/>
        <v>1.0790995360599547</v>
      </c>
      <c r="I1266" s="1">
        <f t="shared" si="55"/>
        <v>14143</v>
      </c>
      <c r="J1266" s="1">
        <f t="shared" si="56"/>
        <v>250.75375</v>
      </c>
      <c r="K1266" s="105">
        <f t="shared" si="57"/>
        <v>0.95361651124999924</v>
      </c>
      <c r="L1266" s="1">
        <f t="shared" si="58"/>
        <v>12498</v>
      </c>
    </row>
    <row r="1267" spans="1:12" x14ac:dyDescent="0.2">
      <c r="A1267" s="1">
        <f t="shared" si="59"/>
        <v>85.399999999999721</v>
      </c>
      <c r="B1267" s="1">
        <f t="shared" si="48"/>
        <v>5007.5499999999993</v>
      </c>
      <c r="C1267" s="1">
        <f t="shared" si="49"/>
        <v>3803.9999999999973</v>
      </c>
      <c r="D1267" s="1">
        <f t="shared" si="50"/>
        <v>200.60399999999998</v>
      </c>
      <c r="E1267" s="1">
        <f t="shared" si="51"/>
        <v>200</v>
      </c>
      <c r="F1267" s="104">
        <f t="shared" si="52"/>
        <v>5.5296466274015692E-6</v>
      </c>
      <c r="G1267" s="1">
        <f t="shared" si="53"/>
        <v>6.0181200000000009E-3</v>
      </c>
      <c r="H1267" s="103">
        <f t="shared" si="54"/>
        <v>1.0792592588488918</v>
      </c>
      <c r="I1267" s="1">
        <f t="shared" si="55"/>
        <v>14145</v>
      </c>
      <c r="J1267" s="1">
        <f t="shared" si="56"/>
        <v>250.755</v>
      </c>
      <c r="K1267" s="105">
        <f t="shared" si="57"/>
        <v>0.95387201999999915</v>
      </c>
      <c r="L1267" s="1">
        <f t="shared" si="58"/>
        <v>12502</v>
      </c>
    </row>
    <row r="1268" spans="1:12" x14ac:dyDescent="0.2">
      <c r="A1268" s="1">
        <f t="shared" si="59"/>
        <v>85.499999999999716</v>
      </c>
      <c r="B1268" s="1">
        <f t="shared" si="48"/>
        <v>5007.5625</v>
      </c>
      <c r="C1268" s="1">
        <f t="shared" si="49"/>
        <v>3804.9999999999973</v>
      </c>
      <c r="D1268" s="1">
        <f t="shared" si="50"/>
        <v>200.60499999999999</v>
      </c>
      <c r="E1268" s="1">
        <f t="shared" si="51"/>
        <v>200</v>
      </c>
      <c r="F1268" s="104">
        <f t="shared" si="52"/>
        <v>5.5314196138451407E-6</v>
      </c>
      <c r="G1268" s="1">
        <f t="shared" si="53"/>
        <v>6.0181499999999999E-3</v>
      </c>
      <c r="H1268" s="103">
        <f t="shared" si="54"/>
        <v>1.0794189449358238</v>
      </c>
      <c r="I1268" s="1">
        <f t="shared" si="55"/>
        <v>14147</v>
      </c>
      <c r="J1268" s="1">
        <f t="shared" si="56"/>
        <v>250.75625000000002</v>
      </c>
      <c r="K1268" s="105">
        <f t="shared" si="57"/>
        <v>0.95412753124999938</v>
      </c>
      <c r="L1268" s="1">
        <f t="shared" si="58"/>
        <v>12505</v>
      </c>
    </row>
    <row r="1269" spans="1:12" x14ac:dyDescent="0.2">
      <c r="A1269" s="1">
        <f t="shared" si="59"/>
        <v>85.59999999999971</v>
      </c>
      <c r="B1269" s="1">
        <f t="shared" si="48"/>
        <v>5007.5749999999998</v>
      </c>
      <c r="C1269" s="1">
        <f t="shared" si="49"/>
        <v>3805.9999999999973</v>
      </c>
      <c r="D1269" s="1">
        <f t="shared" si="50"/>
        <v>200.60599999999999</v>
      </c>
      <c r="E1269" s="1">
        <f t="shared" si="51"/>
        <v>200</v>
      </c>
      <c r="F1269" s="104">
        <f t="shared" si="52"/>
        <v>5.5331926176902849E-6</v>
      </c>
      <c r="G1269" s="1">
        <f t="shared" si="53"/>
        <v>6.0181800000000006E-3</v>
      </c>
      <c r="H1269" s="103">
        <f t="shared" si="54"/>
        <v>1.0795785943333998</v>
      </c>
      <c r="I1269" s="1">
        <f t="shared" si="55"/>
        <v>14149</v>
      </c>
      <c r="J1269" s="1">
        <f t="shared" si="56"/>
        <v>250.75750000000002</v>
      </c>
      <c r="K1269" s="105">
        <f t="shared" si="57"/>
        <v>0.95438304499999937</v>
      </c>
      <c r="L1269" s="1">
        <f t="shared" si="58"/>
        <v>12509</v>
      </c>
    </row>
    <row r="1270" spans="1:12" x14ac:dyDescent="0.2">
      <c r="A1270" s="1">
        <f t="shared" si="59"/>
        <v>85.699999999999704</v>
      </c>
      <c r="B1270" s="1">
        <f t="shared" si="48"/>
        <v>5007.5875000000005</v>
      </c>
      <c r="C1270" s="1">
        <f t="shared" si="49"/>
        <v>3806.9999999999973</v>
      </c>
      <c r="D1270" s="1">
        <f t="shared" si="50"/>
        <v>200.607</v>
      </c>
      <c r="E1270" s="1">
        <f t="shared" si="51"/>
        <v>200</v>
      </c>
      <c r="F1270" s="104">
        <f t="shared" si="52"/>
        <v>5.5349656389370035E-6</v>
      </c>
      <c r="G1270" s="1">
        <f t="shared" si="53"/>
        <v>6.0182100000000004E-3</v>
      </c>
      <c r="H1270" s="103">
        <f t="shared" si="54"/>
        <v>1.0797382070542629</v>
      </c>
      <c r="I1270" s="1">
        <f t="shared" si="55"/>
        <v>14151</v>
      </c>
      <c r="J1270" s="1">
        <f t="shared" si="56"/>
        <v>250.75874999999996</v>
      </c>
      <c r="K1270" s="105">
        <f t="shared" si="57"/>
        <v>0.95463856124999913</v>
      </c>
      <c r="L1270" s="1">
        <f t="shared" si="58"/>
        <v>12512</v>
      </c>
    </row>
    <row r="1271" spans="1:12" x14ac:dyDescent="0.2">
      <c r="A1271" s="1">
        <f t="shared" si="59"/>
        <v>85.799999999999699</v>
      </c>
      <c r="B1271" s="1">
        <f t="shared" si="48"/>
        <v>5007.5999999999995</v>
      </c>
      <c r="C1271" s="1">
        <f t="shared" si="49"/>
        <v>3807.9999999999973</v>
      </c>
      <c r="D1271" s="1">
        <f t="shared" si="50"/>
        <v>200.608</v>
      </c>
      <c r="E1271" s="1">
        <f t="shared" si="51"/>
        <v>200</v>
      </c>
      <c r="F1271" s="104">
        <f t="shared" si="52"/>
        <v>5.5367386775852984E-6</v>
      </c>
      <c r="G1271" s="1">
        <f t="shared" si="53"/>
        <v>6.0182400000000002E-3</v>
      </c>
      <c r="H1271" s="103">
        <f t="shared" si="54"/>
        <v>1.0798977831110506</v>
      </c>
      <c r="I1271" s="1">
        <f t="shared" si="55"/>
        <v>14154</v>
      </c>
      <c r="J1271" s="1">
        <f t="shared" si="56"/>
        <v>250.76</v>
      </c>
      <c r="K1271" s="105">
        <f t="shared" si="57"/>
        <v>0.95489407999999931</v>
      </c>
      <c r="L1271" s="1">
        <f t="shared" si="58"/>
        <v>12515</v>
      </c>
    </row>
    <row r="1272" spans="1:12" x14ac:dyDescent="0.2">
      <c r="A1272" s="1">
        <f t="shared" si="59"/>
        <v>85.899999999999693</v>
      </c>
      <c r="B1272" s="1">
        <f t="shared" si="48"/>
        <v>5007.6125000000002</v>
      </c>
      <c r="C1272" s="1">
        <f t="shared" si="49"/>
        <v>3808.9999999999968</v>
      </c>
      <c r="D1272" s="1">
        <f t="shared" si="50"/>
        <v>200.60900000000001</v>
      </c>
      <c r="E1272" s="1">
        <f t="shared" si="51"/>
        <v>200</v>
      </c>
      <c r="F1272" s="104">
        <f t="shared" si="52"/>
        <v>5.5385117336351651E-6</v>
      </c>
      <c r="G1272" s="1">
        <f t="shared" si="53"/>
        <v>6.0182700000000009E-3</v>
      </c>
      <c r="H1272" s="103">
        <f t="shared" si="54"/>
        <v>1.0800573225163943</v>
      </c>
      <c r="I1272" s="1">
        <f t="shared" si="55"/>
        <v>14156</v>
      </c>
      <c r="J1272" s="1">
        <f t="shared" si="56"/>
        <v>250.76124999999999</v>
      </c>
      <c r="K1272" s="105">
        <f t="shared" si="57"/>
        <v>0.95514960124999915</v>
      </c>
      <c r="L1272" s="1">
        <f t="shared" si="58"/>
        <v>12519</v>
      </c>
    </row>
    <row r="1273" spans="1:12" x14ac:dyDescent="0.2">
      <c r="A1273" s="1">
        <f t="shared" si="59"/>
        <v>85.999999999999687</v>
      </c>
      <c r="B1273" s="1">
        <f t="shared" si="48"/>
        <v>5007.625</v>
      </c>
      <c r="C1273" s="1">
        <f t="shared" si="49"/>
        <v>3809.9999999999968</v>
      </c>
      <c r="D1273" s="1">
        <f t="shared" si="50"/>
        <v>200.60999999999999</v>
      </c>
      <c r="E1273" s="1">
        <f t="shared" si="51"/>
        <v>200</v>
      </c>
      <c r="F1273" s="104">
        <f t="shared" si="52"/>
        <v>5.5402848070866097E-6</v>
      </c>
      <c r="G1273" s="1">
        <f t="shared" si="53"/>
        <v>6.0182999999999999E-3</v>
      </c>
      <c r="H1273" s="103">
        <f t="shared" si="54"/>
        <v>1.0802168252829198</v>
      </c>
      <c r="I1273" s="1">
        <f t="shared" si="55"/>
        <v>14158</v>
      </c>
      <c r="J1273" s="1">
        <f t="shared" si="56"/>
        <v>250.76249999999999</v>
      </c>
      <c r="K1273" s="105">
        <f t="shared" si="57"/>
        <v>0.95540512499999908</v>
      </c>
      <c r="L1273" s="1">
        <f t="shared" si="58"/>
        <v>12522</v>
      </c>
    </row>
    <row r="1274" spans="1:12" x14ac:dyDescent="0.2">
      <c r="A1274" s="1">
        <f t="shared" si="59"/>
        <v>86.099999999999682</v>
      </c>
      <c r="B1274" s="1">
        <f t="shared" si="48"/>
        <v>5007.6374999999998</v>
      </c>
      <c r="C1274" s="1">
        <f t="shared" si="49"/>
        <v>3810.9999999999968</v>
      </c>
      <c r="D1274" s="1">
        <f t="shared" si="50"/>
        <v>200.61099999999999</v>
      </c>
      <c r="E1274" s="1">
        <f t="shared" si="51"/>
        <v>200</v>
      </c>
      <c r="F1274" s="104">
        <f t="shared" si="52"/>
        <v>5.5420578979396279E-6</v>
      </c>
      <c r="G1274" s="1">
        <f t="shared" si="53"/>
        <v>6.0183299999999997E-3</v>
      </c>
      <c r="H1274" s="103">
        <f t="shared" si="54"/>
        <v>1.0803762914232466</v>
      </c>
      <c r="I1274" s="1">
        <f t="shared" si="55"/>
        <v>14160</v>
      </c>
      <c r="J1274" s="1">
        <f t="shared" si="56"/>
        <v>250.76375000000002</v>
      </c>
      <c r="K1274" s="105">
        <f t="shared" si="57"/>
        <v>0.95566065124999933</v>
      </c>
      <c r="L1274" s="1">
        <f t="shared" si="58"/>
        <v>12525</v>
      </c>
    </row>
    <row r="1275" spans="1:12" x14ac:dyDescent="0.2">
      <c r="A1275" s="1">
        <f t="shared" si="59"/>
        <v>86.199999999999676</v>
      </c>
      <c r="B1275" s="1">
        <f t="shared" si="48"/>
        <v>5007.6500000000005</v>
      </c>
      <c r="C1275" s="1">
        <f t="shared" si="49"/>
        <v>3811.9999999999968</v>
      </c>
      <c r="D1275" s="1">
        <f t="shared" si="50"/>
        <v>200.61199999999999</v>
      </c>
      <c r="E1275" s="1">
        <f t="shared" si="51"/>
        <v>200</v>
      </c>
      <c r="F1275" s="104">
        <f t="shared" si="52"/>
        <v>5.5438310061942215E-6</v>
      </c>
      <c r="G1275" s="1">
        <f t="shared" si="53"/>
        <v>6.0183600000000004E-3</v>
      </c>
      <c r="H1275" s="103">
        <f t="shared" si="54"/>
        <v>1.0805357209499891</v>
      </c>
      <c r="I1275" s="1">
        <f t="shared" si="55"/>
        <v>14162</v>
      </c>
      <c r="J1275" s="1">
        <f t="shared" si="56"/>
        <v>250.76500000000001</v>
      </c>
      <c r="K1275" s="105">
        <f t="shared" si="57"/>
        <v>0.95591617999999923</v>
      </c>
      <c r="L1275" s="1">
        <f t="shared" si="58"/>
        <v>12529</v>
      </c>
    </row>
    <row r="1276" spans="1:12" x14ac:dyDescent="0.2">
      <c r="A1276" s="1">
        <f t="shared" si="59"/>
        <v>86.29999999999967</v>
      </c>
      <c r="B1276" s="1">
        <f t="shared" si="48"/>
        <v>5007.6624999999995</v>
      </c>
      <c r="C1276" s="1">
        <f t="shared" si="49"/>
        <v>3812.9999999999968</v>
      </c>
      <c r="D1276" s="1">
        <f t="shared" si="50"/>
        <v>200.613</v>
      </c>
      <c r="E1276" s="1">
        <f t="shared" si="51"/>
        <v>200</v>
      </c>
      <c r="F1276" s="104">
        <f t="shared" si="52"/>
        <v>5.5456041318503886E-6</v>
      </c>
      <c r="G1276" s="1">
        <f t="shared" si="53"/>
        <v>6.0183900000000011E-3</v>
      </c>
      <c r="H1276" s="103">
        <f t="shared" si="54"/>
        <v>1.0806951138757559</v>
      </c>
      <c r="I1276" s="1">
        <f t="shared" si="55"/>
        <v>14164</v>
      </c>
      <c r="J1276" s="1">
        <f t="shared" si="56"/>
        <v>250.76624999999996</v>
      </c>
      <c r="K1276" s="105">
        <f t="shared" si="57"/>
        <v>0.956171711249999</v>
      </c>
      <c r="L1276" s="1">
        <f t="shared" si="58"/>
        <v>12532</v>
      </c>
    </row>
    <row r="1277" spans="1:12" x14ac:dyDescent="0.2">
      <c r="A1277" s="1">
        <f t="shared" si="59"/>
        <v>86.399999999999665</v>
      </c>
      <c r="B1277" s="1">
        <f t="shared" si="48"/>
        <v>5007.6750000000002</v>
      </c>
      <c r="C1277" s="1">
        <f t="shared" si="49"/>
        <v>3813.9999999999964</v>
      </c>
      <c r="D1277" s="1">
        <f t="shared" si="50"/>
        <v>200.614</v>
      </c>
      <c r="E1277" s="1">
        <f t="shared" si="51"/>
        <v>200</v>
      </c>
      <c r="F1277" s="104">
        <f t="shared" si="52"/>
        <v>5.5473772749081311E-6</v>
      </c>
      <c r="G1277" s="1">
        <f t="shared" si="53"/>
        <v>6.01842E-3</v>
      </c>
      <c r="H1277" s="103">
        <f t="shared" si="54"/>
        <v>1.0808544702131491</v>
      </c>
      <c r="I1277" s="1">
        <f t="shared" si="55"/>
        <v>14166</v>
      </c>
      <c r="J1277" s="1">
        <f t="shared" si="56"/>
        <v>250.76749999999998</v>
      </c>
      <c r="K1277" s="105">
        <f t="shared" si="57"/>
        <v>0.95642724499999887</v>
      </c>
      <c r="L1277" s="1">
        <f t="shared" si="58"/>
        <v>12535</v>
      </c>
    </row>
    <row r="1278" spans="1:12" x14ac:dyDescent="0.2">
      <c r="A1278" s="1">
        <f t="shared" si="59"/>
        <v>86.499999999999659</v>
      </c>
      <c r="B1278" s="1">
        <f t="shared" si="48"/>
        <v>5007.6875</v>
      </c>
      <c r="C1278" s="1">
        <f t="shared" si="49"/>
        <v>3814.9999999999964</v>
      </c>
      <c r="D1278" s="1">
        <f t="shared" si="50"/>
        <v>200.61500000000001</v>
      </c>
      <c r="E1278" s="1">
        <f t="shared" si="51"/>
        <v>200</v>
      </c>
      <c r="F1278" s="104">
        <f t="shared" si="52"/>
        <v>5.5491504353674497E-6</v>
      </c>
      <c r="G1278" s="1">
        <f t="shared" si="53"/>
        <v>6.0184500000000007E-3</v>
      </c>
      <c r="H1278" s="103">
        <f t="shared" si="54"/>
        <v>1.0810137899747656</v>
      </c>
      <c r="I1278" s="1">
        <f t="shared" si="55"/>
        <v>14168</v>
      </c>
      <c r="J1278" s="1">
        <f t="shared" si="56"/>
        <v>250.76874999999998</v>
      </c>
      <c r="K1278" s="105">
        <f t="shared" si="57"/>
        <v>0.95668278124999906</v>
      </c>
      <c r="L1278" s="1">
        <f t="shared" si="58"/>
        <v>12539</v>
      </c>
    </row>
    <row r="1279" spans="1:12" x14ac:dyDescent="0.2">
      <c r="A1279" s="1">
        <f t="shared" si="59"/>
        <v>86.599999999999653</v>
      </c>
      <c r="B1279" s="1">
        <f t="shared" si="48"/>
        <v>5007.7000000000007</v>
      </c>
      <c r="C1279" s="1">
        <f t="shared" si="49"/>
        <v>3815.9999999999964</v>
      </c>
      <c r="D1279" s="1">
        <f t="shared" si="50"/>
        <v>200.61599999999999</v>
      </c>
      <c r="E1279" s="1">
        <f t="shared" si="51"/>
        <v>200</v>
      </c>
      <c r="F1279" s="104">
        <f t="shared" si="52"/>
        <v>5.5509236132283411E-6</v>
      </c>
      <c r="G1279" s="1">
        <f t="shared" si="53"/>
        <v>6.0184800000000005E-3</v>
      </c>
      <c r="H1279" s="103">
        <f t="shared" si="54"/>
        <v>1.0811730731731963</v>
      </c>
      <c r="I1279" s="1">
        <f t="shared" si="55"/>
        <v>14170</v>
      </c>
      <c r="J1279" s="1">
        <f t="shared" si="56"/>
        <v>250.76999999999998</v>
      </c>
      <c r="K1279" s="105">
        <f t="shared" si="57"/>
        <v>0.95693831999999901</v>
      </c>
      <c r="L1279" s="1">
        <f t="shared" si="58"/>
        <v>12542</v>
      </c>
    </row>
    <row r="1280" spans="1:12" x14ac:dyDescent="0.2">
      <c r="A1280" s="1">
        <f t="shared" si="59"/>
        <v>86.699999999999648</v>
      </c>
      <c r="B1280" s="1">
        <f t="shared" si="48"/>
        <v>5007.7124999999996</v>
      </c>
      <c r="C1280" s="1">
        <f t="shared" si="49"/>
        <v>3816.9999999999964</v>
      </c>
      <c r="D1280" s="1">
        <f t="shared" si="50"/>
        <v>200.61699999999999</v>
      </c>
      <c r="E1280" s="1">
        <f t="shared" si="51"/>
        <v>200</v>
      </c>
      <c r="F1280" s="104">
        <f t="shared" si="52"/>
        <v>5.5526968084908078E-6</v>
      </c>
      <c r="G1280" s="1">
        <f t="shared" si="53"/>
        <v>6.0185099999999995E-3</v>
      </c>
      <c r="H1280" s="103">
        <f t="shared" si="54"/>
        <v>1.0813323198210267</v>
      </c>
      <c r="I1280" s="1">
        <f t="shared" si="55"/>
        <v>14172</v>
      </c>
      <c r="J1280" s="1">
        <f t="shared" si="56"/>
        <v>250.77125000000001</v>
      </c>
      <c r="K1280" s="105">
        <f t="shared" si="57"/>
        <v>0.95719386124999906</v>
      </c>
      <c r="L1280" s="1">
        <f t="shared" si="58"/>
        <v>12545</v>
      </c>
    </row>
    <row r="1281" spans="1:12" x14ac:dyDescent="0.2">
      <c r="A1281" s="1">
        <f t="shared" si="59"/>
        <v>86.799999999999642</v>
      </c>
      <c r="B1281" s="1">
        <f t="shared" si="48"/>
        <v>5007.7249999999995</v>
      </c>
      <c r="C1281" s="1">
        <f t="shared" si="49"/>
        <v>3817.9999999999964</v>
      </c>
      <c r="D1281" s="1">
        <f t="shared" si="50"/>
        <v>200.61799999999999</v>
      </c>
      <c r="E1281" s="1">
        <f t="shared" si="51"/>
        <v>200</v>
      </c>
      <c r="F1281" s="104">
        <f t="shared" si="52"/>
        <v>5.5544700211548507E-6</v>
      </c>
      <c r="G1281" s="1">
        <f t="shared" si="53"/>
        <v>6.0185400000000002E-3</v>
      </c>
      <c r="H1281" s="103">
        <f t="shared" si="54"/>
        <v>1.0814915299308363</v>
      </c>
      <c r="I1281" s="1">
        <f t="shared" si="55"/>
        <v>14174</v>
      </c>
      <c r="J1281" s="1">
        <f t="shared" si="56"/>
        <v>250.77250000000001</v>
      </c>
      <c r="K1281" s="105">
        <f t="shared" si="57"/>
        <v>0.95744940499999898</v>
      </c>
      <c r="L1281" s="1">
        <f t="shared" si="58"/>
        <v>12549</v>
      </c>
    </row>
    <row r="1282" spans="1:12" x14ac:dyDescent="0.2">
      <c r="A1282" s="1">
        <f t="shared" si="59"/>
        <v>86.899999999999636</v>
      </c>
      <c r="B1282" s="1">
        <f t="shared" si="48"/>
        <v>5007.7375000000002</v>
      </c>
      <c r="C1282" s="1">
        <f t="shared" si="49"/>
        <v>3818.9999999999964</v>
      </c>
      <c r="D1282" s="1">
        <f t="shared" si="50"/>
        <v>200.619</v>
      </c>
      <c r="E1282" s="1">
        <f t="shared" si="51"/>
        <v>200</v>
      </c>
      <c r="F1282" s="104">
        <f t="shared" si="52"/>
        <v>5.5562432512204663E-6</v>
      </c>
      <c r="G1282" s="1">
        <f t="shared" si="53"/>
        <v>6.01857E-3</v>
      </c>
      <c r="H1282" s="103">
        <f t="shared" si="54"/>
        <v>1.0816507035151981</v>
      </c>
      <c r="I1282" s="1">
        <f t="shared" si="55"/>
        <v>14177</v>
      </c>
      <c r="J1282" s="1">
        <f t="shared" si="56"/>
        <v>250.77375000000001</v>
      </c>
      <c r="K1282" s="105">
        <f t="shared" si="57"/>
        <v>0.9577049512499991</v>
      </c>
      <c r="L1282" s="1">
        <f t="shared" si="58"/>
        <v>12552</v>
      </c>
    </row>
    <row r="1283" spans="1:12" x14ac:dyDescent="0.2">
      <c r="A1283" s="1">
        <f t="shared" si="59"/>
        <v>86.999999999999631</v>
      </c>
      <c r="B1283" s="1">
        <f t="shared" si="48"/>
        <v>5007.75</v>
      </c>
      <c r="C1283" s="1">
        <f t="shared" si="49"/>
        <v>3819.9999999999964</v>
      </c>
      <c r="D1283" s="1">
        <f t="shared" si="50"/>
        <v>200.62</v>
      </c>
      <c r="E1283" s="1">
        <f t="shared" si="51"/>
        <v>200</v>
      </c>
      <c r="F1283" s="104">
        <f t="shared" si="52"/>
        <v>5.5580164986876581E-6</v>
      </c>
      <c r="G1283" s="1">
        <f t="shared" si="53"/>
        <v>6.0186000000000016E-3</v>
      </c>
      <c r="H1283" s="103">
        <f t="shared" si="54"/>
        <v>1.0818098405866801</v>
      </c>
      <c r="I1283" s="1">
        <f t="shared" si="55"/>
        <v>14179</v>
      </c>
      <c r="J1283" s="1">
        <f t="shared" si="56"/>
        <v>250.77499999999998</v>
      </c>
      <c r="K1283" s="105">
        <f t="shared" si="57"/>
        <v>0.95796049999999888</v>
      </c>
      <c r="L1283" s="1">
        <f t="shared" si="58"/>
        <v>12555</v>
      </c>
    </row>
    <row r="1284" spans="1:12" x14ac:dyDescent="0.2">
      <c r="A1284" s="1">
        <f t="shared" si="59"/>
        <v>87.099999999999625</v>
      </c>
      <c r="B1284" s="1">
        <f t="shared" si="48"/>
        <v>5007.7625000000007</v>
      </c>
      <c r="C1284" s="1">
        <f t="shared" si="49"/>
        <v>3820.9999999999964</v>
      </c>
      <c r="D1284" s="1">
        <f t="shared" si="50"/>
        <v>200.62100000000001</v>
      </c>
      <c r="E1284" s="1">
        <f t="shared" si="51"/>
        <v>200</v>
      </c>
      <c r="F1284" s="104">
        <f t="shared" si="52"/>
        <v>5.5597897635564243E-6</v>
      </c>
      <c r="G1284" s="1">
        <f t="shared" si="53"/>
        <v>6.0186300000000005E-3</v>
      </c>
      <c r="H1284" s="103">
        <f t="shared" si="54"/>
        <v>1.0819689411578448</v>
      </c>
      <c r="I1284" s="1">
        <f t="shared" si="55"/>
        <v>14181</v>
      </c>
      <c r="J1284" s="1">
        <f t="shared" si="56"/>
        <v>250.77624999999998</v>
      </c>
      <c r="K1284" s="105">
        <f t="shared" si="57"/>
        <v>0.95821605124999887</v>
      </c>
      <c r="L1284" s="1">
        <f t="shared" si="58"/>
        <v>12559</v>
      </c>
    </row>
    <row r="1285" spans="1:12" x14ac:dyDescent="0.2">
      <c r="A1285" s="1">
        <f t="shared" si="59"/>
        <v>87.199999999999619</v>
      </c>
      <c r="B1285" s="1">
        <f t="shared" si="48"/>
        <v>5007.7749999999996</v>
      </c>
      <c r="C1285" s="1">
        <f t="shared" si="49"/>
        <v>3821.9999999999964</v>
      </c>
      <c r="D1285" s="1">
        <f t="shared" si="50"/>
        <v>200.62199999999999</v>
      </c>
      <c r="E1285" s="1">
        <f t="shared" si="51"/>
        <v>200</v>
      </c>
      <c r="F1285" s="104">
        <f t="shared" si="52"/>
        <v>5.5615630458267659E-6</v>
      </c>
      <c r="G1285" s="1">
        <f t="shared" si="53"/>
        <v>6.0186600000000003E-3</v>
      </c>
      <c r="H1285" s="103">
        <f t="shared" si="54"/>
        <v>1.0821280052412483</v>
      </c>
      <c r="I1285" s="1">
        <f t="shared" si="55"/>
        <v>14183</v>
      </c>
      <c r="J1285" s="1">
        <f t="shared" si="56"/>
        <v>250.77749999999997</v>
      </c>
      <c r="K1285" s="105">
        <f t="shared" si="57"/>
        <v>0.95847160499999884</v>
      </c>
      <c r="L1285" s="1">
        <f t="shared" si="58"/>
        <v>12562</v>
      </c>
    </row>
    <row r="1286" spans="1:12" x14ac:dyDescent="0.2">
      <c r="A1286" s="1">
        <f t="shared" si="59"/>
        <v>87.299999999999613</v>
      </c>
      <c r="B1286" s="1">
        <f t="shared" si="48"/>
        <v>5007.7875000000004</v>
      </c>
      <c r="C1286" s="1">
        <f t="shared" si="49"/>
        <v>3822.9999999999964</v>
      </c>
      <c r="D1286" s="1">
        <f t="shared" si="50"/>
        <v>200.62299999999999</v>
      </c>
      <c r="E1286" s="1">
        <f t="shared" si="51"/>
        <v>200</v>
      </c>
      <c r="F1286" s="104">
        <f t="shared" si="52"/>
        <v>5.5633363454986811E-6</v>
      </c>
      <c r="G1286" s="1">
        <f t="shared" si="53"/>
        <v>6.0186900000000002E-3</v>
      </c>
      <c r="H1286" s="103">
        <f t="shared" si="54"/>
        <v>1.0822870328494412</v>
      </c>
      <c r="I1286" s="1">
        <f t="shared" si="55"/>
        <v>14185</v>
      </c>
      <c r="J1286" s="1">
        <f t="shared" si="56"/>
        <v>250.77875</v>
      </c>
      <c r="K1286" s="105">
        <f t="shared" si="57"/>
        <v>0.95872716124999902</v>
      </c>
      <c r="L1286" s="1">
        <f t="shared" si="58"/>
        <v>12565</v>
      </c>
    </row>
    <row r="1287" spans="1:12" x14ac:dyDescent="0.2">
      <c r="A1287" s="1">
        <f t="shared" si="59"/>
        <v>87.399999999999608</v>
      </c>
      <c r="B1287" s="1">
        <f t="shared" si="48"/>
        <v>5007.8</v>
      </c>
      <c r="C1287" s="1">
        <f t="shared" si="49"/>
        <v>3823.9999999999964</v>
      </c>
      <c r="D1287" s="1">
        <f t="shared" si="50"/>
        <v>200.624</v>
      </c>
      <c r="E1287" s="1">
        <f t="shared" si="51"/>
        <v>200</v>
      </c>
      <c r="F1287" s="104">
        <f t="shared" si="52"/>
        <v>5.5651096625721724E-6</v>
      </c>
      <c r="G1287" s="1">
        <f t="shared" si="53"/>
        <v>6.0187200000000008E-3</v>
      </c>
      <c r="H1287" s="103">
        <f t="shared" si="54"/>
        <v>1.0824460239949687</v>
      </c>
      <c r="I1287" s="1">
        <f t="shared" si="55"/>
        <v>14187</v>
      </c>
      <c r="J1287" s="1">
        <f t="shared" si="56"/>
        <v>250.78</v>
      </c>
      <c r="K1287" s="105">
        <f t="shared" si="57"/>
        <v>0.95898271999999907</v>
      </c>
      <c r="L1287" s="1">
        <f t="shared" si="58"/>
        <v>12569</v>
      </c>
    </row>
    <row r="1288" spans="1:12" x14ac:dyDescent="0.2">
      <c r="A1288" s="1">
        <f t="shared" si="59"/>
        <v>87.499999999999602</v>
      </c>
      <c r="B1288" s="1">
        <f t="shared" ref="B1288:B1542" si="60">5000*(1+25*(A1288-25)/1000000)</f>
        <v>5007.8125</v>
      </c>
      <c r="C1288" s="1">
        <f t="shared" ref="C1288:C1542" si="61">3200 + 10*(A1288-25)</f>
        <v>3824.9999999999959</v>
      </c>
      <c r="D1288" s="1">
        <f t="shared" ref="D1288:D1542" si="62">200+0.01*(A1288-25)</f>
        <v>200.625</v>
      </c>
      <c r="E1288" s="1">
        <f t="shared" ref="E1288:E1542" si="63">B$6</f>
        <v>200</v>
      </c>
      <c r="F1288" s="104">
        <f t="shared" ref="F1288:F1542" si="64">1000*D1288*0.000000001* CONVERT(0.0000017, "cm", "in")*(E1288/1000)*(1+0.0039*(A1288-25))/(0.6*10)/0.000001</f>
        <v>5.5668829970472382E-6</v>
      </c>
      <c r="G1288" s="1">
        <f t="shared" ref="G1288:G1542" si="65">1500*0.02*D1288*0.000000001*1000</f>
        <v>6.0187500000000007E-3</v>
      </c>
      <c r="H1288" s="103">
        <f t="shared" ref="H1288:H1542" si="66">B$5*C1288/(B1288+C1288)-(F1288+G1288)/1000</f>
        <v>1.0826049786903691</v>
      </c>
      <c r="I1288" s="1">
        <f t="shared" ref="I1288:I1542" si="67">ROUND(B$7*H1288*B$8/(B$5),0)</f>
        <v>14189</v>
      </c>
      <c r="J1288" s="1">
        <f t="shared" ref="J1288:J1542" si="68">250*(1+50*(A1288-25)/1000000)</f>
        <v>250.78125</v>
      </c>
      <c r="K1288" s="105">
        <f t="shared" ref="K1288:K1542" si="69">J1288*0.000001*C1288</f>
        <v>0.95923828124999888</v>
      </c>
      <c r="L1288" s="1">
        <f t="shared" ref="L1288:L1542" si="70">ROUND(B$7*K1288*B$8/(B$5),0)</f>
        <v>12572</v>
      </c>
    </row>
    <row r="1289" spans="1:12" x14ac:dyDescent="0.2">
      <c r="A1289" s="1">
        <f t="shared" ref="A1289:A1543" si="71">A1288+0.1</f>
        <v>87.599999999999596</v>
      </c>
      <c r="B1289" s="1">
        <f t="shared" si="60"/>
        <v>5007.8249999999998</v>
      </c>
      <c r="C1289" s="1">
        <f t="shared" si="61"/>
        <v>3825.9999999999959</v>
      </c>
      <c r="D1289" s="1">
        <f t="shared" si="62"/>
        <v>200.626</v>
      </c>
      <c r="E1289" s="1">
        <f t="shared" si="63"/>
        <v>200</v>
      </c>
      <c r="F1289" s="104">
        <f t="shared" si="64"/>
        <v>5.5686563489238777E-6</v>
      </c>
      <c r="G1289" s="1">
        <f t="shared" si="65"/>
        <v>6.0187800000000005E-3</v>
      </c>
      <c r="H1289" s="103">
        <f t="shared" si="66"/>
        <v>1.0827638969481765</v>
      </c>
      <c r="I1289" s="1">
        <f t="shared" si="67"/>
        <v>14191</v>
      </c>
      <c r="J1289" s="1">
        <f t="shared" si="68"/>
        <v>250.78250000000003</v>
      </c>
      <c r="K1289" s="105">
        <f t="shared" si="69"/>
        <v>0.95949384499999901</v>
      </c>
      <c r="L1289" s="1">
        <f t="shared" si="70"/>
        <v>12576</v>
      </c>
    </row>
    <row r="1290" spans="1:12" x14ac:dyDescent="0.2">
      <c r="A1290" s="1">
        <f t="shared" si="71"/>
        <v>87.699999999999591</v>
      </c>
      <c r="B1290" s="1">
        <f t="shared" si="60"/>
        <v>5007.8374999999996</v>
      </c>
      <c r="C1290" s="1">
        <f t="shared" si="61"/>
        <v>3826.9999999999959</v>
      </c>
      <c r="D1290" s="1">
        <f t="shared" si="62"/>
        <v>200.62700000000001</v>
      </c>
      <c r="E1290" s="1">
        <f t="shared" si="63"/>
        <v>200</v>
      </c>
      <c r="F1290" s="104">
        <f t="shared" si="64"/>
        <v>5.5704297182020924E-6</v>
      </c>
      <c r="G1290" s="1">
        <f t="shared" si="65"/>
        <v>6.0188100000000003E-3</v>
      </c>
      <c r="H1290" s="103">
        <f t="shared" si="66"/>
        <v>1.0829227787809181</v>
      </c>
      <c r="I1290" s="1">
        <f t="shared" si="67"/>
        <v>14193</v>
      </c>
      <c r="J1290" s="1">
        <f t="shared" si="68"/>
        <v>250.78374999999997</v>
      </c>
      <c r="K1290" s="105">
        <f t="shared" si="69"/>
        <v>0.9597494112499988</v>
      </c>
      <c r="L1290" s="1">
        <f t="shared" si="70"/>
        <v>12579</v>
      </c>
    </row>
    <row r="1291" spans="1:12" x14ac:dyDescent="0.2">
      <c r="A1291" s="1">
        <f t="shared" si="71"/>
        <v>87.799999999999585</v>
      </c>
      <c r="B1291" s="1">
        <f t="shared" si="60"/>
        <v>5007.8500000000004</v>
      </c>
      <c r="C1291" s="1">
        <f t="shared" si="61"/>
        <v>3827.9999999999959</v>
      </c>
      <c r="D1291" s="1">
        <f t="shared" si="62"/>
        <v>200.62799999999999</v>
      </c>
      <c r="E1291" s="1">
        <f t="shared" si="63"/>
        <v>200</v>
      </c>
      <c r="F1291" s="104">
        <f t="shared" si="64"/>
        <v>5.5722031048818833E-6</v>
      </c>
      <c r="G1291" s="1">
        <f t="shared" si="65"/>
        <v>6.0188399999999993E-3</v>
      </c>
      <c r="H1291" s="103">
        <f t="shared" si="66"/>
        <v>1.0830816242011156</v>
      </c>
      <c r="I1291" s="1">
        <f t="shared" si="67"/>
        <v>14195</v>
      </c>
      <c r="J1291" s="1">
        <f t="shared" si="68"/>
        <v>250.78499999999997</v>
      </c>
      <c r="K1291" s="105">
        <f t="shared" si="69"/>
        <v>0.96000497999999879</v>
      </c>
      <c r="L1291" s="1">
        <f t="shared" si="70"/>
        <v>12582</v>
      </c>
    </row>
    <row r="1292" spans="1:12" x14ac:dyDescent="0.2">
      <c r="A1292" s="1">
        <f t="shared" si="71"/>
        <v>87.899999999999579</v>
      </c>
      <c r="B1292" s="1">
        <f t="shared" si="60"/>
        <v>5007.8625000000002</v>
      </c>
      <c r="C1292" s="1">
        <f t="shared" si="61"/>
        <v>3828.9999999999959</v>
      </c>
      <c r="D1292" s="1">
        <f t="shared" si="62"/>
        <v>200.62899999999999</v>
      </c>
      <c r="E1292" s="1">
        <f t="shared" si="63"/>
        <v>200</v>
      </c>
      <c r="F1292" s="104">
        <f t="shared" si="64"/>
        <v>5.5739765089632478E-6</v>
      </c>
      <c r="G1292" s="1">
        <f t="shared" si="65"/>
        <v>6.0188700000000008E-3</v>
      </c>
      <c r="H1292" s="103">
        <f t="shared" si="66"/>
        <v>1.0832404332212857</v>
      </c>
      <c r="I1292" s="1">
        <f t="shared" si="67"/>
        <v>14197</v>
      </c>
      <c r="J1292" s="1">
        <f t="shared" si="68"/>
        <v>250.78625</v>
      </c>
      <c r="K1292" s="105">
        <f t="shared" si="69"/>
        <v>0.96026055124999898</v>
      </c>
      <c r="L1292" s="1">
        <f t="shared" si="70"/>
        <v>12586</v>
      </c>
    </row>
    <row r="1293" spans="1:12" x14ac:dyDescent="0.2">
      <c r="A1293" s="1">
        <f t="shared" si="71"/>
        <v>87.999999999999574</v>
      </c>
      <c r="B1293" s="1">
        <f t="shared" si="60"/>
        <v>5007.8749999999991</v>
      </c>
      <c r="C1293" s="1">
        <f t="shared" si="61"/>
        <v>3829.9999999999955</v>
      </c>
      <c r="D1293" s="1">
        <f t="shared" si="62"/>
        <v>200.63</v>
      </c>
      <c r="E1293" s="1">
        <f t="shared" si="63"/>
        <v>200</v>
      </c>
      <c r="F1293" s="104">
        <f t="shared" si="64"/>
        <v>5.5757499304461868E-6</v>
      </c>
      <c r="G1293" s="1">
        <f t="shared" si="65"/>
        <v>6.0188999999999998E-3</v>
      </c>
      <c r="H1293" s="103">
        <f t="shared" si="66"/>
        <v>1.0833992058539386</v>
      </c>
      <c r="I1293" s="1">
        <f t="shared" si="67"/>
        <v>14199</v>
      </c>
      <c r="J1293" s="1">
        <f t="shared" si="68"/>
        <v>250.78749999999999</v>
      </c>
      <c r="K1293" s="105">
        <f t="shared" si="69"/>
        <v>0.96051612499999883</v>
      </c>
      <c r="L1293" s="1">
        <f t="shared" si="70"/>
        <v>12589</v>
      </c>
    </row>
    <row r="1294" spans="1:12" x14ac:dyDescent="0.2">
      <c r="A1294" s="1">
        <f t="shared" si="71"/>
        <v>88.099999999999568</v>
      </c>
      <c r="B1294" s="1">
        <f t="shared" si="60"/>
        <v>5007.8874999999998</v>
      </c>
      <c r="C1294" s="1">
        <f t="shared" si="61"/>
        <v>3830.9999999999955</v>
      </c>
      <c r="D1294" s="1">
        <f t="shared" si="62"/>
        <v>200.631</v>
      </c>
      <c r="E1294" s="1">
        <f t="shared" si="63"/>
        <v>200</v>
      </c>
      <c r="F1294" s="104">
        <f t="shared" si="64"/>
        <v>5.5775233693307028E-6</v>
      </c>
      <c r="G1294" s="1">
        <f t="shared" si="65"/>
        <v>6.0189300000000005E-3</v>
      </c>
      <c r="H1294" s="103">
        <f t="shared" si="66"/>
        <v>1.0835579421115782</v>
      </c>
      <c r="I1294" s="1">
        <f t="shared" si="67"/>
        <v>14202</v>
      </c>
      <c r="J1294" s="1">
        <f t="shared" si="68"/>
        <v>250.78874999999999</v>
      </c>
      <c r="K1294" s="105">
        <f t="shared" si="69"/>
        <v>0.96077170124999878</v>
      </c>
      <c r="L1294" s="1">
        <f t="shared" si="70"/>
        <v>12592</v>
      </c>
    </row>
    <row r="1295" spans="1:12" x14ac:dyDescent="0.2">
      <c r="A1295" s="1">
        <f t="shared" si="71"/>
        <v>88.199999999999562</v>
      </c>
      <c r="B1295" s="1">
        <f t="shared" si="60"/>
        <v>5007.8999999999996</v>
      </c>
      <c r="C1295" s="1">
        <f t="shared" si="61"/>
        <v>3831.9999999999955</v>
      </c>
      <c r="D1295" s="1">
        <f t="shared" si="62"/>
        <v>200.63200000000001</v>
      </c>
      <c r="E1295" s="1">
        <f t="shared" si="63"/>
        <v>200</v>
      </c>
      <c r="F1295" s="104">
        <f t="shared" si="64"/>
        <v>5.5792968256167915E-6</v>
      </c>
      <c r="G1295" s="1">
        <f t="shared" si="65"/>
        <v>6.0189600000000003E-3</v>
      </c>
      <c r="H1295" s="103">
        <f t="shared" si="66"/>
        <v>1.0837166420067044</v>
      </c>
      <c r="I1295" s="1">
        <f t="shared" si="67"/>
        <v>14204</v>
      </c>
      <c r="J1295" s="1">
        <f t="shared" si="68"/>
        <v>250.79000000000002</v>
      </c>
      <c r="K1295" s="105">
        <f t="shared" si="69"/>
        <v>0.96102727999999893</v>
      </c>
      <c r="L1295" s="1">
        <f t="shared" si="70"/>
        <v>12596</v>
      </c>
    </row>
    <row r="1296" spans="1:12" x14ac:dyDescent="0.2">
      <c r="A1296" s="1">
        <f t="shared" si="71"/>
        <v>88.299999999999557</v>
      </c>
      <c r="B1296" s="1">
        <f t="shared" si="60"/>
        <v>5007.9125000000004</v>
      </c>
      <c r="C1296" s="1">
        <f t="shared" si="61"/>
        <v>3832.9999999999955</v>
      </c>
      <c r="D1296" s="1">
        <f t="shared" si="62"/>
        <v>200.63299999999998</v>
      </c>
      <c r="E1296" s="1">
        <f t="shared" si="63"/>
        <v>200</v>
      </c>
      <c r="F1296" s="104">
        <f t="shared" si="64"/>
        <v>5.581070299304453E-6</v>
      </c>
      <c r="G1296" s="1">
        <f t="shared" si="65"/>
        <v>6.0189900000000001E-3</v>
      </c>
      <c r="H1296" s="103">
        <f t="shared" si="66"/>
        <v>1.0838753055518096</v>
      </c>
      <c r="I1296" s="1">
        <f t="shared" si="67"/>
        <v>14206</v>
      </c>
      <c r="J1296" s="1">
        <f t="shared" si="68"/>
        <v>250.79125000000002</v>
      </c>
      <c r="K1296" s="105">
        <f t="shared" si="69"/>
        <v>0.96128286124999895</v>
      </c>
      <c r="L1296" s="1">
        <f t="shared" si="70"/>
        <v>12599</v>
      </c>
    </row>
    <row r="1297" spans="1:12" x14ac:dyDescent="0.2">
      <c r="A1297" s="1">
        <f t="shared" si="71"/>
        <v>88.399999999999551</v>
      </c>
      <c r="B1297" s="1">
        <f t="shared" si="60"/>
        <v>5007.9250000000002</v>
      </c>
      <c r="C1297" s="1">
        <f t="shared" si="61"/>
        <v>3833.9999999999955</v>
      </c>
      <c r="D1297" s="1">
        <f t="shared" si="62"/>
        <v>200.63399999999999</v>
      </c>
      <c r="E1297" s="1">
        <f t="shared" si="63"/>
        <v>200</v>
      </c>
      <c r="F1297" s="104">
        <f t="shared" si="64"/>
        <v>5.5828437903936924E-6</v>
      </c>
      <c r="G1297" s="1">
        <f t="shared" si="65"/>
        <v>6.0190199999999999E-3</v>
      </c>
      <c r="H1297" s="103">
        <f t="shared" si="66"/>
        <v>1.0840339327593815</v>
      </c>
      <c r="I1297" s="1">
        <f t="shared" si="67"/>
        <v>14208</v>
      </c>
      <c r="J1297" s="1">
        <f t="shared" si="68"/>
        <v>250.79249999999996</v>
      </c>
      <c r="K1297" s="105">
        <f t="shared" si="69"/>
        <v>0.96153844499999874</v>
      </c>
      <c r="L1297" s="1">
        <f t="shared" si="70"/>
        <v>12602</v>
      </c>
    </row>
    <row r="1298" spans="1:12" x14ac:dyDescent="0.2">
      <c r="A1298" s="1">
        <f t="shared" si="71"/>
        <v>88.499999999999545</v>
      </c>
      <c r="B1298" s="1">
        <f t="shared" si="60"/>
        <v>5007.9375</v>
      </c>
      <c r="C1298" s="1">
        <f t="shared" si="61"/>
        <v>3834.9999999999955</v>
      </c>
      <c r="D1298" s="1">
        <f t="shared" si="62"/>
        <v>200.63499999999999</v>
      </c>
      <c r="E1298" s="1">
        <f t="shared" si="63"/>
        <v>200</v>
      </c>
      <c r="F1298" s="104">
        <f t="shared" si="64"/>
        <v>5.5846172988845062E-6</v>
      </c>
      <c r="G1298" s="1">
        <f t="shared" si="65"/>
        <v>6.0190499999999997E-3</v>
      </c>
      <c r="H1298" s="103">
        <f t="shared" si="66"/>
        <v>1.0841925236419019</v>
      </c>
      <c r="I1298" s="1">
        <f t="shared" si="67"/>
        <v>14210</v>
      </c>
      <c r="J1298" s="1">
        <f t="shared" si="68"/>
        <v>250.79374999999999</v>
      </c>
      <c r="K1298" s="105">
        <f t="shared" si="69"/>
        <v>0.96179403124999863</v>
      </c>
      <c r="L1298" s="1">
        <f t="shared" si="70"/>
        <v>12606</v>
      </c>
    </row>
    <row r="1299" spans="1:12" x14ac:dyDescent="0.2">
      <c r="A1299" s="1">
        <f t="shared" si="71"/>
        <v>88.59999999999954</v>
      </c>
      <c r="B1299" s="1">
        <f t="shared" si="60"/>
        <v>5007.95</v>
      </c>
      <c r="C1299" s="1">
        <f t="shared" si="61"/>
        <v>3835.9999999999955</v>
      </c>
      <c r="D1299" s="1">
        <f t="shared" si="62"/>
        <v>200.636</v>
      </c>
      <c r="E1299" s="1">
        <f t="shared" si="63"/>
        <v>200</v>
      </c>
      <c r="F1299" s="104">
        <f t="shared" si="64"/>
        <v>5.5863908247768962E-6</v>
      </c>
      <c r="G1299" s="1">
        <f t="shared" si="65"/>
        <v>6.0190799999999996E-3</v>
      </c>
      <c r="H1299" s="103">
        <f t="shared" si="66"/>
        <v>1.0843510782118473</v>
      </c>
      <c r="I1299" s="1">
        <f t="shared" si="67"/>
        <v>14212</v>
      </c>
      <c r="J1299" s="1">
        <f t="shared" si="68"/>
        <v>250.79499999999999</v>
      </c>
      <c r="K1299" s="105">
        <f t="shared" si="69"/>
        <v>0.96204961999999883</v>
      </c>
      <c r="L1299" s="1">
        <f t="shared" si="70"/>
        <v>12609</v>
      </c>
    </row>
    <row r="1300" spans="1:12" x14ac:dyDescent="0.2">
      <c r="A1300" s="1">
        <f t="shared" si="71"/>
        <v>88.699999999999534</v>
      </c>
      <c r="B1300" s="1">
        <f t="shared" si="60"/>
        <v>5007.9624999999996</v>
      </c>
      <c r="C1300" s="1">
        <f t="shared" si="61"/>
        <v>3836.9999999999955</v>
      </c>
      <c r="D1300" s="1">
        <f t="shared" si="62"/>
        <v>200.637</v>
      </c>
      <c r="E1300" s="1">
        <f t="shared" si="63"/>
        <v>200</v>
      </c>
      <c r="F1300" s="104">
        <f t="shared" si="64"/>
        <v>5.588164368070859E-6</v>
      </c>
      <c r="G1300" s="1">
        <f t="shared" si="65"/>
        <v>6.0191100000000003E-3</v>
      </c>
      <c r="H1300" s="103">
        <f t="shared" si="66"/>
        <v>1.0845095964816875</v>
      </c>
      <c r="I1300" s="1">
        <f t="shared" si="67"/>
        <v>14214</v>
      </c>
      <c r="J1300" s="1">
        <f t="shared" si="68"/>
        <v>250.79624999999999</v>
      </c>
      <c r="K1300" s="105">
        <f t="shared" si="69"/>
        <v>0.96230521124999879</v>
      </c>
      <c r="L1300" s="1">
        <f t="shared" si="70"/>
        <v>12612</v>
      </c>
    </row>
    <row r="1301" spans="1:12" x14ac:dyDescent="0.2">
      <c r="A1301" s="1">
        <f t="shared" si="71"/>
        <v>88.799999999999528</v>
      </c>
      <c r="B1301" s="1">
        <f t="shared" si="60"/>
        <v>5007.9750000000004</v>
      </c>
      <c r="C1301" s="1">
        <f t="shared" si="61"/>
        <v>3837.9999999999955</v>
      </c>
      <c r="D1301" s="1">
        <f t="shared" si="62"/>
        <v>200.63800000000001</v>
      </c>
      <c r="E1301" s="1">
        <f t="shared" si="63"/>
        <v>200</v>
      </c>
      <c r="F1301" s="104">
        <f t="shared" si="64"/>
        <v>5.5899379287663954E-6</v>
      </c>
      <c r="G1301" s="1">
        <f t="shared" si="65"/>
        <v>6.0191400000000009E-3</v>
      </c>
      <c r="H1301" s="103">
        <f t="shared" si="66"/>
        <v>1.0846680784638869</v>
      </c>
      <c r="I1301" s="1">
        <f t="shared" si="67"/>
        <v>14216</v>
      </c>
      <c r="J1301" s="1">
        <f t="shared" si="68"/>
        <v>250.79750000000001</v>
      </c>
      <c r="K1301" s="105">
        <f t="shared" si="69"/>
        <v>0.96256080499999885</v>
      </c>
      <c r="L1301" s="1">
        <f t="shared" si="70"/>
        <v>12616</v>
      </c>
    </row>
    <row r="1302" spans="1:12" x14ac:dyDescent="0.2">
      <c r="A1302" s="1">
        <f t="shared" si="71"/>
        <v>88.899999999999523</v>
      </c>
      <c r="B1302" s="1">
        <f t="shared" si="60"/>
        <v>5007.9874999999993</v>
      </c>
      <c r="C1302" s="1">
        <f t="shared" si="61"/>
        <v>3838.9999999999955</v>
      </c>
      <c r="D1302" s="1">
        <f t="shared" si="62"/>
        <v>200.63899999999998</v>
      </c>
      <c r="E1302" s="1">
        <f t="shared" si="63"/>
        <v>200</v>
      </c>
      <c r="F1302" s="104">
        <f t="shared" si="64"/>
        <v>5.5917115068635088E-6</v>
      </c>
      <c r="G1302" s="1">
        <f t="shared" si="65"/>
        <v>6.0191699999999999E-3</v>
      </c>
      <c r="H1302" s="103">
        <f t="shared" si="66"/>
        <v>1.0848265241709047</v>
      </c>
      <c r="I1302" s="1">
        <f t="shared" si="67"/>
        <v>14218</v>
      </c>
      <c r="J1302" s="1">
        <f t="shared" si="68"/>
        <v>250.79875000000001</v>
      </c>
      <c r="K1302" s="105">
        <f t="shared" si="69"/>
        <v>0.96281640124999879</v>
      </c>
      <c r="L1302" s="1">
        <f t="shared" si="70"/>
        <v>12619</v>
      </c>
    </row>
    <row r="1303" spans="1:12" x14ac:dyDescent="0.2">
      <c r="A1303" s="1">
        <f t="shared" si="71"/>
        <v>88.999999999999517</v>
      </c>
      <c r="B1303" s="1">
        <f t="shared" si="60"/>
        <v>5008</v>
      </c>
      <c r="C1303" s="1">
        <f t="shared" si="61"/>
        <v>3839.9999999999955</v>
      </c>
      <c r="D1303" s="1">
        <f t="shared" si="62"/>
        <v>200.64</v>
      </c>
      <c r="E1303" s="1">
        <f t="shared" si="63"/>
        <v>200</v>
      </c>
      <c r="F1303" s="104">
        <f t="shared" si="64"/>
        <v>5.5934851023621966E-6</v>
      </c>
      <c r="G1303" s="1">
        <f t="shared" si="65"/>
        <v>6.0191999999999997E-3</v>
      </c>
      <c r="H1303" s="103">
        <f t="shared" si="66"/>
        <v>1.0849849336151942</v>
      </c>
      <c r="I1303" s="1">
        <f t="shared" si="67"/>
        <v>14220</v>
      </c>
      <c r="J1303" s="1">
        <f t="shared" si="68"/>
        <v>250.79999999999995</v>
      </c>
      <c r="K1303" s="105">
        <f t="shared" si="69"/>
        <v>0.96307199999999848</v>
      </c>
      <c r="L1303" s="1">
        <f t="shared" si="70"/>
        <v>12622</v>
      </c>
    </row>
    <row r="1304" spans="1:12" x14ac:dyDescent="0.2">
      <c r="A1304" s="1">
        <f t="shared" si="71"/>
        <v>89.099999999999511</v>
      </c>
      <c r="B1304" s="1">
        <f t="shared" si="60"/>
        <v>5008.0124999999998</v>
      </c>
      <c r="C1304" s="1">
        <f t="shared" si="61"/>
        <v>3840.999999999995</v>
      </c>
      <c r="D1304" s="1">
        <f t="shared" si="62"/>
        <v>200.64099999999999</v>
      </c>
      <c r="E1304" s="1">
        <f t="shared" si="63"/>
        <v>200</v>
      </c>
      <c r="F1304" s="104">
        <f t="shared" si="64"/>
        <v>5.5952587152624598E-6</v>
      </c>
      <c r="G1304" s="1">
        <f t="shared" si="65"/>
        <v>6.0192300000000004E-3</v>
      </c>
      <c r="H1304" s="103">
        <f t="shared" si="66"/>
        <v>1.0851433068092025</v>
      </c>
      <c r="I1304" s="1">
        <f t="shared" si="67"/>
        <v>14222</v>
      </c>
      <c r="J1304" s="1">
        <f t="shared" si="68"/>
        <v>250.80124999999998</v>
      </c>
      <c r="K1304" s="105">
        <f t="shared" si="69"/>
        <v>0.96332760124999861</v>
      </c>
      <c r="L1304" s="1">
        <f t="shared" si="70"/>
        <v>12626</v>
      </c>
    </row>
    <row r="1305" spans="1:12" x14ac:dyDescent="0.2">
      <c r="A1305" s="1">
        <f t="shared" si="71"/>
        <v>89.199999999999505</v>
      </c>
      <c r="B1305" s="1">
        <f t="shared" si="60"/>
        <v>5008.0250000000005</v>
      </c>
      <c r="C1305" s="1">
        <f t="shared" si="61"/>
        <v>3841.999999999995</v>
      </c>
      <c r="D1305" s="1">
        <f t="shared" si="62"/>
        <v>200.642</v>
      </c>
      <c r="E1305" s="1">
        <f t="shared" si="63"/>
        <v>200</v>
      </c>
      <c r="F1305" s="104">
        <f t="shared" si="64"/>
        <v>5.5970323455642966E-6</v>
      </c>
      <c r="G1305" s="1">
        <f t="shared" si="65"/>
        <v>6.0192600000000011E-3</v>
      </c>
      <c r="H1305" s="103">
        <f t="shared" si="66"/>
        <v>1.0853016437653717</v>
      </c>
      <c r="I1305" s="1">
        <f t="shared" si="67"/>
        <v>14224</v>
      </c>
      <c r="J1305" s="1">
        <f t="shared" si="68"/>
        <v>250.80249999999998</v>
      </c>
      <c r="K1305" s="105">
        <f t="shared" si="69"/>
        <v>0.96358320499999861</v>
      </c>
      <c r="L1305" s="1">
        <f t="shared" si="70"/>
        <v>12629</v>
      </c>
    </row>
    <row r="1306" spans="1:12" x14ac:dyDescent="0.2">
      <c r="A1306" s="1">
        <f t="shared" si="71"/>
        <v>89.2999999999995</v>
      </c>
      <c r="B1306" s="1">
        <f t="shared" si="60"/>
        <v>5008.0375000000004</v>
      </c>
      <c r="C1306" s="1">
        <f t="shared" si="61"/>
        <v>3842.999999999995</v>
      </c>
      <c r="D1306" s="1">
        <f t="shared" si="62"/>
        <v>200.643</v>
      </c>
      <c r="E1306" s="1">
        <f t="shared" si="63"/>
        <v>200</v>
      </c>
      <c r="F1306" s="104">
        <f t="shared" si="64"/>
        <v>5.5988059932677087E-6</v>
      </c>
      <c r="G1306" s="1">
        <f t="shared" si="65"/>
        <v>6.0192900000000001E-3</v>
      </c>
      <c r="H1306" s="103">
        <f t="shared" si="66"/>
        <v>1.0854599444961381</v>
      </c>
      <c r="I1306" s="1">
        <f t="shared" si="67"/>
        <v>14226</v>
      </c>
      <c r="J1306" s="1">
        <f t="shared" si="68"/>
        <v>250.80374999999998</v>
      </c>
      <c r="K1306" s="105">
        <f t="shared" si="69"/>
        <v>0.96383881124999859</v>
      </c>
      <c r="L1306" s="1">
        <f t="shared" si="70"/>
        <v>12632</v>
      </c>
    </row>
    <row r="1307" spans="1:12" x14ac:dyDescent="0.2">
      <c r="A1307" s="1">
        <f t="shared" si="71"/>
        <v>89.399999999999494</v>
      </c>
      <c r="B1307" s="1">
        <f t="shared" si="60"/>
        <v>5008.0499999999993</v>
      </c>
      <c r="C1307" s="1">
        <f t="shared" si="61"/>
        <v>3843.999999999995</v>
      </c>
      <c r="D1307" s="1">
        <f t="shared" si="62"/>
        <v>200.64400000000001</v>
      </c>
      <c r="E1307" s="1">
        <f t="shared" si="63"/>
        <v>200</v>
      </c>
      <c r="F1307" s="104">
        <f t="shared" si="64"/>
        <v>5.6005796583726952E-6</v>
      </c>
      <c r="G1307" s="1">
        <f t="shared" si="65"/>
        <v>6.0193199999999999E-3</v>
      </c>
      <c r="H1307" s="103">
        <f t="shared" si="66"/>
        <v>1.0856182090139321</v>
      </c>
      <c r="I1307" s="1">
        <f t="shared" si="67"/>
        <v>14229</v>
      </c>
      <c r="J1307" s="1">
        <f t="shared" si="68"/>
        <v>250.80500000000001</v>
      </c>
      <c r="K1307" s="105">
        <f t="shared" si="69"/>
        <v>0.96409441999999868</v>
      </c>
      <c r="L1307" s="1">
        <f t="shared" si="70"/>
        <v>12636</v>
      </c>
    </row>
    <row r="1308" spans="1:12" x14ac:dyDescent="0.2">
      <c r="A1308" s="1">
        <f t="shared" si="71"/>
        <v>89.499999999999488</v>
      </c>
      <c r="B1308" s="1">
        <f t="shared" si="60"/>
        <v>5008.0625</v>
      </c>
      <c r="C1308" s="1">
        <f t="shared" si="61"/>
        <v>3844.999999999995</v>
      </c>
      <c r="D1308" s="1">
        <f t="shared" si="62"/>
        <v>200.64499999999998</v>
      </c>
      <c r="E1308" s="1">
        <f t="shared" si="63"/>
        <v>200</v>
      </c>
      <c r="F1308" s="104">
        <f t="shared" si="64"/>
        <v>5.6023533408792554E-6</v>
      </c>
      <c r="G1308" s="1">
        <f t="shared" si="65"/>
        <v>6.0193500000000006E-3</v>
      </c>
      <c r="H1308" s="103">
        <f t="shared" si="66"/>
        <v>1.0857764373311778</v>
      </c>
      <c r="I1308" s="1">
        <f t="shared" si="67"/>
        <v>14231</v>
      </c>
      <c r="J1308" s="1">
        <f t="shared" si="68"/>
        <v>250.80625000000001</v>
      </c>
      <c r="K1308" s="105">
        <f t="shared" si="69"/>
        <v>0.96435003124999874</v>
      </c>
      <c r="L1308" s="1">
        <f t="shared" si="70"/>
        <v>12639</v>
      </c>
    </row>
    <row r="1309" spans="1:12" x14ac:dyDescent="0.2">
      <c r="A1309" s="1">
        <f t="shared" si="71"/>
        <v>89.599999999999483</v>
      </c>
      <c r="B1309" s="1">
        <f t="shared" si="60"/>
        <v>5008.0749999999998</v>
      </c>
      <c r="C1309" s="1">
        <f t="shared" si="61"/>
        <v>3845.9999999999945</v>
      </c>
      <c r="D1309" s="1">
        <f t="shared" si="62"/>
        <v>200.64599999999999</v>
      </c>
      <c r="E1309" s="1">
        <f t="shared" si="63"/>
        <v>200</v>
      </c>
      <c r="F1309" s="104">
        <f t="shared" si="64"/>
        <v>5.6041270407873935E-6</v>
      </c>
      <c r="G1309" s="1">
        <f t="shared" si="65"/>
        <v>6.0193799999999995E-3</v>
      </c>
      <c r="H1309" s="103">
        <f t="shared" si="66"/>
        <v>1.0859346294602947</v>
      </c>
      <c r="I1309" s="1">
        <f t="shared" si="67"/>
        <v>14233</v>
      </c>
      <c r="J1309" s="1">
        <f t="shared" si="68"/>
        <v>250.8075</v>
      </c>
      <c r="K1309" s="105">
        <f t="shared" si="69"/>
        <v>0.96460564499999857</v>
      </c>
      <c r="L1309" s="1">
        <f t="shared" si="70"/>
        <v>12643</v>
      </c>
    </row>
    <row r="1310" spans="1:12" x14ac:dyDescent="0.2">
      <c r="A1310" s="1">
        <f t="shared" si="71"/>
        <v>89.699999999999477</v>
      </c>
      <c r="B1310" s="1">
        <f t="shared" si="60"/>
        <v>5008.0875000000005</v>
      </c>
      <c r="C1310" s="1">
        <f t="shared" si="61"/>
        <v>3846.9999999999945</v>
      </c>
      <c r="D1310" s="1">
        <f t="shared" si="62"/>
        <v>200.64699999999999</v>
      </c>
      <c r="E1310" s="1">
        <f t="shared" si="63"/>
        <v>200</v>
      </c>
      <c r="F1310" s="104">
        <f t="shared" si="64"/>
        <v>5.6059007580971051E-6</v>
      </c>
      <c r="G1310" s="1">
        <f t="shared" si="65"/>
        <v>6.0194100000000002E-3</v>
      </c>
      <c r="H1310" s="103">
        <f t="shared" si="66"/>
        <v>1.0860927854136959</v>
      </c>
      <c r="I1310" s="1">
        <f t="shared" si="67"/>
        <v>14235</v>
      </c>
      <c r="J1310" s="1">
        <f t="shared" si="68"/>
        <v>250.80874999999997</v>
      </c>
      <c r="K1310" s="105">
        <f t="shared" si="69"/>
        <v>0.96486126124999849</v>
      </c>
      <c r="L1310" s="1">
        <f t="shared" si="70"/>
        <v>12646</v>
      </c>
    </row>
    <row r="1311" spans="1:12" x14ac:dyDescent="0.2">
      <c r="A1311" s="1">
        <f t="shared" si="71"/>
        <v>89.799999999999471</v>
      </c>
      <c r="B1311" s="1">
        <f t="shared" si="60"/>
        <v>5008.0999999999995</v>
      </c>
      <c r="C1311" s="1">
        <f t="shared" si="61"/>
        <v>3847.9999999999945</v>
      </c>
      <c r="D1311" s="1">
        <f t="shared" si="62"/>
        <v>200.648</v>
      </c>
      <c r="E1311" s="1">
        <f t="shared" si="63"/>
        <v>200</v>
      </c>
      <c r="F1311" s="104">
        <f t="shared" si="64"/>
        <v>5.6076744928083912E-6</v>
      </c>
      <c r="G1311" s="1">
        <f t="shared" si="65"/>
        <v>6.01944E-3</v>
      </c>
      <c r="H1311" s="103">
        <f t="shared" si="66"/>
        <v>1.0862509052037894</v>
      </c>
      <c r="I1311" s="1">
        <f t="shared" si="67"/>
        <v>14237</v>
      </c>
      <c r="J1311" s="1">
        <f t="shared" si="68"/>
        <v>250.80999999999997</v>
      </c>
      <c r="K1311" s="105">
        <f t="shared" si="69"/>
        <v>0.96511687999999851</v>
      </c>
      <c r="L1311" s="1">
        <f t="shared" si="70"/>
        <v>12649</v>
      </c>
    </row>
    <row r="1312" spans="1:12" x14ac:dyDescent="0.2">
      <c r="A1312" s="1">
        <f t="shared" si="71"/>
        <v>89.899999999999466</v>
      </c>
      <c r="B1312" s="1">
        <f t="shared" si="60"/>
        <v>5008.1125000000002</v>
      </c>
      <c r="C1312" s="1">
        <f t="shared" si="61"/>
        <v>3848.9999999999945</v>
      </c>
      <c r="D1312" s="1">
        <f t="shared" si="62"/>
        <v>200.649</v>
      </c>
      <c r="E1312" s="1">
        <f t="shared" si="63"/>
        <v>200</v>
      </c>
      <c r="F1312" s="104">
        <f t="shared" si="64"/>
        <v>5.6094482449212509E-6</v>
      </c>
      <c r="G1312" s="1">
        <f t="shared" si="65"/>
        <v>6.0194700000000007E-3</v>
      </c>
      <c r="H1312" s="103">
        <f t="shared" si="66"/>
        <v>1.0864089888429773</v>
      </c>
      <c r="I1312" s="1">
        <f t="shared" si="67"/>
        <v>14239</v>
      </c>
      <c r="J1312" s="1">
        <f t="shared" si="68"/>
        <v>250.81124999999997</v>
      </c>
      <c r="K1312" s="105">
        <f t="shared" si="69"/>
        <v>0.96537250124999852</v>
      </c>
      <c r="L1312" s="1">
        <f t="shared" si="70"/>
        <v>12653</v>
      </c>
    </row>
    <row r="1313" spans="1:12" x14ac:dyDescent="0.2">
      <c r="A1313" s="1">
        <f t="shared" si="71"/>
        <v>89.99999999999946</v>
      </c>
      <c r="B1313" s="1">
        <f t="shared" si="60"/>
        <v>5008.125</v>
      </c>
      <c r="C1313" s="1">
        <f t="shared" si="61"/>
        <v>3849.9999999999945</v>
      </c>
      <c r="D1313" s="1">
        <f t="shared" si="62"/>
        <v>200.65</v>
      </c>
      <c r="E1313" s="1">
        <f t="shared" si="63"/>
        <v>200</v>
      </c>
      <c r="F1313" s="104">
        <f t="shared" si="64"/>
        <v>5.6112220144356868E-6</v>
      </c>
      <c r="G1313" s="1">
        <f t="shared" si="65"/>
        <v>6.0195000000000005E-3</v>
      </c>
      <c r="H1313" s="103">
        <f t="shared" si="66"/>
        <v>1.0865670363436561</v>
      </c>
      <c r="I1313" s="1">
        <f t="shared" si="67"/>
        <v>14241</v>
      </c>
      <c r="J1313" s="1">
        <f t="shared" si="68"/>
        <v>250.8125</v>
      </c>
      <c r="K1313" s="105">
        <f t="shared" si="69"/>
        <v>0.96562812499999862</v>
      </c>
      <c r="L1313" s="1">
        <f t="shared" si="70"/>
        <v>12656</v>
      </c>
    </row>
    <row r="1314" spans="1:12" x14ac:dyDescent="0.2">
      <c r="A1314" s="1">
        <f t="shared" si="71"/>
        <v>90.099999999999454</v>
      </c>
      <c r="B1314" s="1">
        <f t="shared" si="60"/>
        <v>5008.1374999999998</v>
      </c>
      <c r="C1314" s="1">
        <f t="shared" si="61"/>
        <v>3850.9999999999945</v>
      </c>
      <c r="D1314" s="1">
        <f t="shared" si="62"/>
        <v>200.65099999999998</v>
      </c>
      <c r="E1314" s="1">
        <f t="shared" si="63"/>
        <v>200</v>
      </c>
      <c r="F1314" s="104">
        <f t="shared" si="64"/>
        <v>5.612995801351698E-6</v>
      </c>
      <c r="G1314" s="1">
        <f t="shared" si="65"/>
        <v>6.0195300000000004E-3</v>
      </c>
      <c r="H1314" s="103">
        <f t="shared" si="66"/>
        <v>1.0867250477182158</v>
      </c>
      <c r="I1314" s="1">
        <f t="shared" si="67"/>
        <v>14243</v>
      </c>
      <c r="J1314" s="1">
        <f t="shared" si="68"/>
        <v>250.81375</v>
      </c>
      <c r="K1314" s="105">
        <f t="shared" si="69"/>
        <v>0.96588375124999859</v>
      </c>
      <c r="L1314" s="1">
        <f t="shared" si="70"/>
        <v>12659</v>
      </c>
    </row>
    <row r="1315" spans="1:12" x14ac:dyDescent="0.2">
      <c r="A1315" s="1">
        <f t="shared" si="71"/>
        <v>90.199999999999449</v>
      </c>
      <c r="B1315" s="1">
        <f t="shared" si="60"/>
        <v>5008.1500000000005</v>
      </c>
      <c r="C1315" s="1">
        <f t="shared" si="61"/>
        <v>3851.9999999999945</v>
      </c>
      <c r="D1315" s="1">
        <f t="shared" si="62"/>
        <v>200.65199999999999</v>
      </c>
      <c r="E1315" s="1">
        <f t="shared" si="63"/>
        <v>200</v>
      </c>
      <c r="F1315" s="104">
        <f t="shared" si="64"/>
        <v>5.6147696056692828E-6</v>
      </c>
      <c r="G1315" s="1">
        <f t="shared" si="65"/>
        <v>6.0195599999999993E-3</v>
      </c>
      <c r="H1315" s="103">
        <f t="shared" si="66"/>
        <v>1.0868830229790418</v>
      </c>
      <c r="I1315" s="1">
        <f t="shared" si="67"/>
        <v>14245</v>
      </c>
      <c r="J1315" s="1">
        <f t="shared" si="68"/>
        <v>250.815</v>
      </c>
      <c r="K1315" s="105">
        <f t="shared" si="69"/>
        <v>0.96613937999999855</v>
      </c>
      <c r="L1315" s="1">
        <f t="shared" si="70"/>
        <v>12663</v>
      </c>
    </row>
    <row r="1316" spans="1:12" x14ac:dyDescent="0.2">
      <c r="A1316" s="1">
        <f t="shared" si="71"/>
        <v>90.299999999999443</v>
      </c>
      <c r="B1316" s="1">
        <f t="shared" si="60"/>
        <v>5008.1624999999995</v>
      </c>
      <c r="C1316" s="1">
        <f t="shared" si="61"/>
        <v>3852.9999999999945</v>
      </c>
      <c r="D1316" s="1">
        <f t="shared" si="62"/>
        <v>200.65299999999999</v>
      </c>
      <c r="E1316" s="1">
        <f t="shared" si="63"/>
        <v>200</v>
      </c>
      <c r="F1316" s="104">
        <f t="shared" si="64"/>
        <v>5.6165434273884421E-6</v>
      </c>
      <c r="G1316" s="1">
        <f t="shared" si="65"/>
        <v>6.0195900000000009E-3</v>
      </c>
      <c r="H1316" s="103">
        <f t="shared" si="66"/>
        <v>1.0870409621385133</v>
      </c>
      <c r="I1316" s="1">
        <f t="shared" si="67"/>
        <v>14247</v>
      </c>
      <c r="J1316" s="1">
        <f t="shared" si="68"/>
        <v>250.81625000000003</v>
      </c>
      <c r="K1316" s="105">
        <f t="shared" si="69"/>
        <v>0.96639501124999883</v>
      </c>
      <c r="L1316" s="1">
        <f t="shared" si="70"/>
        <v>12666</v>
      </c>
    </row>
    <row r="1317" spans="1:12" x14ac:dyDescent="0.2">
      <c r="A1317" s="1">
        <f t="shared" si="71"/>
        <v>90.399999999999437</v>
      </c>
      <c r="B1317" s="1">
        <f t="shared" si="60"/>
        <v>5008.1750000000002</v>
      </c>
      <c r="C1317" s="1">
        <f t="shared" si="61"/>
        <v>3853.9999999999945</v>
      </c>
      <c r="D1317" s="1">
        <f t="shared" si="62"/>
        <v>200.654</v>
      </c>
      <c r="E1317" s="1">
        <f t="shared" si="63"/>
        <v>200</v>
      </c>
      <c r="F1317" s="104">
        <f t="shared" si="64"/>
        <v>5.6183172665091776E-6</v>
      </c>
      <c r="G1317" s="1">
        <f t="shared" si="65"/>
        <v>6.0196200000000007E-3</v>
      </c>
      <c r="H1317" s="103">
        <f t="shared" si="66"/>
        <v>1.0871988652090041</v>
      </c>
      <c r="I1317" s="1">
        <f t="shared" si="67"/>
        <v>14249</v>
      </c>
      <c r="J1317" s="1">
        <f t="shared" si="68"/>
        <v>250.81749999999997</v>
      </c>
      <c r="K1317" s="105">
        <f t="shared" si="69"/>
        <v>0.96665064499999853</v>
      </c>
      <c r="L1317" s="1">
        <f t="shared" si="70"/>
        <v>12669</v>
      </c>
    </row>
    <row r="1318" spans="1:12" x14ac:dyDescent="0.2">
      <c r="A1318" s="1">
        <f t="shared" si="71"/>
        <v>90.499999999999432</v>
      </c>
      <c r="B1318" s="1">
        <f t="shared" si="60"/>
        <v>5008.1875</v>
      </c>
      <c r="C1318" s="1">
        <f t="shared" si="61"/>
        <v>3854.9999999999945</v>
      </c>
      <c r="D1318" s="1">
        <f t="shared" si="62"/>
        <v>200.655</v>
      </c>
      <c r="E1318" s="1">
        <f t="shared" si="63"/>
        <v>200</v>
      </c>
      <c r="F1318" s="104">
        <f t="shared" si="64"/>
        <v>5.6200911230314875E-6</v>
      </c>
      <c r="G1318" s="1">
        <f t="shared" si="65"/>
        <v>6.0196499999999997E-3</v>
      </c>
      <c r="H1318" s="103">
        <f t="shared" si="66"/>
        <v>1.0873567322028825</v>
      </c>
      <c r="I1318" s="1">
        <f t="shared" si="67"/>
        <v>14251</v>
      </c>
      <c r="J1318" s="1">
        <f t="shared" si="68"/>
        <v>250.81874999999997</v>
      </c>
      <c r="K1318" s="105">
        <f t="shared" si="69"/>
        <v>0.96690628124999856</v>
      </c>
      <c r="L1318" s="1">
        <f t="shared" si="70"/>
        <v>12673</v>
      </c>
    </row>
    <row r="1319" spans="1:12" x14ac:dyDescent="0.2">
      <c r="A1319" s="1">
        <f t="shared" si="71"/>
        <v>90.599999999999426</v>
      </c>
      <c r="B1319" s="1">
        <f t="shared" si="60"/>
        <v>5008.2000000000007</v>
      </c>
      <c r="C1319" s="1">
        <f t="shared" si="61"/>
        <v>3855.9999999999945</v>
      </c>
      <c r="D1319" s="1">
        <f t="shared" si="62"/>
        <v>200.65600000000001</v>
      </c>
      <c r="E1319" s="1">
        <f t="shared" si="63"/>
        <v>200</v>
      </c>
      <c r="F1319" s="104">
        <f t="shared" si="64"/>
        <v>5.621864996955371E-6</v>
      </c>
      <c r="G1319" s="1">
        <f t="shared" si="65"/>
        <v>6.0196800000000003E-3</v>
      </c>
      <c r="H1319" s="103">
        <f t="shared" si="66"/>
        <v>1.0875145631325105</v>
      </c>
      <c r="I1319" s="1">
        <f t="shared" si="67"/>
        <v>14253</v>
      </c>
      <c r="J1319" s="1">
        <f t="shared" si="68"/>
        <v>250.82</v>
      </c>
      <c r="K1319" s="105">
        <f t="shared" si="69"/>
        <v>0.96716191999999845</v>
      </c>
      <c r="L1319" s="1">
        <f t="shared" si="70"/>
        <v>12676</v>
      </c>
    </row>
    <row r="1320" spans="1:12" x14ac:dyDescent="0.2">
      <c r="A1320" s="1">
        <f t="shared" si="71"/>
        <v>90.69999999999942</v>
      </c>
      <c r="B1320" s="1">
        <f t="shared" si="60"/>
        <v>5008.2124999999996</v>
      </c>
      <c r="C1320" s="1">
        <f t="shared" si="61"/>
        <v>3856.9999999999941</v>
      </c>
      <c r="D1320" s="1">
        <f t="shared" si="62"/>
        <v>200.65699999999998</v>
      </c>
      <c r="E1320" s="1">
        <f t="shared" si="63"/>
        <v>200</v>
      </c>
      <c r="F1320" s="104">
        <f t="shared" si="64"/>
        <v>5.623638888280829E-6</v>
      </c>
      <c r="G1320" s="1">
        <f t="shared" si="65"/>
        <v>6.0197099999999993E-3</v>
      </c>
      <c r="H1320" s="103">
        <f t="shared" si="66"/>
        <v>1.087672358010245</v>
      </c>
      <c r="I1320" s="1">
        <f t="shared" si="67"/>
        <v>14255</v>
      </c>
      <c r="J1320" s="1">
        <f t="shared" si="68"/>
        <v>250.82124999999999</v>
      </c>
      <c r="K1320" s="105">
        <f t="shared" si="69"/>
        <v>0.96741756124999856</v>
      </c>
      <c r="L1320" s="1">
        <f t="shared" si="70"/>
        <v>12679</v>
      </c>
    </row>
    <row r="1321" spans="1:12" x14ac:dyDescent="0.2">
      <c r="A1321" s="1">
        <f t="shared" si="71"/>
        <v>90.799999999999415</v>
      </c>
      <c r="B1321" s="1">
        <f t="shared" si="60"/>
        <v>5008.2249999999995</v>
      </c>
      <c r="C1321" s="1">
        <f t="shared" si="61"/>
        <v>3857.9999999999941</v>
      </c>
      <c r="D1321" s="1">
        <f t="shared" si="62"/>
        <v>200.65799999999999</v>
      </c>
      <c r="E1321" s="1">
        <f t="shared" si="63"/>
        <v>200</v>
      </c>
      <c r="F1321" s="104">
        <f t="shared" si="64"/>
        <v>5.625412797007864E-6</v>
      </c>
      <c r="G1321" s="1">
        <f t="shared" si="65"/>
        <v>6.01974E-3</v>
      </c>
      <c r="H1321" s="103">
        <f t="shared" si="66"/>
        <v>1.0878301168484372</v>
      </c>
      <c r="I1321" s="1">
        <f t="shared" si="67"/>
        <v>14258</v>
      </c>
      <c r="J1321" s="1">
        <f t="shared" si="68"/>
        <v>250.82249999999999</v>
      </c>
      <c r="K1321" s="105">
        <f t="shared" si="69"/>
        <v>0.96767320499999854</v>
      </c>
      <c r="L1321" s="1">
        <f t="shared" si="70"/>
        <v>12683</v>
      </c>
    </row>
    <row r="1322" spans="1:12" x14ac:dyDescent="0.2">
      <c r="A1322" s="1">
        <f t="shared" si="71"/>
        <v>90.899999999999409</v>
      </c>
      <c r="B1322" s="1">
        <f t="shared" si="60"/>
        <v>5008.2375000000002</v>
      </c>
      <c r="C1322" s="1">
        <f t="shared" si="61"/>
        <v>3858.9999999999941</v>
      </c>
      <c r="D1322" s="1">
        <f t="shared" si="62"/>
        <v>200.65899999999999</v>
      </c>
      <c r="E1322" s="1">
        <f t="shared" si="63"/>
        <v>200</v>
      </c>
      <c r="F1322" s="104">
        <f t="shared" si="64"/>
        <v>5.6271867231364734E-6</v>
      </c>
      <c r="G1322" s="1">
        <f t="shared" si="65"/>
        <v>6.0197699999999998E-3</v>
      </c>
      <c r="H1322" s="103">
        <f t="shared" si="66"/>
        <v>1.0879878396594322</v>
      </c>
      <c r="I1322" s="1">
        <f t="shared" si="67"/>
        <v>14260</v>
      </c>
      <c r="J1322" s="1">
        <f t="shared" si="68"/>
        <v>250.82375000000002</v>
      </c>
      <c r="K1322" s="105">
        <f t="shared" si="69"/>
        <v>0.9679288512499985</v>
      </c>
      <c r="L1322" s="1">
        <f t="shared" si="70"/>
        <v>12686</v>
      </c>
    </row>
    <row r="1323" spans="1:12" x14ac:dyDescent="0.2">
      <c r="A1323" s="1">
        <f t="shared" si="71"/>
        <v>90.999999999999403</v>
      </c>
      <c r="B1323" s="1">
        <f t="shared" si="60"/>
        <v>5008.25</v>
      </c>
      <c r="C1323" s="1">
        <f t="shared" si="61"/>
        <v>3859.9999999999941</v>
      </c>
      <c r="D1323" s="1">
        <f t="shared" si="62"/>
        <v>200.66</v>
      </c>
      <c r="E1323" s="1">
        <f t="shared" si="63"/>
        <v>200</v>
      </c>
      <c r="F1323" s="104">
        <f t="shared" si="64"/>
        <v>5.6289606666666565E-6</v>
      </c>
      <c r="G1323" s="1">
        <f t="shared" si="65"/>
        <v>6.0198000000000005E-3</v>
      </c>
      <c r="H1323" s="103">
        <f t="shared" si="66"/>
        <v>1.0881455264555702</v>
      </c>
      <c r="I1323" s="1">
        <f t="shared" si="67"/>
        <v>14262</v>
      </c>
      <c r="J1323" s="1">
        <f t="shared" si="68"/>
        <v>250.82500000000002</v>
      </c>
      <c r="K1323" s="105">
        <f t="shared" si="69"/>
        <v>0.96818449999999845</v>
      </c>
      <c r="L1323" s="1">
        <f t="shared" si="70"/>
        <v>12689</v>
      </c>
    </row>
    <row r="1324" spans="1:12" x14ac:dyDescent="0.2">
      <c r="A1324" s="1">
        <f t="shared" si="71"/>
        <v>91.099999999999397</v>
      </c>
      <c r="B1324" s="1">
        <f t="shared" si="60"/>
        <v>5008.2625000000007</v>
      </c>
      <c r="C1324" s="1">
        <f t="shared" si="61"/>
        <v>3860.9999999999941</v>
      </c>
      <c r="D1324" s="1">
        <f t="shared" si="62"/>
        <v>200.661</v>
      </c>
      <c r="E1324" s="1">
        <f t="shared" si="63"/>
        <v>200</v>
      </c>
      <c r="F1324" s="104">
        <f t="shared" si="64"/>
        <v>5.6307346275984157E-6</v>
      </c>
      <c r="G1324" s="1">
        <f t="shared" si="65"/>
        <v>6.0198300000000003E-3</v>
      </c>
      <c r="H1324" s="103">
        <f t="shared" si="66"/>
        <v>1.0883031772491853</v>
      </c>
      <c r="I1324" s="1">
        <f t="shared" si="67"/>
        <v>14264</v>
      </c>
      <c r="J1324" s="1">
        <f t="shared" si="68"/>
        <v>250.82624999999996</v>
      </c>
      <c r="K1324" s="105">
        <f t="shared" si="69"/>
        <v>0.96844015124999827</v>
      </c>
      <c r="L1324" s="1">
        <f t="shared" si="70"/>
        <v>12693</v>
      </c>
    </row>
    <row r="1325" spans="1:12" x14ac:dyDescent="0.2">
      <c r="A1325" s="1">
        <f t="shared" si="71"/>
        <v>91.199999999999392</v>
      </c>
      <c r="B1325" s="1">
        <f t="shared" si="60"/>
        <v>5008.2749999999996</v>
      </c>
      <c r="C1325" s="1">
        <f t="shared" si="61"/>
        <v>3861.9999999999936</v>
      </c>
      <c r="D1325" s="1">
        <f t="shared" si="62"/>
        <v>200.66200000000001</v>
      </c>
      <c r="E1325" s="1">
        <f t="shared" si="63"/>
        <v>200</v>
      </c>
      <c r="F1325" s="104">
        <f t="shared" si="64"/>
        <v>5.6325086059317494E-6</v>
      </c>
      <c r="G1325" s="1">
        <f t="shared" si="65"/>
        <v>6.019860000000001E-3</v>
      </c>
      <c r="H1325" s="103">
        <f t="shared" si="66"/>
        <v>1.0884607920526059</v>
      </c>
      <c r="I1325" s="1">
        <f t="shared" si="67"/>
        <v>14266</v>
      </c>
      <c r="J1325" s="1">
        <f t="shared" si="68"/>
        <v>250.82749999999999</v>
      </c>
      <c r="K1325" s="105">
        <f t="shared" si="69"/>
        <v>0.9686958049999983</v>
      </c>
      <c r="L1325" s="1">
        <f t="shared" si="70"/>
        <v>12696</v>
      </c>
    </row>
    <row r="1326" spans="1:12" x14ac:dyDescent="0.2">
      <c r="A1326" s="1">
        <f t="shared" si="71"/>
        <v>91.299999999999386</v>
      </c>
      <c r="B1326" s="1">
        <f t="shared" si="60"/>
        <v>5008.2875000000004</v>
      </c>
      <c r="C1326" s="1">
        <f t="shared" si="61"/>
        <v>3862.9999999999936</v>
      </c>
      <c r="D1326" s="1">
        <f t="shared" si="62"/>
        <v>200.66299999999998</v>
      </c>
      <c r="E1326" s="1">
        <f t="shared" si="63"/>
        <v>200</v>
      </c>
      <c r="F1326" s="104">
        <f t="shared" si="64"/>
        <v>5.634282601666655E-6</v>
      </c>
      <c r="G1326" s="1">
        <f t="shared" si="65"/>
        <v>6.01989E-3</v>
      </c>
      <c r="H1326" s="103">
        <f t="shared" si="66"/>
        <v>1.0886183708781549</v>
      </c>
      <c r="I1326" s="1">
        <f t="shared" si="67"/>
        <v>14268</v>
      </c>
      <c r="J1326" s="1">
        <f t="shared" si="68"/>
        <v>250.82874999999999</v>
      </c>
      <c r="K1326" s="105">
        <f t="shared" si="69"/>
        <v>0.9689514612499982</v>
      </c>
      <c r="L1326" s="1">
        <f t="shared" si="70"/>
        <v>12699</v>
      </c>
    </row>
    <row r="1327" spans="1:12" x14ac:dyDescent="0.2">
      <c r="A1327" s="1">
        <f t="shared" si="71"/>
        <v>91.39999999999938</v>
      </c>
      <c r="B1327" s="1">
        <f t="shared" si="60"/>
        <v>5008.3</v>
      </c>
      <c r="C1327" s="1">
        <f t="shared" si="61"/>
        <v>3863.9999999999936</v>
      </c>
      <c r="D1327" s="1">
        <f t="shared" si="62"/>
        <v>200.66399999999999</v>
      </c>
      <c r="E1327" s="1">
        <f t="shared" si="63"/>
        <v>200</v>
      </c>
      <c r="F1327" s="104">
        <f t="shared" si="64"/>
        <v>5.6360566148031394E-6</v>
      </c>
      <c r="G1327" s="1">
        <f t="shared" si="65"/>
        <v>6.0199200000000007E-3</v>
      </c>
      <c r="H1327" s="103">
        <f t="shared" si="66"/>
        <v>1.0887759137381501</v>
      </c>
      <c r="I1327" s="1">
        <f t="shared" si="67"/>
        <v>14270</v>
      </c>
      <c r="J1327" s="1">
        <f t="shared" si="68"/>
        <v>250.82999999999998</v>
      </c>
      <c r="K1327" s="105">
        <f t="shared" si="69"/>
        <v>0.9692071199999982</v>
      </c>
      <c r="L1327" s="1">
        <f t="shared" si="70"/>
        <v>12703</v>
      </c>
    </row>
    <row r="1328" spans="1:12" x14ac:dyDescent="0.2">
      <c r="A1328" s="1">
        <f t="shared" si="71"/>
        <v>91.499999999999375</v>
      </c>
      <c r="B1328" s="1">
        <f t="shared" si="60"/>
        <v>5008.3124999999991</v>
      </c>
      <c r="C1328" s="1">
        <f t="shared" si="61"/>
        <v>3864.9999999999936</v>
      </c>
      <c r="D1328" s="1">
        <f t="shared" si="62"/>
        <v>200.66499999999999</v>
      </c>
      <c r="E1328" s="1">
        <f t="shared" si="63"/>
        <v>200</v>
      </c>
      <c r="F1328" s="104">
        <f t="shared" si="64"/>
        <v>5.6378306453411981E-6</v>
      </c>
      <c r="G1328" s="1">
        <f t="shared" si="65"/>
        <v>6.0199499999999996E-3</v>
      </c>
      <c r="H1328" s="103">
        <f t="shared" si="66"/>
        <v>1.0889334206449028</v>
      </c>
      <c r="I1328" s="1">
        <f t="shared" si="67"/>
        <v>14272</v>
      </c>
      <c r="J1328" s="1">
        <f t="shared" si="68"/>
        <v>250.83125000000001</v>
      </c>
      <c r="K1328" s="105">
        <f t="shared" si="69"/>
        <v>0.96946278124999841</v>
      </c>
      <c r="L1328" s="1">
        <f t="shared" si="70"/>
        <v>12706</v>
      </c>
    </row>
    <row r="1329" spans="1:12" x14ac:dyDescent="0.2">
      <c r="A1329" s="1">
        <f t="shared" si="71"/>
        <v>91.599999999999369</v>
      </c>
      <c r="B1329" s="1">
        <f t="shared" si="60"/>
        <v>5008.3249999999998</v>
      </c>
      <c r="C1329" s="1">
        <f t="shared" si="61"/>
        <v>3865.9999999999936</v>
      </c>
      <c r="D1329" s="1">
        <f t="shared" si="62"/>
        <v>200.666</v>
      </c>
      <c r="E1329" s="1">
        <f t="shared" si="63"/>
        <v>200</v>
      </c>
      <c r="F1329" s="104">
        <f t="shared" si="64"/>
        <v>5.6396046932808297E-6</v>
      </c>
      <c r="G1329" s="1">
        <f t="shared" si="65"/>
        <v>6.0199800000000003E-3</v>
      </c>
      <c r="H1329" s="103">
        <f t="shared" si="66"/>
        <v>1.0890908916107189</v>
      </c>
      <c r="I1329" s="1">
        <f t="shared" si="67"/>
        <v>14274</v>
      </c>
      <c r="J1329" s="1">
        <f t="shared" si="68"/>
        <v>250.83250000000001</v>
      </c>
      <c r="K1329" s="105">
        <f t="shared" si="69"/>
        <v>0.96971844499999837</v>
      </c>
      <c r="L1329" s="1">
        <f t="shared" si="70"/>
        <v>12710</v>
      </c>
    </row>
    <row r="1330" spans="1:12" x14ac:dyDescent="0.2">
      <c r="A1330" s="1">
        <f t="shared" si="71"/>
        <v>91.699999999999363</v>
      </c>
      <c r="B1330" s="1">
        <f t="shared" si="60"/>
        <v>5008.3374999999996</v>
      </c>
      <c r="C1330" s="1">
        <f t="shared" si="61"/>
        <v>3866.9999999999936</v>
      </c>
      <c r="D1330" s="1">
        <f t="shared" si="62"/>
        <v>200.667</v>
      </c>
      <c r="E1330" s="1">
        <f t="shared" si="63"/>
        <v>200</v>
      </c>
      <c r="F1330" s="104">
        <f t="shared" si="64"/>
        <v>5.6413787586220374E-6</v>
      </c>
      <c r="G1330" s="1">
        <f t="shared" si="65"/>
        <v>6.020010000000001E-3</v>
      </c>
      <c r="H1330" s="103">
        <f t="shared" si="66"/>
        <v>1.0892483266478989</v>
      </c>
      <c r="I1330" s="1">
        <f t="shared" si="67"/>
        <v>14276</v>
      </c>
      <c r="J1330" s="1">
        <f t="shared" si="68"/>
        <v>250.83374999999995</v>
      </c>
      <c r="K1330" s="105">
        <f t="shared" si="69"/>
        <v>0.96997411124999811</v>
      </c>
      <c r="L1330" s="1">
        <f t="shared" si="70"/>
        <v>12713</v>
      </c>
    </row>
    <row r="1331" spans="1:12" x14ac:dyDescent="0.2">
      <c r="A1331" s="1">
        <f t="shared" si="71"/>
        <v>91.799999999999358</v>
      </c>
      <c r="B1331" s="1">
        <f t="shared" si="60"/>
        <v>5008.3500000000004</v>
      </c>
      <c r="C1331" s="1">
        <f t="shared" si="61"/>
        <v>3867.9999999999936</v>
      </c>
      <c r="D1331" s="1">
        <f t="shared" si="62"/>
        <v>200.66800000000001</v>
      </c>
      <c r="E1331" s="1">
        <f t="shared" si="63"/>
        <v>200</v>
      </c>
      <c r="F1331" s="104">
        <f t="shared" si="64"/>
        <v>5.6431528413648179E-6</v>
      </c>
      <c r="G1331" s="1">
        <f t="shared" si="65"/>
        <v>6.0200399999999999E-3</v>
      </c>
      <c r="H1331" s="103">
        <f t="shared" si="66"/>
        <v>1.0894057257687377</v>
      </c>
      <c r="I1331" s="1">
        <f t="shared" si="67"/>
        <v>14278</v>
      </c>
      <c r="J1331" s="1">
        <f t="shared" si="68"/>
        <v>250.83499999999998</v>
      </c>
      <c r="K1331" s="105">
        <f t="shared" si="69"/>
        <v>0.97022977999999838</v>
      </c>
      <c r="L1331" s="1">
        <f t="shared" si="70"/>
        <v>12716</v>
      </c>
    </row>
    <row r="1332" spans="1:12" x14ac:dyDescent="0.2">
      <c r="A1332" s="1">
        <f t="shared" si="71"/>
        <v>91.899999999999352</v>
      </c>
      <c r="B1332" s="1">
        <f t="shared" si="60"/>
        <v>5008.3625000000002</v>
      </c>
      <c r="C1332" s="1">
        <f t="shared" si="61"/>
        <v>3868.9999999999936</v>
      </c>
      <c r="D1332" s="1">
        <f t="shared" si="62"/>
        <v>200.66899999999998</v>
      </c>
      <c r="E1332" s="1">
        <f t="shared" si="63"/>
        <v>200</v>
      </c>
      <c r="F1332" s="104">
        <f t="shared" si="64"/>
        <v>5.6449269415091745E-6</v>
      </c>
      <c r="G1332" s="1">
        <f t="shared" si="65"/>
        <v>6.0200699999999998E-3</v>
      </c>
      <c r="H1332" s="103">
        <f t="shared" si="66"/>
        <v>1.0895630889855248</v>
      </c>
      <c r="I1332" s="1">
        <f t="shared" si="67"/>
        <v>14280</v>
      </c>
      <c r="J1332" s="1">
        <f t="shared" si="68"/>
        <v>250.83624999999998</v>
      </c>
      <c r="K1332" s="105">
        <f t="shared" si="69"/>
        <v>0.9704854512499983</v>
      </c>
      <c r="L1332" s="1">
        <f t="shared" si="70"/>
        <v>12720</v>
      </c>
    </row>
    <row r="1333" spans="1:12" x14ac:dyDescent="0.2">
      <c r="A1333" s="1">
        <f t="shared" si="71"/>
        <v>91.999999999999346</v>
      </c>
      <c r="B1333" s="1">
        <f t="shared" si="60"/>
        <v>5008.3750000000009</v>
      </c>
      <c r="C1333" s="1">
        <f t="shared" si="61"/>
        <v>3869.9999999999936</v>
      </c>
      <c r="D1333" s="1">
        <f t="shared" si="62"/>
        <v>200.67</v>
      </c>
      <c r="E1333" s="1">
        <f t="shared" si="63"/>
        <v>200</v>
      </c>
      <c r="F1333" s="104">
        <f t="shared" si="64"/>
        <v>5.6467010590551082E-6</v>
      </c>
      <c r="G1333" s="1">
        <f t="shared" si="65"/>
        <v>6.0201000000000005E-3</v>
      </c>
      <c r="H1333" s="103">
        <f t="shared" si="66"/>
        <v>1.0897204163105434</v>
      </c>
      <c r="I1333" s="1">
        <f t="shared" si="67"/>
        <v>14282</v>
      </c>
      <c r="J1333" s="1">
        <f t="shared" si="68"/>
        <v>250.83749999999998</v>
      </c>
      <c r="K1333" s="105">
        <f t="shared" si="69"/>
        <v>0.97074112499999832</v>
      </c>
      <c r="L1333" s="1">
        <f t="shared" si="70"/>
        <v>12723</v>
      </c>
    </row>
    <row r="1334" spans="1:12" x14ac:dyDescent="0.2">
      <c r="A1334" s="1">
        <f t="shared" si="71"/>
        <v>92.099999999999341</v>
      </c>
      <c r="B1334" s="1">
        <f t="shared" si="60"/>
        <v>5008.3874999999998</v>
      </c>
      <c r="C1334" s="1">
        <f t="shared" si="61"/>
        <v>3870.9999999999936</v>
      </c>
      <c r="D1334" s="1">
        <f t="shared" si="62"/>
        <v>200.67099999999999</v>
      </c>
      <c r="E1334" s="1">
        <f t="shared" si="63"/>
        <v>200</v>
      </c>
      <c r="F1334" s="104">
        <f t="shared" si="64"/>
        <v>5.6484751940026137E-6</v>
      </c>
      <c r="G1334" s="1">
        <f t="shared" si="65"/>
        <v>6.0201300000000003E-3</v>
      </c>
      <c r="H1334" s="103">
        <f t="shared" si="66"/>
        <v>1.0898777077560722</v>
      </c>
      <c r="I1334" s="1">
        <f t="shared" si="67"/>
        <v>14284</v>
      </c>
      <c r="J1334" s="1">
        <f t="shared" si="68"/>
        <v>250.83875</v>
      </c>
      <c r="K1334" s="105">
        <f t="shared" si="69"/>
        <v>0.97099680124999843</v>
      </c>
      <c r="L1334" s="1">
        <f t="shared" si="70"/>
        <v>12726</v>
      </c>
    </row>
    <row r="1335" spans="1:12" x14ac:dyDescent="0.2">
      <c r="A1335" s="1">
        <f t="shared" si="71"/>
        <v>92.199999999999335</v>
      </c>
      <c r="B1335" s="1">
        <f t="shared" si="60"/>
        <v>5008.3999999999996</v>
      </c>
      <c r="C1335" s="1">
        <f t="shared" si="61"/>
        <v>3871.9999999999936</v>
      </c>
      <c r="D1335" s="1">
        <f t="shared" si="62"/>
        <v>200.672</v>
      </c>
      <c r="E1335" s="1">
        <f t="shared" si="63"/>
        <v>200</v>
      </c>
      <c r="F1335" s="104">
        <f t="shared" si="64"/>
        <v>5.6502493463516955E-6</v>
      </c>
      <c r="G1335" s="1">
        <f t="shared" si="65"/>
        <v>6.0201600000000001E-3</v>
      </c>
      <c r="H1335" s="103">
        <f t="shared" si="66"/>
        <v>1.0900349633343827</v>
      </c>
      <c r="I1335" s="1">
        <f t="shared" si="67"/>
        <v>14286</v>
      </c>
      <c r="J1335" s="1">
        <f t="shared" si="68"/>
        <v>250.84</v>
      </c>
      <c r="K1335" s="105">
        <f t="shared" si="69"/>
        <v>0.97125247999999842</v>
      </c>
      <c r="L1335" s="1">
        <f t="shared" si="70"/>
        <v>12730</v>
      </c>
    </row>
    <row r="1336" spans="1:12" x14ac:dyDescent="0.2">
      <c r="A1336" s="1">
        <f t="shared" si="71"/>
        <v>92.299999999999329</v>
      </c>
      <c r="B1336" s="1">
        <f t="shared" si="60"/>
        <v>5008.4125000000004</v>
      </c>
      <c r="C1336" s="1">
        <f t="shared" si="61"/>
        <v>3872.9999999999932</v>
      </c>
      <c r="D1336" s="1">
        <f t="shared" si="62"/>
        <v>200.673</v>
      </c>
      <c r="E1336" s="1">
        <f t="shared" si="63"/>
        <v>200</v>
      </c>
      <c r="F1336" s="104">
        <f t="shared" si="64"/>
        <v>5.6520235161023508E-6</v>
      </c>
      <c r="G1336" s="1">
        <f t="shared" si="65"/>
        <v>6.0201900000000008E-3</v>
      </c>
      <c r="H1336" s="103">
        <f t="shared" si="66"/>
        <v>1.0901921830577421</v>
      </c>
      <c r="I1336" s="1">
        <f t="shared" si="67"/>
        <v>14288</v>
      </c>
      <c r="J1336" s="1">
        <f t="shared" si="68"/>
        <v>250.84125</v>
      </c>
      <c r="K1336" s="105">
        <f t="shared" si="69"/>
        <v>0.97150816124999828</v>
      </c>
      <c r="L1336" s="1">
        <f t="shared" si="70"/>
        <v>12733</v>
      </c>
    </row>
    <row r="1337" spans="1:12" x14ac:dyDescent="0.2">
      <c r="A1337" s="1">
        <f t="shared" si="71"/>
        <v>92.399999999999324</v>
      </c>
      <c r="B1337" s="1">
        <f t="shared" si="60"/>
        <v>5008.4249999999993</v>
      </c>
      <c r="C1337" s="1">
        <f t="shared" si="61"/>
        <v>3873.9999999999932</v>
      </c>
      <c r="D1337" s="1">
        <f t="shared" si="62"/>
        <v>200.67400000000001</v>
      </c>
      <c r="E1337" s="1">
        <f t="shared" si="63"/>
        <v>200</v>
      </c>
      <c r="F1337" s="104">
        <f t="shared" si="64"/>
        <v>5.6537977032545832E-6</v>
      </c>
      <c r="G1337" s="1">
        <f t="shared" si="65"/>
        <v>6.0202200000000006E-3</v>
      </c>
      <c r="H1337" s="103">
        <f t="shared" si="66"/>
        <v>1.0903493669384121</v>
      </c>
      <c r="I1337" s="1">
        <f t="shared" si="67"/>
        <v>14291</v>
      </c>
      <c r="J1337" s="1">
        <f t="shared" si="68"/>
        <v>250.84249999999997</v>
      </c>
      <c r="K1337" s="105">
        <f t="shared" si="69"/>
        <v>0.97176384499999802</v>
      </c>
      <c r="L1337" s="1">
        <f t="shared" si="70"/>
        <v>12736</v>
      </c>
    </row>
    <row r="1338" spans="1:12" x14ac:dyDescent="0.2">
      <c r="A1338" s="1">
        <f t="shared" si="71"/>
        <v>92.499999999999318</v>
      </c>
      <c r="B1338" s="1">
        <f t="shared" si="60"/>
        <v>5008.4375</v>
      </c>
      <c r="C1338" s="1">
        <f t="shared" si="61"/>
        <v>3874.9999999999932</v>
      </c>
      <c r="D1338" s="1">
        <f t="shared" si="62"/>
        <v>200.67499999999998</v>
      </c>
      <c r="E1338" s="1">
        <f t="shared" si="63"/>
        <v>200</v>
      </c>
      <c r="F1338" s="104">
        <f t="shared" si="64"/>
        <v>5.6555719078083866E-6</v>
      </c>
      <c r="G1338" s="1">
        <f t="shared" si="65"/>
        <v>6.0202499999999996E-3</v>
      </c>
      <c r="H1338" s="103">
        <f t="shared" si="66"/>
        <v>1.0905065149886475</v>
      </c>
      <c r="I1338" s="1">
        <f t="shared" si="67"/>
        <v>14293</v>
      </c>
      <c r="J1338" s="1">
        <f t="shared" si="68"/>
        <v>250.84374999999997</v>
      </c>
      <c r="K1338" s="105">
        <f t="shared" si="69"/>
        <v>0.97201953124999818</v>
      </c>
      <c r="L1338" s="1">
        <f t="shared" si="70"/>
        <v>12740</v>
      </c>
    </row>
    <row r="1339" spans="1:12" x14ac:dyDescent="0.2">
      <c r="A1339" s="1">
        <f t="shared" si="71"/>
        <v>92.599999999999312</v>
      </c>
      <c r="B1339" s="1">
        <f t="shared" si="60"/>
        <v>5008.45</v>
      </c>
      <c r="C1339" s="1">
        <f t="shared" si="61"/>
        <v>3875.9999999999932</v>
      </c>
      <c r="D1339" s="1">
        <f t="shared" si="62"/>
        <v>200.67599999999999</v>
      </c>
      <c r="E1339" s="1">
        <f t="shared" si="63"/>
        <v>200</v>
      </c>
      <c r="F1339" s="104">
        <f t="shared" si="64"/>
        <v>5.6573461297637679E-6</v>
      </c>
      <c r="G1339" s="1">
        <f t="shared" si="65"/>
        <v>6.0202800000000002E-3</v>
      </c>
      <c r="H1339" s="103">
        <f t="shared" si="66"/>
        <v>1.0906636272206984</v>
      </c>
      <c r="I1339" s="1">
        <f t="shared" si="67"/>
        <v>14295</v>
      </c>
      <c r="J1339" s="1">
        <f t="shared" si="68"/>
        <v>250.84499999999997</v>
      </c>
      <c r="K1339" s="105">
        <f t="shared" si="69"/>
        <v>0.97227521999999822</v>
      </c>
      <c r="L1339" s="1">
        <f t="shared" si="70"/>
        <v>12743</v>
      </c>
    </row>
    <row r="1340" spans="1:12" x14ac:dyDescent="0.2">
      <c r="A1340" s="1">
        <f t="shared" si="71"/>
        <v>92.699999999999307</v>
      </c>
      <c r="B1340" s="1">
        <f t="shared" si="60"/>
        <v>5008.4624999999996</v>
      </c>
      <c r="C1340" s="1">
        <f t="shared" si="61"/>
        <v>3876.9999999999932</v>
      </c>
      <c r="D1340" s="1">
        <f t="shared" si="62"/>
        <v>200.67699999999999</v>
      </c>
      <c r="E1340" s="1">
        <f t="shared" si="63"/>
        <v>200</v>
      </c>
      <c r="F1340" s="104">
        <f t="shared" si="64"/>
        <v>5.6591203691207245E-6</v>
      </c>
      <c r="G1340" s="1">
        <f t="shared" si="65"/>
        <v>6.0203099999999992E-3</v>
      </c>
      <c r="H1340" s="103">
        <f t="shared" si="66"/>
        <v>1.0908207036468103</v>
      </c>
      <c r="I1340" s="1">
        <f t="shared" si="67"/>
        <v>14297</v>
      </c>
      <c r="J1340" s="1">
        <f t="shared" si="68"/>
        <v>250.84625</v>
      </c>
      <c r="K1340" s="105">
        <f t="shared" si="69"/>
        <v>0.97253091124999813</v>
      </c>
      <c r="L1340" s="1">
        <f t="shared" si="70"/>
        <v>12746</v>
      </c>
    </row>
    <row r="1341" spans="1:12" x14ac:dyDescent="0.2">
      <c r="A1341" s="1">
        <f t="shared" si="71"/>
        <v>92.799999999999301</v>
      </c>
      <c r="B1341" s="1">
        <f t="shared" si="60"/>
        <v>5008.4750000000004</v>
      </c>
      <c r="C1341" s="1">
        <f t="shared" si="61"/>
        <v>3877.9999999999927</v>
      </c>
      <c r="D1341" s="1">
        <f t="shared" si="62"/>
        <v>200.678</v>
      </c>
      <c r="E1341" s="1">
        <f t="shared" si="63"/>
        <v>200</v>
      </c>
      <c r="F1341" s="104">
        <f t="shared" si="64"/>
        <v>5.660894625879253E-6</v>
      </c>
      <c r="G1341" s="1">
        <f t="shared" si="65"/>
        <v>6.0203400000000008E-3</v>
      </c>
      <c r="H1341" s="103">
        <f t="shared" si="66"/>
        <v>1.0909777442792208</v>
      </c>
      <c r="I1341" s="1">
        <f t="shared" si="67"/>
        <v>14299</v>
      </c>
      <c r="J1341" s="1">
        <f t="shared" si="68"/>
        <v>250.8475</v>
      </c>
      <c r="K1341" s="105">
        <f t="shared" si="69"/>
        <v>0.97278660499999803</v>
      </c>
      <c r="L1341" s="1">
        <f t="shared" si="70"/>
        <v>12750</v>
      </c>
    </row>
    <row r="1342" spans="1:12" x14ac:dyDescent="0.2">
      <c r="A1342" s="1">
        <f t="shared" si="71"/>
        <v>92.899999999999295</v>
      </c>
      <c r="B1342" s="1">
        <f t="shared" si="60"/>
        <v>5008.4874999999993</v>
      </c>
      <c r="C1342" s="1">
        <f t="shared" si="61"/>
        <v>3878.9999999999927</v>
      </c>
      <c r="D1342" s="1">
        <f t="shared" si="62"/>
        <v>200.679</v>
      </c>
      <c r="E1342" s="1">
        <f t="shared" si="63"/>
        <v>200</v>
      </c>
      <c r="F1342" s="104">
        <f t="shared" si="64"/>
        <v>5.6626689000393585E-6</v>
      </c>
      <c r="G1342" s="1">
        <f t="shared" si="65"/>
        <v>6.0203700000000006E-3</v>
      </c>
      <c r="H1342" s="103">
        <f t="shared" si="66"/>
        <v>1.0911347491301644</v>
      </c>
      <c r="I1342" s="1">
        <f t="shared" si="67"/>
        <v>14301</v>
      </c>
      <c r="J1342" s="1">
        <f t="shared" si="68"/>
        <v>250.84875</v>
      </c>
      <c r="K1342" s="105">
        <f t="shared" si="69"/>
        <v>0.97304230124999824</v>
      </c>
      <c r="L1342" s="1">
        <f t="shared" si="70"/>
        <v>12753</v>
      </c>
    </row>
    <row r="1343" spans="1:12" x14ac:dyDescent="0.2">
      <c r="A1343" s="1">
        <f t="shared" si="71"/>
        <v>92.999999999999289</v>
      </c>
      <c r="B1343" s="1">
        <f t="shared" si="60"/>
        <v>5008.5</v>
      </c>
      <c r="C1343" s="1">
        <f t="shared" si="61"/>
        <v>3879.9999999999927</v>
      </c>
      <c r="D1343" s="1">
        <f t="shared" si="62"/>
        <v>200.68</v>
      </c>
      <c r="E1343" s="1">
        <f t="shared" si="63"/>
        <v>200</v>
      </c>
      <c r="F1343" s="104">
        <f t="shared" si="64"/>
        <v>5.6644431916010376E-6</v>
      </c>
      <c r="G1343" s="1">
        <f t="shared" si="65"/>
        <v>6.0204000000000004E-3</v>
      </c>
      <c r="H1343" s="103">
        <f t="shared" si="66"/>
        <v>1.0912917182118678</v>
      </c>
      <c r="I1343" s="1">
        <f t="shared" si="67"/>
        <v>14303</v>
      </c>
      <c r="J1343" s="1">
        <f t="shared" si="68"/>
        <v>250.85000000000002</v>
      </c>
      <c r="K1343" s="105">
        <f t="shared" si="69"/>
        <v>0.97329799999999822</v>
      </c>
      <c r="L1343" s="1">
        <f t="shared" si="70"/>
        <v>12756</v>
      </c>
    </row>
    <row r="1344" spans="1:12" x14ac:dyDescent="0.2">
      <c r="A1344" s="1">
        <f t="shared" si="71"/>
        <v>93.099999999999284</v>
      </c>
      <c r="B1344" s="1">
        <f t="shared" si="60"/>
        <v>5008.5124999999998</v>
      </c>
      <c r="C1344" s="1">
        <f t="shared" si="61"/>
        <v>3880.9999999999927</v>
      </c>
      <c r="D1344" s="1">
        <f t="shared" si="62"/>
        <v>200.68099999999998</v>
      </c>
      <c r="E1344" s="1">
        <f t="shared" si="63"/>
        <v>200</v>
      </c>
      <c r="F1344" s="104">
        <f t="shared" si="64"/>
        <v>5.6662175005642921E-6</v>
      </c>
      <c r="G1344" s="1">
        <f t="shared" si="65"/>
        <v>6.0204299999999994E-3</v>
      </c>
      <c r="H1344" s="103">
        <f t="shared" si="66"/>
        <v>1.0914486515365536</v>
      </c>
      <c r="I1344" s="1">
        <f t="shared" si="67"/>
        <v>14305</v>
      </c>
      <c r="J1344" s="1">
        <f t="shared" si="68"/>
        <v>250.85124999999996</v>
      </c>
      <c r="K1344" s="105">
        <f t="shared" si="69"/>
        <v>0.97355370124999796</v>
      </c>
      <c r="L1344" s="1">
        <f t="shared" si="70"/>
        <v>12760</v>
      </c>
    </row>
    <row r="1345" spans="1:12" x14ac:dyDescent="0.2">
      <c r="A1345" s="1">
        <f t="shared" si="71"/>
        <v>93.199999999999278</v>
      </c>
      <c r="B1345" s="1">
        <f t="shared" si="60"/>
        <v>5008.5250000000005</v>
      </c>
      <c r="C1345" s="1">
        <f t="shared" si="61"/>
        <v>3881.9999999999927</v>
      </c>
      <c r="D1345" s="1">
        <f t="shared" si="62"/>
        <v>200.68199999999999</v>
      </c>
      <c r="E1345" s="1">
        <f t="shared" si="63"/>
        <v>200</v>
      </c>
      <c r="F1345" s="104">
        <f t="shared" si="64"/>
        <v>5.6679918269291227E-6</v>
      </c>
      <c r="G1345" s="1">
        <f t="shared" si="65"/>
        <v>6.0204600000000009E-3</v>
      </c>
      <c r="H1345" s="103">
        <f t="shared" si="66"/>
        <v>1.0916055491164385</v>
      </c>
      <c r="I1345" s="1">
        <f t="shared" si="67"/>
        <v>14307</v>
      </c>
      <c r="J1345" s="1">
        <f t="shared" si="68"/>
        <v>250.85249999999999</v>
      </c>
      <c r="K1345" s="105">
        <f t="shared" si="69"/>
        <v>0.97380940499999813</v>
      </c>
      <c r="L1345" s="1">
        <f t="shared" si="70"/>
        <v>12763</v>
      </c>
    </row>
    <row r="1346" spans="1:12" x14ac:dyDescent="0.2">
      <c r="A1346" s="1">
        <f t="shared" si="71"/>
        <v>93.299999999999272</v>
      </c>
      <c r="B1346" s="1">
        <f t="shared" si="60"/>
        <v>5008.5374999999995</v>
      </c>
      <c r="C1346" s="1">
        <f t="shared" si="61"/>
        <v>3882.9999999999927</v>
      </c>
      <c r="D1346" s="1">
        <f t="shared" si="62"/>
        <v>200.68299999999999</v>
      </c>
      <c r="E1346" s="1">
        <f t="shared" si="63"/>
        <v>200</v>
      </c>
      <c r="F1346" s="104">
        <f t="shared" si="64"/>
        <v>5.6697661706955261E-6</v>
      </c>
      <c r="G1346" s="1">
        <f t="shared" si="65"/>
        <v>6.0204900000000007E-3</v>
      </c>
      <c r="H1346" s="103">
        <f t="shared" si="66"/>
        <v>1.0917624109637338</v>
      </c>
      <c r="I1346" s="1">
        <f t="shared" si="67"/>
        <v>14309</v>
      </c>
      <c r="J1346" s="1">
        <f t="shared" si="68"/>
        <v>250.85374999999999</v>
      </c>
      <c r="K1346" s="105">
        <f t="shared" si="69"/>
        <v>0.97406511124999806</v>
      </c>
      <c r="L1346" s="1">
        <f t="shared" si="70"/>
        <v>12766</v>
      </c>
    </row>
    <row r="1347" spans="1:12" x14ac:dyDescent="0.2">
      <c r="A1347" s="1">
        <f t="shared" si="71"/>
        <v>93.399999999999267</v>
      </c>
      <c r="B1347" s="1">
        <f t="shared" si="60"/>
        <v>5008.5499999999993</v>
      </c>
      <c r="C1347" s="1">
        <f t="shared" si="61"/>
        <v>3883.9999999999927</v>
      </c>
      <c r="D1347" s="1">
        <f t="shared" si="62"/>
        <v>200.684</v>
      </c>
      <c r="E1347" s="1">
        <f t="shared" si="63"/>
        <v>200</v>
      </c>
      <c r="F1347" s="104">
        <f t="shared" si="64"/>
        <v>5.6715405318635048E-6</v>
      </c>
      <c r="G1347" s="1">
        <f t="shared" si="65"/>
        <v>6.0205199999999997E-3</v>
      </c>
      <c r="H1347" s="103">
        <f t="shared" si="66"/>
        <v>1.0919192370906441</v>
      </c>
      <c r="I1347" s="1">
        <f t="shared" si="67"/>
        <v>14311</v>
      </c>
      <c r="J1347" s="1">
        <f t="shared" si="68"/>
        <v>250.85499999999999</v>
      </c>
      <c r="K1347" s="105">
        <f t="shared" si="69"/>
        <v>0.97432081999999809</v>
      </c>
      <c r="L1347" s="1">
        <f t="shared" si="70"/>
        <v>12770</v>
      </c>
    </row>
    <row r="1348" spans="1:12" x14ac:dyDescent="0.2">
      <c r="A1348" s="1">
        <f t="shared" si="71"/>
        <v>93.499999999999261</v>
      </c>
      <c r="B1348" s="1">
        <f t="shared" si="60"/>
        <v>5008.5625</v>
      </c>
      <c r="C1348" s="1">
        <f t="shared" si="61"/>
        <v>3884.9999999999927</v>
      </c>
      <c r="D1348" s="1">
        <f t="shared" si="62"/>
        <v>200.685</v>
      </c>
      <c r="E1348" s="1">
        <f t="shared" si="63"/>
        <v>200</v>
      </c>
      <c r="F1348" s="104">
        <f t="shared" si="64"/>
        <v>5.6733149104330579E-6</v>
      </c>
      <c r="G1348" s="1">
        <f t="shared" si="65"/>
        <v>6.0205500000000004E-3</v>
      </c>
      <c r="H1348" s="103">
        <f t="shared" si="66"/>
        <v>1.0920760275093699</v>
      </c>
      <c r="I1348" s="1">
        <f t="shared" si="67"/>
        <v>14313</v>
      </c>
      <c r="J1348" s="1">
        <f t="shared" si="68"/>
        <v>250.85624999999999</v>
      </c>
      <c r="K1348" s="105">
        <f t="shared" si="69"/>
        <v>0.97457653124999799</v>
      </c>
      <c r="L1348" s="1">
        <f t="shared" si="70"/>
        <v>12773</v>
      </c>
    </row>
    <row r="1349" spans="1:12" x14ac:dyDescent="0.2">
      <c r="A1349" s="1">
        <f t="shared" si="71"/>
        <v>93.599999999999255</v>
      </c>
      <c r="B1349" s="1">
        <f t="shared" si="60"/>
        <v>5008.5749999999998</v>
      </c>
      <c r="C1349" s="1">
        <f t="shared" si="61"/>
        <v>3885.9999999999927</v>
      </c>
      <c r="D1349" s="1">
        <f t="shared" si="62"/>
        <v>200.68599999999998</v>
      </c>
      <c r="E1349" s="1">
        <f t="shared" si="63"/>
        <v>200</v>
      </c>
      <c r="F1349" s="104">
        <f t="shared" si="64"/>
        <v>5.6750893064041864E-6</v>
      </c>
      <c r="G1349" s="1">
        <f t="shared" si="65"/>
        <v>6.0205799999999993E-3</v>
      </c>
      <c r="H1349" s="103">
        <f t="shared" si="66"/>
        <v>1.0922327822321052</v>
      </c>
      <c r="I1349" s="1">
        <f t="shared" si="67"/>
        <v>14315</v>
      </c>
      <c r="J1349" s="1">
        <f t="shared" si="68"/>
        <v>250.85750000000002</v>
      </c>
      <c r="K1349" s="105">
        <f t="shared" si="69"/>
        <v>0.97483224499999821</v>
      </c>
      <c r="L1349" s="1">
        <f t="shared" si="70"/>
        <v>12777</v>
      </c>
    </row>
    <row r="1350" spans="1:12" x14ac:dyDescent="0.2">
      <c r="A1350" s="1">
        <f t="shared" si="71"/>
        <v>93.69999999999925</v>
      </c>
      <c r="B1350" s="1">
        <f t="shared" si="60"/>
        <v>5008.5875000000005</v>
      </c>
      <c r="C1350" s="1">
        <f t="shared" si="61"/>
        <v>3886.9999999999927</v>
      </c>
      <c r="D1350" s="1">
        <f t="shared" si="62"/>
        <v>200.68699999999998</v>
      </c>
      <c r="E1350" s="1">
        <f t="shared" si="63"/>
        <v>200</v>
      </c>
      <c r="F1350" s="104">
        <f t="shared" si="64"/>
        <v>5.6768637197768902E-6</v>
      </c>
      <c r="G1350" s="1">
        <f t="shared" si="65"/>
        <v>6.02061E-3</v>
      </c>
      <c r="H1350" s="103">
        <f t="shared" si="66"/>
        <v>1.0923895012710394</v>
      </c>
      <c r="I1350" s="1">
        <f t="shared" si="67"/>
        <v>14317</v>
      </c>
      <c r="J1350" s="1">
        <f t="shared" si="68"/>
        <v>250.85874999999996</v>
      </c>
      <c r="K1350" s="105">
        <f t="shared" si="69"/>
        <v>0.97508796124999797</v>
      </c>
      <c r="L1350" s="1">
        <f t="shared" si="70"/>
        <v>12780</v>
      </c>
    </row>
    <row r="1351" spans="1:12" x14ac:dyDescent="0.2">
      <c r="A1351" s="1">
        <f t="shared" si="71"/>
        <v>93.799999999999244</v>
      </c>
      <c r="B1351" s="1">
        <f t="shared" si="60"/>
        <v>5008.5999999999995</v>
      </c>
      <c r="C1351" s="1">
        <f t="shared" si="61"/>
        <v>3887.9999999999927</v>
      </c>
      <c r="D1351" s="1">
        <f t="shared" si="62"/>
        <v>200.68799999999999</v>
      </c>
      <c r="E1351" s="1">
        <f t="shared" si="63"/>
        <v>200</v>
      </c>
      <c r="F1351" s="104">
        <f t="shared" si="64"/>
        <v>5.6786381505511684E-6</v>
      </c>
      <c r="G1351" s="1">
        <f t="shared" si="65"/>
        <v>6.0206399999999998E-3</v>
      </c>
      <c r="H1351" s="103">
        <f t="shared" si="66"/>
        <v>1.0925461846383557</v>
      </c>
      <c r="I1351" s="1">
        <f t="shared" si="67"/>
        <v>14319</v>
      </c>
      <c r="J1351" s="1">
        <f t="shared" si="68"/>
        <v>250.85999999999999</v>
      </c>
      <c r="K1351" s="105">
        <f t="shared" si="69"/>
        <v>0.97534367999999816</v>
      </c>
      <c r="L1351" s="1">
        <f t="shared" si="70"/>
        <v>12783</v>
      </c>
    </row>
    <row r="1352" spans="1:12" x14ac:dyDescent="0.2">
      <c r="A1352" s="1">
        <f t="shared" si="71"/>
        <v>93.899999999999238</v>
      </c>
      <c r="B1352" s="1">
        <f t="shared" si="60"/>
        <v>5008.6125000000002</v>
      </c>
      <c r="C1352" s="1">
        <f t="shared" si="61"/>
        <v>3888.9999999999923</v>
      </c>
      <c r="D1352" s="1">
        <f t="shared" si="62"/>
        <v>200.68899999999999</v>
      </c>
      <c r="E1352" s="1">
        <f t="shared" si="63"/>
        <v>200</v>
      </c>
      <c r="F1352" s="104">
        <f t="shared" si="64"/>
        <v>5.6804125987270211E-6</v>
      </c>
      <c r="G1352" s="1">
        <f t="shared" si="65"/>
        <v>6.0206700000000005E-3</v>
      </c>
      <c r="H1352" s="103">
        <f t="shared" si="66"/>
        <v>1.0927028323462309</v>
      </c>
      <c r="I1352" s="1">
        <f t="shared" si="67"/>
        <v>14321</v>
      </c>
      <c r="J1352" s="1">
        <f t="shared" si="68"/>
        <v>250.86124999999998</v>
      </c>
      <c r="K1352" s="105">
        <f t="shared" si="69"/>
        <v>0.975599401249998</v>
      </c>
      <c r="L1352" s="1">
        <f t="shared" si="70"/>
        <v>12787</v>
      </c>
    </row>
    <row r="1353" spans="1:12" x14ac:dyDescent="0.2">
      <c r="A1353" s="1">
        <f t="shared" si="71"/>
        <v>93.999999999999233</v>
      </c>
      <c r="B1353" s="1">
        <f t="shared" si="60"/>
        <v>5008.625</v>
      </c>
      <c r="C1353" s="1">
        <f t="shared" si="61"/>
        <v>3889.9999999999923</v>
      </c>
      <c r="D1353" s="1">
        <f t="shared" si="62"/>
        <v>200.69</v>
      </c>
      <c r="E1353" s="1">
        <f t="shared" si="63"/>
        <v>200</v>
      </c>
      <c r="F1353" s="104">
        <f t="shared" si="64"/>
        <v>5.6821870643044483E-6</v>
      </c>
      <c r="G1353" s="1">
        <f t="shared" si="65"/>
        <v>6.0206999999999995E-3</v>
      </c>
      <c r="H1353" s="103">
        <f t="shared" si="66"/>
        <v>1.092859444406838</v>
      </c>
      <c r="I1353" s="1">
        <f t="shared" si="67"/>
        <v>14323</v>
      </c>
      <c r="J1353" s="1">
        <f t="shared" si="68"/>
        <v>250.86249999999998</v>
      </c>
      <c r="K1353" s="105">
        <f t="shared" si="69"/>
        <v>0.97585512499999794</v>
      </c>
      <c r="L1353" s="1">
        <f t="shared" si="70"/>
        <v>12790</v>
      </c>
    </row>
    <row r="1354" spans="1:12" x14ac:dyDescent="0.2">
      <c r="A1354" s="1">
        <f t="shared" si="71"/>
        <v>94.099999999999227</v>
      </c>
      <c r="B1354" s="1">
        <f t="shared" si="60"/>
        <v>5008.6374999999998</v>
      </c>
      <c r="C1354" s="1">
        <f t="shared" si="61"/>
        <v>3890.9999999999923</v>
      </c>
      <c r="D1354" s="1">
        <f t="shared" si="62"/>
        <v>200.691</v>
      </c>
      <c r="E1354" s="1">
        <f t="shared" si="63"/>
        <v>200</v>
      </c>
      <c r="F1354" s="104">
        <f t="shared" si="64"/>
        <v>5.6839615472834516E-6</v>
      </c>
      <c r="G1354" s="1">
        <f t="shared" si="65"/>
        <v>6.020730000000001E-3</v>
      </c>
      <c r="H1354" s="103">
        <f t="shared" si="66"/>
        <v>1.0930160208323436</v>
      </c>
      <c r="I1354" s="1">
        <f t="shared" si="67"/>
        <v>14326</v>
      </c>
      <c r="J1354" s="1">
        <f t="shared" si="68"/>
        <v>250.86375000000001</v>
      </c>
      <c r="K1354" s="105">
        <f t="shared" si="69"/>
        <v>0.97611085124999819</v>
      </c>
      <c r="L1354" s="1">
        <f t="shared" si="70"/>
        <v>12793</v>
      </c>
    </row>
    <row r="1355" spans="1:12" x14ac:dyDescent="0.2">
      <c r="A1355" s="1">
        <f t="shared" si="71"/>
        <v>94.199999999999221</v>
      </c>
      <c r="B1355" s="1">
        <f t="shared" si="60"/>
        <v>5008.6499999999996</v>
      </c>
      <c r="C1355" s="1">
        <f t="shared" si="61"/>
        <v>3891.9999999999923</v>
      </c>
      <c r="D1355" s="1">
        <f t="shared" si="62"/>
        <v>200.69199999999998</v>
      </c>
      <c r="E1355" s="1">
        <f t="shared" si="63"/>
        <v>200</v>
      </c>
      <c r="F1355" s="104">
        <f t="shared" si="64"/>
        <v>5.6857360476640277E-6</v>
      </c>
      <c r="G1355" s="1">
        <f t="shared" si="65"/>
        <v>6.02076E-3</v>
      </c>
      <c r="H1355" s="103">
        <f t="shared" si="66"/>
        <v>1.0931725616349084</v>
      </c>
      <c r="I1355" s="1">
        <f t="shared" si="67"/>
        <v>14328</v>
      </c>
      <c r="J1355" s="1">
        <f t="shared" si="68"/>
        <v>250.86500000000001</v>
      </c>
      <c r="K1355" s="105">
        <f t="shared" si="69"/>
        <v>0.9763665799999981</v>
      </c>
      <c r="L1355" s="1">
        <f t="shared" si="70"/>
        <v>12797</v>
      </c>
    </row>
    <row r="1356" spans="1:12" x14ac:dyDescent="0.2">
      <c r="A1356" s="1">
        <f t="shared" si="71"/>
        <v>94.299999999999216</v>
      </c>
      <c r="B1356" s="1">
        <f t="shared" si="60"/>
        <v>5008.6624999999995</v>
      </c>
      <c r="C1356" s="1">
        <f t="shared" si="61"/>
        <v>3892.9999999999923</v>
      </c>
      <c r="D1356" s="1">
        <f t="shared" si="62"/>
        <v>200.69299999999998</v>
      </c>
      <c r="E1356" s="1">
        <f t="shared" si="63"/>
        <v>200</v>
      </c>
      <c r="F1356" s="104">
        <f t="shared" si="64"/>
        <v>5.68751056544618E-6</v>
      </c>
      <c r="G1356" s="1">
        <f t="shared" si="65"/>
        <v>6.020789999999999E-3</v>
      </c>
      <c r="H1356" s="103">
        <f t="shared" si="66"/>
        <v>1.0933290668266884</v>
      </c>
      <c r="I1356" s="1">
        <f t="shared" si="67"/>
        <v>14330</v>
      </c>
      <c r="J1356" s="1">
        <f t="shared" si="68"/>
        <v>250.86625000000001</v>
      </c>
      <c r="K1356" s="105">
        <f t="shared" si="69"/>
        <v>0.9766223112499981</v>
      </c>
      <c r="L1356" s="1">
        <f t="shared" si="70"/>
        <v>12800</v>
      </c>
    </row>
    <row r="1357" spans="1:12" x14ac:dyDescent="0.2">
      <c r="A1357" s="1">
        <f t="shared" si="71"/>
        <v>94.39999999999921</v>
      </c>
      <c r="B1357" s="1">
        <f t="shared" si="60"/>
        <v>5008.6750000000002</v>
      </c>
      <c r="C1357" s="1">
        <f t="shared" si="61"/>
        <v>3893.9999999999918</v>
      </c>
      <c r="D1357" s="1">
        <f t="shared" si="62"/>
        <v>200.69399999999999</v>
      </c>
      <c r="E1357" s="1">
        <f t="shared" si="63"/>
        <v>200</v>
      </c>
      <c r="F1357" s="104">
        <f t="shared" si="64"/>
        <v>5.6892851006299075E-6</v>
      </c>
      <c r="G1357" s="1">
        <f t="shared" si="65"/>
        <v>6.0208199999999996E-3</v>
      </c>
      <c r="H1357" s="103">
        <f t="shared" si="66"/>
        <v>1.0934855364198333</v>
      </c>
      <c r="I1357" s="1">
        <f t="shared" si="67"/>
        <v>14332</v>
      </c>
      <c r="J1357" s="1">
        <f t="shared" si="68"/>
        <v>250.86749999999998</v>
      </c>
      <c r="K1357" s="105">
        <f t="shared" si="69"/>
        <v>0.97687804499999775</v>
      </c>
      <c r="L1357" s="1">
        <f t="shared" si="70"/>
        <v>12803</v>
      </c>
    </row>
    <row r="1358" spans="1:12" x14ac:dyDescent="0.2">
      <c r="A1358" s="1">
        <f t="shared" si="71"/>
        <v>94.499999999999204</v>
      </c>
      <c r="B1358" s="1">
        <f t="shared" si="60"/>
        <v>5008.6875</v>
      </c>
      <c r="C1358" s="1">
        <f t="shared" si="61"/>
        <v>3894.9999999999918</v>
      </c>
      <c r="D1358" s="1">
        <f t="shared" si="62"/>
        <v>200.69499999999999</v>
      </c>
      <c r="E1358" s="1">
        <f t="shared" si="63"/>
        <v>200</v>
      </c>
      <c r="F1358" s="104">
        <f t="shared" si="64"/>
        <v>5.6910596532152096E-6</v>
      </c>
      <c r="G1358" s="1">
        <f t="shared" si="65"/>
        <v>6.0208500000000003E-3</v>
      </c>
      <c r="H1358" s="103">
        <f t="shared" si="66"/>
        <v>1.0936419704264875</v>
      </c>
      <c r="I1358" s="1">
        <f t="shared" si="67"/>
        <v>14334</v>
      </c>
      <c r="J1358" s="1">
        <f t="shared" si="68"/>
        <v>250.86874999999998</v>
      </c>
      <c r="K1358" s="105">
        <f t="shared" si="69"/>
        <v>0.97713378124999772</v>
      </c>
      <c r="L1358" s="1">
        <f t="shared" si="70"/>
        <v>12807</v>
      </c>
    </row>
    <row r="1359" spans="1:12" x14ac:dyDescent="0.2">
      <c r="A1359" s="1">
        <f t="shared" si="71"/>
        <v>94.599999999999199</v>
      </c>
      <c r="B1359" s="1">
        <f t="shared" si="60"/>
        <v>5008.7000000000007</v>
      </c>
      <c r="C1359" s="1">
        <f t="shared" si="61"/>
        <v>3895.9999999999918</v>
      </c>
      <c r="D1359" s="1">
        <f t="shared" si="62"/>
        <v>200.696</v>
      </c>
      <c r="E1359" s="1">
        <f t="shared" si="63"/>
        <v>200</v>
      </c>
      <c r="F1359" s="104">
        <f t="shared" si="64"/>
        <v>5.6928342232020861E-6</v>
      </c>
      <c r="G1359" s="1">
        <f t="shared" si="65"/>
        <v>6.0208800000000002E-3</v>
      </c>
      <c r="H1359" s="103">
        <f t="shared" si="66"/>
        <v>1.0937983688587902</v>
      </c>
      <c r="I1359" s="1">
        <f t="shared" si="67"/>
        <v>14336</v>
      </c>
      <c r="J1359" s="1">
        <f t="shared" si="68"/>
        <v>250.86999999999998</v>
      </c>
      <c r="K1359" s="105">
        <f t="shared" si="69"/>
        <v>0.9773895199999979</v>
      </c>
      <c r="L1359" s="1">
        <f t="shared" si="70"/>
        <v>12810</v>
      </c>
    </row>
    <row r="1360" spans="1:12" x14ac:dyDescent="0.2">
      <c r="A1360" s="1">
        <f t="shared" si="71"/>
        <v>94.699999999999193</v>
      </c>
      <c r="B1360" s="1">
        <f t="shared" si="60"/>
        <v>5008.7124999999996</v>
      </c>
      <c r="C1360" s="1">
        <f t="shared" si="61"/>
        <v>3896.9999999999918</v>
      </c>
      <c r="D1360" s="1">
        <f t="shared" si="62"/>
        <v>200.697</v>
      </c>
      <c r="E1360" s="1">
        <f t="shared" si="63"/>
        <v>200</v>
      </c>
      <c r="F1360" s="104">
        <f t="shared" si="64"/>
        <v>5.6946088105905379E-6</v>
      </c>
      <c r="G1360" s="1">
        <f t="shared" si="65"/>
        <v>6.02091E-3</v>
      </c>
      <c r="H1360" s="103">
        <f t="shared" si="66"/>
        <v>1.0939547317288754</v>
      </c>
      <c r="I1360" s="1">
        <f t="shared" si="67"/>
        <v>14338</v>
      </c>
      <c r="J1360" s="1">
        <f t="shared" si="68"/>
        <v>250.87125</v>
      </c>
      <c r="K1360" s="105">
        <f t="shared" si="69"/>
        <v>0.97764526124999784</v>
      </c>
      <c r="L1360" s="1">
        <f t="shared" si="70"/>
        <v>12813</v>
      </c>
    </row>
    <row r="1361" spans="1:12" x14ac:dyDescent="0.2">
      <c r="A1361" s="1">
        <f t="shared" si="71"/>
        <v>94.799999999999187</v>
      </c>
      <c r="B1361" s="1">
        <f t="shared" si="60"/>
        <v>5008.7249999999995</v>
      </c>
      <c r="C1361" s="1">
        <f t="shared" si="61"/>
        <v>3897.9999999999918</v>
      </c>
      <c r="D1361" s="1">
        <f t="shared" si="62"/>
        <v>200.69799999999998</v>
      </c>
      <c r="E1361" s="1">
        <f t="shared" si="63"/>
        <v>200</v>
      </c>
      <c r="F1361" s="104">
        <f t="shared" si="64"/>
        <v>5.6963834153805642E-6</v>
      </c>
      <c r="G1361" s="1">
        <f t="shared" si="65"/>
        <v>6.0209399999999998E-3</v>
      </c>
      <c r="H1361" s="103">
        <f t="shared" si="66"/>
        <v>1.0941110590488701</v>
      </c>
      <c r="I1361" s="1">
        <f t="shared" si="67"/>
        <v>14340</v>
      </c>
      <c r="J1361" s="1">
        <f t="shared" si="68"/>
        <v>250.8725</v>
      </c>
      <c r="K1361" s="105">
        <f t="shared" si="69"/>
        <v>0.97790100499999788</v>
      </c>
      <c r="L1361" s="1">
        <f t="shared" si="70"/>
        <v>12817</v>
      </c>
    </row>
    <row r="1362" spans="1:12" x14ac:dyDescent="0.2">
      <c r="A1362" s="1">
        <f t="shared" si="71"/>
        <v>94.899999999999181</v>
      </c>
      <c r="B1362" s="1">
        <f t="shared" si="60"/>
        <v>5008.7375000000002</v>
      </c>
      <c r="C1362" s="1">
        <f t="shared" si="61"/>
        <v>3898.9999999999918</v>
      </c>
      <c r="D1362" s="1">
        <f t="shared" si="62"/>
        <v>200.69899999999998</v>
      </c>
      <c r="E1362" s="1">
        <f t="shared" si="63"/>
        <v>200</v>
      </c>
      <c r="F1362" s="104">
        <f t="shared" si="64"/>
        <v>5.6981580375721632E-6</v>
      </c>
      <c r="G1362" s="1">
        <f t="shared" si="65"/>
        <v>6.0209700000000005E-3</v>
      </c>
      <c r="H1362" s="103">
        <f t="shared" si="66"/>
        <v>1.0942673508308969</v>
      </c>
      <c r="I1362" s="1">
        <f t="shared" si="67"/>
        <v>14342</v>
      </c>
      <c r="J1362" s="1">
        <f t="shared" si="68"/>
        <v>250.87375</v>
      </c>
      <c r="K1362" s="105">
        <f t="shared" si="69"/>
        <v>0.97815675124999779</v>
      </c>
      <c r="L1362" s="1">
        <f t="shared" si="70"/>
        <v>12820</v>
      </c>
    </row>
    <row r="1363" spans="1:12" x14ac:dyDescent="0.2">
      <c r="A1363" s="1">
        <f t="shared" si="71"/>
        <v>94.999999999999176</v>
      </c>
      <c r="B1363" s="1">
        <f t="shared" si="60"/>
        <v>5008.75</v>
      </c>
      <c r="C1363" s="1">
        <f t="shared" si="61"/>
        <v>3899.9999999999918</v>
      </c>
      <c r="D1363" s="1">
        <f t="shared" si="62"/>
        <v>200.7</v>
      </c>
      <c r="E1363" s="1">
        <f t="shared" si="63"/>
        <v>200</v>
      </c>
      <c r="F1363" s="104">
        <f t="shared" si="64"/>
        <v>5.6999326771653401E-6</v>
      </c>
      <c r="G1363" s="1">
        <f t="shared" si="65"/>
        <v>6.0210000000000003E-3</v>
      </c>
      <c r="H1363" s="103">
        <f t="shared" si="66"/>
        <v>1.0944236070870732</v>
      </c>
      <c r="I1363" s="1">
        <f t="shared" si="67"/>
        <v>14344</v>
      </c>
      <c r="J1363" s="1">
        <f t="shared" si="68"/>
        <v>250.87500000000003</v>
      </c>
      <c r="K1363" s="105">
        <f t="shared" si="69"/>
        <v>0.97841249999999802</v>
      </c>
      <c r="L1363" s="1">
        <f t="shared" si="70"/>
        <v>12823</v>
      </c>
    </row>
    <row r="1364" spans="1:12" x14ac:dyDescent="0.2">
      <c r="A1364" s="1">
        <f t="shared" si="71"/>
        <v>95.09999999999917</v>
      </c>
      <c r="B1364" s="1">
        <f t="shared" si="60"/>
        <v>5008.7624999999998</v>
      </c>
      <c r="C1364" s="1">
        <f t="shared" si="61"/>
        <v>3900.9999999999918</v>
      </c>
      <c r="D1364" s="1">
        <f t="shared" si="62"/>
        <v>200.70099999999999</v>
      </c>
      <c r="E1364" s="1">
        <f t="shared" si="63"/>
        <v>200</v>
      </c>
      <c r="F1364" s="104">
        <f t="shared" si="64"/>
        <v>5.7017073341600906E-6</v>
      </c>
      <c r="G1364" s="1">
        <f t="shared" si="65"/>
        <v>6.0210300000000001E-3</v>
      </c>
      <c r="H1364" s="103">
        <f t="shared" si="66"/>
        <v>1.0945798278295102</v>
      </c>
      <c r="I1364" s="1">
        <f t="shared" si="67"/>
        <v>14346</v>
      </c>
      <c r="J1364" s="1">
        <f t="shared" si="68"/>
        <v>250.87624999999997</v>
      </c>
      <c r="K1364" s="105">
        <f t="shared" si="69"/>
        <v>0.97866825124999779</v>
      </c>
      <c r="L1364" s="1">
        <f t="shared" si="70"/>
        <v>12827</v>
      </c>
    </row>
    <row r="1365" spans="1:12" x14ac:dyDescent="0.2">
      <c r="A1365" s="1">
        <f t="shared" si="71"/>
        <v>95.199999999999164</v>
      </c>
      <c r="B1365" s="1">
        <f t="shared" si="60"/>
        <v>5008.7749999999996</v>
      </c>
      <c r="C1365" s="1">
        <f t="shared" si="61"/>
        <v>3901.9999999999918</v>
      </c>
      <c r="D1365" s="1">
        <f t="shared" si="62"/>
        <v>200.702</v>
      </c>
      <c r="E1365" s="1">
        <f t="shared" si="63"/>
        <v>200</v>
      </c>
      <c r="F1365" s="104">
        <f t="shared" si="64"/>
        <v>5.7034820085564173E-6</v>
      </c>
      <c r="G1365" s="1">
        <f t="shared" si="65"/>
        <v>6.02106E-3</v>
      </c>
      <c r="H1365" s="103">
        <f t="shared" si="66"/>
        <v>1.0947360130703137</v>
      </c>
      <c r="I1365" s="1">
        <f t="shared" si="67"/>
        <v>14348</v>
      </c>
      <c r="J1365" s="1">
        <f t="shared" si="68"/>
        <v>250.87749999999997</v>
      </c>
      <c r="K1365" s="105">
        <f t="shared" si="69"/>
        <v>0.97892400499999777</v>
      </c>
      <c r="L1365" s="1">
        <f t="shared" si="70"/>
        <v>12830</v>
      </c>
    </row>
    <row r="1366" spans="1:12" x14ac:dyDescent="0.2">
      <c r="A1366" s="1">
        <f t="shared" si="71"/>
        <v>95.299999999999159</v>
      </c>
      <c r="B1366" s="1">
        <f t="shared" si="60"/>
        <v>5008.7875000000004</v>
      </c>
      <c r="C1366" s="1">
        <f t="shared" si="61"/>
        <v>3902.9999999999918</v>
      </c>
      <c r="D1366" s="1">
        <f t="shared" si="62"/>
        <v>200.703</v>
      </c>
      <c r="E1366" s="1">
        <f t="shared" si="63"/>
        <v>200</v>
      </c>
      <c r="F1366" s="104">
        <f t="shared" si="64"/>
        <v>5.7052567003543159E-6</v>
      </c>
      <c r="G1366" s="1">
        <f t="shared" si="65"/>
        <v>6.0210900000000006E-3</v>
      </c>
      <c r="H1366" s="103">
        <f t="shared" si="66"/>
        <v>1.094892162821584</v>
      </c>
      <c r="I1366" s="1">
        <f t="shared" si="67"/>
        <v>14350</v>
      </c>
      <c r="J1366" s="1">
        <f t="shared" si="68"/>
        <v>250.87875</v>
      </c>
      <c r="K1366" s="105">
        <f t="shared" si="69"/>
        <v>0.97917976124999795</v>
      </c>
      <c r="L1366" s="1">
        <f t="shared" si="70"/>
        <v>12834</v>
      </c>
    </row>
    <row r="1367" spans="1:12" x14ac:dyDescent="0.2">
      <c r="A1367" s="1">
        <f t="shared" si="71"/>
        <v>95.399999999999153</v>
      </c>
      <c r="B1367" s="1">
        <f t="shared" si="60"/>
        <v>5008.8</v>
      </c>
      <c r="C1367" s="1">
        <f t="shared" si="61"/>
        <v>3903.9999999999918</v>
      </c>
      <c r="D1367" s="1">
        <f t="shared" si="62"/>
        <v>200.70399999999998</v>
      </c>
      <c r="E1367" s="1">
        <f t="shared" si="63"/>
        <v>200</v>
      </c>
      <c r="F1367" s="104">
        <f t="shared" si="64"/>
        <v>5.7070314095537898E-6</v>
      </c>
      <c r="G1367" s="1">
        <f t="shared" si="65"/>
        <v>6.0211199999999996E-3</v>
      </c>
      <c r="H1367" s="103">
        <f t="shared" si="66"/>
        <v>1.095048277095416</v>
      </c>
      <c r="I1367" s="1">
        <f t="shared" si="67"/>
        <v>14352</v>
      </c>
      <c r="J1367" s="1">
        <f t="shared" si="68"/>
        <v>250.88</v>
      </c>
      <c r="K1367" s="105">
        <f t="shared" si="69"/>
        <v>0.97943551999999789</v>
      </c>
      <c r="L1367" s="1">
        <f t="shared" si="70"/>
        <v>12837</v>
      </c>
    </row>
    <row r="1368" spans="1:12" x14ac:dyDescent="0.2">
      <c r="A1368" s="1">
        <f t="shared" si="71"/>
        <v>95.499999999999147</v>
      </c>
      <c r="B1368" s="1">
        <f t="shared" si="60"/>
        <v>5008.8124999999991</v>
      </c>
      <c r="C1368" s="1">
        <f t="shared" si="61"/>
        <v>3904.9999999999914</v>
      </c>
      <c r="D1368" s="1">
        <f t="shared" si="62"/>
        <v>200.70499999999998</v>
      </c>
      <c r="E1368" s="1">
        <f t="shared" si="63"/>
        <v>200</v>
      </c>
      <c r="F1368" s="104">
        <f t="shared" si="64"/>
        <v>5.7088061361548415E-6</v>
      </c>
      <c r="G1368" s="1">
        <f t="shared" si="65"/>
        <v>6.0211500000000003E-3</v>
      </c>
      <c r="H1368" s="103">
        <f t="shared" si="66"/>
        <v>1.0952043559038991</v>
      </c>
      <c r="I1368" s="1">
        <f t="shared" si="67"/>
        <v>14354</v>
      </c>
      <c r="J1368" s="1">
        <f t="shared" si="68"/>
        <v>250.88124999999999</v>
      </c>
      <c r="K1368" s="105">
        <f t="shared" si="69"/>
        <v>0.97969128124999771</v>
      </c>
      <c r="L1368" s="1">
        <f t="shared" si="70"/>
        <v>12840</v>
      </c>
    </row>
    <row r="1369" spans="1:12" x14ac:dyDescent="0.2">
      <c r="A1369" s="1">
        <f t="shared" si="71"/>
        <v>95.599999999999142</v>
      </c>
      <c r="B1369" s="1">
        <f t="shared" si="60"/>
        <v>5008.8249999999998</v>
      </c>
      <c r="C1369" s="1">
        <f t="shared" si="61"/>
        <v>3905.9999999999914</v>
      </c>
      <c r="D1369" s="1">
        <f t="shared" si="62"/>
        <v>200.70599999999999</v>
      </c>
      <c r="E1369" s="1">
        <f t="shared" si="63"/>
        <v>200</v>
      </c>
      <c r="F1369" s="104">
        <f t="shared" si="64"/>
        <v>5.7105808801574661E-6</v>
      </c>
      <c r="G1369" s="1">
        <f t="shared" si="65"/>
        <v>6.0211799999999992E-3</v>
      </c>
      <c r="H1369" s="103">
        <f t="shared" si="66"/>
        <v>1.0953603992591179</v>
      </c>
      <c r="I1369" s="1">
        <f t="shared" si="67"/>
        <v>14356</v>
      </c>
      <c r="J1369" s="1">
        <f t="shared" si="68"/>
        <v>250.88250000000002</v>
      </c>
      <c r="K1369" s="105">
        <f t="shared" si="69"/>
        <v>0.97994704499999796</v>
      </c>
      <c r="L1369" s="1">
        <f t="shared" si="70"/>
        <v>12844</v>
      </c>
    </row>
    <row r="1370" spans="1:12" x14ac:dyDescent="0.2">
      <c r="A1370" s="1">
        <f t="shared" si="71"/>
        <v>95.699999999999136</v>
      </c>
      <c r="B1370" s="1">
        <f t="shared" si="60"/>
        <v>5008.8374999999996</v>
      </c>
      <c r="C1370" s="1">
        <f t="shared" si="61"/>
        <v>3906.9999999999914</v>
      </c>
      <c r="D1370" s="1">
        <f t="shared" si="62"/>
        <v>200.70699999999999</v>
      </c>
      <c r="E1370" s="1">
        <f t="shared" si="63"/>
        <v>200</v>
      </c>
      <c r="F1370" s="104">
        <f t="shared" si="64"/>
        <v>5.7123556415616659E-6</v>
      </c>
      <c r="G1370" s="1">
        <f t="shared" si="65"/>
        <v>6.0212100000000008E-3</v>
      </c>
      <c r="H1370" s="103">
        <f t="shared" si="66"/>
        <v>1.09551640717315</v>
      </c>
      <c r="I1370" s="1">
        <f t="shared" si="67"/>
        <v>14358</v>
      </c>
      <c r="J1370" s="1">
        <f t="shared" si="68"/>
        <v>250.88375000000002</v>
      </c>
      <c r="K1370" s="105">
        <f t="shared" si="69"/>
        <v>0.98020281124999786</v>
      </c>
      <c r="L1370" s="1">
        <f t="shared" si="70"/>
        <v>12847</v>
      </c>
    </row>
    <row r="1371" spans="1:12" x14ac:dyDescent="0.2">
      <c r="A1371" s="1">
        <f t="shared" si="71"/>
        <v>95.79999999999913</v>
      </c>
      <c r="B1371" s="1">
        <f t="shared" si="60"/>
        <v>5008.8500000000004</v>
      </c>
      <c r="C1371" s="1">
        <f t="shared" si="61"/>
        <v>3907.9999999999914</v>
      </c>
      <c r="D1371" s="1">
        <f t="shared" si="62"/>
        <v>200.708</v>
      </c>
      <c r="E1371" s="1">
        <f t="shared" si="63"/>
        <v>200</v>
      </c>
      <c r="F1371" s="104">
        <f t="shared" si="64"/>
        <v>5.7141304203674385E-6</v>
      </c>
      <c r="G1371" s="1">
        <f t="shared" si="65"/>
        <v>6.0212400000000006E-3</v>
      </c>
      <c r="H1371" s="103">
        <f t="shared" si="66"/>
        <v>1.0956723796580687</v>
      </c>
      <c r="I1371" s="1">
        <f t="shared" si="67"/>
        <v>14360</v>
      </c>
      <c r="J1371" s="1">
        <f t="shared" si="68"/>
        <v>250.88499999999996</v>
      </c>
      <c r="K1371" s="105">
        <f t="shared" si="69"/>
        <v>0.98045857999999764</v>
      </c>
      <c r="L1371" s="1">
        <f t="shared" si="70"/>
        <v>12850</v>
      </c>
    </row>
    <row r="1372" spans="1:12" x14ac:dyDescent="0.2">
      <c r="A1372" s="1">
        <f t="shared" si="71"/>
        <v>95.899999999999125</v>
      </c>
      <c r="B1372" s="1">
        <f t="shared" si="60"/>
        <v>5008.8625000000002</v>
      </c>
      <c r="C1372" s="1">
        <f t="shared" si="61"/>
        <v>3908.9999999999914</v>
      </c>
      <c r="D1372" s="1">
        <f t="shared" si="62"/>
        <v>200.709</v>
      </c>
      <c r="E1372" s="1">
        <f t="shared" si="63"/>
        <v>200</v>
      </c>
      <c r="F1372" s="104">
        <f t="shared" si="64"/>
        <v>5.7159052165747881E-6</v>
      </c>
      <c r="G1372" s="1">
        <f t="shared" si="65"/>
        <v>6.0212700000000004E-3</v>
      </c>
      <c r="H1372" s="103">
        <f t="shared" si="66"/>
        <v>1.0958283167259413</v>
      </c>
      <c r="I1372" s="1">
        <f t="shared" si="67"/>
        <v>14362</v>
      </c>
      <c r="J1372" s="1">
        <f t="shared" si="68"/>
        <v>250.88624999999999</v>
      </c>
      <c r="K1372" s="105">
        <f t="shared" si="69"/>
        <v>0.98071435124999784</v>
      </c>
      <c r="L1372" s="1">
        <f t="shared" si="70"/>
        <v>12854</v>
      </c>
    </row>
    <row r="1373" spans="1:12" x14ac:dyDescent="0.2">
      <c r="A1373" s="1">
        <f t="shared" si="71"/>
        <v>95.999999999999119</v>
      </c>
      <c r="B1373" s="1">
        <f t="shared" si="60"/>
        <v>5008.875</v>
      </c>
      <c r="C1373" s="1">
        <f t="shared" si="61"/>
        <v>3909.9999999999909</v>
      </c>
      <c r="D1373" s="1">
        <f t="shared" si="62"/>
        <v>200.70999999999998</v>
      </c>
      <c r="E1373" s="1">
        <f t="shared" si="63"/>
        <v>200</v>
      </c>
      <c r="F1373" s="104">
        <f t="shared" si="64"/>
        <v>5.7176800301837105E-6</v>
      </c>
      <c r="G1373" s="1">
        <f t="shared" si="65"/>
        <v>6.0212999999999994E-3</v>
      </c>
      <c r="H1373" s="103">
        <f t="shared" si="66"/>
        <v>1.0959842183888302</v>
      </c>
      <c r="I1373" s="1">
        <f t="shared" si="67"/>
        <v>14364</v>
      </c>
      <c r="J1373" s="1">
        <f t="shared" si="68"/>
        <v>250.88749999999999</v>
      </c>
      <c r="K1373" s="105">
        <f t="shared" si="69"/>
        <v>0.98097012499999769</v>
      </c>
      <c r="L1373" s="1">
        <f t="shared" si="70"/>
        <v>12857</v>
      </c>
    </row>
    <row r="1374" spans="1:12" x14ac:dyDescent="0.2">
      <c r="A1374" s="1">
        <f t="shared" si="71"/>
        <v>96.099999999999113</v>
      </c>
      <c r="B1374" s="1">
        <f t="shared" si="60"/>
        <v>5008.8874999999998</v>
      </c>
      <c r="C1374" s="1">
        <f t="shared" si="61"/>
        <v>3910.9999999999909</v>
      </c>
      <c r="D1374" s="1">
        <f t="shared" si="62"/>
        <v>200.71099999999998</v>
      </c>
      <c r="E1374" s="1">
        <f t="shared" si="63"/>
        <v>200</v>
      </c>
      <c r="F1374" s="104">
        <f t="shared" si="64"/>
        <v>5.7194548611942099E-6</v>
      </c>
      <c r="G1374" s="1">
        <f t="shared" si="65"/>
        <v>6.021330000000001E-3</v>
      </c>
      <c r="H1374" s="103">
        <f t="shared" si="66"/>
        <v>1.0961400846587914</v>
      </c>
      <c r="I1374" s="1">
        <f t="shared" si="67"/>
        <v>14366</v>
      </c>
      <c r="J1374" s="1">
        <f t="shared" si="68"/>
        <v>250.88874999999999</v>
      </c>
      <c r="K1374" s="105">
        <f t="shared" si="69"/>
        <v>0.98122590124999765</v>
      </c>
      <c r="L1374" s="1">
        <f t="shared" si="70"/>
        <v>12860</v>
      </c>
    </row>
    <row r="1375" spans="1:12" x14ac:dyDescent="0.2">
      <c r="A1375" s="1">
        <f t="shared" si="71"/>
        <v>96.199999999999108</v>
      </c>
      <c r="B1375" s="1">
        <f t="shared" si="60"/>
        <v>5008.8999999999996</v>
      </c>
      <c r="C1375" s="1">
        <f t="shared" si="61"/>
        <v>3911.9999999999909</v>
      </c>
      <c r="D1375" s="1">
        <f t="shared" si="62"/>
        <v>200.71199999999999</v>
      </c>
      <c r="E1375" s="1">
        <f t="shared" si="63"/>
        <v>200</v>
      </c>
      <c r="F1375" s="104">
        <f t="shared" si="64"/>
        <v>5.7212297096062855E-6</v>
      </c>
      <c r="G1375" s="1">
        <f t="shared" si="65"/>
        <v>6.0213599999999999E-3</v>
      </c>
      <c r="H1375" s="103">
        <f t="shared" si="66"/>
        <v>1.096295915547876</v>
      </c>
      <c r="I1375" s="1">
        <f t="shared" si="67"/>
        <v>14368</v>
      </c>
      <c r="J1375" s="1">
        <f t="shared" si="68"/>
        <v>250.89000000000001</v>
      </c>
      <c r="K1375" s="105">
        <f t="shared" si="69"/>
        <v>0.98148167999999758</v>
      </c>
      <c r="L1375" s="1">
        <f t="shared" si="70"/>
        <v>12864</v>
      </c>
    </row>
    <row r="1376" spans="1:12" x14ac:dyDescent="0.2">
      <c r="A1376" s="1">
        <f t="shared" si="71"/>
        <v>96.299999999999102</v>
      </c>
      <c r="B1376" s="1">
        <f t="shared" si="60"/>
        <v>5008.9125000000004</v>
      </c>
      <c r="C1376" s="1">
        <f t="shared" si="61"/>
        <v>3912.9999999999909</v>
      </c>
      <c r="D1376" s="1">
        <f t="shared" si="62"/>
        <v>200.71299999999999</v>
      </c>
      <c r="E1376" s="1">
        <f t="shared" si="63"/>
        <v>200</v>
      </c>
      <c r="F1376" s="104">
        <f t="shared" si="64"/>
        <v>5.7230045754199321E-6</v>
      </c>
      <c r="G1376" s="1">
        <f t="shared" si="65"/>
        <v>6.0213899999999997E-3</v>
      </c>
      <c r="H1376" s="103">
        <f t="shared" si="66"/>
        <v>1.0964517110681293</v>
      </c>
      <c r="I1376" s="1">
        <f t="shared" si="67"/>
        <v>14371</v>
      </c>
      <c r="J1376" s="1">
        <f t="shared" si="68"/>
        <v>250.89125000000001</v>
      </c>
      <c r="K1376" s="105">
        <f t="shared" si="69"/>
        <v>0.98173746124999783</v>
      </c>
      <c r="L1376" s="1">
        <f t="shared" si="70"/>
        <v>12867</v>
      </c>
    </row>
    <row r="1377" spans="1:12" x14ac:dyDescent="0.2">
      <c r="A1377" s="1">
        <f t="shared" si="71"/>
        <v>96.399999999999096</v>
      </c>
      <c r="B1377" s="1">
        <f t="shared" si="60"/>
        <v>5008.9249999999993</v>
      </c>
      <c r="C1377" s="1">
        <f t="shared" si="61"/>
        <v>3913.9999999999909</v>
      </c>
      <c r="D1377" s="1">
        <f t="shared" si="62"/>
        <v>200.714</v>
      </c>
      <c r="E1377" s="1">
        <f t="shared" si="63"/>
        <v>200</v>
      </c>
      <c r="F1377" s="104">
        <f t="shared" si="64"/>
        <v>5.7247794586351549E-6</v>
      </c>
      <c r="G1377" s="1">
        <f t="shared" si="65"/>
        <v>6.0214200000000004E-3</v>
      </c>
      <c r="H1377" s="103">
        <f t="shared" si="66"/>
        <v>1.0966074712315925</v>
      </c>
      <c r="I1377" s="1">
        <f t="shared" si="67"/>
        <v>14373</v>
      </c>
      <c r="J1377" s="1">
        <f t="shared" si="68"/>
        <v>250.89249999999996</v>
      </c>
      <c r="K1377" s="105">
        <f t="shared" si="69"/>
        <v>0.98199324499999763</v>
      </c>
      <c r="L1377" s="1">
        <f t="shared" si="70"/>
        <v>12870</v>
      </c>
    </row>
    <row r="1378" spans="1:12" x14ac:dyDescent="0.2">
      <c r="A1378" s="1">
        <f t="shared" si="71"/>
        <v>96.499999999999091</v>
      </c>
      <c r="B1378" s="1">
        <f t="shared" si="60"/>
        <v>5008.9375</v>
      </c>
      <c r="C1378" s="1">
        <f t="shared" si="61"/>
        <v>3914.9999999999909</v>
      </c>
      <c r="D1378" s="1">
        <f t="shared" si="62"/>
        <v>200.715</v>
      </c>
      <c r="E1378" s="1">
        <f t="shared" si="63"/>
        <v>200</v>
      </c>
      <c r="F1378" s="104">
        <f t="shared" si="64"/>
        <v>5.7265543592519538E-6</v>
      </c>
      <c r="G1378" s="1">
        <f t="shared" si="65"/>
        <v>6.0214500000000002E-3</v>
      </c>
      <c r="H1378" s="103">
        <f t="shared" si="66"/>
        <v>1.096763196050299</v>
      </c>
      <c r="I1378" s="1">
        <f t="shared" si="67"/>
        <v>14375</v>
      </c>
      <c r="J1378" s="1">
        <f t="shared" si="68"/>
        <v>250.89374999999998</v>
      </c>
      <c r="K1378" s="105">
        <f t="shared" si="69"/>
        <v>0.98224903124999752</v>
      </c>
      <c r="L1378" s="1">
        <f t="shared" si="70"/>
        <v>12874</v>
      </c>
    </row>
    <row r="1379" spans="1:12" x14ac:dyDescent="0.2">
      <c r="A1379" s="1">
        <f t="shared" si="71"/>
        <v>96.599999999999085</v>
      </c>
      <c r="B1379" s="1">
        <f t="shared" si="60"/>
        <v>5008.95</v>
      </c>
      <c r="C1379" s="1">
        <f t="shared" si="61"/>
        <v>3915.9999999999909</v>
      </c>
      <c r="D1379" s="1">
        <f t="shared" si="62"/>
        <v>200.71599999999998</v>
      </c>
      <c r="E1379" s="1">
        <f t="shared" si="63"/>
        <v>200</v>
      </c>
      <c r="F1379" s="104">
        <f t="shared" si="64"/>
        <v>5.7283292772703256E-6</v>
      </c>
      <c r="G1379" s="1">
        <f t="shared" si="65"/>
        <v>6.0214800000000001E-3</v>
      </c>
      <c r="H1379" s="103">
        <f t="shared" si="66"/>
        <v>1.0969188855362788</v>
      </c>
      <c r="I1379" s="1">
        <f t="shared" si="67"/>
        <v>14377</v>
      </c>
      <c r="J1379" s="1">
        <f t="shared" si="68"/>
        <v>250.89499999999998</v>
      </c>
      <c r="K1379" s="105">
        <f t="shared" si="69"/>
        <v>0.9825048199999975</v>
      </c>
      <c r="L1379" s="1">
        <f t="shared" si="70"/>
        <v>12877</v>
      </c>
    </row>
    <row r="1380" spans="1:12" x14ac:dyDescent="0.2">
      <c r="A1380" s="1">
        <f t="shared" si="71"/>
        <v>96.699999999999079</v>
      </c>
      <c r="B1380" s="1">
        <f t="shared" si="60"/>
        <v>5008.9625000000005</v>
      </c>
      <c r="C1380" s="1">
        <f t="shared" si="61"/>
        <v>3916.9999999999909</v>
      </c>
      <c r="D1380" s="1">
        <f t="shared" si="62"/>
        <v>200.71699999999998</v>
      </c>
      <c r="E1380" s="1">
        <f t="shared" si="63"/>
        <v>200</v>
      </c>
      <c r="F1380" s="104">
        <f t="shared" si="64"/>
        <v>5.7301042126902734E-6</v>
      </c>
      <c r="G1380" s="1">
        <f t="shared" si="65"/>
        <v>6.0215099999999999E-3</v>
      </c>
      <c r="H1380" s="103">
        <f t="shared" si="66"/>
        <v>1.0970745397015549</v>
      </c>
      <c r="I1380" s="1">
        <f t="shared" si="67"/>
        <v>14379</v>
      </c>
      <c r="J1380" s="1">
        <f t="shared" si="68"/>
        <v>250.89624999999998</v>
      </c>
      <c r="K1380" s="105">
        <f t="shared" si="69"/>
        <v>0.9827606112499977</v>
      </c>
      <c r="L1380" s="1">
        <f t="shared" si="70"/>
        <v>12880</v>
      </c>
    </row>
    <row r="1381" spans="1:12" x14ac:dyDescent="0.2">
      <c r="A1381" s="1">
        <f t="shared" si="71"/>
        <v>96.799999999999073</v>
      </c>
      <c r="B1381" s="1">
        <f t="shared" si="60"/>
        <v>5008.9750000000004</v>
      </c>
      <c r="C1381" s="1">
        <f t="shared" si="61"/>
        <v>3917.9999999999909</v>
      </c>
      <c r="D1381" s="1">
        <f t="shared" si="62"/>
        <v>200.71799999999999</v>
      </c>
      <c r="E1381" s="1">
        <f t="shared" si="63"/>
        <v>200</v>
      </c>
      <c r="F1381" s="104">
        <f t="shared" si="64"/>
        <v>5.7318791655117949E-6</v>
      </c>
      <c r="G1381" s="1">
        <f t="shared" si="65"/>
        <v>6.0215399999999997E-3</v>
      </c>
      <c r="H1381" s="103">
        <f t="shared" si="66"/>
        <v>1.0972301585581459</v>
      </c>
      <c r="I1381" s="1">
        <f t="shared" si="67"/>
        <v>14381</v>
      </c>
      <c r="J1381" s="1">
        <f t="shared" si="68"/>
        <v>250.89750000000001</v>
      </c>
      <c r="K1381" s="105">
        <f t="shared" si="69"/>
        <v>0.98301640499999765</v>
      </c>
      <c r="L1381" s="1">
        <f t="shared" si="70"/>
        <v>12884</v>
      </c>
    </row>
    <row r="1382" spans="1:12" x14ac:dyDescent="0.2">
      <c r="A1382" s="1">
        <f t="shared" si="71"/>
        <v>96.899999999999068</v>
      </c>
      <c r="B1382" s="1">
        <f t="shared" si="60"/>
        <v>5008.9874999999993</v>
      </c>
      <c r="C1382" s="1">
        <f t="shared" si="61"/>
        <v>3918.9999999999909</v>
      </c>
      <c r="D1382" s="1">
        <f t="shared" si="62"/>
        <v>200.71899999999999</v>
      </c>
      <c r="E1382" s="1">
        <f t="shared" si="63"/>
        <v>200</v>
      </c>
      <c r="F1382" s="104">
        <f t="shared" si="64"/>
        <v>5.7336541357348917E-6</v>
      </c>
      <c r="G1382" s="1">
        <f t="shared" si="65"/>
        <v>6.0215699999999995E-3</v>
      </c>
      <c r="H1382" s="103">
        <f t="shared" si="66"/>
        <v>1.0973857421180648</v>
      </c>
      <c r="I1382" s="1">
        <f t="shared" si="67"/>
        <v>14383</v>
      </c>
      <c r="J1382" s="1">
        <f t="shared" si="68"/>
        <v>250.89875000000001</v>
      </c>
      <c r="K1382" s="105">
        <f t="shared" si="69"/>
        <v>0.98327220124999759</v>
      </c>
      <c r="L1382" s="1">
        <f t="shared" si="70"/>
        <v>12887</v>
      </c>
    </row>
    <row r="1383" spans="1:12" x14ac:dyDescent="0.2">
      <c r="A1383" s="1">
        <f t="shared" si="71"/>
        <v>96.999999999999062</v>
      </c>
      <c r="B1383" s="1">
        <f t="shared" si="60"/>
        <v>5009</v>
      </c>
      <c r="C1383" s="1">
        <f t="shared" si="61"/>
        <v>3919.9999999999909</v>
      </c>
      <c r="D1383" s="1">
        <f t="shared" si="62"/>
        <v>200.72</v>
      </c>
      <c r="E1383" s="1">
        <f t="shared" si="63"/>
        <v>200</v>
      </c>
      <c r="F1383" s="104">
        <f t="shared" si="64"/>
        <v>5.7354291233595647E-6</v>
      </c>
      <c r="G1383" s="1">
        <f t="shared" si="65"/>
        <v>6.0216000000000011E-3</v>
      </c>
      <c r="H1383" s="103">
        <f t="shared" si="66"/>
        <v>1.0975412903933184</v>
      </c>
      <c r="I1383" s="1">
        <f t="shared" si="67"/>
        <v>14385</v>
      </c>
      <c r="J1383" s="1">
        <f t="shared" si="68"/>
        <v>250.9</v>
      </c>
      <c r="K1383" s="105">
        <f t="shared" si="69"/>
        <v>0.98352799999999763</v>
      </c>
      <c r="L1383" s="1">
        <f t="shared" si="70"/>
        <v>12891</v>
      </c>
    </row>
    <row r="1384" spans="1:12" x14ac:dyDescent="0.2">
      <c r="A1384" s="1">
        <f t="shared" si="71"/>
        <v>97.099999999999056</v>
      </c>
      <c r="B1384" s="1">
        <f t="shared" si="60"/>
        <v>5009.0124999999998</v>
      </c>
      <c r="C1384" s="1">
        <f t="shared" si="61"/>
        <v>3920.9999999999905</v>
      </c>
      <c r="D1384" s="1">
        <f t="shared" si="62"/>
        <v>200.721</v>
      </c>
      <c r="E1384" s="1">
        <f t="shared" si="63"/>
        <v>200</v>
      </c>
      <c r="F1384" s="104">
        <f t="shared" si="64"/>
        <v>5.7372041283858113E-6</v>
      </c>
      <c r="G1384" s="1">
        <f t="shared" si="65"/>
        <v>6.0216300000000009E-3</v>
      </c>
      <c r="H1384" s="103">
        <f t="shared" si="66"/>
        <v>1.0976968033959091</v>
      </c>
      <c r="I1384" s="1">
        <f t="shared" si="67"/>
        <v>14387</v>
      </c>
      <c r="J1384" s="1">
        <f t="shared" si="68"/>
        <v>250.90124999999998</v>
      </c>
      <c r="K1384" s="105">
        <f t="shared" si="69"/>
        <v>0.98378380124999742</v>
      </c>
      <c r="L1384" s="1">
        <f t="shared" si="70"/>
        <v>12894</v>
      </c>
    </row>
    <row r="1385" spans="1:12" x14ac:dyDescent="0.2">
      <c r="A1385" s="1">
        <f t="shared" si="71"/>
        <v>97.199999999999051</v>
      </c>
      <c r="B1385" s="1">
        <f t="shared" si="60"/>
        <v>5009.0250000000005</v>
      </c>
      <c r="C1385" s="1">
        <f t="shared" si="61"/>
        <v>3921.9999999999905</v>
      </c>
      <c r="D1385" s="1">
        <f t="shared" si="62"/>
        <v>200.72199999999998</v>
      </c>
      <c r="E1385" s="1">
        <f t="shared" si="63"/>
        <v>200</v>
      </c>
      <c r="F1385" s="104">
        <f t="shared" si="64"/>
        <v>5.7389791508136315E-6</v>
      </c>
      <c r="G1385" s="1">
        <f t="shared" si="65"/>
        <v>6.0216599999999999E-3</v>
      </c>
      <c r="H1385" s="103">
        <f t="shared" si="66"/>
        <v>1.0978522811378333</v>
      </c>
      <c r="I1385" s="1">
        <f t="shared" si="67"/>
        <v>14389</v>
      </c>
      <c r="J1385" s="1">
        <f t="shared" si="68"/>
        <v>250.90249999999997</v>
      </c>
      <c r="K1385" s="105">
        <f t="shared" si="69"/>
        <v>0.98403960499999743</v>
      </c>
      <c r="L1385" s="1">
        <f t="shared" si="70"/>
        <v>12897</v>
      </c>
    </row>
    <row r="1386" spans="1:12" x14ac:dyDescent="0.2">
      <c r="A1386" s="1">
        <f t="shared" si="71"/>
        <v>97.299999999999045</v>
      </c>
      <c r="B1386" s="1">
        <f t="shared" si="60"/>
        <v>5009.0374999999995</v>
      </c>
      <c r="C1386" s="1">
        <f t="shared" si="61"/>
        <v>3922.9999999999905</v>
      </c>
      <c r="D1386" s="1">
        <f t="shared" si="62"/>
        <v>200.72299999999998</v>
      </c>
      <c r="E1386" s="1">
        <f t="shared" si="63"/>
        <v>200</v>
      </c>
      <c r="F1386" s="104">
        <f t="shared" si="64"/>
        <v>5.7407541906430278E-6</v>
      </c>
      <c r="G1386" s="1">
        <f t="shared" si="65"/>
        <v>6.0216899999999997E-3</v>
      </c>
      <c r="H1386" s="103">
        <f t="shared" si="66"/>
        <v>1.0980077236310821</v>
      </c>
      <c r="I1386" s="1">
        <f t="shared" si="67"/>
        <v>14391</v>
      </c>
      <c r="J1386" s="1">
        <f t="shared" si="68"/>
        <v>250.90374999999997</v>
      </c>
      <c r="K1386" s="105">
        <f t="shared" si="69"/>
        <v>0.98429541124999742</v>
      </c>
      <c r="L1386" s="1">
        <f t="shared" si="70"/>
        <v>12901</v>
      </c>
    </row>
    <row r="1387" spans="1:12" x14ac:dyDescent="0.2">
      <c r="A1387" s="1">
        <f t="shared" si="71"/>
        <v>97.399999999999039</v>
      </c>
      <c r="B1387" s="1">
        <f t="shared" si="60"/>
        <v>5009.0499999999993</v>
      </c>
      <c r="C1387" s="1">
        <f t="shared" si="61"/>
        <v>3923.9999999999905</v>
      </c>
      <c r="D1387" s="1">
        <f t="shared" si="62"/>
        <v>200.72399999999999</v>
      </c>
      <c r="E1387" s="1">
        <f t="shared" si="63"/>
        <v>200</v>
      </c>
      <c r="F1387" s="104">
        <f t="shared" si="64"/>
        <v>5.7425292478739995E-6</v>
      </c>
      <c r="G1387" s="1">
        <f t="shared" si="65"/>
        <v>6.0217200000000004E-3</v>
      </c>
      <c r="H1387" s="103">
        <f t="shared" si="66"/>
        <v>1.0981631308876407</v>
      </c>
      <c r="I1387" s="1">
        <f t="shared" si="67"/>
        <v>14393</v>
      </c>
      <c r="J1387" s="1">
        <f t="shared" si="68"/>
        <v>250.905</v>
      </c>
      <c r="K1387" s="105">
        <f t="shared" si="69"/>
        <v>0.98455121999999762</v>
      </c>
      <c r="L1387" s="1">
        <f t="shared" si="70"/>
        <v>12904</v>
      </c>
    </row>
    <row r="1388" spans="1:12" x14ac:dyDescent="0.2">
      <c r="A1388" s="1">
        <f t="shared" si="71"/>
        <v>97.499999999999034</v>
      </c>
      <c r="B1388" s="1">
        <f t="shared" si="60"/>
        <v>5009.0625</v>
      </c>
      <c r="C1388" s="1">
        <f t="shared" si="61"/>
        <v>3924.9999999999905</v>
      </c>
      <c r="D1388" s="1">
        <f t="shared" si="62"/>
        <v>200.72499999999999</v>
      </c>
      <c r="E1388" s="1">
        <f t="shared" si="63"/>
        <v>200</v>
      </c>
      <c r="F1388" s="104">
        <f t="shared" si="64"/>
        <v>5.7443043225065456E-6</v>
      </c>
      <c r="G1388" s="1">
        <f t="shared" si="65"/>
        <v>6.0217500000000002E-3</v>
      </c>
      <c r="H1388" s="103">
        <f t="shared" si="66"/>
        <v>1.0983185029194897</v>
      </c>
      <c r="I1388" s="1">
        <f t="shared" si="67"/>
        <v>14395</v>
      </c>
      <c r="J1388" s="1">
        <f t="shared" si="68"/>
        <v>250.90625</v>
      </c>
      <c r="K1388" s="105">
        <f t="shared" si="69"/>
        <v>0.98480703124999758</v>
      </c>
      <c r="L1388" s="1">
        <f t="shared" si="70"/>
        <v>12907</v>
      </c>
    </row>
    <row r="1389" spans="1:12" x14ac:dyDescent="0.2">
      <c r="A1389" s="1">
        <f t="shared" si="71"/>
        <v>97.599999999999028</v>
      </c>
      <c r="B1389" s="1">
        <f t="shared" si="60"/>
        <v>5009.0749999999998</v>
      </c>
      <c r="C1389" s="1">
        <f t="shared" si="61"/>
        <v>3925.99999999999</v>
      </c>
      <c r="D1389" s="1">
        <f t="shared" si="62"/>
        <v>200.726</v>
      </c>
      <c r="E1389" s="1">
        <f t="shared" si="63"/>
        <v>200</v>
      </c>
      <c r="F1389" s="104">
        <f t="shared" si="64"/>
        <v>5.7460794145406662E-6</v>
      </c>
      <c r="G1389" s="1">
        <f t="shared" si="65"/>
        <v>6.02178E-3</v>
      </c>
      <c r="H1389" s="103">
        <f t="shared" si="66"/>
        <v>1.0984738397386034</v>
      </c>
      <c r="I1389" s="1">
        <f t="shared" si="67"/>
        <v>14397</v>
      </c>
      <c r="J1389" s="1">
        <f t="shared" si="68"/>
        <v>250.9075</v>
      </c>
      <c r="K1389" s="105">
        <f t="shared" si="69"/>
        <v>0.98506284499999741</v>
      </c>
      <c r="L1389" s="1">
        <f t="shared" si="70"/>
        <v>12911</v>
      </c>
    </row>
    <row r="1390" spans="1:12" x14ac:dyDescent="0.2">
      <c r="A1390" s="1">
        <f t="shared" si="71"/>
        <v>97.699999999999022</v>
      </c>
      <c r="B1390" s="1">
        <f t="shared" si="60"/>
        <v>5009.0875000000005</v>
      </c>
      <c r="C1390" s="1">
        <f t="shared" si="61"/>
        <v>3926.99999999999</v>
      </c>
      <c r="D1390" s="1">
        <f t="shared" si="62"/>
        <v>200.727</v>
      </c>
      <c r="E1390" s="1">
        <f t="shared" si="63"/>
        <v>200</v>
      </c>
      <c r="F1390" s="104">
        <f t="shared" si="64"/>
        <v>5.7478545239763621E-6</v>
      </c>
      <c r="G1390" s="1">
        <f t="shared" si="65"/>
        <v>6.0218100000000007E-3</v>
      </c>
      <c r="H1390" s="103">
        <f t="shared" si="66"/>
        <v>1.0986291413569511</v>
      </c>
      <c r="I1390" s="1">
        <f t="shared" si="67"/>
        <v>14399</v>
      </c>
      <c r="J1390" s="1">
        <f t="shared" si="68"/>
        <v>250.90875000000003</v>
      </c>
      <c r="K1390" s="105">
        <f t="shared" si="69"/>
        <v>0.98531866124999756</v>
      </c>
      <c r="L1390" s="1">
        <f t="shared" si="70"/>
        <v>12914</v>
      </c>
    </row>
    <row r="1391" spans="1:12" x14ac:dyDescent="0.2">
      <c r="A1391" s="1">
        <f t="shared" si="71"/>
        <v>97.799999999999017</v>
      </c>
      <c r="B1391" s="1">
        <f t="shared" si="60"/>
        <v>5009.0999999999995</v>
      </c>
      <c r="C1391" s="1">
        <f t="shared" si="61"/>
        <v>3927.99999999999</v>
      </c>
      <c r="D1391" s="1">
        <f t="shared" si="62"/>
        <v>200.72799999999998</v>
      </c>
      <c r="E1391" s="1">
        <f t="shared" si="63"/>
        <v>200</v>
      </c>
      <c r="F1391" s="104">
        <f t="shared" si="64"/>
        <v>5.7496296508136308E-6</v>
      </c>
      <c r="G1391" s="1">
        <f t="shared" si="65"/>
        <v>6.0218399999999997E-3</v>
      </c>
      <c r="H1391" s="103">
        <f t="shared" si="66"/>
        <v>1.0987844077864974</v>
      </c>
      <c r="I1391" s="1">
        <f t="shared" si="67"/>
        <v>14401</v>
      </c>
      <c r="J1391" s="1">
        <f t="shared" si="68"/>
        <v>250.90999999999997</v>
      </c>
      <c r="K1391" s="105">
        <f t="shared" si="69"/>
        <v>0.98557447999999737</v>
      </c>
      <c r="L1391" s="1">
        <f t="shared" si="70"/>
        <v>12917</v>
      </c>
    </row>
    <row r="1392" spans="1:12" x14ac:dyDescent="0.2">
      <c r="A1392" s="1">
        <f t="shared" si="71"/>
        <v>97.899999999999011</v>
      </c>
      <c r="B1392" s="1">
        <f t="shared" si="60"/>
        <v>5009.1125000000002</v>
      </c>
      <c r="C1392" s="1">
        <f t="shared" si="61"/>
        <v>3928.99999999999</v>
      </c>
      <c r="D1392" s="1">
        <f t="shared" si="62"/>
        <v>200.72899999999998</v>
      </c>
      <c r="E1392" s="1">
        <f t="shared" si="63"/>
        <v>200</v>
      </c>
      <c r="F1392" s="104">
        <f t="shared" si="64"/>
        <v>5.7514047950524765E-6</v>
      </c>
      <c r="G1392" s="1">
        <f t="shared" si="65"/>
        <v>6.0218700000000003E-3</v>
      </c>
      <c r="H1392" s="103">
        <f t="shared" si="66"/>
        <v>1.0989396390391999</v>
      </c>
      <c r="I1392" s="1">
        <f t="shared" si="67"/>
        <v>14403</v>
      </c>
      <c r="J1392" s="1">
        <f t="shared" si="68"/>
        <v>250.91124999999997</v>
      </c>
      <c r="K1392" s="105">
        <f t="shared" si="69"/>
        <v>0.98583030124999738</v>
      </c>
      <c r="L1392" s="1">
        <f t="shared" si="70"/>
        <v>12921</v>
      </c>
    </row>
    <row r="1393" spans="1:12" x14ac:dyDescent="0.2">
      <c r="A1393" s="1">
        <f t="shared" si="71"/>
        <v>97.999999999999005</v>
      </c>
      <c r="B1393" s="1">
        <f t="shared" si="60"/>
        <v>5009.125</v>
      </c>
      <c r="C1393" s="1">
        <f t="shared" si="61"/>
        <v>3929.99999999999</v>
      </c>
      <c r="D1393" s="1">
        <f t="shared" si="62"/>
        <v>200.73</v>
      </c>
      <c r="E1393" s="1">
        <f t="shared" si="63"/>
        <v>200</v>
      </c>
      <c r="F1393" s="104">
        <f t="shared" si="64"/>
        <v>5.7531799566928966E-6</v>
      </c>
      <c r="G1393" s="1">
        <f t="shared" si="65"/>
        <v>6.0219000000000002E-3</v>
      </c>
      <c r="H1393" s="103">
        <f t="shared" si="66"/>
        <v>1.0990948351270124</v>
      </c>
      <c r="I1393" s="1">
        <f t="shared" si="67"/>
        <v>14405</v>
      </c>
      <c r="J1393" s="1">
        <f t="shared" si="68"/>
        <v>250.91249999999999</v>
      </c>
      <c r="K1393" s="105">
        <f t="shared" si="69"/>
        <v>0.98608612499999748</v>
      </c>
      <c r="L1393" s="1">
        <f t="shared" si="70"/>
        <v>12924</v>
      </c>
    </row>
    <row r="1394" spans="1:12" x14ac:dyDescent="0.2">
      <c r="A1394" s="1">
        <f t="shared" si="71"/>
        <v>98.099999999999</v>
      </c>
      <c r="B1394" s="1">
        <f t="shared" si="60"/>
        <v>5009.1374999999989</v>
      </c>
      <c r="C1394" s="1">
        <f t="shared" si="61"/>
        <v>3930.99999999999</v>
      </c>
      <c r="D1394" s="1">
        <f t="shared" si="62"/>
        <v>200.73099999999999</v>
      </c>
      <c r="E1394" s="1">
        <f t="shared" si="63"/>
        <v>200</v>
      </c>
      <c r="F1394" s="104">
        <f t="shared" si="64"/>
        <v>5.7549551357348912E-6</v>
      </c>
      <c r="G1394" s="1">
        <f t="shared" si="65"/>
        <v>6.02193E-3</v>
      </c>
      <c r="H1394" s="103">
        <f t="shared" si="66"/>
        <v>1.0992499960618816</v>
      </c>
      <c r="I1394" s="1">
        <f t="shared" si="67"/>
        <v>14407</v>
      </c>
      <c r="J1394" s="1">
        <f t="shared" si="68"/>
        <v>250.91374999999999</v>
      </c>
      <c r="K1394" s="105">
        <f t="shared" si="69"/>
        <v>0.98634195124999746</v>
      </c>
      <c r="L1394" s="1">
        <f t="shared" si="70"/>
        <v>12927</v>
      </c>
    </row>
    <row r="1395" spans="1:12" x14ac:dyDescent="0.2">
      <c r="A1395" s="1">
        <f t="shared" si="71"/>
        <v>98.199999999998994</v>
      </c>
      <c r="B1395" s="1">
        <f t="shared" si="60"/>
        <v>5009.1499999999996</v>
      </c>
      <c r="C1395" s="1">
        <f t="shared" si="61"/>
        <v>3931.99999999999</v>
      </c>
      <c r="D1395" s="1">
        <f t="shared" si="62"/>
        <v>200.732</v>
      </c>
      <c r="E1395" s="1">
        <f t="shared" si="63"/>
        <v>200</v>
      </c>
      <c r="F1395" s="104">
        <f t="shared" si="64"/>
        <v>5.756730332178462E-6</v>
      </c>
      <c r="G1395" s="1">
        <f t="shared" si="65"/>
        <v>6.0219600000000007E-3</v>
      </c>
      <c r="H1395" s="103">
        <f t="shared" si="66"/>
        <v>1.0994051218557501</v>
      </c>
      <c r="I1395" s="1">
        <f t="shared" si="67"/>
        <v>14409</v>
      </c>
      <c r="J1395" s="1">
        <f t="shared" si="68"/>
        <v>250.91499999999999</v>
      </c>
      <c r="K1395" s="105">
        <f t="shared" si="69"/>
        <v>0.98659777999999743</v>
      </c>
      <c r="L1395" s="1">
        <f t="shared" si="70"/>
        <v>12931</v>
      </c>
    </row>
    <row r="1396" spans="1:12" x14ac:dyDescent="0.2">
      <c r="A1396" s="1">
        <f t="shared" si="71"/>
        <v>98.299999999998988</v>
      </c>
      <c r="B1396" s="1">
        <f t="shared" si="60"/>
        <v>5009.1624999999995</v>
      </c>
      <c r="C1396" s="1">
        <f t="shared" si="61"/>
        <v>3932.99999999999</v>
      </c>
      <c r="D1396" s="1">
        <f t="shared" si="62"/>
        <v>200.733</v>
      </c>
      <c r="E1396" s="1">
        <f t="shared" si="63"/>
        <v>200</v>
      </c>
      <c r="F1396" s="104">
        <f t="shared" si="64"/>
        <v>5.7585055460236064E-6</v>
      </c>
      <c r="G1396" s="1">
        <f t="shared" si="65"/>
        <v>6.0219900000000005E-3</v>
      </c>
      <c r="H1396" s="103">
        <f t="shared" si="66"/>
        <v>1.0995602125205555</v>
      </c>
      <c r="I1396" s="1">
        <f t="shared" si="67"/>
        <v>14411</v>
      </c>
      <c r="J1396" s="1">
        <f t="shared" si="68"/>
        <v>250.91625000000002</v>
      </c>
      <c r="K1396" s="105">
        <f t="shared" si="69"/>
        <v>0.98685361124999738</v>
      </c>
      <c r="L1396" s="1">
        <f t="shared" si="70"/>
        <v>12934</v>
      </c>
    </row>
    <row r="1397" spans="1:12" x14ac:dyDescent="0.2">
      <c r="A1397" s="1">
        <f t="shared" si="71"/>
        <v>98.399999999998983</v>
      </c>
      <c r="B1397" s="1">
        <f t="shared" si="60"/>
        <v>5009.1750000000002</v>
      </c>
      <c r="C1397" s="1">
        <f t="shared" si="61"/>
        <v>3933.99999999999</v>
      </c>
      <c r="D1397" s="1">
        <f t="shared" si="62"/>
        <v>200.73399999999998</v>
      </c>
      <c r="E1397" s="1">
        <f t="shared" si="63"/>
        <v>200</v>
      </c>
      <c r="F1397" s="104">
        <f t="shared" si="64"/>
        <v>5.7602807772703227E-6</v>
      </c>
      <c r="G1397" s="1">
        <f t="shared" si="65"/>
        <v>6.0220199999999995E-3</v>
      </c>
      <c r="H1397" s="103">
        <f t="shared" si="66"/>
        <v>1.0997152680682278</v>
      </c>
      <c r="I1397" s="1">
        <f t="shared" si="67"/>
        <v>14413</v>
      </c>
      <c r="J1397" s="1">
        <f t="shared" si="68"/>
        <v>250.91749999999996</v>
      </c>
      <c r="K1397" s="105">
        <f t="shared" si="69"/>
        <v>0.9871094449999972</v>
      </c>
      <c r="L1397" s="1">
        <f t="shared" si="70"/>
        <v>12937</v>
      </c>
    </row>
    <row r="1398" spans="1:12" x14ac:dyDescent="0.2">
      <c r="A1398" s="1">
        <f t="shared" si="71"/>
        <v>98.499999999998977</v>
      </c>
      <c r="B1398" s="1">
        <f t="shared" si="60"/>
        <v>5009.1875</v>
      </c>
      <c r="C1398" s="1">
        <f t="shared" si="61"/>
        <v>3934.99999999999</v>
      </c>
      <c r="D1398" s="1">
        <f t="shared" si="62"/>
        <v>200.73499999999999</v>
      </c>
      <c r="E1398" s="1">
        <f t="shared" si="63"/>
        <v>200</v>
      </c>
      <c r="F1398" s="104">
        <f t="shared" si="64"/>
        <v>5.7620560259186186E-6</v>
      </c>
      <c r="G1398" s="1">
        <f t="shared" si="65"/>
        <v>6.0220499999999993E-3</v>
      </c>
      <c r="H1398" s="103">
        <f t="shared" si="66"/>
        <v>1.0998702885106941</v>
      </c>
      <c r="I1398" s="1">
        <f t="shared" si="67"/>
        <v>14415</v>
      </c>
      <c r="J1398" s="1">
        <f t="shared" si="68"/>
        <v>250.91874999999996</v>
      </c>
      <c r="K1398" s="105">
        <f t="shared" si="69"/>
        <v>0.98736528124999734</v>
      </c>
      <c r="L1398" s="1">
        <f t="shared" si="70"/>
        <v>12941</v>
      </c>
    </row>
    <row r="1399" spans="1:12" x14ac:dyDescent="0.2">
      <c r="A1399" s="1">
        <f t="shared" si="71"/>
        <v>98.599999999998971</v>
      </c>
      <c r="B1399" s="1">
        <f t="shared" si="60"/>
        <v>5009.2000000000007</v>
      </c>
      <c r="C1399" s="1">
        <f t="shared" si="61"/>
        <v>3935.99999999999</v>
      </c>
      <c r="D1399" s="1">
        <f t="shared" si="62"/>
        <v>200.73599999999999</v>
      </c>
      <c r="E1399" s="1">
        <f t="shared" si="63"/>
        <v>200</v>
      </c>
      <c r="F1399" s="104">
        <f t="shared" si="64"/>
        <v>5.7638312919684872E-6</v>
      </c>
      <c r="G1399" s="1">
        <f t="shared" si="65"/>
        <v>6.0220800000000008E-3</v>
      </c>
      <c r="H1399" s="103">
        <f t="shared" si="66"/>
        <v>1.1000252738598741</v>
      </c>
      <c r="I1399" s="1">
        <f t="shared" si="67"/>
        <v>14417</v>
      </c>
      <c r="J1399" s="1">
        <f t="shared" si="68"/>
        <v>250.92</v>
      </c>
      <c r="K1399" s="105">
        <f t="shared" si="69"/>
        <v>0.98762111999999735</v>
      </c>
      <c r="L1399" s="1">
        <f t="shared" si="70"/>
        <v>12944</v>
      </c>
    </row>
    <row r="1400" spans="1:12" x14ac:dyDescent="0.2">
      <c r="A1400" s="1">
        <f t="shared" si="71"/>
        <v>98.699999999998965</v>
      </c>
      <c r="B1400" s="1">
        <f t="shared" si="60"/>
        <v>5009.2124999999996</v>
      </c>
      <c r="C1400" s="1">
        <f t="shared" si="61"/>
        <v>3936.9999999999895</v>
      </c>
      <c r="D1400" s="1">
        <f t="shared" si="62"/>
        <v>200.73699999999999</v>
      </c>
      <c r="E1400" s="1">
        <f t="shared" si="63"/>
        <v>200</v>
      </c>
      <c r="F1400" s="104">
        <f t="shared" si="64"/>
        <v>5.7656065754199311E-6</v>
      </c>
      <c r="G1400" s="1">
        <f t="shared" si="65"/>
        <v>6.0221099999999998E-3</v>
      </c>
      <c r="H1400" s="103">
        <f t="shared" si="66"/>
        <v>1.1001802241276837</v>
      </c>
      <c r="I1400" s="1">
        <f t="shared" si="67"/>
        <v>14419</v>
      </c>
      <c r="J1400" s="1">
        <f t="shared" si="68"/>
        <v>250.92124999999999</v>
      </c>
      <c r="K1400" s="105">
        <f t="shared" si="69"/>
        <v>0.98787696124999724</v>
      </c>
      <c r="L1400" s="1">
        <f t="shared" si="70"/>
        <v>12948</v>
      </c>
    </row>
    <row r="1401" spans="1:12" x14ac:dyDescent="0.2">
      <c r="A1401" s="1">
        <f t="shared" si="71"/>
        <v>98.79999999999896</v>
      </c>
      <c r="B1401" s="1">
        <f t="shared" si="60"/>
        <v>5009.2249999999995</v>
      </c>
      <c r="C1401" s="1">
        <f t="shared" si="61"/>
        <v>3937.9999999999895</v>
      </c>
      <c r="D1401" s="1">
        <f t="shared" si="62"/>
        <v>200.738</v>
      </c>
      <c r="E1401" s="1">
        <f t="shared" si="63"/>
        <v>200</v>
      </c>
      <c r="F1401" s="104">
        <f t="shared" si="64"/>
        <v>5.7673818762729487E-6</v>
      </c>
      <c r="G1401" s="1">
        <f t="shared" si="65"/>
        <v>6.0221400000000005E-3</v>
      </c>
      <c r="H1401" s="103">
        <f t="shared" si="66"/>
        <v>1.1003351393260326</v>
      </c>
      <c r="I1401" s="1">
        <f t="shared" si="67"/>
        <v>14421</v>
      </c>
      <c r="J1401" s="1">
        <f t="shared" si="68"/>
        <v>250.92249999999999</v>
      </c>
      <c r="K1401" s="105">
        <f t="shared" si="69"/>
        <v>0.98813280499999712</v>
      </c>
      <c r="L1401" s="1">
        <f t="shared" si="70"/>
        <v>12951</v>
      </c>
    </row>
    <row r="1402" spans="1:12" x14ac:dyDescent="0.2">
      <c r="A1402" s="1">
        <f t="shared" si="71"/>
        <v>98.899999999998954</v>
      </c>
      <c r="B1402" s="1">
        <f t="shared" si="60"/>
        <v>5009.2375000000002</v>
      </c>
      <c r="C1402" s="1">
        <f t="shared" si="61"/>
        <v>3938.9999999999895</v>
      </c>
      <c r="D1402" s="1">
        <f t="shared" si="62"/>
        <v>200.73899999999998</v>
      </c>
      <c r="E1402" s="1">
        <f t="shared" si="63"/>
        <v>200</v>
      </c>
      <c r="F1402" s="104">
        <f t="shared" si="64"/>
        <v>5.7691571945275399E-6</v>
      </c>
      <c r="G1402" s="1">
        <f t="shared" si="65"/>
        <v>6.0221699999999994E-3</v>
      </c>
      <c r="H1402" s="103">
        <f t="shared" si="66"/>
        <v>1.1004900194668248</v>
      </c>
      <c r="I1402" s="1">
        <f t="shared" si="67"/>
        <v>14423</v>
      </c>
      <c r="J1402" s="1">
        <f t="shared" si="68"/>
        <v>250.92375000000001</v>
      </c>
      <c r="K1402" s="105">
        <f t="shared" si="69"/>
        <v>0.98838865124999731</v>
      </c>
      <c r="L1402" s="1">
        <f t="shared" si="70"/>
        <v>12954</v>
      </c>
    </row>
    <row r="1403" spans="1:12" x14ac:dyDescent="0.2">
      <c r="A1403" s="1">
        <f t="shared" si="71"/>
        <v>98.999999999998948</v>
      </c>
      <c r="B1403" s="1">
        <f t="shared" si="60"/>
        <v>5009.2499999999991</v>
      </c>
      <c r="C1403" s="1">
        <f t="shared" si="61"/>
        <v>3939.9999999999895</v>
      </c>
      <c r="D1403" s="1">
        <f t="shared" si="62"/>
        <v>200.73999999999998</v>
      </c>
      <c r="E1403" s="1">
        <f t="shared" si="63"/>
        <v>200</v>
      </c>
      <c r="F1403" s="104">
        <f t="shared" si="64"/>
        <v>5.7709325301837089E-6</v>
      </c>
      <c r="G1403" s="1">
        <f t="shared" si="65"/>
        <v>6.0222000000000001E-3</v>
      </c>
      <c r="H1403" s="103">
        <f t="shared" si="66"/>
        <v>1.1006448645619598</v>
      </c>
      <c r="I1403" s="1">
        <f t="shared" si="67"/>
        <v>14425</v>
      </c>
      <c r="J1403" s="1">
        <f t="shared" si="68"/>
        <v>250.92500000000001</v>
      </c>
      <c r="K1403" s="105">
        <f t="shared" si="69"/>
        <v>0.98864449999999737</v>
      </c>
      <c r="L1403" s="1">
        <f t="shared" si="70"/>
        <v>12958</v>
      </c>
    </row>
    <row r="1404" spans="1:12" x14ac:dyDescent="0.2">
      <c r="A1404" s="1">
        <f t="shared" si="71"/>
        <v>99.099999999998943</v>
      </c>
      <c r="B1404" s="1">
        <f t="shared" si="60"/>
        <v>5009.2624999999998</v>
      </c>
      <c r="C1404" s="1">
        <f t="shared" si="61"/>
        <v>3940.9999999999895</v>
      </c>
      <c r="D1404" s="1">
        <f t="shared" si="62"/>
        <v>200.74099999999999</v>
      </c>
      <c r="E1404" s="1">
        <f t="shared" si="63"/>
        <v>200</v>
      </c>
      <c r="F1404" s="104">
        <f t="shared" si="64"/>
        <v>5.7727078832414524E-6</v>
      </c>
      <c r="G1404" s="1">
        <f t="shared" si="65"/>
        <v>6.0222299999999999E-3</v>
      </c>
      <c r="H1404" s="103">
        <f t="shared" si="66"/>
        <v>1.1007996746233308</v>
      </c>
      <c r="I1404" s="1">
        <f t="shared" si="67"/>
        <v>14428</v>
      </c>
      <c r="J1404" s="1">
        <f t="shared" si="68"/>
        <v>250.92624999999995</v>
      </c>
      <c r="K1404" s="105">
        <f t="shared" si="69"/>
        <v>0.98890035124999709</v>
      </c>
      <c r="L1404" s="1">
        <f t="shared" si="70"/>
        <v>12961</v>
      </c>
    </row>
    <row r="1405" spans="1:12" x14ac:dyDescent="0.2">
      <c r="A1405" s="1">
        <f t="shared" si="71"/>
        <v>99.199999999998937</v>
      </c>
      <c r="B1405" s="1">
        <f t="shared" si="60"/>
        <v>5009.2749999999996</v>
      </c>
      <c r="C1405" s="1">
        <f t="shared" si="61"/>
        <v>3941.9999999999891</v>
      </c>
      <c r="D1405" s="1">
        <f t="shared" si="62"/>
        <v>200.74199999999999</v>
      </c>
      <c r="E1405" s="1">
        <f t="shared" si="63"/>
        <v>200</v>
      </c>
      <c r="F1405" s="104">
        <f t="shared" si="64"/>
        <v>5.7744832537007695E-6</v>
      </c>
      <c r="G1405" s="1">
        <f t="shared" si="65"/>
        <v>6.0222599999999998E-3</v>
      </c>
      <c r="H1405" s="103">
        <f t="shared" si="66"/>
        <v>1.1009544496628263</v>
      </c>
      <c r="I1405" s="1">
        <f t="shared" si="67"/>
        <v>14430</v>
      </c>
      <c r="J1405" s="1">
        <f t="shared" si="68"/>
        <v>250.92749999999998</v>
      </c>
      <c r="K1405" s="105">
        <f t="shared" si="69"/>
        <v>0.98915620499999712</v>
      </c>
      <c r="L1405" s="1">
        <f t="shared" si="70"/>
        <v>12964</v>
      </c>
    </row>
    <row r="1406" spans="1:12" x14ac:dyDescent="0.2">
      <c r="A1406" s="1">
        <f t="shared" si="71"/>
        <v>99.299999999998931</v>
      </c>
      <c r="B1406" s="1">
        <f t="shared" si="60"/>
        <v>5009.2875000000004</v>
      </c>
      <c r="C1406" s="1">
        <f t="shared" si="61"/>
        <v>3942.9999999999891</v>
      </c>
      <c r="D1406" s="1">
        <f t="shared" si="62"/>
        <v>200.74299999999999</v>
      </c>
      <c r="E1406" s="1">
        <f t="shared" si="63"/>
        <v>200</v>
      </c>
      <c r="F1406" s="104">
        <f t="shared" si="64"/>
        <v>5.7762586415616619E-6</v>
      </c>
      <c r="G1406" s="1">
        <f t="shared" si="65"/>
        <v>6.0222900000000005E-3</v>
      </c>
      <c r="H1406" s="103">
        <f t="shared" si="66"/>
        <v>1.1011091896923293</v>
      </c>
      <c r="I1406" s="1">
        <f t="shared" si="67"/>
        <v>14432</v>
      </c>
      <c r="J1406" s="1">
        <f t="shared" si="68"/>
        <v>250.92874999999998</v>
      </c>
      <c r="K1406" s="105">
        <f t="shared" si="69"/>
        <v>0.98941206124999714</v>
      </c>
      <c r="L1406" s="1">
        <f t="shared" si="70"/>
        <v>12968</v>
      </c>
    </row>
    <row r="1407" spans="1:12" x14ac:dyDescent="0.2">
      <c r="A1407" s="1">
        <f t="shared" si="71"/>
        <v>99.399999999998926</v>
      </c>
      <c r="B1407" s="1">
        <f t="shared" si="60"/>
        <v>5009.3</v>
      </c>
      <c r="C1407" s="1">
        <f t="shared" si="61"/>
        <v>3943.9999999999891</v>
      </c>
      <c r="D1407" s="1">
        <f t="shared" si="62"/>
        <v>200.744</v>
      </c>
      <c r="E1407" s="1">
        <f t="shared" si="63"/>
        <v>200</v>
      </c>
      <c r="F1407" s="104">
        <f t="shared" si="64"/>
        <v>5.7780340468241296E-6</v>
      </c>
      <c r="G1407" s="1">
        <f t="shared" si="65"/>
        <v>6.0223200000000003E-3</v>
      </c>
      <c r="H1407" s="103">
        <f t="shared" si="66"/>
        <v>1.1012638947237172</v>
      </c>
      <c r="I1407" s="1">
        <f t="shared" si="67"/>
        <v>14434</v>
      </c>
      <c r="J1407" s="1">
        <f t="shared" si="68"/>
        <v>250.92999999999998</v>
      </c>
      <c r="K1407" s="105">
        <f t="shared" si="69"/>
        <v>0.98966791999999715</v>
      </c>
      <c r="L1407" s="1">
        <f t="shared" si="70"/>
        <v>12971</v>
      </c>
    </row>
    <row r="1408" spans="1:12" x14ac:dyDescent="0.2">
      <c r="A1408" s="1">
        <f t="shared" si="71"/>
        <v>99.49999999999892</v>
      </c>
      <c r="B1408" s="1">
        <f t="shared" si="60"/>
        <v>5009.3124999999991</v>
      </c>
      <c r="C1408" s="1">
        <f t="shared" si="61"/>
        <v>3944.9999999999891</v>
      </c>
      <c r="D1408" s="1">
        <f t="shared" si="62"/>
        <v>200.74499999999998</v>
      </c>
      <c r="E1408" s="1">
        <f t="shared" si="63"/>
        <v>200</v>
      </c>
      <c r="F1408" s="104">
        <f t="shared" si="64"/>
        <v>5.7798094694881693E-6</v>
      </c>
      <c r="G1408" s="1">
        <f t="shared" si="65"/>
        <v>6.0223500000000001E-3</v>
      </c>
      <c r="H1408" s="103">
        <f t="shared" si="66"/>
        <v>1.1014185647688619</v>
      </c>
      <c r="I1408" s="1">
        <f t="shared" si="67"/>
        <v>14436</v>
      </c>
      <c r="J1408" s="1">
        <f t="shared" si="68"/>
        <v>250.93125000000001</v>
      </c>
      <c r="K1408" s="105">
        <f t="shared" si="69"/>
        <v>0.98992378124999725</v>
      </c>
      <c r="L1408" s="1">
        <f t="shared" si="70"/>
        <v>12974</v>
      </c>
    </row>
    <row r="1409" spans="1:12" x14ac:dyDescent="0.2">
      <c r="A1409" s="1">
        <f t="shared" si="71"/>
        <v>99.599999999998914</v>
      </c>
      <c r="B1409" s="1">
        <f t="shared" si="60"/>
        <v>5009.3249999999998</v>
      </c>
      <c r="C1409" s="1">
        <f t="shared" si="61"/>
        <v>3945.9999999999891</v>
      </c>
      <c r="D1409" s="1">
        <f t="shared" si="62"/>
        <v>200.74599999999998</v>
      </c>
      <c r="E1409" s="1">
        <f t="shared" si="63"/>
        <v>200</v>
      </c>
      <c r="F1409" s="104">
        <f t="shared" si="64"/>
        <v>5.7815849095537876E-6</v>
      </c>
      <c r="G1409" s="1">
        <f t="shared" si="65"/>
        <v>6.0223799999999999E-3</v>
      </c>
      <c r="H1409" s="103">
        <f t="shared" si="66"/>
        <v>1.1015731998396303</v>
      </c>
      <c r="I1409" s="1">
        <f t="shared" si="67"/>
        <v>14438</v>
      </c>
      <c r="J1409" s="1">
        <f t="shared" si="68"/>
        <v>250.9325</v>
      </c>
      <c r="K1409" s="105">
        <f t="shared" si="69"/>
        <v>0.99017964499999722</v>
      </c>
      <c r="L1409" s="1">
        <f t="shared" si="70"/>
        <v>12978</v>
      </c>
    </row>
    <row r="1410" spans="1:12" x14ac:dyDescent="0.2">
      <c r="A1410" s="1">
        <f t="shared" si="71"/>
        <v>99.699999999998909</v>
      </c>
      <c r="B1410" s="1">
        <f t="shared" si="60"/>
        <v>5009.3374999999996</v>
      </c>
      <c r="C1410" s="1">
        <f t="shared" si="61"/>
        <v>3946.9999999999891</v>
      </c>
      <c r="D1410" s="1">
        <f t="shared" si="62"/>
        <v>200.74699999999999</v>
      </c>
      <c r="E1410" s="1">
        <f t="shared" si="63"/>
        <v>200</v>
      </c>
      <c r="F1410" s="104">
        <f t="shared" si="64"/>
        <v>5.7833603670209788E-6</v>
      </c>
      <c r="G1410" s="1">
        <f t="shared" si="65"/>
        <v>6.0224099999999997E-3</v>
      </c>
      <c r="H1410" s="103">
        <f t="shared" si="66"/>
        <v>1.1017277999478845</v>
      </c>
      <c r="I1410" s="1">
        <f t="shared" si="67"/>
        <v>14440</v>
      </c>
      <c r="J1410" s="1">
        <f t="shared" si="68"/>
        <v>250.93375</v>
      </c>
      <c r="K1410" s="105">
        <f t="shared" si="69"/>
        <v>0.99043551124999718</v>
      </c>
      <c r="L1410" s="1">
        <f t="shared" si="70"/>
        <v>12981</v>
      </c>
    </row>
    <row r="1411" spans="1:12" x14ac:dyDescent="0.2">
      <c r="A1411" s="1">
        <f t="shared" si="71"/>
        <v>99.799999999998903</v>
      </c>
      <c r="B1411" s="1">
        <f t="shared" si="60"/>
        <v>5009.3500000000004</v>
      </c>
      <c r="C1411" s="1">
        <f t="shared" si="61"/>
        <v>3947.9999999999891</v>
      </c>
      <c r="D1411" s="1">
        <f t="shared" si="62"/>
        <v>200.74799999999999</v>
      </c>
      <c r="E1411" s="1">
        <f t="shared" si="63"/>
        <v>200</v>
      </c>
      <c r="F1411" s="104">
        <f t="shared" si="64"/>
        <v>5.7851358418897452E-6</v>
      </c>
      <c r="G1411" s="1">
        <f t="shared" si="65"/>
        <v>6.0224400000000004E-3</v>
      </c>
      <c r="H1411" s="103">
        <f t="shared" si="66"/>
        <v>1.1018823651054792</v>
      </c>
      <c r="I1411" s="1">
        <f t="shared" si="67"/>
        <v>14442</v>
      </c>
      <c r="J1411" s="1">
        <f t="shared" si="68"/>
        <v>250.93499999999997</v>
      </c>
      <c r="K1411" s="105">
        <f t="shared" si="69"/>
        <v>0.99069137999999723</v>
      </c>
      <c r="L1411" s="1">
        <f t="shared" si="70"/>
        <v>12984</v>
      </c>
    </row>
    <row r="1412" spans="1:12" x14ac:dyDescent="0.2">
      <c r="A1412" s="1">
        <f t="shared" si="71"/>
        <v>99.899999999998897</v>
      </c>
      <c r="B1412" s="1">
        <f t="shared" si="60"/>
        <v>5009.3624999999993</v>
      </c>
      <c r="C1412" s="1">
        <f t="shared" si="61"/>
        <v>3948.9999999999891</v>
      </c>
      <c r="D1412" s="1">
        <f t="shared" si="62"/>
        <v>200.749</v>
      </c>
      <c r="E1412" s="1">
        <f t="shared" si="63"/>
        <v>200</v>
      </c>
      <c r="F1412" s="104">
        <f t="shared" si="64"/>
        <v>5.7869113341600861E-6</v>
      </c>
      <c r="G1412" s="1">
        <f t="shared" si="65"/>
        <v>6.0224700000000011E-3</v>
      </c>
      <c r="H1412" s="103">
        <f t="shared" si="66"/>
        <v>1.1020368953242661</v>
      </c>
      <c r="I1412" s="1">
        <f t="shared" si="67"/>
        <v>14444</v>
      </c>
      <c r="J1412" s="1">
        <f t="shared" si="68"/>
        <v>250.93624999999997</v>
      </c>
      <c r="K1412" s="105">
        <f t="shared" si="69"/>
        <v>0.99094725124999716</v>
      </c>
      <c r="L1412" s="1">
        <f t="shared" si="70"/>
        <v>12988</v>
      </c>
    </row>
    <row r="1413" spans="1:12" x14ac:dyDescent="0.2">
      <c r="A1413" s="1">
        <f t="shared" si="71"/>
        <v>99.999999999998892</v>
      </c>
      <c r="B1413" s="1">
        <f t="shared" si="60"/>
        <v>5009.375</v>
      </c>
      <c r="C1413" s="1">
        <f t="shared" si="61"/>
        <v>3949.9999999999891</v>
      </c>
      <c r="D1413" s="1">
        <f t="shared" si="62"/>
        <v>200.75</v>
      </c>
      <c r="E1413" s="1">
        <f t="shared" si="63"/>
        <v>200</v>
      </c>
      <c r="F1413" s="104">
        <f t="shared" si="64"/>
        <v>5.7886868438320015E-6</v>
      </c>
      <c r="G1413" s="1">
        <f t="shared" si="65"/>
        <v>6.0225000000000001E-3</v>
      </c>
      <c r="H1413" s="103">
        <f t="shared" si="66"/>
        <v>1.1021913906160898</v>
      </c>
      <c r="I1413" s="1">
        <f t="shared" si="67"/>
        <v>14446</v>
      </c>
      <c r="J1413" s="1">
        <f t="shared" si="68"/>
        <v>250.93749999999997</v>
      </c>
      <c r="K1413" s="105">
        <f t="shared" si="69"/>
        <v>0.99120312499999708</v>
      </c>
      <c r="L1413" s="1">
        <f t="shared" si="70"/>
        <v>12991</v>
      </c>
    </row>
    <row r="1414" spans="1:12" x14ac:dyDescent="0.2">
      <c r="A1414" s="1">
        <f t="shared" si="71"/>
        <v>100.09999999999889</v>
      </c>
      <c r="B1414" s="1">
        <f t="shared" si="60"/>
        <v>5009.3874999999998</v>
      </c>
      <c r="C1414" s="1">
        <f t="shared" si="61"/>
        <v>3950.9999999999891</v>
      </c>
      <c r="D1414" s="1">
        <f t="shared" si="62"/>
        <v>200.75099999999998</v>
      </c>
      <c r="E1414" s="1">
        <f t="shared" si="63"/>
        <v>200</v>
      </c>
      <c r="F1414" s="104">
        <f t="shared" si="64"/>
        <v>5.7904623709054921E-6</v>
      </c>
      <c r="G1414" s="1">
        <f t="shared" si="65"/>
        <v>6.022529999999999E-3</v>
      </c>
      <c r="H1414" s="103">
        <f t="shared" si="66"/>
        <v>1.102345850992791</v>
      </c>
      <c r="I1414" s="1">
        <f t="shared" si="67"/>
        <v>14448</v>
      </c>
      <c r="J1414" s="1">
        <f t="shared" si="68"/>
        <v>250.93875</v>
      </c>
      <c r="K1414" s="105">
        <f t="shared" si="69"/>
        <v>0.99145900124999731</v>
      </c>
      <c r="L1414" s="1">
        <f t="shared" si="70"/>
        <v>12994</v>
      </c>
    </row>
    <row r="1415" spans="1:12" x14ac:dyDescent="0.2">
      <c r="A1415" s="1">
        <f t="shared" si="71"/>
        <v>100.19999999999888</v>
      </c>
      <c r="B1415" s="1">
        <f t="shared" si="60"/>
        <v>5009.3999999999996</v>
      </c>
      <c r="C1415" s="1">
        <f t="shared" si="61"/>
        <v>3951.9999999999891</v>
      </c>
      <c r="D1415" s="1">
        <f t="shared" si="62"/>
        <v>200.75199999999998</v>
      </c>
      <c r="E1415" s="1">
        <f t="shared" si="63"/>
        <v>200</v>
      </c>
      <c r="F1415" s="104">
        <f t="shared" si="64"/>
        <v>5.7922379153805573E-6</v>
      </c>
      <c r="G1415" s="1">
        <f t="shared" si="65"/>
        <v>6.0225599999999997E-3</v>
      </c>
      <c r="H1415" s="103">
        <f t="shared" si="66"/>
        <v>1.102500276466204</v>
      </c>
      <c r="I1415" s="1">
        <f t="shared" si="67"/>
        <v>14450</v>
      </c>
      <c r="J1415" s="1">
        <f t="shared" si="68"/>
        <v>250.94</v>
      </c>
      <c r="K1415" s="105">
        <f t="shared" si="69"/>
        <v>0.9917148799999973</v>
      </c>
      <c r="L1415" s="1">
        <f t="shared" si="70"/>
        <v>12998</v>
      </c>
    </row>
    <row r="1416" spans="1:12" x14ac:dyDescent="0.2">
      <c r="A1416" s="1">
        <f t="shared" si="71"/>
        <v>100.29999999999887</v>
      </c>
      <c r="B1416" s="1">
        <f t="shared" si="60"/>
        <v>5009.4125000000004</v>
      </c>
      <c r="C1416" s="1">
        <f t="shared" si="61"/>
        <v>3952.9999999999886</v>
      </c>
      <c r="D1416" s="1">
        <f t="shared" si="62"/>
        <v>200.75299999999999</v>
      </c>
      <c r="E1416" s="1">
        <f t="shared" si="63"/>
        <v>200</v>
      </c>
      <c r="F1416" s="104">
        <f t="shared" si="64"/>
        <v>5.7940134772571994E-6</v>
      </c>
      <c r="G1416" s="1">
        <f t="shared" si="65"/>
        <v>6.0225899999999995E-3</v>
      </c>
      <c r="H1416" s="103">
        <f t="shared" si="66"/>
        <v>1.1026546670481574</v>
      </c>
      <c r="I1416" s="1">
        <f t="shared" si="67"/>
        <v>14452</v>
      </c>
      <c r="J1416" s="1">
        <f t="shared" si="68"/>
        <v>250.94125</v>
      </c>
      <c r="K1416" s="105">
        <f t="shared" si="69"/>
        <v>0.99197076124999717</v>
      </c>
      <c r="L1416" s="1">
        <f t="shared" si="70"/>
        <v>13001</v>
      </c>
    </row>
    <row r="1417" spans="1:12" x14ac:dyDescent="0.2">
      <c r="A1417" s="1">
        <f t="shared" si="71"/>
        <v>100.39999999999887</v>
      </c>
      <c r="B1417" s="1">
        <f t="shared" si="60"/>
        <v>5009.4249999999993</v>
      </c>
      <c r="C1417" s="1">
        <f t="shared" si="61"/>
        <v>3953.9999999999886</v>
      </c>
      <c r="D1417" s="1">
        <f t="shared" si="62"/>
        <v>200.75399999999999</v>
      </c>
      <c r="E1417" s="1">
        <f t="shared" si="63"/>
        <v>200</v>
      </c>
      <c r="F1417" s="104">
        <f t="shared" si="64"/>
        <v>5.7957890565354135E-6</v>
      </c>
      <c r="G1417" s="1">
        <f t="shared" si="65"/>
        <v>6.0226200000000002E-3</v>
      </c>
      <c r="H1417" s="103">
        <f t="shared" si="66"/>
        <v>1.1028090227504765</v>
      </c>
      <c r="I1417" s="1">
        <f t="shared" si="67"/>
        <v>14454</v>
      </c>
      <c r="J1417" s="1">
        <f t="shared" si="68"/>
        <v>250.94250000000002</v>
      </c>
      <c r="K1417" s="105">
        <f t="shared" si="69"/>
        <v>0.99222664499999713</v>
      </c>
      <c r="L1417" s="1">
        <f t="shared" si="70"/>
        <v>13005</v>
      </c>
    </row>
    <row r="1418" spans="1:12" x14ac:dyDescent="0.2">
      <c r="A1418" s="1">
        <f t="shared" si="71"/>
        <v>100.49999999999886</v>
      </c>
      <c r="B1418" s="1">
        <f t="shared" si="60"/>
        <v>5009.4375</v>
      </c>
      <c r="C1418" s="1">
        <f t="shared" si="61"/>
        <v>3954.9999999999886</v>
      </c>
      <c r="D1418" s="1">
        <f t="shared" si="62"/>
        <v>200.755</v>
      </c>
      <c r="E1418" s="1">
        <f t="shared" si="63"/>
        <v>200</v>
      </c>
      <c r="F1418" s="104">
        <f t="shared" si="64"/>
        <v>5.7975646532152037E-6</v>
      </c>
      <c r="G1418" s="1">
        <f t="shared" si="65"/>
        <v>6.0226500000000001E-3</v>
      </c>
      <c r="H1418" s="103">
        <f t="shared" si="66"/>
        <v>1.1029633435849786</v>
      </c>
      <c r="I1418" s="1">
        <f t="shared" si="67"/>
        <v>14456</v>
      </c>
      <c r="J1418" s="1">
        <f t="shared" si="68"/>
        <v>250.94374999999997</v>
      </c>
      <c r="K1418" s="105">
        <f t="shared" si="69"/>
        <v>0.99248253124999686</v>
      </c>
      <c r="L1418" s="1">
        <f t="shared" si="70"/>
        <v>13008</v>
      </c>
    </row>
    <row r="1419" spans="1:12" x14ac:dyDescent="0.2">
      <c r="A1419" s="1">
        <f t="shared" si="71"/>
        <v>100.59999999999886</v>
      </c>
      <c r="B1419" s="1">
        <f t="shared" si="60"/>
        <v>5009.45</v>
      </c>
      <c r="C1419" s="1">
        <f t="shared" si="61"/>
        <v>3955.9999999999886</v>
      </c>
      <c r="D1419" s="1">
        <f t="shared" si="62"/>
        <v>200.756</v>
      </c>
      <c r="E1419" s="1">
        <f t="shared" si="63"/>
        <v>200</v>
      </c>
      <c r="F1419" s="104">
        <f t="shared" si="64"/>
        <v>5.7993402672965701E-6</v>
      </c>
      <c r="G1419" s="1">
        <f t="shared" si="65"/>
        <v>6.0226799999999999E-3</v>
      </c>
      <c r="H1419" s="103">
        <f t="shared" si="66"/>
        <v>1.1031176295634779</v>
      </c>
      <c r="I1419" s="1">
        <f t="shared" si="67"/>
        <v>14458</v>
      </c>
      <c r="J1419" s="1">
        <f t="shared" si="68"/>
        <v>250.94499999999996</v>
      </c>
      <c r="K1419" s="105">
        <f t="shared" si="69"/>
        <v>0.99273841999999701</v>
      </c>
      <c r="L1419" s="1">
        <f t="shared" si="70"/>
        <v>13011</v>
      </c>
    </row>
    <row r="1420" spans="1:12" x14ac:dyDescent="0.2">
      <c r="A1420" s="1">
        <f t="shared" si="71"/>
        <v>100.69999999999885</v>
      </c>
      <c r="B1420" s="1">
        <f t="shared" si="60"/>
        <v>5009.4625000000005</v>
      </c>
      <c r="C1420" s="1">
        <f t="shared" si="61"/>
        <v>3956.9999999999886</v>
      </c>
      <c r="D1420" s="1">
        <f t="shared" si="62"/>
        <v>200.75699999999998</v>
      </c>
      <c r="E1420" s="1">
        <f t="shared" si="63"/>
        <v>200</v>
      </c>
      <c r="F1420" s="104">
        <f t="shared" si="64"/>
        <v>5.8011158987795084E-6</v>
      </c>
      <c r="G1420" s="1">
        <f t="shared" si="65"/>
        <v>6.0227099999999997E-3</v>
      </c>
      <c r="H1420" s="103">
        <f t="shared" si="66"/>
        <v>1.1032718806977815</v>
      </c>
      <c r="I1420" s="1">
        <f t="shared" si="67"/>
        <v>14460</v>
      </c>
      <c r="J1420" s="1">
        <f t="shared" si="68"/>
        <v>250.94624999999999</v>
      </c>
      <c r="K1420" s="105">
        <f t="shared" si="69"/>
        <v>0.99299431124999704</v>
      </c>
      <c r="L1420" s="1">
        <f t="shared" si="70"/>
        <v>13015</v>
      </c>
    </row>
    <row r="1421" spans="1:12" x14ac:dyDescent="0.2">
      <c r="A1421" s="1">
        <f t="shared" si="71"/>
        <v>100.79999999999885</v>
      </c>
      <c r="B1421" s="1">
        <f t="shared" si="60"/>
        <v>5009.4749999999995</v>
      </c>
      <c r="C1421" s="1">
        <f t="shared" si="61"/>
        <v>3957.9999999999882</v>
      </c>
      <c r="D1421" s="1">
        <f t="shared" si="62"/>
        <v>200.75799999999998</v>
      </c>
      <c r="E1421" s="1">
        <f t="shared" si="63"/>
        <v>200</v>
      </c>
      <c r="F1421" s="104">
        <f t="shared" si="64"/>
        <v>5.8028915476640229E-6</v>
      </c>
      <c r="G1421" s="1">
        <f t="shared" si="65"/>
        <v>6.0227400000000004E-3</v>
      </c>
      <c r="H1421" s="103">
        <f t="shared" si="66"/>
        <v>1.1034260969996925</v>
      </c>
      <c r="I1421" s="1">
        <f t="shared" si="67"/>
        <v>14462</v>
      </c>
      <c r="J1421" s="1">
        <f t="shared" si="68"/>
        <v>250.94749999999999</v>
      </c>
      <c r="K1421" s="105">
        <f t="shared" si="69"/>
        <v>0.99325020499999683</v>
      </c>
      <c r="L1421" s="1">
        <f t="shared" si="70"/>
        <v>13018</v>
      </c>
    </row>
    <row r="1422" spans="1:12" x14ac:dyDescent="0.2">
      <c r="A1422" s="1">
        <f t="shared" si="71"/>
        <v>100.89999999999884</v>
      </c>
      <c r="B1422" s="1">
        <f t="shared" si="60"/>
        <v>5009.4874999999993</v>
      </c>
      <c r="C1422" s="1">
        <f t="shared" si="61"/>
        <v>3958.9999999999882</v>
      </c>
      <c r="D1422" s="1">
        <f t="shared" si="62"/>
        <v>200.75899999999999</v>
      </c>
      <c r="E1422" s="1">
        <f t="shared" si="63"/>
        <v>200</v>
      </c>
      <c r="F1422" s="104">
        <f t="shared" si="64"/>
        <v>5.8046672139501118E-6</v>
      </c>
      <c r="G1422" s="1">
        <f t="shared" si="65"/>
        <v>6.0227699999999993E-3</v>
      </c>
      <c r="H1422" s="103">
        <f t="shared" si="66"/>
        <v>1.1035802784810078</v>
      </c>
      <c r="I1422" s="1">
        <f t="shared" si="67"/>
        <v>14464</v>
      </c>
      <c r="J1422" s="1">
        <f t="shared" si="68"/>
        <v>250.94874999999999</v>
      </c>
      <c r="K1422" s="105">
        <f t="shared" si="69"/>
        <v>0.99350610124999683</v>
      </c>
      <c r="L1422" s="1">
        <f t="shared" si="70"/>
        <v>13021</v>
      </c>
    </row>
    <row r="1423" spans="1:12" x14ac:dyDescent="0.2">
      <c r="A1423" s="1">
        <f t="shared" si="71"/>
        <v>100.99999999999883</v>
      </c>
      <c r="B1423" s="1">
        <f t="shared" si="60"/>
        <v>5009.5</v>
      </c>
      <c r="C1423" s="1">
        <f t="shared" si="61"/>
        <v>3959.9999999999882</v>
      </c>
      <c r="D1423" s="1">
        <f t="shared" si="62"/>
        <v>200.76</v>
      </c>
      <c r="E1423" s="1">
        <f t="shared" si="63"/>
        <v>200</v>
      </c>
      <c r="F1423" s="104">
        <f t="shared" si="64"/>
        <v>5.8064428976377752E-6</v>
      </c>
      <c r="G1423" s="1">
        <f t="shared" si="65"/>
        <v>6.0227999999999992E-3</v>
      </c>
      <c r="H1423" s="103">
        <f t="shared" si="66"/>
        <v>1.1037344251535195</v>
      </c>
      <c r="I1423" s="1">
        <f t="shared" si="67"/>
        <v>14466</v>
      </c>
      <c r="J1423" s="1">
        <f t="shared" si="68"/>
        <v>250.95000000000002</v>
      </c>
      <c r="K1423" s="105">
        <f t="shared" si="69"/>
        <v>0.99376199999999704</v>
      </c>
      <c r="L1423" s="1">
        <f t="shared" si="70"/>
        <v>13025</v>
      </c>
    </row>
    <row r="1424" spans="1:12" x14ac:dyDescent="0.2">
      <c r="A1424" s="1">
        <f t="shared" si="71"/>
        <v>101.09999999999883</v>
      </c>
      <c r="B1424" s="1">
        <f t="shared" si="60"/>
        <v>5009.5124999999998</v>
      </c>
      <c r="C1424" s="1">
        <f t="shared" si="61"/>
        <v>3960.9999999999882</v>
      </c>
      <c r="D1424" s="1">
        <f t="shared" si="62"/>
        <v>200.761</v>
      </c>
      <c r="E1424" s="1">
        <f t="shared" si="63"/>
        <v>200</v>
      </c>
      <c r="F1424" s="104">
        <f t="shared" si="64"/>
        <v>5.8082185987270139E-6</v>
      </c>
      <c r="G1424" s="1">
        <f t="shared" si="65"/>
        <v>6.0228300000000007E-3</v>
      </c>
      <c r="H1424" s="103">
        <f t="shared" si="66"/>
        <v>1.1038885370290143</v>
      </c>
      <c r="I1424" s="1">
        <f t="shared" si="67"/>
        <v>14468</v>
      </c>
      <c r="J1424" s="1">
        <f t="shared" si="68"/>
        <v>250.95124999999996</v>
      </c>
      <c r="K1424" s="105">
        <f t="shared" si="69"/>
        <v>0.99401790124999678</v>
      </c>
      <c r="L1424" s="1">
        <f t="shared" si="70"/>
        <v>13028</v>
      </c>
    </row>
    <row r="1425" spans="1:12" x14ac:dyDescent="0.2">
      <c r="A1425" s="1">
        <f t="shared" si="71"/>
        <v>101.19999999999882</v>
      </c>
      <c r="B1425" s="1">
        <f t="shared" si="60"/>
        <v>5009.5250000000005</v>
      </c>
      <c r="C1425" s="1">
        <f t="shared" si="61"/>
        <v>3961.9999999999882</v>
      </c>
      <c r="D1425" s="1">
        <f t="shared" si="62"/>
        <v>200.762</v>
      </c>
      <c r="E1425" s="1">
        <f t="shared" si="63"/>
        <v>200</v>
      </c>
      <c r="F1425" s="104">
        <f t="shared" si="64"/>
        <v>5.8099943172178263E-6</v>
      </c>
      <c r="G1425" s="1">
        <f t="shared" si="65"/>
        <v>6.0228600000000005E-3</v>
      </c>
      <c r="H1425" s="103">
        <f t="shared" si="66"/>
        <v>1.1040426141192732</v>
      </c>
      <c r="I1425" s="1">
        <f t="shared" si="67"/>
        <v>14470</v>
      </c>
      <c r="J1425" s="1">
        <f t="shared" si="68"/>
        <v>250.95249999999996</v>
      </c>
      <c r="K1425" s="105">
        <f t="shared" si="69"/>
        <v>0.99427380499999674</v>
      </c>
      <c r="L1425" s="1">
        <f t="shared" si="70"/>
        <v>13031</v>
      </c>
    </row>
    <row r="1426" spans="1:12" x14ac:dyDescent="0.2">
      <c r="A1426" s="1">
        <f t="shared" si="71"/>
        <v>101.29999999999882</v>
      </c>
      <c r="B1426" s="1">
        <f t="shared" si="60"/>
        <v>5009.5374999999995</v>
      </c>
      <c r="C1426" s="1">
        <f t="shared" si="61"/>
        <v>3962.9999999999882</v>
      </c>
      <c r="D1426" s="1">
        <f t="shared" si="62"/>
        <v>200.76299999999998</v>
      </c>
      <c r="E1426" s="1">
        <f t="shared" si="63"/>
        <v>200</v>
      </c>
      <c r="F1426" s="104">
        <f t="shared" si="64"/>
        <v>5.8117700531102156E-6</v>
      </c>
      <c r="G1426" s="1">
        <f t="shared" si="65"/>
        <v>6.0228899999999995E-3</v>
      </c>
      <c r="H1426" s="103">
        <f t="shared" si="66"/>
        <v>1.1041966564360726</v>
      </c>
      <c r="I1426" s="1">
        <f t="shared" si="67"/>
        <v>14472</v>
      </c>
      <c r="J1426" s="1">
        <f t="shared" si="68"/>
        <v>250.95374999999999</v>
      </c>
      <c r="K1426" s="105">
        <f t="shared" si="69"/>
        <v>0.9945297112499969</v>
      </c>
      <c r="L1426" s="1">
        <f t="shared" si="70"/>
        <v>13035</v>
      </c>
    </row>
    <row r="1427" spans="1:12" x14ac:dyDescent="0.2">
      <c r="A1427" s="1">
        <f t="shared" si="71"/>
        <v>101.39999999999881</v>
      </c>
      <c r="B1427" s="1">
        <f t="shared" si="60"/>
        <v>5009.55</v>
      </c>
      <c r="C1427" s="1">
        <f t="shared" si="61"/>
        <v>3963.9999999999882</v>
      </c>
      <c r="D1427" s="1">
        <f t="shared" si="62"/>
        <v>200.76399999999998</v>
      </c>
      <c r="E1427" s="1">
        <f t="shared" si="63"/>
        <v>200</v>
      </c>
      <c r="F1427" s="104">
        <f t="shared" si="64"/>
        <v>5.8135458064041777E-6</v>
      </c>
      <c r="G1427" s="1">
        <f t="shared" si="65"/>
        <v>6.0229199999999993E-3</v>
      </c>
      <c r="H1427" s="103">
        <f t="shared" si="66"/>
        <v>1.1043506639911824</v>
      </c>
      <c r="I1427" s="1">
        <f t="shared" si="67"/>
        <v>14474</v>
      </c>
      <c r="J1427" s="1">
        <f t="shared" si="68"/>
        <v>250.95499999999998</v>
      </c>
      <c r="K1427" s="105">
        <f t="shared" si="69"/>
        <v>0.99478561999999693</v>
      </c>
      <c r="L1427" s="1">
        <f t="shared" si="70"/>
        <v>13038</v>
      </c>
    </row>
    <row r="1428" spans="1:12" x14ac:dyDescent="0.2">
      <c r="A1428" s="1">
        <f t="shared" si="71"/>
        <v>101.49999999999881</v>
      </c>
      <c r="B1428" s="1">
        <f t="shared" si="60"/>
        <v>5009.5625</v>
      </c>
      <c r="C1428" s="1">
        <f t="shared" si="61"/>
        <v>3964.9999999999882</v>
      </c>
      <c r="D1428" s="1">
        <f t="shared" si="62"/>
        <v>200.76499999999999</v>
      </c>
      <c r="E1428" s="1">
        <f t="shared" si="63"/>
        <v>200</v>
      </c>
      <c r="F1428" s="104">
        <f t="shared" si="64"/>
        <v>5.8153215770997168E-6</v>
      </c>
      <c r="G1428" s="1">
        <f t="shared" si="65"/>
        <v>6.0229500000000009E-3</v>
      </c>
      <c r="H1428" s="103">
        <f t="shared" si="66"/>
        <v>1.1045046367963682</v>
      </c>
      <c r="I1428" s="1">
        <f t="shared" si="67"/>
        <v>14476</v>
      </c>
      <c r="J1428" s="1">
        <f t="shared" si="68"/>
        <v>250.95624999999998</v>
      </c>
      <c r="K1428" s="105">
        <f t="shared" si="69"/>
        <v>0.99504153124999684</v>
      </c>
      <c r="L1428" s="1">
        <f t="shared" si="70"/>
        <v>13041</v>
      </c>
    </row>
    <row r="1429" spans="1:12" x14ac:dyDescent="0.2">
      <c r="A1429" s="1">
        <f t="shared" si="71"/>
        <v>101.5999999999988</v>
      </c>
      <c r="B1429" s="1">
        <f t="shared" si="60"/>
        <v>5009.5749999999998</v>
      </c>
      <c r="C1429" s="1">
        <f t="shared" si="61"/>
        <v>3965.9999999999882</v>
      </c>
      <c r="D1429" s="1">
        <f t="shared" si="62"/>
        <v>200.76599999999999</v>
      </c>
      <c r="E1429" s="1">
        <f t="shared" si="63"/>
        <v>200</v>
      </c>
      <c r="F1429" s="104">
        <f t="shared" si="64"/>
        <v>5.8170973651968312E-6</v>
      </c>
      <c r="G1429" s="1">
        <f t="shared" si="65"/>
        <v>6.0229799999999998E-3</v>
      </c>
      <c r="H1429" s="103">
        <f t="shared" si="66"/>
        <v>1.1046585748633906</v>
      </c>
      <c r="I1429" s="1">
        <f t="shared" si="67"/>
        <v>14478</v>
      </c>
      <c r="J1429" s="1">
        <f t="shared" si="68"/>
        <v>250.95750000000001</v>
      </c>
      <c r="K1429" s="105">
        <f t="shared" si="69"/>
        <v>0.99529744499999706</v>
      </c>
      <c r="L1429" s="1">
        <f t="shared" si="70"/>
        <v>13045</v>
      </c>
    </row>
    <row r="1430" spans="1:12" x14ac:dyDescent="0.2">
      <c r="A1430" s="1">
        <f t="shared" si="71"/>
        <v>101.69999999999879</v>
      </c>
      <c r="B1430" s="1">
        <f t="shared" si="60"/>
        <v>5009.5874999999996</v>
      </c>
      <c r="C1430" s="1">
        <f t="shared" si="61"/>
        <v>3966.9999999999882</v>
      </c>
      <c r="D1430" s="1">
        <f t="shared" si="62"/>
        <v>200.767</v>
      </c>
      <c r="E1430" s="1">
        <f t="shared" si="63"/>
        <v>200</v>
      </c>
      <c r="F1430" s="104">
        <f t="shared" si="64"/>
        <v>5.8188731706955184E-6</v>
      </c>
      <c r="G1430" s="1">
        <f t="shared" si="65"/>
        <v>6.0230100000000005E-3</v>
      </c>
      <c r="H1430" s="103">
        <f t="shared" si="66"/>
        <v>1.1048124782040036</v>
      </c>
      <c r="I1430" s="1">
        <f t="shared" si="67"/>
        <v>14480</v>
      </c>
      <c r="J1430" s="1">
        <f t="shared" si="68"/>
        <v>250.95875000000001</v>
      </c>
      <c r="K1430" s="105">
        <f t="shared" si="69"/>
        <v>0.99555336124999705</v>
      </c>
      <c r="L1430" s="1">
        <f t="shared" si="70"/>
        <v>13048</v>
      </c>
    </row>
    <row r="1431" spans="1:12" x14ac:dyDescent="0.2">
      <c r="A1431" s="1">
        <f t="shared" si="71"/>
        <v>101.79999999999879</v>
      </c>
      <c r="B1431" s="1">
        <f t="shared" si="60"/>
        <v>5009.5999999999995</v>
      </c>
      <c r="C1431" s="1">
        <f t="shared" si="61"/>
        <v>3967.9999999999882</v>
      </c>
      <c r="D1431" s="1">
        <f t="shared" si="62"/>
        <v>200.768</v>
      </c>
      <c r="E1431" s="1">
        <f t="shared" si="63"/>
        <v>200</v>
      </c>
      <c r="F1431" s="104">
        <f t="shared" si="64"/>
        <v>5.8206489935957801E-6</v>
      </c>
      <c r="G1431" s="1">
        <f t="shared" si="65"/>
        <v>6.0230400000000003E-3</v>
      </c>
      <c r="H1431" s="103">
        <f t="shared" si="66"/>
        <v>1.1049663468299571</v>
      </c>
      <c r="I1431" s="1">
        <f t="shared" si="67"/>
        <v>14482</v>
      </c>
      <c r="J1431" s="1">
        <f t="shared" si="68"/>
        <v>250.95999999999995</v>
      </c>
      <c r="K1431" s="105">
        <f t="shared" si="69"/>
        <v>0.9958092799999968</v>
      </c>
      <c r="L1431" s="1">
        <f t="shared" si="70"/>
        <v>13051</v>
      </c>
    </row>
    <row r="1432" spans="1:12" x14ac:dyDescent="0.2">
      <c r="A1432" s="1">
        <f t="shared" si="71"/>
        <v>101.89999999999878</v>
      </c>
      <c r="B1432" s="1">
        <f t="shared" si="60"/>
        <v>5009.6125000000002</v>
      </c>
      <c r="C1432" s="1">
        <f t="shared" si="61"/>
        <v>3968.9999999999877</v>
      </c>
      <c r="D1432" s="1">
        <f t="shared" si="62"/>
        <v>200.76899999999998</v>
      </c>
      <c r="E1432" s="1">
        <f t="shared" si="63"/>
        <v>200</v>
      </c>
      <c r="F1432" s="104">
        <f t="shared" si="64"/>
        <v>5.822424833897617E-6</v>
      </c>
      <c r="G1432" s="1">
        <f t="shared" si="65"/>
        <v>6.0230700000000002E-3</v>
      </c>
      <c r="H1432" s="103">
        <f t="shared" si="66"/>
        <v>1.1051201807529945</v>
      </c>
      <c r="I1432" s="1">
        <f t="shared" si="67"/>
        <v>14484</v>
      </c>
      <c r="J1432" s="1">
        <f t="shared" si="68"/>
        <v>250.96124999999998</v>
      </c>
      <c r="K1432" s="105">
        <f t="shared" si="69"/>
        <v>0.99606520124999687</v>
      </c>
      <c r="L1432" s="1">
        <f t="shared" si="70"/>
        <v>13055</v>
      </c>
    </row>
    <row r="1433" spans="1:12" x14ac:dyDescent="0.2">
      <c r="A1433" s="1">
        <f t="shared" si="71"/>
        <v>101.99999999999878</v>
      </c>
      <c r="B1433" s="1">
        <f t="shared" si="60"/>
        <v>5009.625</v>
      </c>
      <c r="C1433" s="1">
        <f t="shared" si="61"/>
        <v>3969.9999999999877</v>
      </c>
      <c r="D1433" s="1">
        <f t="shared" si="62"/>
        <v>200.76999999999998</v>
      </c>
      <c r="E1433" s="1">
        <f t="shared" si="63"/>
        <v>200</v>
      </c>
      <c r="F1433" s="104">
        <f t="shared" si="64"/>
        <v>5.8242006916010285E-6</v>
      </c>
      <c r="G1433" s="1">
        <f t="shared" si="65"/>
        <v>6.0231E-3</v>
      </c>
      <c r="H1433" s="103">
        <f t="shared" si="66"/>
        <v>1.1052739799848554</v>
      </c>
      <c r="I1433" s="1">
        <f t="shared" si="67"/>
        <v>14486</v>
      </c>
      <c r="J1433" s="1">
        <f t="shared" si="68"/>
        <v>250.96249999999998</v>
      </c>
      <c r="K1433" s="105">
        <f t="shared" si="69"/>
        <v>0.99632112499999681</v>
      </c>
      <c r="L1433" s="1">
        <f t="shared" si="70"/>
        <v>13058</v>
      </c>
    </row>
    <row r="1434" spans="1:12" x14ac:dyDescent="0.2">
      <c r="A1434" s="1">
        <f t="shared" si="71"/>
        <v>102.09999999999877</v>
      </c>
      <c r="B1434" s="1">
        <f t="shared" si="60"/>
        <v>5009.6374999999989</v>
      </c>
      <c r="C1434" s="1">
        <f t="shared" si="61"/>
        <v>3970.9999999999877</v>
      </c>
      <c r="D1434" s="1">
        <f t="shared" si="62"/>
        <v>200.77099999999999</v>
      </c>
      <c r="E1434" s="1">
        <f t="shared" si="63"/>
        <v>200</v>
      </c>
      <c r="F1434" s="104">
        <f t="shared" si="64"/>
        <v>5.8259765667060152E-6</v>
      </c>
      <c r="G1434" s="1">
        <f t="shared" si="65"/>
        <v>6.0231299999999998E-3</v>
      </c>
      <c r="H1434" s="103">
        <f t="shared" si="66"/>
        <v>1.1054277445372733</v>
      </c>
      <c r="I1434" s="1">
        <f t="shared" si="67"/>
        <v>14488</v>
      </c>
      <c r="J1434" s="1">
        <f t="shared" si="68"/>
        <v>250.96374999999998</v>
      </c>
      <c r="K1434" s="105">
        <f t="shared" si="69"/>
        <v>0.99657705124999685</v>
      </c>
      <c r="L1434" s="1">
        <f t="shared" si="70"/>
        <v>13062</v>
      </c>
    </row>
    <row r="1435" spans="1:12" x14ac:dyDescent="0.2">
      <c r="A1435" s="1">
        <f t="shared" si="71"/>
        <v>102.19999999999877</v>
      </c>
      <c r="B1435" s="1">
        <f t="shared" si="60"/>
        <v>5009.6499999999996</v>
      </c>
      <c r="C1435" s="1">
        <f t="shared" si="61"/>
        <v>3971.9999999999877</v>
      </c>
      <c r="D1435" s="1">
        <f t="shared" si="62"/>
        <v>200.77199999999999</v>
      </c>
      <c r="E1435" s="1">
        <f t="shared" si="63"/>
        <v>200</v>
      </c>
      <c r="F1435" s="104">
        <f t="shared" si="64"/>
        <v>5.8277524592125773E-6</v>
      </c>
      <c r="G1435" s="1">
        <f t="shared" si="65"/>
        <v>6.0231599999999996E-3</v>
      </c>
      <c r="H1435" s="103">
        <f t="shared" si="66"/>
        <v>1.1055814744219756</v>
      </c>
      <c r="I1435" s="1">
        <f t="shared" si="67"/>
        <v>14490</v>
      </c>
      <c r="J1435" s="1">
        <f t="shared" si="68"/>
        <v>250.965</v>
      </c>
      <c r="K1435" s="105">
        <f t="shared" si="69"/>
        <v>0.99683297999999676</v>
      </c>
      <c r="L1435" s="1">
        <f t="shared" si="70"/>
        <v>13065</v>
      </c>
    </row>
    <row r="1436" spans="1:12" x14ac:dyDescent="0.2">
      <c r="A1436" s="1">
        <f t="shared" si="71"/>
        <v>102.29999999999876</v>
      </c>
      <c r="B1436" s="1">
        <f t="shared" si="60"/>
        <v>5009.6624999999995</v>
      </c>
      <c r="C1436" s="1">
        <f t="shared" si="61"/>
        <v>3972.9999999999877</v>
      </c>
      <c r="D1436" s="1">
        <f t="shared" si="62"/>
        <v>200.773</v>
      </c>
      <c r="E1436" s="1">
        <f t="shared" si="63"/>
        <v>200</v>
      </c>
      <c r="F1436" s="104">
        <f t="shared" si="64"/>
        <v>5.8295283691207146E-6</v>
      </c>
      <c r="G1436" s="1">
        <f t="shared" si="65"/>
        <v>6.0231900000000003E-3</v>
      </c>
      <c r="H1436" s="103">
        <f t="shared" si="66"/>
        <v>1.1057351696506859</v>
      </c>
      <c r="I1436" s="1">
        <f t="shared" si="67"/>
        <v>14492</v>
      </c>
      <c r="J1436" s="1">
        <f t="shared" si="68"/>
        <v>250.96625</v>
      </c>
      <c r="K1436" s="105">
        <f t="shared" si="69"/>
        <v>0.99708891124999699</v>
      </c>
      <c r="L1436" s="1">
        <f t="shared" si="70"/>
        <v>13068</v>
      </c>
    </row>
    <row r="1437" spans="1:12" x14ac:dyDescent="0.2">
      <c r="A1437" s="1">
        <f t="shared" si="71"/>
        <v>102.39999999999876</v>
      </c>
      <c r="B1437" s="1">
        <f t="shared" si="60"/>
        <v>5009.6750000000002</v>
      </c>
      <c r="C1437" s="1">
        <f t="shared" si="61"/>
        <v>3973.9999999999873</v>
      </c>
      <c r="D1437" s="1">
        <f t="shared" si="62"/>
        <v>200.774</v>
      </c>
      <c r="E1437" s="1">
        <f t="shared" si="63"/>
        <v>200</v>
      </c>
      <c r="F1437" s="104">
        <f t="shared" si="64"/>
        <v>5.8313042964304239E-6</v>
      </c>
      <c r="G1437" s="1">
        <f t="shared" si="65"/>
        <v>6.023220000000001E-3</v>
      </c>
      <c r="H1437" s="103">
        <f t="shared" si="66"/>
        <v>1.1058888302351215</v>
      </c>
      <c r="I1437" s="1">
        <f t="shared" si="67"/>
        <v>14494</v>
      </c>
      <c r="J1437" s="1">
        <f t="shared" si="68"/>
        <v>250.9675</v>
      </c>
      <c r="K1437" s="105">
        <f t="shared" si="69"/>
        <v>0.99734484499999687</v>
      </c>
      <c r="L1437" s="1">
        <f t="shared" si="70"/>
        <v>13072</v>
      </c>
    </row>
    <row r="1438" spans="1:12" x14ac:dyDescent="0.2">
      <c r="A1438" s="1">
        <f t="shared" si="71"/>
        <v>102.49999999999875</v>
      </c>
      <c r="B1438" s="1">
        <f t="shared" si="60"/>
        <v>5009.6875</v>
      </c>
      <c r="C1438" s="1">
        <f t="shared" si="61"/>
        <v>3974.9999999999873</v>
      </c>
      <c r="D1438" s="1">
        <f t="shared" si="62"/>
        <v>200.77499999999998</v>
      </c>
      <c r="E1438" s="1">
        <f t="shared" si="63"/>
        <v>200</v>
      </c>
      <c r="F1438" s="104">
        <f t="shared" si="64"/>
        <v>5.8330802411417102E-6</v>
      </c>
      <c r="G1438" s="1">
        <f t="shared" si="65"/>
        <v>6.0232499999999991E-3</v>
      </c>
      <c r="H1438" s="103">
        <f t="shared" si="66"/>
        <v>1.106042456186995</v>
      </c>
      <c r="I1438" s="1">
        <f t="shared" si="67"/>
        <v>14496</v>
      </c>
      <c r="J1438" s="1">
        <f t="shared" si="68"/>
        <v>250.96874999999997</v>
      </c>
      <c r="K1438" s="105">
        <f t="shared" si="69"/>
        <v>0.99760078124999663</v>
      </c>
      <c r="L1438" s="1">
        <f t="shared" si="70"/>
        <v>13075</v>
      </c>
    </row>
    <row r="1439" spans="1:12" x14ac:dyDescent="0.2">
      <c r="A1439" s="1">
        <f t="shared" si="71"/>
        <v>102.59999999999874</v>
      </c>
      <c r="B1439" s="1">
        <f t="shared" si="60"/>
        <v>5009.7</v>
      </c>
      <c r="C1439" s="1">
        <f t="shared" si="61"/>
        <v>3975.9999999999873</v>
      </c>
      <c r="D1439" s="1">
        <f t="shared" si="62"/>
        <v>200.77599999999998</v>
      </c>
      <c r="E1439" s="1">
        <f t="shared" si="63"/>
        <v>200</v>
      </c>
      <c r="F1439" s="104">
        <f t="shared" si="64"/>
        <v>5.834856203254571E-6</v>
      </c>
      <c r="G1439" s="1">
        <f t="shared" si="65"/>
        <v>6.0232799999999998E-3</v>
      </c>
      <c r="H1439" s="103">
        <f t="shared" si="66"/>
        <v>1.1061960475180139</v>
      </c>
      <c r="I1439" s="1">
        <f t="shared" si="67"/>
        <v>14498</v>
      </c>
      <c r="J1439" s="1">
        <f t="shared" si="68"/>
        <v>250.96999999999997</v>
      </c>
      <c r="K1439" s="105">
        <f t="shared" si="69"/>
        <v>0.99785671999999659</v>
      </c>
      <c r="L1439" s="1">
        <f t="shared" si="70"/>
        <v>13078</v>
      </c>
    </row>
    <row r="1440" spans="1:12" x14ac:dyDescent="0.2">
      <c r="A1440" s="1">
        <f t="shared" si="71"/>
        <v>102.69999999999874</v>
      </c>
      <c r="B1440" s="1">
        <f t="shared" si="60"/>
        <v>5009.7124999999996</v>
      </c>
      <c r="C1440" s="1">
        <f t="shared" si="61"/>
        <v>3976.9999999999873</v>
      </c>
      <c r="D1440" s="1">
        <f t="shared" si="62"/>
        <v>200.77699999999999</v>
      </c>
      <c r="E1440" s="1">
        <f t="shared" si="63"/>
        <v>200</v>
      </c>
      <c r="F1440" s="104">
        <f t="shared" si="64"/>
        <v>5.8366321827690079E-6</v>
      </c>
      <c r="G1440" s="1">
        <f t="shared" si="65"/>
        <v>6.0233100000000005E-3</v>
      </c>
      <c r="H1440" s="103">
        <f t="shared" si="66"/>
        <v>1.1063496042398795</v>
      </c>
      <c r="I1440" s="1">
        <f t="shared" si="67"/>
        <v>14500</v>
      </c>
      <c r="J1440" s="1">
        <f t="shared" si="68"/>
        <v>250.97124999999997</v>
      </c>
      <c r="K1440" s="105">
        <f t="shared" si="69"/>
        <v>0.99811266124999676</v>
      </c>
      <c r="L1440" s="1">
        <f t="shared" si="70"/>
        <v>13082</v>
      </c>
    </row>
    <row r="1441" spans="1:12" x14ac:dyDescent="0.2">
      <c r="A1441" s="1">
        <f t="shared" si="71"/>
        <v>102.79999999999873</v>
      </c>
      <c r="B1441" s="1">
        <f t="shared" si="60"/>
        <v>5009.7249999999995</v>
      </c>
      <c r="C1441" s="1">
        <f t="shared" si="61"/>
        <v>3977.9999999999873</v>
      </c>
      <c r="D1441" s="1">
        <f t="shared" si="62"/>
        <v>200.77799999999999</v>
      </c>
      <c r="E1441" s="1">
        <f t="shared" si="63"/>
        <v>200</v>
      </c>
      <c r="F1441" s="104">
        <f t="shared" si="64"/>
        <v>5.8384081796850184E-6</v>
      </c>
      <c r="G1441" s="1">
        <f t="shared" si="65"/>
        <v>6.0233400000000003E-3</v>
      </c>
      <c r="H1441" s="103">
        <f t="shared" si="66"/>
        <v>1.1065031263642884</v>
      </c>
      <c r="I1441" s="1">
        <f t="shared" si="67"/>
        <v>14502</v>
      </c>
      <c r="J1441" s="1">
        <f t="shared" si="68"/>
        <v>250.9725</v>
      </c>
      <c r="K1441" s="105">
        <f t="shared" si="69"/>
        <v>0.99836860499999669</v>
      </c>
      <c r="L1441" s="1">
        <f t="shared" si="70"/>
        <v>13085</v>
      </c>
    </row>
    <row r="1442" spans="1:12" x14ac:dyDescent="0.2">
      <c r="A1442" s="1">
        <f t="shared" si="71"/>
        <v>102.89999999999873</v>
      </c>
      <c r="B1442" s="1">
        <f t="shared" si="60"/>
        <v>5009.7375000000002</v>
      </c>
      <c r="C1442" s="1">
        <f t="shared" si="61"/>
        <v>3978.9999999999873</v>
      </c>
      <c r="D1442" s="1">
        <f t="shared" si="62"/>
        <v>200.779</v>
      </c>
      <c r="E1442" s="1">
        <f t="shared" si="63"/>
        <v>200</v>
      </c>
      <c r="F1442" s="104">
        <f t="shared" si="64"/>
        <v>5.8401841940026034E-6</v>
      </c>
      <c r="G1442" s="1">
        <f t="shared" si="65"/>
        <v>6.0233700000000001E-3</v>
      </c>
      <c r="H1442" s="103">
        <f t="shared" si="66"/>
        <v>1.1066566139029315</v>
      </c>
      <c r="I1442" s="1">
        <f t="shared" si="67"/>
        <v>14504</v>
      </c>
      <c r="J1442" s="1">
        <f t="shared" si="68"/>
        <v>250.97375</v>
      </c>
      <c r="K1442" s="105">
        <f t="shared" si="69"/>
        <v>0.99862455124999672</v>
      </c>
      <c r="L1442" s="1">
        <f t="shared" si="70"/>
        <v>13088</v>
      </c>
    </row>
    <row r="1443" spans="1:12" x14ac:dyDescent="0.2">
      <c r="A1443" s="1">
        <f t="shared" si="71"/>
        <v>102.99999999999872</v>
      </c>
      <c r="B1443" s="1">
        <f t="shared" si="60"/>
        <v>5009.7499999999991</v>
      </c>
      <c r="C1443" s="1">
        <f t="shared" si="61"/>
        <v>3979.9999999999873</v>
      </c>
      <c r="D1443" s="1">
        <f t="shared" si="62"/>
        <v>200.78</v>
      </c>
      <c r="E1443" s="1">
        <f t="shared" si="63"/>
        <v>200</v>
      </c>
      <c r="F1443" s="104">
        <f t="shared" si="64"/>
        <v>5.8419602257217629E-6</v>
      </c>
      <c r="G1443" s="1">
        <f t="shared" si="65"/>
        <v>6.0233999999999999E-3</v>
      </c>
      <c r="H1443" s="103">
        <f t="shared" si="66"/>
        <v>1.1068100668674961</v>
      </c>
      <c r="I1443" s="1">
        <f t="shared" si="67"/>
        <v>14506</v>
      </c>
      <c r="J1443" s="1">
        <f t="shared" si="68"/>
        <v>250.97499999999999</v>
      </c>
      <c r="K1443" s="105">
        <f t="shared" si="69"/>
        <v>0.99888049999999662</v>
      </c>
      <c r="L1443" s="1">
        <f t="shared" si="70"/>
        <v>13092</v>
      </c>
    </row>
    <row r="1444" spans="1:12" x14ac:dyDescent="0.2">
      <c r="A1444" s="1">
        <f t="shared" si="71"/>
        <v>103.09999999999872</v>
      </c>
      <c r="B1444" s="1">
        <f t="shared" si="60"/>
        <v>5009.7624999999998</v>
      </c>
      <c r="C1444" s="1">
        <f t="shared" si="61"/>
        <v>3980.9999999999873</v>
      </c>
      <c r="D1444" s="1">
        <f t="shared" si="62"/>
        <v>200.78099999999998</v>
      </c>
      <c r="E1444" s="1">
        <f t="shared" si="63"/>
        <v>200</v>
      </c>
      <c r="F1444" s="104">
        <f t="shared" si="64"/>
        <v>5.843736274842496E-6</v>
      </c>
      <c r="G1444" s="1">
        <f t="shared" si="65"/>
        <v>6.0234299999999998E-3</v>
      </c>
      <c r="H1444" s="103">
        <f t="shared" si="66"/>
        <v>1.1069634852696613</v>
      </c>
      <c r="I1444" s="1">
        <f t="shared" si="67"/>
        <v>14508</v>
      </c>
      <c r="J1444" s="1">
        <f t="shared" si="68"/>
        <v>250.97624999999996</v>
      </c>
      <c r="K1444" s="105">
        <f t="shared" si="69"/>
        <v>0.99913645124999662</v>
      </c>
      <c r="L1444" s="1">
        <f t="shared" si="70"/>
        <v>13095</v>
      </c>
    </row>
    <row r="1445" spans="1:12" x14ac:dyDescent="0.2">
      <c r="A1445" s="1">
        <f t="shared" si="71"/>
        <v>103.19999999999871</v>
      </c>
      <c r="B1445" s="1">
        <f t="shared" si="60"/>
        <v>5009.7749999999996</v>
      </c>
      <c r="C1445" s="1">
        <f t="shared" si="61"/>
        <v>3981.9999999999873</v>
      </c>
      <c r="D1445" s="1">
        <f t="shared" si="62"/>
        <v>200.78199999999998</v>
      </c>
      <c r="E1445" s="1">
        <f t="shared" si="63"/>
        <v>200</v>
      </c>
      <c r="F1445" s="104">
        <f t="shared" si="64"/>
        <v>5.8455123413648069E-6</v>
      </c>
      <c r="G1445" s="1">
        <f t="shared" si="65"/>
        <v>6.0234599999999996E-3</v>
      </c>
      <c r="H1445" s="103">
        <f t="shared" si="66"/>
        <v>1.1071168691211033</v>
      </c>
      <c r="I1445" s="1">
        <f t="shared" si="67"/>
        <v>14510</v>
      </c>
      <c r="J1445" s="1">
        <f t="shared" si="68"/>
        <v>250.97749999999996</v>
      </c>
      <c r="K1445" s="105">
        <f t="shared" si="69"/>
        <v>0.9993924049999966</v>
      </c>
      <c r="L1445" s="1">
        <f t="shared" si="70"/>
        <v>13098</v>
      </c>
    </row>
    <row r="1446" spans="1:12" x14ac:dyDescent="0.2">
      <c r="A1446" s="1">
        <f t="shared" si="71"/>
        <v>103.2999999999987</v>
      </c>
      <c r="B1446" s="1">
        <f t="shared" si="60"/>
        <v>5009.7875000000004</v>
      </c>
      <c r="C1446" s="1">
        <f t="shared" si="61"/>
        <v>3982.9999999999873</v>
      </c>
      <c r="D1446" s="1">
        <f t="shared" si="62"/>
        <v>200.78299999999999</v>
      </c>
      <c r="E1446" s="1">
        <f t="shared" si="63"/>
        <v>200</v>
      </c>
      <c r="F1446" s="104">
        <f t="shared" si="64"/>
        <v>5.8472884252886914E-6</v>
      </c>
      <c r="G1446" s="1">
        <f t="shared" si="65"/>
        <v>6.0234900000000003E-3</v>
      </c>
      <c r="H1446" s="103">
        <f t="shared" si="66"/>
        <v>1.1072702184334926</v>
      </c>
      <c r="I1446" s="1">
        <f t="shared" si="67"/>
        <v>14512</v>
      </c>
      <c r="J1446" s="1">
        <f t="shared" si="68"/>
        <v>250.97874999999996</v>
      </c>
      <c r="K1446" s="105">
        <f t="shared" si="69"/>
        <v>0.99964836124999656</v>
      </c>
      <c r="L1446" s="1">
        <f t="shared" si="70"/>
        <v>13102</v>
      </c>
    </row>
    <row r="1447" spans="1:12" x14ac:dyDescent="0.2">
      <c r="A1447" s="1">
        <f t="shared" si="71"/>
        <v>103.3999999999987</v>
      </c>
      <c r="B1447" s="1">
        <f t="shared" si="60"/>
        <v>5009.8</v>
      </c>
      <c r="C1447" s="1">
        <f t="shared" si="61"/>
        <v>3983.9999999999873</v>
      </c>
      <c r="D1447" s="1">
        <f t="shared" si="62"/>
        <v>200.78399999999999</v>
      </c>
      <c r="E1447" s="1">
        <f t="shared" si="63"/>
        <v>200</v>
      </c>
      <c r="F1447" s="104">
        <f t="shared" si="64"/>
        <v>5.8490645266141521E-6</v>
      </c>
      <c r="G1447" s="1">
        <f t="shared" si="65"/>
        <v>6.0235200000000001E-3</v>
      </c>
      <c r="H1447" s="103">
        <f t="shared" si="66"/>
        <v>1.1074235332184936</v>
      </c>
      <c r="I1447" s="1">
        <f t="shared" si="67"/>
        <v>14514</v>
      </c>
      <c r="J1447" s="1">
        <f t="shared" si="68"/>
        <v>250.98</v>
      </c>
      <c r="K1447" s="105">
        <f t="shared" si="69"/>
        <v>0.99990431999999674</v>
      </c>
      <c r="L1447" s="1">
        <f t="shared" si="70"/>
        <v>13105</v>
      </c>
    </row>
    <row r="1448" spans="1:12" x14ac:dyDescent="0.2">
      <c r="A1448" s="1">
        <f t="shared" si="71"/>
        <v>103.49999999999869</v>
      </c>
      <c r="B1448" s="1">
        <f t="shared" si="60"/>
        <v>5009.8124999999991</v>
      </c>
      <c r="C1448" s="1">
        <f t="shared" si="61"/>
        <v>3984.9999999999868</v>
      </c>
      <c r="D1448" s="1">
        <f t="shared" si="62"/>
        <v>200.785</v>
      </c>
      <c r="E1448" s="1">
        <f t="shared" si="63"/>
        <v>200</v>
      </c>
      <c r="F1448" s="104">
        <f t="shared" si="64"/>
        <v>5.8508406453411856E-6</v>
      </c>
      <c r="G1448" s="1">
        <f t="shared" si="65"/>
        <v>6.0235500000000008E-3</v>
      </c>
      <c r="H1448" s="103">
        <f t="shared" si="66"/>
        <v>1.107576813487767</v>
      </c>
      <c r="I1448" s="1">
        <f t="shared" si="67"/>
        <v>14516</v>
      </c>
      <c r="J1448" s="1">
        <f t="shared" si="68"/>
        <v>250.98124999999999</v>
      </c>
      <c r="K1448" s="105">
        <f t="shared" si="69"/>
        <v>1.0001602812499966</v>
      </c>
      <c r="L1448" s="1">
        <f t="shared" si="70"/>
        <v>13109</v>
      </c>
    </row>
    <row r="1449" spans="1:12" x14ac:dyDescent="0.2">
      <c r="A1449" s="1">
        <f t="shared" si="71"/>
        <v>103.59999999999869</v>
      </c>
      <c r="B1449" s="1">
        <f t="shared" si="60"/>
        <v>5009.8249999999998</v>
      </c>
      <c r="C1449" s="1">
        <f t="shared" si="61"/>
        <v>3985.9999999999868</v>
      </c>
      <c r="D1449" s="1">
        <f t="shared" si="62"/>
        <v>200.78599999999997</v>
      </c>
      <c r="E1449" s="1">
        <f t="shared" si="63"/>
        <v>200</v>
      </c>
      <c r="F1449" s="104">
        <f t="shared" si="64"/>
        <v>5.8526167814697927E-6</v>
      </c>
      <c r="G1449" s="1">
        <f t="shared" si="65"/>
        <v>6.0235799999999997E-3</v>
      </c>
      <c r="H1449" s="103">
        <f t="shared" si="66"/>
        <v>1.107730059252966</v>
      </c>
      <c r="I1449" s="1">
        <f t="shared" si="67"/>
        <v>14518</v>
      </c>
      <c r="J1449" s="1">
        <f t="shared" si="68"/>
        <v>250.98249999999999</v>
      </c>
      <c r="K1449" s="105">
        <f t="shared" si="69"/>
        <v>1.0004162449999965</v>
      </c>
      <c r="L1449" s="1">
        <f t="shared" si="70"/>
        <v>13112</v>
      </c>
    </row>
    <row r="1450" spans="1:12" x14ac:dyDescent="0.2">
      <c r="A1450" s="1">
        <f t="shared" si="71"/>
        <v>103.69999999999868</v>
      </c>
      <c r="B1450" s="1">
        <f t="shared" si="60"/>
        <v>5009.8374999999996</v>
      </c>
      <c r="C1450" s="1">
        <f t="shared" si="61"/>
        <v>3986.9999999999868</v>
      </c>
      <c r="D1450" s="1">
        <f t="shared" si="62"/>
        <v>200.78699999999998</v>
      </c>
      <c r="E1450" s="1">
        <f t="shared" si="63"/>
        <v>200</v>
      </c>
      <c r="F1450" s="104">
        <f t="shared" si="64"/>
        <v>5.8543929349999768E-6</v>
      </c>
      <c r="G1450" s="1">
        <f t="shared" si="65"/>
        <v>6.0236100000000004E-3</v>
      </c>
      <c r="H1450" s="103">
        <f t="shared" si="66"/>
        <v>1.1078832705257404</v>
      </c>
      <c r="I1450" s="1">
        <f t="shared" si="67"/>
        <v>14520</v>
      </c>
      <c r="J1450" s="1">
        <f t="shared" si="68"/>
        <v>250.98375000000001</v>
      </c>
      <c r="K1450" s="105">
        <f t="shared" si="69"/>
        <v>1.0006722112499968</v>
      </c>
      <c r="L1450" s="1">
        <f t="shared" si="70"/>
        <v>13115</v>
      </c>
    </row>
    <row r="1451" spans="1:12" x14ac:dyDescent="0.2">
      <c r="A1451" s="1">
        <f t="shared" si="71"/>
        <v>103.79999999999868</v>
      </c>
      <c r="B1451" s="1">
        <f t="shared" si="60"/>
        <v>5009.8500000000004</v>
      </c>
      <c r="C1451" s="1">
        <f t="shared" si="61"/>
        <v>3987.9999999999868</v>
      </c>
      <c r="D1451" s="1">
        <f t="shared" si="62"/>
        <v>200.78799999999998</v>
      </c>
      <c r="E1451" s="1">
        <f t="shared" si="63"/>
        <v>200</v>
      </c>
      <c r="F1451" s="104">
        <f t="shared" si="64"/>
        <v>5.8561691059317362E-6</v>
      </c>
      <c r="G1451" s="1">
        <f t="shared" si="65"/>
        <v>6.0236399999999994E-3</v>
      </c>
      <c r="H1451" s="103">
        <f t="shared" si="66"/>
        <v>1.1080364473177344</v>
      </c>
      <c r="I1451" s="1">
        <f t="shared" si="67"/>
        <v>14522</v>
      </c>
      <c r="J1451" s="1">
        <f t="shared" si="68"/>
        <v>250.98499999999996</v>
      </c>
      <c r="K1451" s="105">
        <f t="shared" si="69"/>
        <v>1.0009281799999965</v>
      </c>
      <c r="L1451" s="1">
        <f t="shared" si="70"/>
        <v>13119</v>
      </c>
    </row>
    <row r="1452" spans="1:12" x14ac:dyDescent="0.2">
      <c r="A1452" s="1">
        <f t="shared" si="71"/>
        <v>103.89999999999867</v>
      </c>
      <c r="B1452" s="1">
        <f t="shared" si="60"/>
        <v>5009.8624999999993</v>
      </c>
      <c r="C1452" s="1">
        <f t="shared" si="61"/>
        <v>3988.9999999999868</v>
      </c>
      <c r="D1452" s="1">
        <f t="shared" si="62"/>
        <v>200.78899999999999</v>
      </c>
      <c r="E1452" s="1">
        <f t="shared" si="63"/>
        <v>200</v>
      </c>
      <c r="F1452" s="104">
        <f t="shared" si="64"/>
        <v>5.8579452942650693E-6</v>
      </c>
      <c r="G1452" s="1">
        <f t="shared" si="65"/>
        <v>6.0236700000000001E-3</v>
      </c>
      <c r="H1452" s="103">
        <f t="shared" si="66"/>
        <v>1.1081895896405864</v>
      </c>
      <c r="I1452" s="1">
        <f t="shared" si="67"/>
        <v>14524</v>
      </c>
      <c r="J1452" s="1">
        <f t="shared" si="68"/>
        <v>250.98624999999996</v>
      </c>
      <c r="K1452" s="105">
        <f t="shared" si="69"/>
        <v>1.0011841512499964</v>
      </c>
      <c r="L1452" s="1">
        <f t="shared" si="70"/>
        <v>13122</v>
      </c>
    </row>
    <row r="1453" spans="1:12" x14ac:dyDescent="0.2">
      <c r="A1453" s="1">
        <f t="shared" si="71"/>
        <v>103.99999999999866</v>
      </c>
      <c r="B1453" s="1">
        <f t="shared" si="60"/>
        <v>5009.875</v>
      </c>
      <c r="C1453" s="1">
        <f t="shared" si="61"/>
        <v>3989.9999999999864</v>
      </c>
      <c r="D1453" s="1">
        <f t="shared" si="62"/>
        <v>200.79</v>
      </c>
      <c r="E1453" s="1">
        <f t="shared" si="63"/>
        <v>200</v>
      </c>
      <c r="F1453" s="104">
        <f t="shared" si="64"/>
        <v>5.8597214999999776E-6</v>
      </c>
      <c r="G1453" s="1">
        <f t="shared" si="65"/>
        <v>6.0237000000000008E-3</v>
      </c>
      <c r="H1453" s="103">
        <f t="shared" si="66"/>
        <v>1.1083426975059301</v>
      </c>
      <c r="I1453" s="1">
        <f t="shared" si="67"/>
        <v>14526</v>
      </c>
      <c r="J1453" s="1">
        <f t="shared" si="68"/>
        <v>250.98749999999998</v>
      </c>
      <c r="K1453" s="105">
        <f t="shared" si="69"/>
        <v>1.0014401249999965</v>
      </c>
      <c r="L1453" s="1">
        <f t="shared" si="70"/>
        <v>13125</v>
      </c>
    </row>
    <row r="1454" spans="1:12" x14ac:dyDescent="0.2">
      <c r="A1454" s="1">
        <f t="shared" si="71"/>
        <v>104.09999999999866</v>
      </c>
      <c r="B1454" s="1">
        <f t="shared" si="60"/>
        <v>5009.8874999999998</v>
      </c>
      <c r="C1454" s="1">
        <f t="shared" si="61"/>
        <v>3990.9999999999864</v>
      </c>
      <c r="D1454" s="1">
        <f t="shared" si="62"/>
        <v>200.791</v>
      </c>
      <c r="E1454" s="1">
        <f t="shared" si="63"/>
        <v>200</v>
      </c>
      <c r="F1454" s="104">
        <f t="shared" si="64"/>
        <v>5.8614977231364604E-6</v>
      </c>
      <c r="G1454" s="1">
        <f t="shared" si="65"/>
        <v>6.0237299999999997E-3</v>
      </c>
      <c r="H1454" s="103">
        <f t="shared" si="66"/>
        <v>1.1084957709253938</v>
      </c>
      <c r="I1454" s="1">
        <f t="shared" si="67"/>
        <v>14528</v>
      </c>
      <c r="J1454" s="1">
        <f t="shared" si="68"/>
        <v>250.98874999999998</v>
      </c>
      <c r="K1454" s="105">
        <f t="shared" si="69"/>
        <v>1.0016961012499965</v>
      </c>
      <c r="L1454" s="1">
        <f t="shared" si="70"/>
        <v>13129</v>
      </c>
    </row>
    <row r="1455" spans="1:12" x14ac:dyDescent="0.2">
      <c r="A1455" s="1">
        <f t="shared" si="71"/>
        <v>104.19999999999865</v>
      </c>
      <c r="B1455" s="1">
        <f t="shared" si="60"/>
        <v>5009.8999999999996</v>
      </c>
      <c r="C1455" s="1">
        <f t="shared" si="61"/>
        <v>3991.9999999999864</v>
      </c>
      <c r="D1455" s="1">
        <f t="shared" si="62"/>
        <v>200.79199999999997</v>
      </c>
      <c r="E1455" s="1">
        <f t="shared" si="63"/>
        <v>200</v>
      </c>
      <c r="F1455" s="104">
        <f t="shared" si="64"/>
        <v>5.8632739636745177E-6</v>
      </c>
      <c r="G1455" s="1">
        <f t="shared" si="65"/>
        <v>6.0237599999999995E-3</v>
      </c>
      <c r="H1455" s="103">
        <f t="shared" si="66"/>
        <v>1.1086488099106</v>
      </c>
      <c r="I1455" s="1">
        <f t="shared" si="67"/>
        <v>14530</v>
      </c>
      <c r="J1455" s="1">
        <f t="shared" si="68"/>
        <v>250.98999999999998</v>
      </c>
      <c r="K1455" s="105">
        <f t="shared" si="69"/>
        <v>1.0019520799999966</v>
      </c>
      <c r="L1455" s="1">
        <f t="shared" si="70"/>
        <v>13132</v>
      </c>
    </row>
    <row r="1456" spans="1:12" x14ac:dyDescent="0.2">
      <c r="A1456" s="1">
        <f t="shared" si="71"/>
        <v>104.29999999999865</v>
      </c>
      <c r="B1456" s="1">
        <f t="shared" si="60"/>
        <v>5009.9125000000004</v>
      </c>
      <c r="C1456" s="1">
        <f t="shared" si="61"/>
        <v>3992.9999999999864</v>
      </c>
      <c r="D1456" s="1">
        <f t="shared" si="62"/>
        <v>200.79299999999998</v>
      </c>
      <c r="E1456" s="1">
        <f t="shared" si="63"/>
        <v>200</v>
      </c>
      <c r="F1456" s="104">
        <f t="shared" si="64"/>
        <v>5.8650502216141494E-6</v>
      </c>
      <c r="G1456" s="1">
        <f t="shared" si="65"/>
        <v>6.0237899999999994E-3</v>
      </c>
      <c r="H1456" s="103">
        <f t="shared" si="66"/>
        <v>1.1088018144731671</v>
      </c>
      <c r="I1456" s="1">
        <f t="shared" si="67"/>
        <v>14532</v>
      </c>
      <c r="J1456" s="1">
        <f t="shared" si="68"/>
        <v>250.99125000000001</v>
      </c>
      <c r="K1456" s="105">
        <f t="shared" si="69"/>
        <v>1.0022080612499964</v>
      </c>
      <c r="L1456" s="1">
        <f t="shared" si="70"/>
        <v>13135</v>
      </c>
    </row>
    <row r="1457" spans="1:12" x14ac:dyDescent="0.2">
      <c r="A1457" s="1">
        <f t="shared" si="71"/>
        <v>104.39999999999864</v>
      </c>
      <c r="B1457" s="1">
        <f t="shared" si="60"/>
        <v>5009.9249999999993</v>
      </c>
      <c r="C1457" s="1">
        <f t="shared" si="61"/>
        <v>3993.9999999999864</v>
      </c>
      <c r="D1457" s="1">
        <f t="shared" si="62"/>
        <v>200.79399999999998</v>
      </c>
      <c r="E1457" s="1">
        <f t="shared" si="63"/>
        <v>200</v>
      </c>
      <c r="F1457" s="104">
        <f t="shared" si="64"/>
        <v>5.8668264969553565E-6</v>
      </c>
      <c r="G1457" s="1">
        <f t="shared" si="65"/>
        <v>6.02382E-3</v>
      </c>
      <c r="H1457" s="103">
        <f t="shared" si="66"/>
        <v>1.1089547846247079</v>
      </c>
      <c r="I1457" s="1">
        <f t="shared" si="67"/>
        <v>14534</v>
      </c>
      <c r="J1457" s="1">
        <f t="shared" si="68"/>
        <v>250.99250000000001</v>
      </c>
      <c r="K1457" s="105">
        <f t="shared" si="69"/>
        <v>1.0024640449999966</v>
      </c>
      <c r="L1457" s="1">
        <f t="shared" si="70"/>
        <v>13139</v>
      </c>
    </row>
    <row r="1458" spans="1:12" x14ac:dyDescent="0.2">
      <c r="A1458" s="1">
        <f t="shared" si="71"/>
        <v>104.49999999999864</v>
      </c>
      <c r="B1458" s="1">
        <f t="shared" si="60"/>
        <v>5009.9375</v>
      </c>
      <c r="C1458" s="1">
        <f t="shared" si="61"/>
        <v>3994.9999999999864</v>
      </c>
      <c r="D1458" s="1">
        <f t="shared" si="62"/>
        <v>200.79499999999999</v>
      </c>
      <c r="E1458" s="1">
        <f t="shared" si="63"/>
        <v>200</v>
      </c>
      <c r="F1458" s="104">
        <f t="shared" si="64"/>
        <v>5.8686027896981397E-6</v>
      </c>
      <c r="G1458" s="1">
        <f t="shared" si="65"/>
        <v>6.0238499999999999E-3</v>
      </c>
      <c r="H1458" s="103">
        <f t="shared" si="66"/>
        <v>1.1091077203768289</v>
      </c>
      <c r="I1458" s="1">
        <f t="shared" si="67"/>
        <v>14536</v>
      </c>
      <c r="J1458" s="1">
        <f t="shared" si="68"/>
        <v>250.99374999999995</v>
      </c>
      <c r="K1458" s="105">
        <f t="shared" si="69"/>
        <v>1.0027200312499964</v>
      </c>
      <c r="L1458" s="1">
        <f t="shared" si="70"/>
        <v>13142</v>
      </c>
    </row>
    <row r="1459" spans="1:12" x14ac:dyDescent="0.2">
      <c r="A1459" s="1">
        <f t="shared" si="71"/>
        <v>104.59999999999863</v>
      </c>
      <c r="B1459" s="1">
        <f t="shared" si="60"/>
        <v>5009.95</v>
      </c>
      <c r="C1459" s="1">
        <f t="shared" si="61"/>
        <v>3995.9999999999864</v>
      </c>
      <c r="D1459" s="1">
        <f t="shared" si="62"/>
        <v>200.79599999999999</v>
      </c>
      <c r="E1459" s="1">
        <f t="shared" si="63"/>
        <v>200</v>
      </c>
      <c r="F1459" s="104">
        <f t="shared" si="64"/>
        <v>5.8703790998424973E-6</v>
      </c>
      <c r="G1459" s="1">
        <f t="shared" si="65"/>
        <v>6.0238800000000006E-3</v>
      </c>
      <c r="H1459" s="103">
        <f t="shared" si="66"/>
        <v>1.1092606217411327</v>
      </c>
      <c r="I1459" s="1">
        <f t="shared" si="67"/>
        <v>14538</v>
      </c>
      <c r="J1459" s="1">
        <f t="shared" si="68"/>
        <v>250.99499999999998</v>
      </c>
      <c r="K1459" s="105">
        <f t="shared" si="69"/>
        <v>1.0029760199999964</v>
      </c>
      <c r="L1459" s="1">
        <f t="shared" si="70"/>
        <v>13145</v>
      </c>
    </row>
    <row r="1460" spans="1:12" x14ac:dyDescent="0.2">
      <c r="A1460" s="1">
        <f t="shared" si="71"/>
        <v>104.69999999999862</v>
      </c>
      <c r="B1460" s="1">
        <f t="shared" si="60"/>
        <v>5009.9625000000005</v>
      </c>
      <c r="C1460" s="1">
        <f t="shared" si="61"/>
        <v>3996.9999999999864</v>
      </c>
      <c r="D1460" s="1">
        <f t="shared" si="62"/>
        <v>200.797</v>
      </c>
      <c r="E1460" s="1">
        <f t="shared" si="63"/>
        <v>200</v>
      </c>
      <c r="F1460" s="104">
        <f t="shared" si="64"/>
        <v>5.8721554273884278E-6</v>
      </c>
      <c r="G1460" s="1">
        <f t="shared" si="65"/>
        <v>6.0239099999999995E-3</v>
      </c>
      <c r="H1460" s="103">
        <f t="shared" si="66"/>
        <v>1.1094134887292162</v>
      </c>
      <c r="I1460" s="1">
        <f t="shared" si="67"/>
        <v>14540</v>
      </c>
      <c r="J1460" s="1">
        <f t="shared" si="68"/>
        <v>250.99624999999997</v>
      </c>
      <c r="K1460" s="105">
        <f t="shared" si="69"/>
        <v>1.0032320112499964</v>
      </c>
      <c r="L1460" s="1">
        <f t="shared" si="70"/>
        <v>13149</v>
      </c>
    </row>
    <row r="1461" spans="1:12" x14ac:dyDescent="0.2">
      <c r="A1461" s="1">
        <f t="shared" si="71"/>
        <v>104.79999999999862</v>
      </c>
      <c r="B1461" s="1">
        <f t="shared" si="60"/>
        <v>5009.9749999999995</v>
      </c>
      <c r="C1461" s="1">
        <f t="shared" si="61"/>
        <v>3997.9999999999864</v>
      </c>
      <c r="D1461" s="1">
        <f t="shared" si="62"/>
        <v>200.79799999999997</v>
      </c>
      <c r="E1461" s="1">
        <f t="shared" si="63"/>
        <v>200</v>
      </c>
      <c r="F1461" s="104">
        <f t="shared" si="64"/>
        <v>5.8739317723359327E-6</v>
      </c>
      <c r="G1461" s="1">
        <f t="shared" si="65"/>
        <v>6.0239400000000002E-3</v>
      </c>
      <c r="H1461" s="103">
        <f t="shared" si="66"/>
        <v>1.1095663213526714</v>
      </c>
      <c r="I1461" s="1">
        <f t="shared" si="67"/>
        <v>14542</v>
      </c>
      <c r="J1461" s="1">
        <f t="shared" si="68"/>
        <v>250.99749999999997</v>
      </c>
      <c r="K1461" s="105">
        <f t="shared" si="69"/>
        <v>1.0034880049999964</v>
      </c>
      <c r="L1461" s="1">
        <f t="shared" si="70"/>
        <v>13152</v>
      </c>
    </row>
    <row r="1462" spans="1:12" x14ac:dyDescent="0.2">
      <c r="A1462" s="1">
        <f t="shared" si="71"/>
        <v>104.89999999999861</v>
      </c>
      <c r="B1462" s="1">
        <f t="shared" si="60"/>
        <v>5009.9874999999993</v>
      </c>
      <c r="C1462" s="1">
        <f t="shared" si="61"/>
        <v>3998.9999999999864</v>
      </c>
      <c r="D1462" s="1">
        <f t="shared" si="62"/>
        <v>200.79899999999998</v>
      </c>
      <c r="E1462" s="1">
        <f t="shared" si="63"/>
        <v>200</v>
      </c>
      <c r="F1462" s="104">
        <f t="shared" si="64"/>
        <v>5.8757081346850163E-6</v>
      </c>
      <c r="G1462" s="1">
        <f t="shared" si="65"/>
        <v>6.02397E-3</v>
      </c>
      <c r="H1462" s="103">
        <f t="shared" si="66"/>
        <v>1.1097191196230842</v>
      </c>
      <c r="I1462" s="1">
        <f t="shared" si="67"/>
        <v>14544</v>
      </c>
      <c r="J1462" s="1">
        <f t="shared" si="68"/>
        <v>250.99875</v>
      </c>
      <c r="K1462" s="105">
        <f t="shared" si="69"/>
        <v>1.0037440012499965</v>
      </c>
      <c r="L1462" s="1">
        <f t="shared" si="70"/>
        <v>13155</v>
      </c>
    </row>
    <row r="1463" spans="1:12" x14ac:dyDescent="0.2">
      <c r="A1463" s="1">
        <f t="shared" si="71"/>
        <v>104.99999999999861</v>
      </c>
      <c r="B1463" s="1">
        <f t="shared" si="60"/>
        <v>5010</v>
      </c>
      <c r="C1463" s="1">
        <f t="shared" si="61"/>
        <v>3999.9999999999864</v>
      </c>
      <c r="D1463" s="1">
        <f t="shared" si="62"/>
        <v>200.79999999999998</v>
      </c>
      <c r="E1463" s="1">
        <f t="shared" si="63"/>
        <v>200</v>
      </c>
      <c r="F1463" s="104">
        <f t="shared" si="64"/>
        <v>5.877484514435671E-6</v>
      </c>
      <c r="G1463" s="1">
        <f t="shared" si="65"/>
        <v>6.0239999999999998E-3</v>
      </c>
      <c r="H1463" s="103">
        <f t="shared" si="66"/>
        <v>1.1098718835520363</v>
      </c>
      <c r="I1463" s="1">
        <f t="shared" si="67"/>
        <v>14546</v>
      </c>
      <c r="J1463" s="1">
        <f t="shared" si="68"/>
        <v>251</v>
      </c>
      <c r="K1463" s="105">
        <f t="shared" si="69"/>
        <v>1.0039999999999965</v>
      </c>
      <c r="L1463" s="1">
        <f t="shared" si="70"/>
        <v>13159</v>
      </c>
    </row>
    <row r="1464" spans="1:12" x14ac:dyDescent="0.2">
      <c r="A1464" s="1">
        <f t="shared" si="71"/>
        <v>105.0999999999986</v>
      </c>
      <c r="B1464" s="1">
        <f t="shared" si="60"/>
        <v>5010.0124999999998</v>
      </c>
      <c r="C1464" s="1">
        <f t="shared" si="61"/>
        <v>4000.9999999999859</v>
      </c>
      <c r="D1464" s="1">
        <f t="shared" si="62"/>
        <v>200.80099999999999</v>
      </c>
      <c r="E1464" s="1">
        <f t="shared" si="63"/>
        <v>200</v>
      </c>
      <c r="F1464" s="104">
        <f t="shared" si="64"/>
        <v>5.8792609115879018E-6</v>
      </c>
      <c r="G1464" s="1">
        <f t="shared" si="65"/>
        <v>6.0240299999999997E-3</v>
      </c>
      <c r="H1464" s="103">
        <f t="shared" si="66"/>
        <v>1.1100246131511033</v>
      </c>
      <c r="I1464" s="1">
        <f t="shared" si="67"/>
        <v>14548</v>
      </c>
      <c r="J1464" s="1">
        <f t="shared" si="68"/>
        <v>251.00125</v>
      </c>
      <c r="K1464" s="105">
        <f t="shared" si="69"/>
        <v>1.0042560012499964</v>
      </c>
      <c r="L1464" s="1">
        <f t="shared" si="70"/>
        <v>13162</v>
      </c>
    </row>
    <row r="1465" spans="1:12" x14ac:dyDescent="0.2">
      <c r="A1465" s="1">
        <f t="shared" si="71"/>
        <v>105.1999999999986</v>
      </c>
      <c r="B1465" s="1">
        <f t="shared" si="60"/>
        <v>5010.0250000000005</v>
      </c>
      <c r="C1465" s="1">
        <f t="shared" si="61"/>
        <v>4001.9999999999859</v>
      </c>
      <c r="D1465" s="1">
        <f t="shared" si="62"/>
        <v>200.80199999999999</v>
      </c>
      <c r="E1465" s="1">
        <f t="shared" si="63"/>
        <v>200</v>
      </c>
      <c r="F1465" s="104">
        <f t="shared" si="64"/>
        <v>5.8810373261417097E-6</v>
      </c>
      <c r="G1465" s="1">
        <f t="shared" si="65"/>
        <v>6.0240600000000004E-3</v>
      </c>
      <c r="H1465" s="103">
        <f t="shared" si="66"/>
        <v>1.1101773084318567</v>
      </c>
      <c r="I1465" s="1">
        <f t="shared" si="67"/>
        <v>14550</v>
      </c>
      <c r="J1465" s="1">
        <f t="shared" si="68"/>
        <v>251.00249999999997</v>
      </c>
      <c r="K1465" s="105">
        <f t="shared" si="69"/>
        <v>1.0045120049999963</v>
      </c>
      <c r="L1465" s="1">
        <f t="shared" si="70"/>
        <v>13166</v>
      </c>
    </row>
    <row r="1466" spans="1:12" x14ac:dyDescent="0.2">
      <c r="A1466" s="1">
        <f t="shared" si="71"/>
        <v>105.29999999999859</v>
      </c>
      <c r="B1466" s="1">
        <f t="shared" si="60"/>
        <v>5010.0374999999995</v>
      </c>
      <c r="C1466" s="1">
        <f t="shared" si="61"/>
        <v>4002.9999999999859</v>
      </c>
      <c r="D1466" s="1">
        <f t="shared" si="62"/>
        <v>200.803</v>
      </c>
      <c r="E1466" s="1">
        <f t="shared" si="63"/>
        <v>200</v>
      </c>
      <c r="F1466" s="104">
        <f t="shared" si="64"/>
        <v>5.8828137580970903E-6</v>
      </c>
      <c r="G1466" s="1">
        <f t="shared" si="65"/>
        <v>6.024090000000001E-3</v>
      </c>
      <c r="H1466" s="103">
        <f t="shared" si="66"/>
        <v>1.1103299694058619</v>
      </c>
      <c r="I1466" s="1">
        <f t="shared" si="67"/>
        <v>14552</v>
      </c>
      <c r="J1466" s="1">
        <f t="shared" si="68"/>
        <v>251.00374999999997</v>
      </c>
      <c r="K1466" s="105">
        <f t="shared" si="69"/>
        <v>1.0047680112499964</v>
      </c>
      <c r="L1466" s="1">
        <f t="shared" si="70"/>
        <v>13169</v>
      </c>
    </row>
    <row r="1467" spans="1:12" x14ac:dyDescent="0.2">
      <c r="A1467" s="1">
        <f t="shared" si="71"/>
        <v>105.39999999999858</v>
      </c>
      <c r="B1467" s="1">
        <f t="shared" si="60"/>
        <v>5010.05</v>
      </c>
      <c r="C1467" s="1">
        <f t="shared" si="61"/>
        <v>4003.9999999999859</v>
      </c>
      <c r="D1467" s="1">
        <f t="shared" si="62"/>
        <v>200.80399999999997</v>
      </c>
      <c r="E1467" s="1">
        <f t="shared" si="63"/>
        <v>200</v>
      </c>
      <c r="F1467" s="104">
        <f t="shared" si="64"/>
        <v>5.8845902074540437E-6</v>
      </c>
      <c r="G1467" s="1">
        <f t="shared" si="65"/>
        <v>6.0241199999999991E-3</v>
      </c>
      <c r="H1467" s="103">
        <f t="shared" si="66"/>
        <v>1.1104825960846794</v>
      </c>
      <c r="I1467" s="1">
        <f t="shared" si="67"/>
        <v>14554</v>
      </c>
      <c r="J1467" s="1">
        <f t="shared" si="68"/>
        <v>251.00499999999997</v>
      </c>
      <c r="K1467" s="105">
        <f t="shared" si="69"/>
        <v>1.0050240199999962</v>
      </c>
      <c r="L1467" s="1">
        <f t="shared" si="70"/>
        <v>13172</v>
      </c>
    </row>
    <row r="1468" spans="1:12" x14ac:dyDescent="0.2">
      <c r="A1468" s="1">
        <f t="shared" si="71"/>
        <v>105.49999999999858</v>
      </c>
      <c r="B1468" s="1">
        <f t="shared" si="60"/>
        <v>5010.0625</v>
      </c>
      <c r="C1468" s="1">
        <f t="shared" si="61"/>
        <v>4004.9999999999859</v>
      </c>
      <c r="D1468" s="1">
        <f t="shared" si="62"/>
        <v>200.80499999999998</v>
      </c>
      <c r="E1468" s="1">
        <f t="shared" si="63"/>
        <v>200</v>
      </c>
      <c r="F1468" s="104">
        <f t="shared" si="64"/>
        <v>5.8863666742125723E-6</v>
      </c>
      <c r="G1468" s="1">
        <f t="shared" si="65"/>
        <v>6.0241499999999998E-3</v>
      </c>
      <c r="H1468" s="103">
        <f t="shared" si="66"/>
        <v>1.1106351884798644</v>
      </c>
      <c r="I1468" s="1">
        <f t="shared" si="67"/>
        <v>14556</v>
      </c>
      <c r="J1468" s="1">
        <f t="shared" si="68"/>
        <v>251.00624999999999</v>
      </c>
      <c r="K1468" s="105">
        <f t="shared" si="69"/>
        <v>1.0052800312499965</v>
      </c>
      <c r="L1468" s="1">
        <f t="shared" si="70"/>
        <v>13176</v>
      </c>
    </row>
    <row r="1469" spans="1:12" x14ac:dyDescent="0.2">
      <c r="A1469" s="1">
        <f t="shared" si="71"/>
        <v>105.59999999999857</v>
      </c>
      <c r="B1469" s="1">
        <f t="shared" si="60"/>
        <v>5010.0749999999998</v>
      </c>
      <c r="C1469" s="1">
        <f t="shared" si="61"/>
        <v>4005.9999999999854</v>
      </c>
      <c r="D1469" s="1">
        <f t="shared" si="62"/>
        <v>200.80599999999998</v>
      </c>
      <c r="E1469" s="1">
        <f t="shared" si="63"/>
        <v>200</v>
      </c>
      <c r="F1469" s="104">
        <f t="shared" si="64"/>
        <v>5.8881431583726772E-6</v>
      </c>
      <c r="G1469" s="1">
        <f t="shared" si="65"/>
        <v>6.0241800000000005E-3</v>
      </c>
      <c r="H1469" s="103">
        <f t="shared" si="66"/>
        <v>1.1107877466029668</v>
      </c>
      <c r="I1469" s="1">
        <f t="shared" si="67"/>
        <v>14558</v>
      </c>
      <c r="J1469" s="1">
        <f t="shared" si="68"/>
        <v>251.00749999999999</v>
      </c>
      <c r="K1469" s="105">
        <f t="shared" si="69"/>
        <v>1.0055360449999964</v>
      </c>
      <c r="L1469" s="1">
        <f t="shared" si="70"/>
        <v>13179</v>
      </c>
    </row>
    <row r="1470" spans="1:12" x14ac:dyDescent="0.2">
      <c r="A1470" s="1">
        <f t="shared" si="71"/>
        <v>105.69999999999857</v>
      </c>
      <c r="B1470" s="1">
        <f t="shared" si="60"/>
        <v>5010.0874999999996</v>
      </c>
      <c r="C1470" s="1">
        <f t="shared" si="61"/>
        <v>4006.9999999999854</v>
      </c>
      <c r="D1470" s="1">
        <f t="shared" si="62"/>
        <v>200.80699999999999</v>
      </c>
      <c r="E1470" s="1">
        <f t="shared" si="63"/>
        <v>200</v>
      </c>
      <c r="F1470" s="104">
        <f t="shared" si="64"/>
        <v>5.8899196599343582E-6</v>
      </c>
      <c r="G1470" s="1">
        <f t="shared" si="65"/>
        <v>6.0242100000000003E-3</v>
      </c>
      <c r="H1470" s="103">
        <f t="shared" si="66"/>
        <v>1.1109402704655325</v>
      </c>
      <c r="I1470" s="1">
        <f t="shared" si="67"/>
        <v>14560</v>
      </c>
      <c r="J1470" s="1">
        <f t="shared" si="68"/>
        <v>251.00874999999999</v>
      </c>
      <c r="K1470" s="105">
        <f t="shared" si="69"/>
        <v>1.0057920612499962</v>
      </c>
      <c r="L1470" s="1">
        <f t="shared" si="70"/>
        <v>13182</v>
      </c>
    </row>
    <row r="1471" spans="1:12" x14ac:dyDescent="0.2">
      <c r="A1471" s="1">
        <f t="shared" si="71"/>
        <v>105.79999999999856</v>
      </c>
      <c r="B1471" s="1">
        <f t="shared" si="60"/>
        <v>5010.0999999999995</v>
      </c>
      <c r="C1471" s="1">
        <f t="shared" si="61"/>
        <v>4007.9999999999854</v>
      </c>
      <c r="D1471" s="1">
        <f t="shared" si="62"/>
        <v>200.80799999999999</v>
      </c>
      <c r="E1471" s="1">
        <f t="shared" si="63"/>
        <v>200</v>
      </c>
      <c r="F1471" s="104">
        <f t="shared" si="64"/>
        <v>5.8916961788976137E-6</v>
      </c>
      <c r="G1471" s="1">
        <f t="shared" si="65"/>
        <v>6.0242400000000002E-3</v>
      </c>
      <c r="H1471" s="103">
        <f t="shared" si="66"/>
        <v>1.1110927600791001</v>
      </c>
      <c r="I1471" s="1">
        <f t="shared" si="67"/>
        <v>14562</v>
      </c>
      <c r="J1471" s="1">
        <f t="shared" si="68"/>
        <v>251.00999999999996</v>
      </c>
      <c r="K1471" s="105">
        <f t="shared" si="69"/>
        <v>1.0060480799999962</v>
      </c>
      <c r="L1471" s="1">
        <f t="shared" si="70"/>
        <v>13186</v>
      </c>
    </row>
    <row r="1472" spans="1:12" x14ac:dyDescent="0.2">
      <c r="A1472" s="1">
        <f t="shared" si="71"/>
        <v>105.89999999999856</v>
      </c>
      <c r="B1472" s="1">
        <f t="shared" si="60"/>
        <v>5010.1125000000002</v>
      </c>
      <c r="C1472" s="1">
        <f t="shared" si="61"/>
        <v>4008.9999999999854</v>
      </c>
      <c r="D1472" s="1">
        <f t="shared" si="62"/>
        <v>200.809</v>
      </c>
      <c r="E1472" s="1">
        <f t="shared" si="63"/>
        <v>200</v>
      </c>
      <c r="F1472" s="104">
        <f t="shared" si="64"/>
        <v>5.8934727152624428E-6</v>
      </c>
      <c r="G1472" s="1">
        <f t="shared" si="65"/>
        <v>6.02427E-3</v>
      </c>
      <c r="H1472" s="103">
        <f t="shared" si="66"/>
        <v>1.1112452154552044</v>
      </c>
      <c r="I1472" s="1">
        <f t="shared" si="67"/>
        <v>14564</v>
      </c>
      <c r="J1472" s="1">
        <f t="shared" si="68"/>
        <v>251.01124999999996</v>
      </c>
      <c r="K1472" s="105">
        <f t="shared" si="69"/>
        <v>1.0063041012499963</v>
      </c>
      <c r="L1472" s="1">
        <f t="shared" si="70"/>
        <v>13189</v>
      </c>
    </row>
    <row r="1473" spans="1:12" x14ac:dyDescent="0.2">
      <c r="A1473" s="1">
        <f t="shared" si="71"/>
        <v>105.99999999999855</v>
      </c>
      <c r="B1473" s="1">
        <f t="shared" si="60"/>
        <v>5010.125</v>
      </c>
      <c r="C1473" s="1">
        <f t="shared" si="61"/>
        <v>4009.9999999999854</v>
      </c>
      <c r="D1473" s="1">
        <f t="shared" si="62"/>
        <v>200.80999999999997</v>
      </c>
      <c r="E1473" s="1">
        <f t="shared" si="63"/>
        <v>200</v>
      </c>
      <c r="F1473" s="104">
        <f t="shared" si="64"/>
        <v>5.8952492690288463E-6</v>
      </c>
      <c r="G1473" s="1">
        <f t="shared" si="65"/>
        <v>6.0242999999999989E-3</v>
      </c>
      <c r="H1473" s="103">
        <f t="shared" si="66"/>
        <v>1.1113976366053748</v>
      </c>
      <c r="I1473" s="1">
        <f t="shared" si="67"/>
        <v>14566</v>
      </c>
      <c r="J1473" s="1">
        <f t="shared" si="68"/>
        <v>251.01249999999996</v>
      </c>
      <c r="K1473" s="105">
        <f t="shared" si="69"/>
        <v>1.0065601249999963</v>
      </c>
      <c r="L1473" s="1">
        <f t="shared" si="70"/>
        <v>13192</v>
      </c>
    </row>
    <row r="1474" spans="1:12" x14ac:dyDescent="0.2">
      <c r="A1474" s="1">
        <f t="shared" si="71"/>
        <v>106.09999999999854</v>
      </c>
      <c r="B1474" s="1">
        <f t="shared" si="60"/>
        <v>5010.1375000000007</v>
      </c>
      <c r="C1474" s="1">
        <f t="shared" si="61"/>
        <v>4010.9999999999854</v>
      </c>
      <c r="D1474" s="1">
        <f t="shared" si="62"/>
        <v>200.81099999999998</v>
      </c>
      <c r="E1474" s="1">
        <f t="shared" si="63"/>
        <v>200</v>
      </c>
      <c r="F1474" s="104">
        <f t="shared" si="64"/>
        <v>5.8970258401968244E-6</v>
      </c>
      <c r="G1474" s="1">
        <f t="shared" si="65"/>
        <v>6.0243299999999996E-3</v>
      </c>
      <c r="H1474" s="103">
        <f t="shared" si="66"/>
        <v>1.1115500235411357</v>
      </c>
      <c r="I1474" s="1">
        <f t="shared" si="67"/>
        <v>14568</v>
      </c>
      <c r="J1474" s="1">
        <f t="shared" si="68"/>
        <v>251.01374999999999</v>
      </c>
      <c r="K1474" s="105">
        <f t="shared" si="69"/>
        <v>1.0068161512499965</v>
      </c>
      <c r="L1474" s="1">
        <f t="shared" si="70"/>
        <v>13196</v>
      </c>
    </row>
    <row r="1475" spans="1:12" x14ac:dyDescent="0.2">
      <c r="A1475" s="1">
        <f t="shared" si="71"/>
        <v>106.19999999999854</v>
      </c>
      <c r="B1475" s="1">
        <f t="shared" si="60"/>
        <v>5010.1499999999996</v>
      </c>
      <c r="C1475" s="1">
        <f t="shared" si="61"/>
        <v>4011.9999999999854</v>
      </c>
      <c r="D1475" s="1">
        <f t="shared" si="62"/>
        <v>200.81199999999998</v>
      </c>
      <c r="E1475" s="1">
        <f t="shared" si="63"/>
        <v>200</v>
      </c>
      <c r="F1475" s="104">
        <f t="shared" si="64"/>
        <v>5.8988024287663786E-6</v>
      </c>
      <c r="G1475" s="1">
        <f t="shared" si="65"/>
        <v>6.0243600000000003E-3</v>
      </c>
      <c r="H1475" s="103">
        <f t="shared" si="66"/>
        <v>1.1117023762740061</v>
      </c>
      <c r="I1475" s="1">
        <f t="shared" si="67"/>
        <v>14570</v>
      </c>
      <c r="J1475" s="1">
        <f t="shared" si="68"/>
        <v>251.01499999999999</v>
      </c>
      <c r="K1475" s="105">
        <f t="shared" si="69"/>
        <v>1.0070721799999964</v>
      </c>
      <c r="L1475" s="1">
        <f t="shared" si="70"/>
        <v>13199</v>
      </c>
    </row>
    <row r="1476" spans="1:12" x14ac:dyDescent="0.2">
      <c r="A1476" s="1">
        <f t="shared" si="71"/>
        <v>106.29999999999853</v>
      </c>
      <c r="B1476" s="1">
        <f t="shared" si="60"/>
        <v>5010.1624999999995</v>
      </c>
      <c r="C1476" s="1">
        <f t="shared" si="61"/>
        <v>4012.9999999999854</v>
      </c>
      <c r="D1476" s="1">
        <f t="shared" si="62"/>
        <v>200.81299999999999</v>
      </c>
      <c r="E1476" s="1">
        <f t="shared" si="63"/>
        <v>200</v>
      </c>
      <c r="F1476" s="104">
        <f t="shared" si="64"/>
        <v>5.9005790347375072E-6</v>
      </c>
      <c r="G1476" s="1">
        <f t="shared" si="65"/>
        <v>6.0243899999999993E-3</v>
      </c>
      <c r="H1476" s="103">
        <f t="shared" si="66"/>
        <v>1.1118546948154999</v>
      </c>
      <c r="I1476" s="1">
        <f t="shared" si="67"/>
        <v>14572</v>
      </c>
      <c r="J1476" s="1">
        <f t="shared" si="68"/>
        <v>251.01624999999999</v>
      </c>
      <c r="K1476" s="105">
        <f t="shared" si="69"/>
        <v>1.0073282112499964</v>
      </c>
      <c r="L1476" s="1">
        <f t="shared" si="70"/>
        <v>13202</v>
      </c>
    </row>
    <row r="1477" spans="1:12" x14ac:dyDescent="0.2">
      <c r="A1477" s="1">
        <f t="shared" si="71"/>
        <v>106.39999999999853</v>
      </c>
      <c r="B1477" s="1">
        <f t="shared" si="60"/>
        <v>5010.1750000000002</v>
      </c>
      <c r="C1477" s="1">
        <f t="shared" si="61"/>
        <v>4013.9999999999854</v>
      </c>
      <c r="D1477" s="1">
        <f t="shared" si="62"/>
        <v>200.81399999999999</v>
      </c>
      <c r="E1477" s="1">
        <f t="shared" si="63"/>
        <v>200</v>
      </c>
      <c r="F1477" s="104">
        <f t="shared" si="64"/>
        <v>5.9023556581102103E-6</v>
      </c>
      <c r="G1477" s="1">
        <f t="shared" si="65"/>
        <v>6.0244200000000008E-3</v>
      </c>
      <c r="H1477" s="103">
        <f t="shared" si="66"/>
        <v>1.1120069791771254</v>
      </c>
      <c r="I1477" s="1">
        <f t="shared" si="67"/>
        <v>14574</v>
      </c>
      <c r="J1477" s="1">
        <f t="shared" si="68"/>
        <v>251.01750000000001</v>
      </c>
      <c r="K1477" s="105">
        <f t="shared" si="69"/>
        <v>1.0075842449999963</v>
      </c>
      <c r="L1477" s="1">
        <f t="shared" si="70"/>
        <v>13206</v>
      </c>
    </row>
    <row r="1478" spans="1:12" x14ac:dyDescent="0.2">
      <c r="A1478" s="1">
        <f t="shared" si="71"/>
        <v>106.49999999999852</v>
      </c>
      <c r="B1478" s="1">
        <f t="shared" si="60"/>
        <v>5010.1875</v>
      </c>
      <c r="C1478" s="1">
        <f t="shared" si="61"/>
        <v>4014.9999999999854</v>
      </c>
      <c r="D1478" s="1">
        <f t="shared" si="62"/>
        <v>200.815</v>
      </c>
      <c r="E1478" s="1">
        <f t="shared" si="63"/>
        <v>200</v>
      </c>
      <c r="F1478" s="104">
        <f t="shared" si="64"/>
        <v>5.9041322988844904E-6</v>
      </c>
      <c r="G1478" s="1">
        <f t="shared" si="65"/>
        <v>6.0244500000000006E-3</v>
      </c>
      <c r="H1478" s="103">
        <f t="shared" si="66"/>
        <v>1.1121592293703864</v>
      </c>
      <c r="I1478" s="1">
        <f t="shared" si="67"/>
        <v>14576</v>
      </c>
      <c r="J1478" s="1">
        <f t="shared" si="68"/>
        <v>251.01874999999995</v>
      </c>
      <c r="K1478" s="105">
        <f t="shared" si="69"/>
        <v>1.007840281249996</v>
      </c>
      <c r="L1478" s="1">
        <f t="shared" si="70"/>
        <v>13209</v>
      </c>
    </row>
    <row r="1479" spans="1:12" x14ac:dyDescent="0.2">
      <c r="A1479" s="1">
        <f t="shared" si="71"/>
        <v>106.59999999999852</v>
      </c>
      <c r="B1479" s="1">
        <f t="shared" si="60"/>
        <v>5010.2</v>
      </c>
      <c r="C1479" s="1">
        <f t="shared" si="61"/>
        <v>4015.9999999999854</v>
      </c>
      <c r="D1479" s="1">
        <f t="shared" si="62"/>
        <v>200.81599999999997</v>
      </c>
      <c r="E1479" s="1">
        <f t="shared" si="63"/>
        <v>200</v>
      </c>
      <c r="F1479" s="104">
        <f t="shared" si="64"/>
        <v>5.9059089570603408E-6</v>
      </c>
      <c r="G1479" s="1">
        <f t="shared" si="65"/>
        <v>6.0244799999999996E-3</v>
      </c>
      <c r="H1479" s="103">
        <f t="shared" si="66"/>
        <v>1.1123114454067813</v>
      </c>
      <c r="I1479" s="1">
        <f t="shared" si="67"/>
        <v>14578</v>
      </c>
      <c r="J1479" s="1">
        <f t="shared" si="68"/>
        <v>251.01999999999995</v>
      </c>
      <c r="K1479" s="105">
        <f t="shared" si="69"/>
        <v>1.0080963199999962</v>
      </c>
      <c r="L1479" s="1">
        <f t="shared" si="70"/>
        <v>13213</v>
      </c>
    </row>
    <row r="1480" spans="1:12" x14ac:dyDescent="0.2">
      <c r="A1480" s="1">
        <f t="shared" si="71"/>
        <v>106.69999999999851</v>
      </c>
      <c r="B1480" s="1">
        <f t="shared" si="60"/>
        <v>5010.2124999999996</v>
      </c>
      <c r="C1480" s="1">
        <f t="shared" si="61"/>
        <v>4016.999999999985</v>
      </c>
      <c r="D1480" s="1">
        <f t="shared" si="62"/>
        <v>200.81699999999998</v>
      </c>
      <c r="E1480" s="1">
        <f t="shared" si="63"/>
        <v>200</v>
      </c>
      <c r="F1480" s="104">
        <f t="shared" si="64"/>
        <v>5.907685632637769E-6</v>
      </c>
      <c r="G1480" s="1">
        <f t="shared" si="65"/>
        <v>6.0245099999999994E-3</v>
      </c>
      <c r="H1480" s="103">
        <f t="shared" si="66"/>
        <v>1.1124636272978028</v>
      </c>
      <c r="I1480" s="1">
        <f t="shared" si="67"/>
        <v>14580</v>
      </c>
      <c r="J1480" s="1">
        <f t="shared" si="68"/>
        <v>251.02124999999998</v>
      </c>
      <c r="K1480" s="105">
        <f t="shared" si="69"/>
        <v>1.0083523612499961</v>
      </c>
      <c r="L1480" s="1">
        <f t="shared" si="70"/>
        <v>13216</v>
      </c>
    </row>
    <row r="1481" spans="1:12" x14ac:dyDescent="0.2">
      <c r="A1481" s="1">
        <f t="shared" si="71"/>
        <v>106.79999999999851</v>
      </c>
      <c r="B1481" s="1">
        <f t="shared" si="60"/>
        <v>5010.2249999999995</v>
      </c>
      <c r="C1481" s="1">
        <f t="shared" si="61"/>
        <v>4017.999999999985</v>
      </c>
      <c r="D1481" s="1">
        <f t="shared" si="62"/>
        <v>200.81799999999998</v>
      </c>
      <c r="E1481" s="1">
        <f t="shared" si="63"/>
        <v>200</v>
      </c>
      <c r="F1481" s="104">
        <f t="shared" si="64"/>
        <v>5.9094623256167708E-6</v>
      </c>
      <c r="G1481" s="1">
        <f t="shared" si="65"/>
        <v>6.0245399999999992E-3</v>
      </c>
      <c r="H1481" s="103">
        <f t="shared" si="66"/>
        <v>1.1126157750549397</v>
      </c>
      <c r="I1481" s="1">
        <f t="shared" si="67"/>
        <v>14582</v>
      </c>
      <c r="J1481" s="1">
        <f t="shared" si="68"/>
        <v>251.02249999999998</v>
      </c>
      <c r="K1481" s="105">
        <f t="shared" si="69"/>
        <v>1.0086084049999959</v>
      </c>
      <c r="L1481" s="1">
        <f t="shared" si="70"/>
        <v>13219</v>
      </c>
    </row>
    <row r="1482" spans="1:12" x14ac:dyDescent="0.2">
      <c r="A1482" s="1">
        <f t="shared" si="71"/>
        <v>106.8999999999985</v>
      </c>
      <c r="B1482" s="1">
        <f t="shared" si="60"/>
        <v>5010.2375000000002</v>
      </c>
      <c r="C1482" s="1">
        <f t="shared" si="61"/>
        <v>4018.999999999985</v>
      </c>
      <c r="D1482" s="1">
        <f t="shared" si="62"/>
        <v>200.81899999999999</v>
      </c>
      <c r="E1482" s="1">
        <f t="shared" si="63"/>
        <v>200</v>
      </c>
      <c r="F1482" s="104">
        <f t="shared" si="64"/>
        <v>5.9112390359973505E-6</v>
      </c>
      <c r="G1482" s="1">
        <f t="shared" si="65"/>
        <v>6.0245699999999999E-3</v>
      </c>
      <c r="H1482" s="103">
        <f t="shared" si="66"/>
        <v>1.1127678886896741</v>
      </c>
      <c r="I1482" s="1">
        <f t="shared" si="67"/>
        <v>14584</v>
      </c>
      <c r="J1482" s="1">
        <f t="shared" si="68"/>
        <v>251.02374999999998</v>
      </c>
      <c r="K1482" s="105">
        <f t="shared" si="69"/>
        <v>1.008864451249996</v>
      </c>
      <c r="L1482" s="1">
        <f t="shared" si="70"/>
        <v>13223</v>
      </c>
    </row>
    <row r="1483" spans="1:12" x14ac:dyDescent="0.2">
      <c r="A1483" s="1">
        <f t="shared" si="71"/>
        <v>106.99999999999849</v>
      </c>
      <c r="B1483" s="1">
        <f t="shared" si="60"/>
        <v>5010.2499999999991</v>
      </c>
      <c r="C1483" s="1">
        <f t="shared" si="61"/>
        <v>4019.999999999985</v>
      </c>
      <c r="D1483" s="1">
        <f t="shared" si="62"/>
        <v>200.82</v>
      </c>
      <c r="E1483" s="1">
        <f t="shared" si="63"/>
        <v>200</v>
      </c>
      <c r="F1483" s="104">
        <f t="shared" si="64"/>
        <v>5.9130157637795021E-6</v>
      </c>
      <c r="G1483" s="1">
        <f t="shared" si="65"/>
        <v>6.0245999999999997E-3</v>
      </c>
      <c r="H1483" s="103">
        <f t="shared" si="66"/>
        <v>1.1129199682134845</v>
      </c>
      <c r="I1483" s="1">
        <f t="shared" si="67"/>
        <v>14586</v>
      </c>
      <c r="J1483" s="1">
        <f t="shared" si="68"/>
        <v>251.02500000000001</v>
      </c>
      <c r="K1483" s="105">
        <f t="shared" si="69"/>
        <v>1.0091204999999961</v>
      </c>
      <c r="L1483" s="1">
        <f t="shared" si="70"/>
        <v>13226</v>
      </c>
    </row>
    <row r="1484" spans="1:12" x14ac:dyDescent="0.2">
      <c r="A1484" s="1">
        <f t="shared" si="71"/>
        <v>107.09999999999849</v>
      </c>
      <c r="B1484" s="1">
        <f t="shared" si="60"/>
        <v>5010.2624999999998</v>
      </c>
      <c r="C1484" s="1">
        <f t="shared" si="61"/>
        <v>4020.999999999985</v>
      </c>
      <c r="D1484" s="1">
        <f t="shared" si="62"/>
        <v>200.821</v>
      </c>
      <c r="E1484" s="1">
        <f t="shared" si="63"/>
        <v>200</v>
      </c>
      <c r="F1484" s="104">
        <f t="shared" si="64"/>
        <v>5.9147925089632281E-6</v>
      </c>
      <c r="G1484" s="1">
        <f t="shared" si="65"/>
        <v>6.0246300000000004E-3</v>
      </c>
      <c r="H1484" s="103">
        <f t="shared" si="66"/>
        <v>1.1130720136378431</v>
      </c>
      <c r="I1484" s="1">
        <f t="shared" si="67"/>
        <v>14588</v>
      </c>
      <c r="J1484" s="1">
        <f t="shared" si="68"/>
        <v>251.02625</v>
      </c>
      <c r="K1484" s="105">
        <f t="shared" si="69"/>
        <v>1.0093765512499961</v>
      </c>
      <c r="L1484" s="1">
        <f t="shared" si="70"/>
        <v>13229</v>
      </c>
    </row>
    <row r="1485" spans="1:12" x14ac:dyDescent="0.2">
      <c r="A1485" s="1">
        <f t="shared" si="71"/>
        <v>107.19999999999848</v>
      </c>
      <c r="B1485" s="1">
        <f t="shared" si="60"/>
        <v>5010.2749999999996</v>
      </c>
      <c r="C1485" s="1">
        <f t="shared" si="61"/>
        <v>4021.9999999999845</v>
      </c>
      <c r="D1485" s="1">
        <f t="shared" si="62"/>
        <v>200.82199999999997</v>
      </c>
      <c r="E1485" s="1">
        <f t="shared" si="63"/>
        <v>200</v>
      </c>
      <c r="F1485" s="104">
        <f t="shared" si="64"/>
        <v>5.9165692715485303E-6</v>
      </c>
      <c r="G1485" s="1">
        <f t="shared" si="65"/>
        <v>6.0246599999999994E-3</v>
      </c>
      <c r="H1485" s="103">
        <f t="shared" si="66"/>
        <v>1.1132240249742174</v>
      </c>
      <c r="I1485" s="1">
        <f t="shared" si="67"/>
        <v>14590</v>
      </c>
      <c r="J1485" s="1">
        <f t="shared" si="68"/>
        <v>251.02749999999995</v>
      </c>
      <c r="K1485" s="105">
        <f t="shared" si="69"/>
        <v>1.0096326049999957</v>
      </c>
      <c r="L1485" s="1">
        <f t="shared" si="70"/>
        <v>13233</v>
      </c>
    </row>
    <row r="1486" spans="1:12" x14ac:dyDescent="0.2">
      <c r="A1486" s="1">
        <f t="shared" si="71"/>
        <v>107.29999999999848</v>
      </c>
      <c r="B1486" s="1">
        <f t="shared" si="60"/>
        <v>5010.2875000000004</v>
      </c>
      <c r="C1486" s="1">
        <f t="shared" si="61"/>
        <v>4022.9999999999845</v>
      </c>
      <c r="D1486" s="1">
        <f t="shared" si="62"/>
        <v>200.82299999999998</v>
      </c>
      <c r="E1486" s="1">
        <f t="shared" si="63"/>
        <v>200</v>
      </c>
      <c r="F1486" s="104">
        <f t="shared" si="64"/>
        <v>5.9183460515354062E-6</v>
      </c>
      <c r="G1486" s="1">
        <f t="shared" si="65"/>
        <v>6.0246900000000001E-3</v>
      </c>
      <c r="H1486" s="103">
        <f t="shared" si="66"/>
        <v>1.1133760022340693</v>
      </c>
      <c r="I1486" s="1">
        <f t="shared" si="67"/>
        <v>14592</v>
      </c>
      <c r="J1486" s="1">
        <f t="shared" si="68"/>
        <v>251.02874999999997</v>
      </c>
      <c r="K1486" s="105">
        <f t="shared" si="69"/>
        <v>1.009888661249996</v>
      </c>
      <c r="L1486" s="1">
        <f t="shared" si="70"/>
        <v>13236</v>
      </c>
    </row>
    <row r="1487" spans="1:12" x14ac:dyDescent="0.2">
      <c r="A1487" s="1">
        <f t="shared" si="71"/>
        <v>107.39999999999847</v>
      </c>
      <c r="B1487" s="1">
        <f t="shared" si="60"/>
        <v>5010.3</v>
      </c>
      <c r="C1487" s="1">
        <f t="shared" si="61"/>
        <v>4023.9999999999845</v>
      </c>
      <c r="D1487" s="1">
        <f t="shared" si="62"/>
        <v>200.82399999999998</v>
      </c>
      <c r="E1487" s="1">
        <f t="shared" si="63"/>
        <v>200</v>
      </c>
      <c r="F1487" s="104">
        <f t="shared" si="64"/>
        <v>5.9201228489238573E-6</v>
      </c>
      <c r="G1487" s="1">
        <f t="shared" si="65"/>
        <v>6.0247199999999999E-3</v>
      </c>
      <c r="H1487" s="103">
        <f t="shared" si="66"/>
        <v>1.1135279454288565</v>
      </c>
      <c r="I1487" s="1">
        <f t="shared" si="67"/>
        <v>14594</v>
      </c>
      <c r="J1487" s="1">
        <f t="shared" si="68"/>
        <v>251.02999999999997</v>
      </c>
      <c r="K1487" s="105">
        <f t="shared" si="69"/>
        <v>1.010144719999996</v>
      </c>
      <c r="L1487" s="1">
        <f t="shared" si="70"/>
        <v>13239</v>
      </c>
    </row>
    <row r="1488" spans="1:12" x14ac:dyDescent="0.2">
      <c r="A1488" s="1">
        <f t="shared" si="71"/>
        <v>107.49999999999847</v>
      </c>
      <c r="B1488" s="1">
        <f t="shared" si="60"/>
        <v>5010.3124999999991</v>
      </c>
      <c r="C1488" s="1">
        <f t="shared" si="61"/>
        <v>4024.9999999999845</v>
      </c>
      <c r="D1488" s="1">
        <f t="shared" si="62"/>
        <v>200.82499999999999</v>
      </c>
      <c r="E1488" s="1">
        <f t="shared" si="63"/>
        <v>200</v>
      </c>
      <c r="F1488" s="104">
        <f t="shared" si="64"/>
        <v>5.9218996637138855E-6</v>
      </c>
      <c r="G1488" s="1">
        <f t="shared" si="65"/>
        <v>6.0247500000000006E-3</v>
      </c>
      <c r="H1488" s="103">
        <f t="shared" si="66"/>
        <v>1.1136798545700308</v>
      </c>
      <c r="I1488" s="1">
        <f t="shared" si="67"/>
        <v>14596</v>
      </c>
      <c r="J1488" s="1">
        <f t="shared" si="68"/>
        <v>251.03124999999997</v>
      </c>
      <c r="K1488" s="105">
        <f t="shared" si="69"/>
        <v>1.010400781249996</v>
      </c>
      <c r="L1488" s="1">
        <f t="shared" si="70"/>
        <v>13243</v>
      </c>
    </row>
    <row r="1489" spans="1:12" x14ac:dyDescent="0.2">
      <c r="A1489" s="1">
        <f t="shared" si="71"/>
        <v>107.59999999999846</v>
      </c>
      <c r="B1489" s="1">
        <f t="shared" si="60"/>
        <v>5010.3249999999998</v>
      </c>
      <c r="C1489" s="1">
        <f t="shared" si="61"/>
        <v>4025.9999999999845</v>
      </c>
      <c r="D1489" s="1">
        <f t="shared" si="62"/>
        <v>200.82599999999999</v>
      </c>
      <c r="E1489" s="1">
        <f t="shared" si="63"/>
        <v>200</v>
      </c>
      <c r="F1489" s="104">
        <f t="shared" si="64"/>
        <v>5.9236764959054847E-6</v>
      </c>
      <c r="G1489" s="1">
        <f t="shared" si="65"/>
        <v>6.0247799999999995E-3</v>
      </c>
      <c r="H1489" s="103">
        <f t="shared" si="66"/>
        <v>1.1138317296690392</v>
      </c>
      <c r="I1489" s="1">
        <f t="shared" si="67"/>
        <v>14598</v>
      </c>
      <c r="J1489" s="1">
        <f t="shared" si="68"/>
        <v>251.0325</v>
      </c>
      <c r="K1489" s="105">
        <f t="shared" si="69"/>
        <v>1.0106568449999962</v>
      </c>
      <c r="L1489" s="1">
        <f t="shared" si="70"/>
        <v>13246</v>
      </c>
    </row>
    <row r="1490" spans="1:12" x14ac:dyDescent="0.2">
      <c r="A1490" s="1">
        <f t="shared" si="71"/>
        <v>107.69999999999845</v>
      </c>
      <c r="B1490" s="1">
        <f t="shared" si="60"/>
        <v>5010.3374999999996</v>
      </c>
      <c r="C1490" s="1">
        <f t="shared" si="61"/>
        <v>4026.9999999999845</v>
      </c>
      <c r="D1490" s="1">
        <f t="shared" si="62"/>
        <v>200.827</v>
      </c>
      <c r="E1490" s="1">
        <f t="shared" si="63"/>
        <v>200</v>
      </c>
      <c r="F1490" s="104">
        <f t="shared" si="64"/>
        <v>5.9254533454986618E-6</v>
      </c>
      <c r="G1490" s="1">
        <f t="shared" si="65"/>
        <v>6.0248100000000002E-3</v>
      </c>
      <c r="H1490" s="103">
        <f t="shared" si="66"/>
        <v>1.1139835707373236</v>
      </c>
      <c r="I1490" s="1">
        <f t="shared" si="67"/>
        <v>14600</v>
      </c>
      <c r="J1490" s="1">
        <f t="shared" si="68"/>
        <v>251.03375</v>
      </c>
      <c r="K1490" s="105">
        <f t="shared" si="69"/>
        <v>1.0109129112499962</v>
      </c>
      <c r="L1490" s="1">
        <f t="shared" si="70"/>
        <v>13249</v>
      </c>
    </row>
    <row r="1491" spans="1:12" x14ac:dyDescent="0.2">
      <c r="A1491" s="1">
        <f t="shared" si="71"/>
        <v>107.79999999999845</v>
      </c>
      <c r="B1491" s="1">
        <f t="shared" si="60"/>
        <v>5010.3500000000004</v>
      </c>
      <c r="C1491" s="1">
        <f t="shared" si="61"/>
        <v>4027.9999999999845</v>
      </c>
      <c r="D1491" s="1">
        <f t="shared" si="62"/>
        <v>200.82799999999997</v>
      </c>
      <c r="E1491" s="1">
        <f t="shared" si="63"/>
        <v>200</v>
      </c>
      <c r="F1491" s="104">
        <f t="shared" si="64"/>
        <v>5.9272302124934108E-6</v>
      </c>
      <c r="G1491" s="1">
        <f t="shared" si="65"/>
        <v>6.0248400000000001E-3</v>
      </c>
      <c r="H1491" s="103">
        <f t="shared" si="66"/>
        <v>1.1141353777863199</v>
      </c>
      <c r="I1491" s="1">
        <f t="shared" si="67"/>
        <v>14602</v>
      </c>
      <c r="J1491" s="1">
        <f t="shared" si="68"/>
        <v>251.035</v>
      </c>
      <c r="K1491" s="105">
        <f t="shared" si="69"/>
        <v>1.0111689799999961</v>
      </c>
      <c r="L1491" s="1">
        <f t="shared" si="70"/>
        <v>13253</v>
      </c>
    </row>
    <row r="1492" spans="1:12" x14ac:dyDescent="0.2">
      <c r="A1492" s="1">
        <f t="shared" si="71"/>
        <v>107.89999999999844</v>
      </c>
      <c r="B1492" s="1">
        <f t="shared" si="60"/>
        <v>5010.3624999999993</v>
      </c>
      <c r="C1492" s="1">
        <f t="shared" si="61"/>
        <v>4028.9999999999845</v>
      </c>
      <c r="D1492" s="1">
        <f t="shared" si="62"/>
        <v>200.82899999999998</v>
      </c>
      <c r="E1492" s="1">
        <f t="shared" si="63"/>
        <v>200</v>
      </c>
      <c r="F1492" s="104">
        <f t="shared" si="64"/>
        <v>5.9290070968897368E-6</v>
      </c>
      <c r="G1492" s="1">
        <f t="shared" si="65"/>
        <v>6.024869999999999E-3</v>
      </c>
      <c r="H1492" s="103">
        <f t="shared" si="66"/>
        <v>1.1142871508274603</v>
      </c>
      <c r="I1492" s="1">
        <f t="shared" si="67"/>
        <v>14604</v>
      </c>
      <c r="J1492" s="1">
        <f t="shared" si="68"/>
        <v>251.03624999999997</v>
      </c>
      <c r="K1492" s="105">
        <f t="shared" si="69"/>
        <v>1.011425051249996</v>
      </c>
      <c r="L1492" s="1">
        <f t="shared" si="70"/>
        <v>13256</v>
      </c>
    </row>
    <row r="1493" spans="1:12" x14ac:dyDescent="0.2">
      <c r="A1493" s="1">
        <f t="shared" si="71"/>
        <v>107.99999999999844</v>
      </c>
      <c r="B1493" s="1">
        <f t="shared" si="60"/>
        <v>5010.375</v>
      </c>
      <c r="C1493" s="1">
        <f t="shared" si="61"/>
        <v>4029.9999999999845</v>
      </c>
      <c r="D1493" s="1">
        <f t="shared" si="62"/>
        <v>200.82999999999998</v>
      </c>
      <c r="E1493" s="1">
        <f t="shared" si="63"/>
        <v>200</v>
      </c>
      <c r="F1493" s="104">
        <f t="shared" si="64"/>
        <v>5.9307839986876364E-6</v>
      </c>
      <c r="G1493" s="1">
        <f t="shared" si="65"/>
        <v>6.0248999999999997E-3</v>
      </c>
      <c r="H1493" s="103">
        <f t="shared" si="66"/>
        <v>1.1144388898721711</v>
      </c>
      <c r="I1493" s="1">
        <f t="shared" si="67"/>
        <v>14606</v>
      </c>
      <c r="J1493" s="1">
        <f t="shared" si="68"/>
        <v>251.03749999999997</v>
      </c>
      <c r="K1493" s="105">
        <f t="shared" si="69"/>
        <v>1.011681124999996</v>
      </c>
      <c r="L1493" s="1">
        <f t="shared" si="70"/>
        <v>13259</v>
      </c>
    </row>
    <row r="1494" spans="1:12" x14ac:dyDescent="0.2">
      <c r="A1494" s="1">
        <f t="shared" si="71"/>
        <v>108.09999999999843</v>
      </c>
      <c r="B1494" s="1">
        <f t="shared" si="60"/>
        <v>5010.3874999999998</v>
      </c>
      <c r="C1494" s="1">
        <f t="shared" si="61"/>
        <v>4030.9999999999845</v>
      </c>
      <c r="D1494" s="1">
        <f t="shared" si="62"/>
        <v>200.83099999999999</v>
      </c>
      <c r="E1494" s="1">
        <f t="shared" si="63"/>
        <v>200</v>
      </c>
      <c r="F1494" s="104">
        <f t="shared" si="64"/>
        <v>5.9325609178871122E-6</v>
      </c>
      <c r="G1494" s="1">
        <f t="shared" si="65"/>
        <v>6.0249300000000004E-3</v>
      </c>
      <c r="H1494" s="103">
        <f t="shared" si="66"/>
        <v>1.1145905949318737</v>
      </c>
      <c r="I1494" s="1">
        <f t="shared" si="67"/>
        <v>14608</v>
      </c>
      <c r="J1494" s="1">
        <f t="shared" si="68"/>
        <v>251.03874999999996</v>
      </c>
      <c r="K1494" s="105">
        <f t="shared" si="69"/>
        <v>1.0119372012499959</v>
      </c>
      <c r="L1494" s="1">
        <f t="shared" si="70"/>
        <v>13263</v>
      </c>
    </row>
    <row r="1495" spans="1:12" x14ac:dyDescent="0.2">
      <c r="A1495" s="1">
        <f t="shared" si="71"/>
        <v>108.19999999999843</v>
      </c>
      <c r="B1495" s="1">
        <f t="shared" si="60"/>
        <v>5010.3999999999996</v>
      </c>
      <c r="C1495" s="1">
        <f t="shared" si="61"/>
        <v>4031.9999999999845</v>
      </c>
      <c r="D1495" s="1">
        <f t="shared" si="62"/>
        <v>200.83199999999999</v>
      </c>
      <c r="E1495" s="1">
        <f t="shared" si="63"/>
        <v>200</v>
      </c>
      <c r="F1495" s="104">
        <f t="shared" si="64"/>
        <v>5.9343378544881624E-6</v>
      </c>
      <c r="G1495" s="1">
        <f t="shared" si="65"/>
        <v>6.0249600000000002E-3</v>
      </c>
      <c r="H1495" s="103">
        <f t="shared" si="66"/>
        <v>1.114742266017984</v>
      </c>
      <c r="I1495" s="1">
        <f t="shared" si="67"/>
        <v>14610</v>
      </c>
      <c r="J1495" s="1">
        <f t="shared" si="68"/>
        <v>251.04</v>
      </c>
      <c r="K1495" s="105">
        <f t="shared" si="69"/>
        <v>1.012193279999996</v>
      </c>
      <c r="L1495" s="1">
        <f t="shared" si="70"/>
        <v>13266</v>
      </c>
    </row>
    <row r="1496" spans="1:12" x14ac:dyDescent="0.2">
      <c r="A1496" s="1">
        <f t="shared" si="71"/>
        <v>108.29999999999842</v>
      </c>
      <c r="B1496" s="1">
        <f t="shared" si="60"/>
        <v>5010.4125000000004</v>
      </c>
      <c r="C1496" s="1">
        <f t="shared" si="61"/>
        <v>4032.9999999999841</v>
      </c>
      <c r="D1496" s="1">
        <f t="shared" si="62"/>
        <v>200.83299999999997</v>
      </c>
      <c r="E1496" s="1">
        <f t="shared" si="63"/>
        <v>200</v>
      </c>
      <c r="F1496" s="104">
        <f t="shared" si="64"/>
        <v>5.9361148084907846E-6</v>
      </c>
      <c r="G1496" s="1">
        <f t="shared" si="65"/>
        <v>6.0249899999999992E-3</v>
      </c>
      <c r="H1496" s="103">
        <f t="shared" si="66"/>
        <v>1.1148939031419129</v>
      </c>
      <c r="I1496" s="1">
        <f t="shared" si="67"/>
        <v>14612</v>
      </c>
      <c r="J1496" s="1">
        <f t="shared" si="68"/>
        <v>251.04124999999999</v>
      </c>
      <c r="K1496" s="105">
        <f t="shared" si="69"/>
        <v>1.0124493612499961</v>
      </c>
      <c r="L1496" s="1">
        <f t="shared" si="70"/>
        <v>13270</v>
      </c>
    </row>
    <row r="1497" spans="1:12" x14ac:dyDescent="0.2">
      <c r="A1497" s="1">
        <f t="shared" si="71"/>
        <v>108.39999999999841</v>
      </c>
      <c r="B1497" s="1">
        <f t="shared" si="60"/>
        <v>5010.4249999999993</v>
      </c>
      <c r="C1497" s="1">
        <f t="shared" si="61"/>
        <v>4033.9999999999841</v>
      </c>
      <c r="D1497" s="1">
        <f t="shared" si="62"/>
        <v>200.83399999999997</v>
      </c>
      <c r="E1497" s="1">
        <f t="shared" si="63"/>
        <v>200</v>
      </c>
      <c r="F1497" s="104">
        <f t="shared" si="64"/>
        <v>5.9378917798949863E-6</v>
      </c>
      <c r="G1497" s="1">
        <f t="shared" si="65"/>
        <v>6.0250199999999999E-3</v>
      </c>
      <c r="H1497" s="103">
        <f t="shared" si="66"/>
        <v>1.1150455063150668</v>
      </c>
      <c r="I1497" s="1">
        <f t="shared" si="67"/>
        <v>14614</v>
      </c>
      <c r="J1497" s="1">
        <f t="shared" si="68"/>
        <v>251.04249999999999</v>
      </c>
      <c r="K1497" s="105">
        <f t="shared" si="69"/>
        <v>1.0127054449999959</v>
      </c>
      <c r="L1497" s="1">
        <f t="shared" si="70"/>
        <v>13273</v>
      </c>
    </row>
    <row r="1498" spans="1:12" x14ac:dyDescent="0.2">
      <c r="A1498" s="1">
        <f t="shared" si="71"/>
        <v>108.49999999999841</v>
      </c>
      <c r="B1498" s="1">
        <f t="shared" si="60"/>
        <v>5010.4375</v>
      </c>
      <c r="C1498" s="1">
        <f t="shared" si="61"/>
        <v>4034.9999999999841</v>
      </c>
      <c r="D1498" s="1">
        <f t="shared" si="62"/>
        <v>200.83499999999998</v>
      </c>
      <c r="E1498" s="1">
        <f t="shared" si="63"/>
        <v>200</v>
      </c>
      <c r="F1498" s="104">
        <f t="shared" si="64"/>
        <v>5.9396687687007591E-6</v>
      </c>
      <c r="G1498" s="1">
        <f t="shared" si="65"/>
        <v>6.0250499999999997E-3</v>
      </c>
      <c r="H1498" s="103">
        <f t="shared" si="66"/>
        <v>1.1151970755488461</v>
      </c>
      <c r="I1498" s="1">
        <f t="shared" si="67"/>
        <v>14616</v>
      </c>
      <c r="J1498" s="1">
        <f t="shared" si="68"/>
        <v>251.04374999999996</v>
      </c>
      <c r="K1498" s="105">
        <f t="shared" si="69"/>
        <v>1.0129615312499958</v>
      </c>
      <c r="L1498" s="1">
        <f t="shared" si="70"/>
        <v>13276</v>
      </c>
    </row>
    <row r="1499" spans="1:12" x14ac:dyDescent="0.2">
      <c r="A1499" s="1">
        <f t="shared" si="71"/>
        <v>108.5999999999984</v>
      </c>
      <c r="B1499" s="1">
        <f t="shared" si="60"/>
        <v>5010.45</v>
      </c>
      <c r="C1499" s="1">
        <f t="shared" si="61"/>
        <v>4035.9999999999841</v>
      </c>
      <c r="D1499" s="1">
        <f t="shared" si="62"/>
        <v>200.83599999999998</v>
      </c>
      <c r="E1499" s="1">
        <f t="shared" si="63"/>
        <v>200</v>
      </c>
      <c r="F1499" s="104">
        <f t="shared" si="64"/>
        <v>5.9414457749081081E-6</v>
      </c>
      <c r="G1499" s="1">
        <f t="shared" si="65"/>
        <v>6.0250800000000004E-3</v>
      </c>
      <c r="H1499" s="103">
        <f t="shared" si="66"/>
        <v>1.1153486108546466</v>
      </c>
      <c r="I1499" s="1">
        <f t="shared" si="67"/>
        <v>14618</v>
      </c>
      <c r="J1499" s="1">
        <f t="shared" si="68"/>
        <v>251.04499999999996</v>
      </c>
      <c r="K1499" s="105">
        <f t="shared" si="69"/>
        <v>1.0132176199999956</v>
      </c>
      <c r="L1499" s="1">
        <f t="shared" si="70"/>
        <v>13280</v>
      </c>
    </row>
    <row r="1500" spans="1:12" x14ac:dyDescent="0.2">
      <c r="A1500" s="1">
        <f t="shared" si="71"/>
        <v>108.6999999999984</v>
      </c>
      <c r="B1500" s="1">
        <f t="shared" si="60"/>
        <v>5010.4625000000005</v>
      </c>
      <c r="C1500" s="1">
        <f t="shared" si="61"/>
        <v>4036.9999999999841</v>
      </c>
      <c r="D1500" s="1">
        <f t="shared" si="62"/>
        <v>200.83699999999999</v>
      </c>
      <c r="E1500" s="1">
        <f t="shared" si="63"/>
        <v>200</v>
      </c>
      <c r="F1500" s="104">
        <f t="shared" si="64"/>
        <v>5.943222798517034E-6</v>
      </c>
      <c r="G1500" s="1">
        <f t="shared" si="65"/>
        <v>6.0251100000000002E-3</v>
      </c>
      <c r="H1500" s="103">
        <f t="shared" si="66"/>
        <v>1.1155001122438593</v>
      </c>
      <c r="I1500" s="1">
        <f t="shared" si="67"/>
        <v>14620</v>
      </c>
      <c r="J1500" s="1">
        <f t="shared" si="68"/>
        <v>251.04624999999996</v>
      </c>
      <c r="K1500" s="105">
        <f t="shared" si="69"/>
        <v>1.0134737112499959</v>
      </c>
      <c r="L1500" s="1">
        <f t="shared" si="70"/>
        <v>13283</v>
      </c>
    </row>
    <row r="1501" spans="1:12" x14ac:dyDescent="0.2">
      <c r="A1501" s="1">
        <f t="shared" si="71"/>
        <v>108.79999999999839</v>
      </c>
      <c r="B1501" s="1">
        <f t="shared" si="60"/>
        <v>5010.4749999999995</v>
      </c>
      <c r="C1501" s="1">
        <f t="shared" si="61"/>
        <v>4037.9999999999836</v>
      </c>
      <c r="D1501" s="1">
        <f t="shared" si="62"/>
        <v>200.83799999999999</v>
      </c>
      <c r="E1501" s="1">
        <f t="shared" si="63"/>
        <v>200</v>
      </c>
      <c r="F1501" s="104">
        <f t="shared" si="64"/>
        <v>5.944999839527531E-6</v>
      </c>
      <c r="G1501" s="1">
        <f t="shared" si="65"/>
        <v>6.0251399999999991E-3</v>
      </c>
      <c r="H1501" s="103">
        <f t="shared" si="66"/>
        <v>1.1156515797278694</v>
      </c>
      <c r="I1501" s="1">
        <f t="shared" si="67"/>
        <v>14622</v>
      </c>
      <c r="J1501" s="1">
        <f t="shared" si="68"/>
        <v>251.04749999999999</v>
      </c>
      <c r="K1501" s="105">
        <f t="shared" si="69"/>
        <v>1.0137298049999957</v>
      </c>
      <c r="L1501" s="1">
        <f t="shared" si="70"/>
        <v>13286</v>
      </c>
    </row>
    <row r="1502" spans="1:12" x14ac:dyDescent="0.2">
      <c r="A1502" s="1">
        <f t="shared" si="71"/>
        <v>108.89999999999839</v>
      </c>
      <c r="B1502" s="1">
        <f t="shared" si="60"/>
        <v>5010.4874999999993</v>
      </c>
      <c r="C1502" s="1">
        <f t="shared" si="61"/>
        <v>4038.9999999999836</v>
      </c>
      <c r="D1502" s="1">
        <f t="shared" si="62"/>
        <v>200.83899999999997</v>
      </c>
      <c r="E1502" s="1">
        <f t="shared" si="63"/>
        <v>200</v>
      </c>
      <c r="F1502" s="104">
        <f t="shared" si="64"/>
        <v>5.9467768979396059E-6</v>
      </c>
      <c r="G1502" s="1">
        <f t="shared" si="65"/>
        <v>6.0251699999999998E-3</v>
      </c>
      <c r="H1502" s="103">
        <f t="shared" si="66"/>
        <v>1.1158030133180576</v>
      </c>
      <c r="I1502" s="1">
        <f t="shared" si="67"/>
        <v>14624</v>
      </c>
      <c r="J1502" s="1">
        <f t="shared" si="68"/>
        <v>251.04874999999998</v>
      </c>
      <c r="K1502" s="105">
        <f t="shared" si="69"/>
        <v>1.0139859012499957</v>
      </c>
      <c r="L1502" s="1">
        <f t="shared" si="70"/>
        <v>13290</v>
      </c>
    </row>
    <row r="1503" spans="1:12" x14ac:dyDescent="0.2">
      <c r="A1503" s="1">
        <f t="shared" si="71"/>
        <v>108.99999999999838</v>
      </c>
      <c r="B1503" s="1">
        <f t="shared" si="60"/>
        <v>5010.5</v>
      </c>
      <c r="C1503" s="1">
        <f t="shared" si="61"/>
        <v>4039.9999999999836</v>
      </c>
      <c r="D1503" s="1">
        <f t="shared" si="62"/>
        <v>200.83999999999997</v>
      </c>
      <c r="E1503" s="1">
        <f t="shared" si="63"/>
        <v>200</v>
      </c>
      <c r="F1503" s="104">
        <f t="shared" si="64"/>
        <v>5.9485539737532519E-6</v>
      </c>
      <c r="G1503" s="1">
        <f t="shared" si="65"/>
        <v>6.0251999999999997E-3</v>
      </c>
      <c r="H1503" s="103">
        <f t="shared" si="66"/>
        <v>1.1159544130257988</v>
      </c>
      <c r="I1503" s="1">
        <f t="shared" si="67"/>
        <v>14626</v>
      </c>
      <c r="J1503" s="1">
        <f t="shared" si="68"/>
        <v>251.04999999999998</v>
      </c>
      <c r="K1503" s="105">
        <f t="shared" si="69"/>
        <v>1.0142419999999956</v>
      </c>
      <c r="L1503" s="1">
        <f t="shared" si="70"/>
        <v>13293</v>
      </c>
    </row>
    <row r="1504" spans="1:12" x14ac:dyDescent="0.2">
      <c r="A1504" s="1">
        <f t="shared" si="71"/>
        <v>109.09999999999837</v>
      </c>
      <c r="B1504" s="1">
        <f t="shared" si="60"/>
        <v>5010.5124999999998</v>
      </c>
      <c r="C1504" s="1">
        <f t="shared" si="61"/>
        <v>4040.9999999999836</v>
      </c>
      <c r="D1504" s="1">
        <f t="shared" si="62"/>
        <v>200.84099999999998</v>
      </c>
      <c r="E1504" s="1">
        <f t="shared" si="63"/>
        <v>200</v>
      </c>
      <c r="F1504" s="104">
        <f t="shared" si="64"/>
        <v>5.9503310669684757E-6</v>
      </c>
      <c r="G1504" s="1">
        <f t="shared" si="65"/>
        <v>6.0252299999999995E-3</v>
      </c>
      <c r="H1504" s="103">
        <f t="shared" si="66"/>
        <v>1.1161057788624633</v>
      </c>
      <c r="I1504" s="1">
        <f t="shared" si="67"/>
        <v>14628</v>
      </c>
      <c r="J1504" s="1">
        <f t="shared" si="68"/>
        <v>251.05125000000001</v>
      </c>
      <c r="K1504" s="105">
        <f t="shared" si="69"/>
        <v>1.0144981012499958</v>
      </c>
      <c r="L1504" s="1">
        <f t="shared" si="70"/>
        <v>13296</v>
      </c>
    </row>
    <row r="1505" spans="1:12" x14ac:dyDescent="0.2">
      <c r="A1505" s="1">
        <f t="shared" si="71"/>
        <v>109.19999999999837</v>
      </c>
      <c r="B1505" s="1">
        <f t="shared" si="60"/>
        <v>5010.5250000000005</v>
      </c>
      <c r="C1505" s="1">
        <f t="shared" si="61"/>
        <v>4041.9999999999836</v>
      </c>
      <c r="D1505" s="1">
        <f t="shared" si="62"/>
        <v>200.84199999999998</v>
      </c>
      <c r="E1505" s="1">
        <f t="shared" si="63"/>
        <v>200</v>
      </c>
      <c r="F1505" s="104">
        <f t="shared" si="64"/>
        <v>5.952108177585274E-6</v>
      </c>
      <c r="G1505" s="1">
        <f t="shared" si="65"/>
        <v>6.0252599999999993E-3</v>
      </c>
      <c r="H1505" s="103">
        <f t="shared" si="66"/>
        <v>1.1162571108394166</v>
      </c>
      <c r="I1505" s="1">
        <f t="shared" si="67"/>
        <v>14630</v>
      </c>
      <c r="J1505" s="1">
        <f t="shared" si="68"/>
        <v>251.05249999999995</v>
      </c>
      <c r="K1505" s="105">
        <f t="shared" si="69"/>
        <v>1.0147542049999956</v>
      </c>
      <c r="L1505" s="1">
        <f t="shared" si="70"/>
        <v>13300</v>
      </c>
    </row>
    <row r="1506" spans="1:12" x14ac:dyDescent="0.2">
      <c r="A1506" s="1">
        <f t="shared" si="71"/>
        <v>109.29999999999836</v>
      </c>
      <c r="B1506" s="1">
        <f t="shared" si="60"/>
        <v>5010.5374999999995</v>
      </c>
      <c r="C1506" s="1">
        <f t="shared" si="61"/>
        <v>4042.9999999999836</v>
      </c>
      <c r="D1506" s="1">
        <f t="shared" si="62"/>
        <v>200.84299999999999</v>
      </c>
      <c r="E1506" s="1">
        <f t="shared" si="63"/>
        <v>200</v>
      </c>
      <c r="F1506" s="104">
        <f t="shared" si="64"/>
        <v>5.9538853056036459E-6</v>
      </c>
      <c r="G1506" s="1">
        <f t="shared" si="65"/>
        <v>6.0252900000000009E-3</v>
      </c>
      <c r="H1506" s="103">
        <f t="shared" si="66"/>
        <v>1.1164084089680184</v>
      </c>
      <c r="I1506" s="1">
        <f t="shared" si="67"/>
        <v>14632</v>
      </c>
      <c r="J1506" s="1">
        <f t="shared" si="68"/>
        <v>251.05374999999995</v>
      </c>
      <c r="K1506" s="105">
        <f t="shared" si="69"/>
        <v>1.0150103112499955</v>
      </c>
      <c r="L1506" s="1">
        <f t="shared" si="70"/>
        <v>13303</v>
      </c>
    </row>
    <row r="1507" spans="1:12" x14ac:dyDescent="0.2">
      <c r="A1507" s="1">
        <f t="shared" si="71"/>
        <v>109.39999999999836</v>
      </c>
      <c r="B1507" s="1">
        <f t="shared" si="60"/>
        <v>5010.55</v>
      </c>
      <c r="C1507" s="1">
        <f t="shared" si="61"/>
        <v>4043.9999999999836</v>
      </c>
      <c r="D1507" s="1">
        <f t="shared" si="62"/>
        <v>200.84399999999999</v>
      </c>
      <c r="E1507" s="1">
        <f t="shared" si="63"/>
        <v>200</v>
      </c>
      <c r="F1507" s="104">
        <f t="shared" si="64"/>
        <v>5.9556624510235948E-6</v>
      </c>
      <c r="G1507" s="1">
        <f t="shared" si="65"/>
        <v>6.0253200000000007E-3</v>
      </c>
      <c r="H1507" s="103">
        <f t="shared" si="66"/>
        <v>1.1165596732596239</v>
      </c>
      <c r="I1507" s="1">
        <f t="shared" si="67"/>
        <v>14634</v>
      </c>
      <c r="J1507" s="1">
        <f t="shared" si="68"/>
        <v>251.05499999999998</v>
      </c>
      <c r="K1507" s="105">
        <f t="shared" si="69"/>
        <v>1.0152664199999959</v>
      </c>
      <c r="L1507" s="1">
        <f t="shared" si="70"/>
        <v>13306</v>
      </c>
    </row>
    <row r="1508" spans="1:12" x14ac:dyDescent="0.2">
      <c r="A1508" s="1">
        <f t="shared" si="71"/>
        <v>109.49999999999835</v>
      </c>
      <c r="B1508" s="1">
        <f t="shared" si="60"/>
        <v>5010.5625</v>
      </c>
      <c r="C1508" s="1">
        <f t="shared" si="61"/>
        <v>4044.9999999999836</v>
      </c>
      <c r="D1508" s="1">
        <f t="shared" si="62"/>
        <v>200.84499999999997</v>
      </c>
      <c r="E1508" s="1">
        <f t="shared" si="63"/>
        <v>200</v>
      </c>
      <c r="F1508" s="104">
        <f t="shared" si="64"/>
        <v>5.9574396138451156E-6</v>
      </c>
      <c r="G1508" s="1">
        <f t="shared" si="65"/>
        <v>6.0253499999999996E-3</v>
      </c>
      <c r="H1508" s="103">
        <f t="shared" si="66"/>
        <v>1.1167109037255831</v>
      </c>
      <c r="I1508" s="1">
        <f t="shared" si="67"/>
        <v>14636</v>
      </c>
      <c r="J1508" s="1">
        <f t="shared" si="68"/>
        <v>251.05624999999998</v>
      </c>
      <c r="K1508" s="105">
        <f t="shared" si="69"/>
        <v>1.0155225312499958</v>
      </c>
      <c r="L1508" s="1">
        <f t="shared" si="70"/>
        <v>13310</v>
      </c>
    </row>
    <row r="1509" spans="1:12" x14ac:dyDescent="0.2">
      <c r="A1509" s="1">
        <f t="shared" si="71"/>
        <v>109.59999999999835</v>
      </c>
      <c r="B1509" s="1">
        <f t="shared" si="60"/>
        <v>5010.5749999999989</v>
      </c>
      <c r="C1509" s="1">
        <f t="shared" si="61"/>
        <v>4045.9999999999836</v>
      </c>
      <c r="D1509" s="1">
        <f t="shared" si="62"/>
        <v>200.84599999999998</v>
      </c>
      <c r="E1509" s="1">
        <f t="shared" si="63"/>
        <v>200</v>
      </c>
      <c r="F1509" s="104">
        <f t="shared" si="64"/>
        <v>5.9592167940682126E-6</v>
      </c>
      <c r="G1509" s="1">
        <f t="shared" si="65"/>
        <v>6.0253799999999995E-3</v>
      </c>
      <c r="H1509" s="103">
        <f t="shared" si="66"/>
        <v>1.1168621003772412</v>
      </c>
      <c r="I1509" s="1">
        <f t="shared" si="67"/>
        <v>14638</v>
      </c>
      <c r="J1509" s="1">
        <f t="shared" si="68"/>
        <v>251.05749999999998</v>
      </c>
      <c r="K1509" s="105">
        <f t="shared" si="69"/>
        <v>1.0157786449999957</v>
      </c>
      <c r="L1509" s="1">
        <f t="shared" si="70"/>
        <v>13313</v>
      </c>
    </row>
    <row r="1510" spans="1:12" x14ac:dyDescent="0.2">
      <c r="A1510" s="1">
        <f t="shared" si="71"/>
        <v>109.69999999999834</v>
      </c>
      <c r="B1510" s="1">
        <f t="shared" si="60"/>
        <v>5010.5874999999996</v>
      </c>
      <c r="C1510" s="1">
        <f t="shared" si="61"/>
        <v>4046.9999999999836</v>
      </c>
      <c r="D1510" s="1">
        <f t="shared" si="62"/>
        <v>200.84699999999998</v>
      </c>
      <c r="E1510" s="1">
        <f t="shared" si="63"/>
        <v>200</v>
      </c>
      <c r="F1510" s="104">
        <f t="shared" si="64"/>
        <v>5.9609939916928849E-6</v>
      </c>
      <c r="G1510" s="1">
        <f t="shared" si="65"/>
        <v>6.025410000000001E-3</v>
      </c>
      <c r="H1510" s="103">
        <f t="shared" si="66"/>
        <v>1.1170132632259369</v>
      </c>
      <c r="I1510" s="1">
        <f t="shared" si="67"/>
        <v>14640</v>
      </c>
      <c r="J1510" s="1">
        <f t="shared" si="68"/>
        <v>251.05875</v>
      </c>
      <c r="K1510" s="105">
        <f t="shared" si="69"/>
        <v>1.0160347612499958</v>
      </c>
      <c r="L1510" s="1">
        <f t="shared" si="70"/>
        <v>13317</v>
      </c>
    </row>
    <row r="1511" spans="1:12" x14ac:dyDescent="0.2">
      <c r="A1511" s="1">
        <f t="shared" si="71"/>
        <v>109.79999999999833</v>
      </c>
      <c r="B1511" s="1">
        <f t="shared" si="60"/>
        <v>5010.5999999999995</v>
      </c>
      <c r="C1511" s="1">
        <f t="shared" si="61"/>
        <v>4047.9999999999836</v>
      </c>
      <c r="D1511" s="1">
        <f t="shared" si="62"/>
        <v>200.84799999999998</v>
      </c>
      <c r="E1511" s="1">
        <f t="shared" si="63"/>
        <v>200</v>
      </c>
      <c r="F1511" s="104">
        <f t="shared" si="64"/>
        <v>5.9627712067191308E-6</v>
      </c>
      <c r="G1511" s="1">
        <f t="shared" si="65"/>
        <v>6.02544E-3</v>
      </c>
      <c r="H1511" s="103">
        <f t="shared" si="66"/>
        <v>1.1171643922830057</v>
      </c>
      <c r="I1511" s="1">
        <f t="shared" si="67"/>
        <v>14642</v>
      </c>
      <c r="J1511" s="1">
        <f t="shared" si="68"/>
        <v>251.06</v>
      </c>
      <c r="K1511" s="105">
        <f t="shared" si="69"/>
        <v>1.0162908799999959</v>
      </c>
      <c r="L1511" s="1">
        <f t="shared" si="70"/>
        <v>13320</v>
      </c>
    </row>
    <row r="1512" spans="1:12" x14ac:dyDescent="0.2">
      <c r="A1512" s="1">
        <f t="shared" si="71"/>
        <v>109.89999999999833</v>
      </c>
      <c r="B1512" s="1">
        <f t="shared" si="60"/>
        <v>5010.6125000000002</v>
      </c>
      <c r="C1512" s="1">
        <f t="shared" si="61"/>
        <v>4048.9999999999832</v>
      </c>
      <c r="D1512" s="1">
        <f t="shared" si="62"/>
        <v>200.84899999999999</v>
      </c>
      <c r="E1512" s="1">
        <f t="shared" si="63"/>
        <v>200</v>
      </c>
      <c r="F1512" s="104">
        <f t="shared" si="64"/>
        <v>5.9645484391469537E-6</v>
      </c>
      <c r="G1512" s="1">
        <f t="shared" si="65"/>
        <v>6.0254699999999998E-3</v>
      </c>
      <c r="H1512" s="103">
        <f t="shared" si="66"/>
        <v>1.1173154875597768</v>
      </c>
      <c r="I1512" s="1">
        <f t="shared" si="67"/>
        <v>14644</v>
      </c>
      <c r="J1512" s="1">
        <f t="shared" si="68"/>
        <v>251.06124999999994</v>
      </c>
      <c r="K1512" s="105">
        <f t="shared" si="69"/>
        <v>1.0165470012499955</v>
      </c>
      <c r="L1512" s="1">
        <f t="shared" si="70"/>
        <v>13323</v>
      </c>
    </row>
    <row r="1513" spans="1:12" x14ac:dyDescent="0.2">
      <c r="A1513" s="1">
        <f t="shared" si="71"/>
        <v>109.99999999999832</v>
      </c>
      <c r="B1513" s="1">
        <f t="shared" si="60"/>
        <v>5010.625</v>
      </c>
      <c r="C1513" s="1">
        <f t="shared" si="61"/>
        <v>4049.9999999999832</v>
      </c>
      <c r="D1513" s="1">
        <f t="shared" si="62"/>
        <v>200.85</v>
      </c>
      <c r="E1513" s="1">
        <f t="shared" si="63"/>
        <v>200</v>
      </c>
      <c r="F1513" s="104">
        <f t="shared" si="64"/>
        <v>5.9663256889763494E-6</v>
      </c>
      <c r="G1513" s="1">
        <f t="shared" si="65"/>
        <v>6.0255000000000005E-3</v>
      </c>
      <c r="H1513" s="103">
        <f t="shared" si="66"/>
        <v>1.1174665490675753</v>
      </c>
      <c r="I1513" s="1">
        <f t="shared" si="67"/>
        <v>14646</v>
      </c>
      <c r="J1513" s="1">
        <f t="shared" si="68"/>
        <v>251.06249999999997</v>
      </c>
      <c r="K1513" s="105">
        <f t="shared" si="69"/>
        <v>1.0168031249999958</v>
      </c>
      <c r="L1513" s="1">
        <f t="shared" si="70"/>
        <v>13327</v>
      </c>
    </row>
    <row r="1514" spans="1:12" x14ac:dyDescent="0.2">
      <c r="A1514" s="1">
        <f t="shared" si="71"/>
        <v>110.09999999999832</v>
      </c>
      <c r="B1514" s="1">
        <f t="shared" si="60"/>
        <v>5010.6375000000007</v>
      </c>
      <c r="C1514" s="1">
        <f t="shared" si="61"/>
        <v>4050.9999999999832</v>
      </c>
      <c r="D1514" s="1">
        <f t="shared" si="62"/>
        <v>200.85099999999997</v>
      </c>
      <c r="E1514" s="1">
        <f t="shared" si="63"/>
        <v>200</v>
      </c>
      <c r="F1514" s="104">
        <f t="shared" si="64"/>
        <v>5.9681029562073204E-6</v>
      </c>
      <c r="G1514" s="1">
        <f t="shared" si="65"/>
        <v>6.0255299999999986E-3</v>
      </c>
      <c r="H1514" s="103">
        <f t="shared" si="66"/>
        <v>1.1176175768177203</v>
      </c>
      <c r="I1514" s="1">
        <f t="shared" si="67"/>
        <v>14648</v>
      </c>
      <c r="J1514" s="1">
        <f t="shared" si="68"/>
        <v>251.06374999999997</v>
      </c>
      <c r="K1514" s="105">
        <f t="shared" si="69"/>
        <v>1.0170592512499956</v>
      </c>
      <c r="L1514" s="1">
        <f t="shared" si="70"/>
        <v>13330</v>
      </c>
    </row>
    <row r="1515" spans="1:12" x14ac:dyDescent="0.2">
      <c r="A1515" s="1">
        <f t="shared" si="71"/>
        <v>110.19999999999831</v>
      </c>
      <c r="B1515" s="1">
        <f t="shared" si="60"/>
        <v>5010.6499999999996</v>
      </c>
      <c r="C1515" s="1">
        <f t="shared" si="61"/>
        <v>4051.9999999999832</v>
      </c>
      <c r="D1515" s="1">
        <f t="shared" si="62"/>
        <v>200.85199999999998</v>
      </c>
      <c r="E1515" s="1">
        <f t="shared" si="63"/>
        <v>200</v>
      </c>
      <c r="F1515" s="104">
        <f t="shared" si="64"/>
        <v>5.9698802408398642E-6</v>
      </c>
      <c r="G1515" s="1">
        <f t="shared" si="65"/>
        <v>6.0255600000000001E-3</v>
      </c>
      <c r="H1515" s="103">
        <f t="shared" si="66"/>
        <v>1.1177685708215266</v>
      </c>
      <c r="I1515" s="1">
        <f t="shared" si="67"/>
        <v>14650</v>
      </c>
      <c r="J1515" s="1">
        <f t="shared" si="68"/>
        <v>251.06499999999997</v>
      </c>
      <c r="K1515" s="105">
        <f t="shared" si="69"/>
        <v>1.0173153799999957</v>
      </c>
      <c r="L1515" s="1">
        <f t="shared" si="70"/>
        <v>13333</v>
      </c>
    </row>
    <row r="1516" spans="1:12" x14ac:dyDescent="0.2">
      <c r="A1516" s="1">
        <f t="shared" si="71"/>
        <v>110.29999999999831</v>
      </c>
      <c r="B1516" s="1">
        <f t="shared" si="60"/>
        <v>5010.6624999999995</v>
      </c>
      <c r="C1516" s="1">
        <f t="shared" si="61"/>
        <v>4052.9999999999832</v>
      </c>
      <c r="D1516" s="1">
        <f t="shared" si="62"/>
        <v>200.85299999999998</v>
      </c>
      <c r="E1516" s="1">
        <f t="shared" si="63"/>
        <v>200</v>
      </c>
      <c r="F1516" s="104">
        <f t="shared" si="64"/>
        <v>5.9716575428739867E-6</v>
      </c>
      <c r="G1516" s="1">
        <f t="shared" si="65"/>
        <v>6.0255899999999999E-3</v>
      </c>
      <c r="H1516" s="103">
        <f t="shared" si="66"/>
        <v>1.1179195310903034</v>
      </c>
      <c r="I1516" s="1">
        <f t="shared" si="67"/>
        <v>14652</v>
      </c>
      <c r="J1516" s="1">
        <f t="shared" si="68"/>
        <v>251.06625</v>
      </c>
      <c r="K1516" s="105">
        <f t="shared" si="69"/>
        <v>1.0175715112499957</v>
      </c>
      <c r="L1516" s="1">
        <f t="shared" si="70"/>
        <v>13337</v>
      </c>
    </row>
    <row r="1517" spans="1:12" x14ac:dyDescent="0.2">
      <c r="A1517" s="1">
        <f t="shared" si="71"/>
        <v>110.3999999999983</v>
      </c>
      <c r="B1517" s="1">
        <f t="shared" si="60"/>
        <v>5010.6750000000002</v>
      </c>
      <c r="C1517" s="1">
        <f t="shared" si="61"/>
        <v>4053.9999999999827</v>
      </c>
      <c r="D1517" s="1">
        <f t="shared" si="62"/>
        <v>200.85399999999998</v>
      </c>
      <c r="E1517" s="1">
        <f t="shared" si="63"/>
        <v>200</v>
      </c>
      <c r="F1517" s="104">
        <f t="shared" si="64"/>
        <v>5.9734348623096828E-6</v>
      </c>
      <c r="G1517" s="1">
        <f t="shared" si="65"/>
        <v>6.0256199999999998E-3</v>
      </c>
      <c r="H1517" s="103">
        <f t="shared" si="66"/>
        <v>1.1180704576353544</v>
      </c>
      <c r="I1517" s="1">
        <f t="shared" si="67"/>
        <v>14654</v>
      </c>
      <c r="J1517" s="1">
        <f t="shared" si="68"/>
        <v>251.0675</v>
      </c>
      <c r="K1517" s="105">
        <f t="shared" si="69"/>
        <v>1.0178276449999957</v>
      </c>
      <c r="L1517" s="1">
        <f t="shared" si="70"/>
        <v>13340</v>
      </c>
    </row>
    <row r="1518" spans="1:12" x14ac:dyDescent="0.2">
      <c r="A1518" s="1">
        <f t="shared" si="71"/>
        <v>110.49999999999829</v>
      </c>
      <c r="B1518" s="1">
        <f t="shared" si="60"/>
        <v>5010.6874999999991</v>
      </c>
      <c r="C1518" s="1">
        <f t="shared" si="61"/>
        <v>4054.9999999999827</v>
      </c>
      <c r="D1518" s="1">
        <f t="shared" si="62"/>
        <v>200.85499999999999</v>
      </c>
      <c r="E1518" s="1">
        <f t="shared" si="63"/>
        <v>200</v>
      </c>
      <c r="F1518" s="104">
        <f t="shared" si="64"/>
        <v>5.9752121991469525E-6</v>
      </c>
      <c r="G1518" s="1">
        <f t="shared" si="65"/>
        <v>6.0256499999999996E-3</v>
      </c>
      <c r="H1518" s="103">
        <f t="shared" si="66"/>
        <v>1.1182213504679801</v>
      </c>
      <c r="I1518" s="1">
        <f t="shared" si="67"/>
        <v>14656</v>
      </c>
      <c r="J1518" s="1">
        <f t="shared" si="68"/>
        <v>251.06874999999997</v>
      </c>
      <c r="K1518" s="105">
        <f t="shared" si="69"/>
        <v>1.0180837812499954</v>
      </c>
      <c r="L1518" s="1">
        <f t="shared" si="70"/>
        <v>13343</v>
      </c>
    </row>
    <row r="1519" spans="1:12" x14ac:dyDescent="0.2">
      <c r="A1519" s="1">
        <f t="shared" si="71"/>
        <v>110.59999999999829</v>
      </c>
      <c r="B1519" s="1">
        <f t="shared" si="60"/>
        <v>5010.7</v>
      </c>
      <c r="C1519" s="1">
        <f t="shared" si="61"/>
        <v>4055.9999999999827</v>
      </c>
      <c r="D1519" s="1">
        <f t="shared" si="62"/>
        <v>200.85599999999999</v>
      </c>
      <c r="E1519" s="1">
        <f t="shared" si="63"/>
        <v>200</v>
      </c>
      <c r="F1519" s="104">
        <f t="shared" si="64"/>
        <v>5.9769895533857966E-6</v>
      </c>
      <c r="G1519" s="1">
        <f t="shared" si="65"/>
        <v>6.0256800000000011E-3</v>
      </c>
      <c r="H1519" s="103">
        <f t="shared" si="66"/>
        <v>1.1183722095994737</v>
      </c>
      <c r="I1519" s="1">
        <f t="shared" si="67"/>
        <v>14658</v>
      </c>
      <c r="J1519" s="1">
        <f t="shared" si="68"/>
        <v>251.06999999999996</v>
      </c>
      <c r="K1519" s="105">
        <f t="shared" si="69"/>
        <v>1.0183399199999954</v>
      </c>
      <c r="L1519" s="1">
        <f t="shared" si="70"/>
        <v>13347</v>
      </c>
    </row>
    <row r="1520" spans="1:12" x14ac:dyDescent="0.2">
      <c r="A1520" s="1">
        <f t="shared" si="71"/>
        <v>110.69999999999828</v>
      </c>
      <c r="B1520" s="1">
        <f t="shared" si="60"/>
        <v>5010.7124999999996</v>
      </c>
      <c r="C1520" s="1">
        <f t="shared" si="61"/>
        <v>4056.9999999999827</v>
      </c>
      <c r="D1520" s="1">
        <f t="shared" si="62"/>
        <v>200.85699999999997</v>
      </c>
      <c r="E1520" s="1">
        <f t="shared" si="63"/>
        <v>200</v>
      </c>
      <c r="F1520" s="104">
        <f t="shared" si="64"/>
        <v>5.978766925026217E-6</v>
      </c>
      <c r="G1520" s="1">
        <f t="shared" si="65"/>
        <v>6.0257099999999992E-3</v>
      </c>
      <c r="H1520" s="103">
        <f t="shared" si="66"/>
        <v>1.118523035041125</v>
      </c>
      <c r="I1520" s="1">
        <f t="shared" si="67"/>
        <v>14660</v>
      </c>
      <c r="J1520" s="1">
        <f t="shared" si="68"/>
        <v>251.07124999999996</v>
      </c>
      <c r="K1520" s="105">
        <f t="shared" si="69"/>
        <v>1.0185960612499954</v>
      </c>
      <c r="L1520" s="1">
        <f t="shared" si="70"/>
        <v>13350</v>
      </c>
    </row>
    <row r="1521" spans="1:12" x14ac:dyDescent="0.2">
      <c r="A1521" s="1">
        <f t="shared" si="71"/>
        <v>110.79999999999828</v>
      </c>
      <c r="B1521" s="1">
        <f t="shared" si="60"/>
        <v>5010.7250000000004</v>
      </c>
      <c r="C1521" s="1">
        <f t="shared" si="61"/>
        <v>4057.9999999999827</v>
      </c>
      <c r="D1521" s="1">
        <f t="shared" si="62"/>
        <v>200.85799999999998</v>
      </c>
      <c r="E1521" s="1">
        <f t="shared" si="63"/>
        <v>200</v>
      </c>
      <c r="F1521" s="104">
        <f t="shared" si="64"/>
        <v>5.9805443140682118E-6</v>
      </c>
      <c r="G1521" s="1">
        <f t="shared" si="65"/>
        <v>6.025739999999999E-3</v>
      </c>
      <c r="H1521" s="103">
        <f t="shared" si="66"/>
        <v>1.1186738268042178</v>
      </c>
      <c r="I1521" s="1">
        <f t="shared" si="67"/>
        <v>14662</v>
      </c>
      <c r="J1521" s="1">
        <f t="shared" si="68"/>
        <v>251.07249999999996</v>
      </c>
      <c r="K1521" s="105">
        <f t="shared" si="69"/>
        <v>1.0188522049999953</v>
      </c>
      <c r="L1521" s="1">
        <f t="shared" si="70"/>
        <v>13353</v>
      </c>
    </row>
    <row r="1522" spans="1:12" x14ac:dyDescent="0.2">
      <c r="A1522" s="1">
        <f t="shared" si="71"/>
        <v>110.89999999999827</v>
      </c>
      <c r="B1522" s="1">
        <f t="shared" si="60"/>
        <v>5010.7375000000002</v>
      </c>
      <c r="C1522" s="1">
        <f t="shared" si="61"/>
        <v>4058.9999999999827</v>
      </c>
      <c r="D1522" s="1">
        <f t="shared" si="62"/>
        <v>200.85899999999998</v>
      </c>
      <c r="E1522" s="1">
        <f t="shared" si="63"/>
        <v>200</v>
      </c>
      <c r="F1522" s="104">
        <f t="shared" si="64"/>
        <v>5.9823217205117802E-6</v>
      </c>
      <c r="G1522" s="1">
        <f t="shared" si="65"/>
        <v>6.0257699999999997E-3</v>
      </c>
      <c r="H1522" s="103">
        <f t="shared" si="66"/>
        <v>1.118824584900032</v>
      </c>
      <c r="I1522" s="1">
        <f t="shared" si="67"/>
        <v>14664</v>
      </c>
      <c r="J1522" s="1">
        <f t="shared" si="68"/>
        <v>251.07374999999999</v>
      </c>
      <c r="K1522" s="105">
        <f t="shared" si="69"/>
        <v>1.0191083512499954</v>
      </c>
      <c r="L1522" s="1">
        <f t="shared" si="70"/>
        <v>13357</v>
      </c>
    </row>
    <row r="1523" spans="1:12" x14ac:dyDescent="0.2">
      <c r="A1523" s="1">
        <f t="shared" si="71"/>
        <v>110.99999999999827</v>
      </c>
      <c r="B1523" s="1">
        <f t="shared" si="60"/>
        <v>5010.7499999999991</v>
      </c>
      <c r="C1523" s="1">
        <f t="shared" si="61"/>
        <v>4059.9999999999827</v>
      </c>
      <c r="D1523" s="1">
        <f t="shared" si="62"/>
        <v>200.85999999999999</v>
      </c>
      <c r="E1523" s="1">
        <f t="shared" si="63"/>
        <v>200</v>
      </c>
      <c r="F1523" s="104">
        <f t="shared" si="64"/>
        <v>5.9840991443569239E-6</v>
      </c>
      <c r="G1523" s="1">
        <f t="shared" si="65"/>
        <v>6.0257999999999996E-3</v>
      </c>
      <c r="H1523" s="103">
        <f t="shared" si="66"/>
        <v>1.1189753093398407</v>
      </c>
      <c r="I1523" s="1">
        <f t="shared" si="67"/>
        <v>14666</v>
      </c>
      <c r="J1523" s="1">
        <f t="shared" si="68"/>
        <v>251.07499999999999</v>
      </c>
      <c r="K1523" s="105">
        <f t="shared" si="69"/>
        <v>1.0193644999999956</v>
      </c>
      <c r="L1523" s="1">
        <f t="shared" si="70"/>
        <v>13360</v>
      </c>
    </row>
    <row r="1524" spans="1:12" x14ac:dyDescent="0.2">
      <c r="A1524" s="1">
        <f t="shared" si="71"/>
        <v>111.09999999999826</v>
      </c>
      <c r="B1524" s="1">
        <f t="shared" si="60"/>
        <v>5010.7624999999998</v>
      </c>
      <c r="C1524" s="1">
        <f t="shared" si="61"/>
        <v>4060.9999999999827</v>
      </c>
      <c r="D1524" s="1">
        <f t="shared" si="62"/>
        <v>200.86099999999999</v>
      </c>
      <c r="E1524" s="1">
        <f t="shared" si="63"/>
        <v>200</v>
      </c>
      <c r="F1524" s="104">
        <f t="shared" si="64"/>
        <v>5.9858765856036446E-6</v>
      </c>
      <c r="G1524" s="1">
        <f t="shared" si="65"/>
        <v>6.0258300000000002E-3</v>
      </c>
      <c r="H1524" s="103">
        <f t="shared" si="66"/>
        <v>1.1191260001349133</v>
      </c>
      <c r="I1524" s="1">
        <f t="shared" si="67"/>
        <v>14668</v>
      </c>
      <c r="J1524" s="1">
        <f t="shared" si="68"/>
        <v>251.07624999999999</v>
      </c>
      <c r="K1524" s="105">
        <f t="shared" si="69"/>
        <v>1.0196206512499955</v>
      </c>
      <c r="L1524" s="1">
        <f t="shared" si="70"/>
        <v>13364</v>
      </c>
    </row>
    <row r="1525" spans="1:12" x14ac:dyDescent="0.2">
      <c r="A1525" s="1">
        <f t="shared" si="71"/>
        <v>111.19999999999825</v>
      </c>
      <c r="B1525" s="1">
        <f t="shared" si="60"/>
        <v>5010.7749999999996</v>
      </c>
      <c r="C1525" s="1">
        <f t="shared" si="61"/>
        <v>4061.9999999999827</v>
      </c>
      <c r="D1525" s="1">
        <f t="shared" si="62"/>
        <v>200.86199999999999</v>
      </c>
      <c r="E1525" s="1">
        <f t="shared" si="63"/>
        <v>200</v>
      </c>
      <c r="F1525" s="104">
        <f t="shared" si="64"/>
        <v>5.9876540442519373E-6</v>
      </c>
      <c r="G1525" s="1">
        <f t="shared" si="65"/>
        <v>6.0258600000000001E-3</v>
      </c>
      <c r="H1525" s="103">
        <f t="shared" si="66"/>
        <v>1.1192766572965136</v>
      </c>
      <c r="I1525" s="1">
        <f t="shared" si="67"/>
        <v>14670</v>
      </c>
      <c r="J1525" s="1">
        <f t="shared" si="68"/>
        <v>251.07749999999996</v>
      </c>
      <c r="K1525" s="105">
        <f t="shared" si="69"/>
        <v>1.0198768049999956</v>
      </c>
      <c r="L1525" s="1">
        <f t="shared" si="70"/>
        <v>13367</v>
      </c>
    </row>
    <row r="1526" spans="1:12" x14ac:dyDescent="0.2">
      <c r="A1526" s="1">
        <f t="shared" si="71"/>
        <v>111.29999999999825</v>
      </c>
      <c r="B1526" s="1">
        <f t="shared" si="60"/>
        <v>5010.7875000000004</v>
      </c>
      <c r="C1526" s="1">
        <f t="shared" si="61"/>
        <v>4062.9999999999827</v>
      </c>
      <c r="D1526" s="1">
        <f t="shared" si="62"/>
        <v>200.86299999999997</v>
      </c>
      <c r="E1526" s="1">
        <f t="shared" si="63"/>
        <v>200</v>
      </c>
      <c r="F1526" s="104">
        <f t="shared" si="64"/>
        <v>5.9894315203018069E-6</v>
      </c>
      <c r="G1526" s="1">
        <f t="shared" si="65"/>
        <v>6.0258899999999999E-3</v>
      </c>
      <c r="H1526" s="103">
        <f t="shared" si="66"/>
        <v>1.1194272808359009</v>
      </c>
      <c r="I1526" s="1">
        <f t="shared" si="67"/>
        <v>14672</v>
      </c>
      <c r="J1526" s="1">
        <f t="shared" si="68"/>
        <v>251.07874999999996</v>
      </c>
      <c r="K1526" s="105">
        <f t="shared" si="69"/>
        <v>1.0201329612499954</v>
      </c>
      <c r="L1526" s="1">
        <f t="shared" si="70"/>
        <v>13370</v>
      </c>
    </row>
    <row r="1527" spans="1:12" x14ac:dyDescent="0.2">
      <c r="A1527" s="1">
        <f t="shared" si="71"/>
        <v>111.39999999999824</v>
      </c>
      <c r="B1527" s="1">
        <f t="shared" si="60"/>
        <v>5010.7999999999993</v>
      </c>
      <c r="C1527" s="1">
        <f t="shared" si="61"/>
        <v>4063.9999999999827</v>
      </c>
      <c r="D1527" s="1">
        <f t="shared" si="62"/>
        <v>200.86399999999998</v>
      </c>
      <c r="E1527" s="1">
        <f t="shared" si="63"/>
        <v>200</v>
      </c>
      <c r="F1527" s="104">
        <f t="shared" si="64"/>
        <v>5.9912090137532502E-6</v>
      </c>
      <c r="G1527" s="1">
        <f t="shared" si="65"/>
        <v>6.0259199999999997E-3</v>
      </c>
      <c r="H1527" s="103">
        <f t="shared" si="66"/>
        <v>1.1195778707643296</v>
      </c>
      <c r="I1527" s="1">
        <f t="shared" si="67"/>
        <v>14674</v>
      </c>
      <c r="J1527" s="1">
        <f t="shared" si="68"/>
        <v>251.07999999999998</v>
      </c>
      <c r="K1527" s="105">
        <f t="shared" si="69"/>
        <v>1.0203891199999957</v>
      </c>
      <c r="L1527" s="1">
        <f t="shared" si="70"/>
        <v>13374</v>
      </c>
    </row>
    <row r="1528" spans="1:12" x14ac:dyDescent="0.2">
      <c r="A1528" s="1">
        <f t="shared" si="71"/>
        <v>111.49999999999824</v>
      </c>
      <c r="B1528" s="1">
        <f t="shared" si="60"/>
        <v>5010.8124999999991</v>
      </c>
      <c r="C1528" s="1">
        <f t="shared" si="61"/>
        <v>4064.9999999999823</v>
      </c>
      <c r="D1528" s="1">
        <f t="shared" si="62"/>
        <v>200.86499999999998</v>
      </c>
      <c r="E1528" s="1">
        <f t="shared" si="63"/>
        <v>200</v>
      </c>
      <c r="F1528" s="104">
        <f t="shared" si="64"/>
        <v>5.9929865246062688E-6</v>
      </c>
      <c r="G1528" s="1">
        <f t="shared" si="65"/>
        <v>6.0259500000000004E-3</v>
      </c>
      <c r="H1528" s="103">
        <f t="shared" si="66"/>
        <v>1.1197284270930477</v>
      </c>
      <c r="I1528" s="1">
        <f t="shared" si="67"/>
        <v>14676</v>
      </c>
      <c r="J1528" s="1">
        <f t="shared" si="68"/>
        <v>251.08124999999998</v>
      </c>
      <c r="K1528" s="105">
        <f t="shared" si="69"/>
        <v>1.0206452812499955</v>
      </c>
      <c r="L1528" s="1">
        <f t="shared" si="70"/>
        <v>13377</v>
      </c>
    </row>
    <row r="1529" spans="1:12" x14ac:dyDescent="0.2">
      <c r="A1529" s="1">
        <f t="shared" si="71"/>
        <v>111.59999999999823</v>
      </c>
      <c r="B1529" s="1">
        <f t="shared" si="60"/>
        <v>5010.8249999999998</v>
      </c>
      <c r="C1529" s="1">
        <f t="shared" si="61"/>
        <v>4065.9999999999823</v>
      </c>
      <c r="D1529" s="1">
        <f t="shared" si="62"/>
        <v>200.86599999999999</v>
      </c>
      <c r="E1529" s="1">
        <f t="shared" si="63"/>
        <v>200</v>
      </c>
      <c r="F1529" s="104">
        <f t="shared" si="64"/>
        <v>5.9947640528608627E-6</v>
      </c>
      <c r="G1529" s="1">
        <f t="shared" si="65"/>
        <v>6.0259800000000002E-3</v>
      </c>
      <c r="H1529" s="103">
        <f t="shared" si="66"/>
        <v>1.1198789498332993</v>
      </c>
      <c r="I1529" s="1">
        <f t="shared" si="67"/>
        <v>14678</v>
      </c>
      <c r="J1529" s="1">
        <f t="shared" si="68"/>
        <v>251.08249999999998</v>
      </c>
      <c r="K1529" s="105">
        <f t="shared" si="69"/>
        <v>1.0209014449999954</v>
      </c>
      <c r="L1529" s="1">
        <f t="shared" si="70"/>
        <v>13380</v>
      </c>
    </row>
    <row r="1530" spans="1:12" x14ac:dyDescent="0.2">
      <c r="A1530" s="1">
        <f t="shared" si="71"/>
        <v>111.69999999999823</v>
      </c>
      <c r="B1530" s="1">
        <f t="shared" si="60"/>
        <v>5010.8374999999996</v>
      </c>
      <c r="C1530" s="1">
        <f t="shared" si="61"/>
        <v>4066.9999999999823</v>
      </c>
      <c r="D1530" s="1">
        <f t="shared" si="62"/>
        <v>200.86699999999999</v>
      </c>
      <c r="E1530" s="1">
        <f t="shared" si="63"/>
        <v>200</v>
      </c>
      <c r="F1530" s="104">
        <f t="shared" si="64"/>
        <v>5.9965415985170293E-6</v>
      </c>
      <c r="G1530" s="1">
        <f t="shared" si="65"/>
        <v>6.0260099999999992E-3</v>
      </c>
      <c r="H1530" s="103">
        <f t="shared" si="66"/>
        <v>1.1200294389963241</v>
      </c>
      <c r="I1530" s="1">
        <f t="shared" si="67"/>
        <v>14680</v>
      </c>
      <c r="J1530" s="1">
        <f t="shared" si="68"/>
        <v>251.08374999999998</v>
      </c>
      <c r="K1530" s="105">
        <f t="shared" si="69"/>
        <v>1.0211576112499954</v>
      </c>
      <c r="L1530" s="1">
        <f t="shared" si="70"/>
        <v>13384</v>
      </c>
    </row>
    <row r="1531" spans="1:12" x14ac:dyDescent="0.2">
      <c r="A1531" s="1">
        <f t="shared" si="71"/>
        <v>111.79999999999822</v>
      </c>
      <c r="B1531" s="1">
        <f t="shared" si="60"/>
        <v>5010.8500000000004</v>
      </c>
      <c r="C1531" s="1">
        <f t="shared" si="61"/>
        <v>4067.9999999999823</v>
      </c>
      <c r="D1531" s="1">
        <f t="shared" si="62"/>
        <v>200.86799999999999</v>
      </c>
      <c r="E1531" s="1">
        <f t="shared" si="63"/>
        <v>200</v>
      </c>
      <c r="F1531" s="104">
        <f t="shared" si="64"/>
        <v>5.998319161574773E-6</v>
      </c>
      <c r="G1531" s="1">
        <f t="shared" si="65"/>
        <v>6.0260400000000007E-3</v>
      </c>
      <c r="H1531" s="103">
        <f t="shared" si="66"/>
        <v>1.1201798945933552</v>
      </c>
      <c r="I1531" s="1">
        <f t="shared" si="67"/>
        <v>14682</v>
      </c>
      <c r="J1531" s="1">
        <f t="shared" si="68"/>
        <v>251.08500000000001</v>
      </c>
      <c r="K1531" s="105">
        <f t="shared" si="69"/>
        <v>1.0214137799999956</v>
      </c>
      <c r="L1531" s="1">
        <f t="shared" si="70"/>
        <v>13387</v>
      </c>
    </row>
    <row r="1532" spans="1:12" x14ac:dyDescent="0.2">
      <c r="A1532" s="1">
        <f t="shared" si="71"/>
        <v>111.89999999999822</v>
      </c>
      <c r="B1532" s="1">
        <f t="shared" si="60"/>
        <v>5010.8624999999993</v>
      </c>
      <c r="C1532" s="1">
        <f t="shared" si="61"/>
        <v>4068.9999999999823</v>
      </c>
      <c r="D1532" s="1">
        <f t="shared" si="62"/>
        <v>200.86899999999997</v>
      </c>
      <c r="E1532" s="1">
        <f t="shared" si="63"/>
        <v>200</v>
      </c>
      <c r="F1532" s="104">
        <f t="shared" si="64"/>
        <v>6.0000967420340895E-6</v>
      </c>
      <c r="G1532" s="1">
        <f t="shared" si="65"/>
        <v>6.0260699999999997E-3</v>
      </c>
      <c r="H1532" s="103">
        <f t="shared" si="66"/>
        <v>1.1203303166356218</v>
      </c>
      <c r="I1532" s="1">
        <f t="shared" si="67"/>
        <v>14683</v>
      </c>
      <c r="J1532" s="1">
        <f t="shared" si="68"/>
        <v>251.08624999999995</v>
      </c>
      <c r="K1532" s="105">
        <f t="shared" si="69"/>
        <v>1.0216699512499954</v>
      </c>
      <c r="L1532" s="1">
        <f t="shared" si="70"/>
        <v>13390</v>
      </c>
    </row>
    <row r="1533" spans="1:12" x14ac:dyDescent="0.2">
      <c r="A1533" s="1">
        <f t="shared" si="71"/>
        <v>111.99999999999821</v>
      </c>
      <c r="B1533" s="1">
        <f t="shared" si="60"/>
        <v>5010.875</v>
      </c>
      <c r="C1533" s="1">
        <f t="shared" si="61"/>
        <v>4069.9999999999818</v>
      </c>
      <c r="D1533" s="1">
        <f t="shared" si="62"/>
        <v>200.86999999999998</v>
      </c>
      <c r="E1533" s="1">
        <f t="shared" si="63"/>
        <v>200</v>
      </c>
      <c r="F1533" s="104">
        <f t="shared" si="64"/>
        <v>6.0018743398949812E-6</v>
      </c>
      <c r="G1533" s="1">
        <f t="shared" si="65"/>
        <v>6.0260999999999995E-3</v>
      </c>
      <c r="H1533" s="103">
        <f t="shared" si="66"/>
        <v>1.1204807051343473</v>
      </c>
      <c r="I1533" s="1">
        <f t="shared" si="67"/>
        <v>14685</v>
      </c>
      <c r="J1533" s="1">
        <f t="shared" si="68"/>
        <v>251.08749999999998</v>
      </c>
      <c r="K1533" s="105">
        <f t="shared" si="69"/>
        <v>1.0219261249999951</v>
      </c>
      <c r="L1533" s="1">
        <f t="shared" si="70"/>
        <v>13394</v>
      </c>
    </row>
    <row r="1534" spans="1:12" x14ac:dyDescent="0.2">
      <c r="A1534" s="1">
        <f t="shared" si="71"/>
        <v>112.0999999999982</v>
      </c>
      <c r="B1534" s="1">
        <f t="shared" si="60"/>
        <v>5010.8874999999998</v>
      </c>
      <c r="C1534" s="1">
        <f t="shared" si="61"/>
        <v>4070.9999999999818</v>
      </c>
      <c r="D1534" s="1">
        <f t="shared" si="62"/>
        <v>200.87099999999998</v>
      </c>
      <c r="E1534" s="1">
        <f t="shared" si="63"/>
        <v>200</v>
      </c>
      <c r="F1534" s="104">
        <f t="shared" si="64"/>
        <v>6.0036519551574483E-6</v>
      </c>
      <c r="G1534" s="1">
        <f t="shared" si="65"/>
        <v>6.0261299999999993E-3</v>
      </c>
      <c r="H1534" s="103">
        <f t="shared" si="66"/>
        <v>1.1206310601007514</v>
      </c>
      <c r="I1534" s="1">
        <f t="shared" si="67"/>
        <v>14687</v>
      </c>
      <c r="J1534" s="1">
        <f t="shared" si="68"/>
        <v>251.08874999999998</v>
      </c>
      <c r="K1534" s="105">
        <f t="shared" si="69"/>
        <v>1.0221823012499953</v>
      </c>
      <c r="L1534" s="1">
        <f t="shared" si="70"/>
        <v>13397</v>
      </c>
    </row>
    <row r="1535" spans="1:12" x14ac:dyDescent="0.2">
      <c r="A1535" s="1">
        <f t="shared" si="71"/>
        <v>112.1999999999982</v>
      </c>
      <c r="B1535" s="1">
        <f t="shared" si="60"/>
        <v>5010.8999999999996</v>
      </c>
      <c r="C1535" s="1">
        <f t="shared" si="61"/>
        <v>4071.9999999999818</v>
      </c>
      <c r="D1535" s="1">
        <f t="shared" si="62"/>
        <v>200.87199999999999</v>
      </c>
      <c r="E1535" s="1">
        <f t="shared" si="63"/>
        <v>200</v>
      </c>
      <c r="F1535" s="104">
        <f t="shared" si="64"/>
        <v>6.0054295878214907E-6</v>
      </c>
      <c r="G1535" s="1">
        <f t="shared" si="65"/>
        <v>6.0261600000000009E-3</v>
      </c>
      <c r="H1535" s="103">
        <f t="shared" si="66"/>
        <v>1.1207813815460475</v>
      </c>
      <c r="I1535" s="1">
        <f t="shared" si="67"/>
        <v>14689</v>
      </c>
      <c r="J1535" s="1">
        <f t="shared" si="68"/>
        <v>251.08999999999997</v>
      </c>
      <c r="K1535" s="105">
        <f t="shared" si="69"/>
        <v>1.0224384799999953</v>
      </c>
      <c r="L1535" s="1">
        <f t="shared" si="70"/>
        <v>13400</v>
      </c>
    </row>
    <row r="1536" spans="1:12" x14ac:dyDescent="0.2">
      <c r="A1536" s="1">
        <f t="shared" si="71"/>
        <v>112.29999999999819</v>
      </c>
      <c r="B1536" s="1">
        <f t="shared" si="60"/>
        <v>5010.9124999999995</v>
      </c>
      <c r="C1536" s="1">
        <f t="shared" si="61"/>
        <v>4072.9999999999818</v>
      </c>
      <c r="D1536" s="1">
        <f t="shared" si="62"/>
        <v>200.87299999999999</v>
      </c>
      <c r="E1536" s="1">
        <f t="shared" si="63"/>
        <v>200</v>
      </c>
      <c r="F1536" s="104">
        <f t="shared" si="64"/>
        <v>6.0072072378871084E-6</v>
      </c>
      <c r="G1536" s="1">
        <f t="shared" si="65"/>
        <v>6.0261899999999998E-3</v>
      </c>
      <c r="H1536" s="103">
        <f t="shared" si="66"/>
        <v>1.1209316694814446</v>
      </c>
      <c r="I1536" s="1">
        <f t="shared" si="67"/>
        <v>14691</v>
      </c>
      <c r="J1536" s="1">
        <f t="shared" si="68"/>
        <v>251.09125</v>
      </c>
      <c r="K1536" s="105">
        <f t="shared" si="69"/>
        <v>1.0226946612499954</v>
      </c>
      <c r="L1536" s="1">
        <f t="shared" si="70"/>
        <v>13404</v>
      </c>
    </row>
    <row r="1537" spans="1:12" x14ac:dyDescent="0.2">
      <c r="A1537" s="1">
        <f t="shared" si="71"/>
        <v>112.39999999999819</v>
      </c>
      <c r="B1537" s="1">
        <f t="shared" si="60"/>
        <v>5010.9249999999993</v>
      </c>
      <c r="C1537" s="1">
        <f t="shared" si="61"/>
        <v>4073.9999999999818</v>
      </c>
      <c r="D1537" s="1">
        <f t="shared" si="62"/>
        <v>200.874</v>
      </c>
      <c r="E1537" s="1">
        <f t="shared" si="63"/>
        <v>200</v>
      </c>
      <c r="F1537" s="104">
        <f t="shared" si="64"/>
        <v>6.0089849053542988E-6</v>
      </c>
      <c r="G1537" s="1">
        <f t="shared" si="65"/>
        <v>6.0262200000000005E-3</v>
      </c>
      <c r="H1537" s="103">
        <f t="shared" si="66"/>
        <v>1.1210819239181462</v>
      </c>
      <c r="I1537" s="1">
        <f t="shared" si="67"/>
        <v>14693</v>
      </c>
      <c r="J1537" s="1">
        <f t="shared" si="68"/>
        <v>251.0925</v>
      </c>
      <c r="K1537" s="105">
        <f t="shared" si="69"/>
        <v>1.0229508449999953</v>
      </c>
      <c r="L1537" s="1">
        <f t="shared" si="70"/>
        <v>13407</v>
      </c>
    </row>
    <row r="1538" spans="1:12" x14ac:dyDescent="0.2">
      <c r="A1538" s="1">
        <f t="shared" si="71"/>
        <v>112.49999999999818</v>
      </c>
      <c r="B1538" s="1">
        <f t="shared" si="60"/>
        <v>5010.9375</v>
      </c>
      <c r="C1538" s="1">
        <f t="shared" si="61"/>
        <v>4074.9999999999818</v>
      </c>
      <c r="D1538" s="1">
        <f t="shared" si="62"/>
        <v>200.87499999999997</v>
      </c>
      <c r="E1538" s="1">
        <f t="shared" si="63"/>
        <v>200</v>
      </c>
      <c r="F1538" s="104">
        <f t="shared" si="64"/>
        <v>6.0107625902230663E-6</v>
      </c>
      <c r="G1538" s="1">
        <f t="shared" si="65"/>
        <v>6.0262499999999995E-3</v>
      </c>
      <c r="H1538" s="103">
        <f t="shared" si="66"/>
        <v>1.1212321448673515</v>
      </c>
      <c r="I1538" s="1">
        <f t="shared" si="67"/>
        <v>14695</v>
      </c>
      <c r="J1538" s="1">
        <f t="shared" si="68"/>
        <v>251.09375</v>
      </c>
      <c r="K1538" s="105">
        <f t="shared" si="69"/>
        <v>1.0232070312499955</v>
      </c>
      <c r="L1538" s="1">
        <f t="shared" si="70"/>
        <v>13411</v>
      </c>
    </row>
    <row r="1539" spans="1:12" x14ac:dyDescent="0.2">
      <c r="A1539" s="1">
        <f t="shared" si="71"/>
        <v>112.59999999999818</v>
      </c>
      <c r="B1539" s="1">
        <f t="shared" si="60"/>
        <v>5010.95</v>
      </c>
      <c r="C1539" s="1">
        <f t="shared" si="61"/>
        <v>4075.9999999999818</v>
      </c>
      <c r="D1539" s="1">
        <f t="shared" si="62"/>
        <v>200.87599999999998</v>
      </c>
      <c r="E1539" s="1">
        <f t="shared" si="63"/>
        <v>200</v>
      </c>
      <c r="F1539" s="104">
        <f t="shared" si="64"/>
        <v>6.0125402924934065E-6</v>
      </c>
      <c r="G1539" s="1">
        <f t="shared" si="65"/>
        <v>6.0262799999999984E-3</v>
      </c>
      <c r="H1539" s="103">
        <f t="shared" si="66"/>
        <v>1.1213823323402543</v>
      </c>
      <c r="I1539" s="1">
        <f t="shared" si="67"/>
        <v>14697</v>
      </c>
      <c r="J1539" s="1">
        <f t="shared" si="68"/>
        <v>251.09499999999997</v>
      </c>
      <c r="K1539" s="105">
        <f t="shared" si="69"/>
        <v>1.0234632199999953</v>
      </c>
      <c r="L1539" s="1">
        <f t="shared" si="70"/>
        <v>13414</v>
      </c>
    </row>
    <row r="1540" spans="1:12" x14ac:dyDescent="0.2">
      <c r="A1540" s="1">
        <f t="shared" si="71"/>
        <v>112.69999999999817</v>
      </c>
      <c r="B1540" s="1">
        <f t="shared" si="60"/>
        <v>5010.9625000000005</v>
      </c>
      <c r="C1540" s="1">
        <f t="shared" si="61"/>
        <v>4076.9999999999818</v>
      </c>
      <c r="D1540" s="1">
        <f t="shared" si="62"/>
        <v>200.87699999999998</v>
      </c>
      <c r="E1540" s="1">
        <f t="shared" si="63"/>
        <v>200</v>
      </c>
      <c r="F1540" s="104">
        <f t="shared" si="64"/>
        <v>6.0143180121653212E-6</v>
      </c>
      <c r="G1540" s="1">
        <f t="shared" si="65"/>
        <v>6.02631E-3</v>
      </c>
      <c r="H1540" s="103">
        <f t="shared" si="66"/>
        <v>1.1215324863480436</v>
      </c>
      <c r="I1540" s="1">
        <f t="shared" si="67"/>
        <v>14699</v>
      </c>
      <c r="J1540" s="1">
        <f t="shared" si="68"/>
        <v>251.09624999999997</v>
      </c>
      <c r="K1540" s="105">
        <f t="shared" si="69"/>
        <v>1.0237194112499952</v>
      </c>
      <c r="L1540" s="1">
        <f t="shared" si="70"/>
        <v>13417</v>
      </c>
    </row>
    <row r="1541" spans="1:12" x14ac:dyDescent="0.2">
      <c r="A1541" s="1">
        <f t="shared" si="71"/>
        <v>112.79999999999816</v>
      </c>
      <c r="B1541" s="1">
        <f t="shared" si="60"/>
        <v>5010.9749999999995</v>
      </c>
      <c r="C1541" s="1">
        <f t="shared" si="61"/>
        <v>4077.9999999999818</v>
      </c>
      <c r="D1541" s="1">
        <f t="shared" si="62"/>
        <v>200.87799999999999</v>
      </c>
      <c r="E1541" s="1">
        <f t="shared" si="63"/>
        <v>200</v>
      </c>
      <c r="F1541" s="104">
        <f t="shared" si="64"/>
        <v>6.0160957492388129E-6</v>
      </c>
      <c r="G1541" s="1">
        <f t="shared" si="65"/>
        <v>6.0263399999999998E-3</v>
      </c>
      <c r="H1541" s="103">
        <f t="shared" si="66"/>
        <v>1.1216826069019039</v>
      </c>
      <c r="I1541" s="1">
        <f t="shared" si="67"/>
        <v>14701</v>
      </c>
      <c r="J1541" s="1">
        <f t="shared" si="68"/>
        <v>251.09749999999997</v>
      </c>
      <c r="K1541" s="105">
        <f t="shared" si="69"/>
        <v>1.0239756049999951</v>
      </c>
      <c r="L1541" s="1">
        <f t="shared" si="70"/>
        <v>13421</v>
      </c>
    </row>
    <row r="1542" spans="1:12" x14ac:dyDescent="0.2">
      <c r="A1542" s="1">
        <f t="shared" si="71"/>
        <v>112.89999999999816</v>
      </c>
      <c r="B1542" s="1">
        <f t="shared" si="60"/>
        <v>5010.9874999999993</v>
      </c>
      <c r="C1542" s="1">
        <f t="shared" si="61"/>
        <v>4078.9999999999818</v>
      </c>
      <c r="D1542" s="1">
        <f t="shared" si="62"/>
        <v>200.87899999999999</v>
      </c>
      <c r="E1542" s="1">
        <f t="shared" si="63"/>
        <v>200</v>
      </c>
      <c r="F1542" s="104">
        <f t="shared" si="64"/>
        <v>6.0178735037138791E-6</v>
      </c>
      <c r="G1542" s="1">
        <f t="shared" si="65"/>
        <v>6.0263699999999996E-3</v>
      </c>
      <c r="H1542" s="103">
        <f t="shared" si="66"/>
        <v>1.1218326940130128</v>
      </c>
      <c r="I1542" s="1">
        <f t="shared" si="67"/>
        <v>14703</v>
      </c>
      <c r="J1542" s="1">
        <f t="shared" si="68"/>
        <v>251.09875</v>
      </c>
      <c r="K1542" s="105">
        <f t="shared" si="69"/>
        <v>1.0242318012499954</v>
      </c>
      <c r="L1542" s="1">
        <f t="shared" si="70"/>
        <v>13424</v>
      </c>
    </row>
    <row r="1543" spans="1:12" x14ac:dyDescent="0.2">
      <c r="A1543" s="1">
        <f t="shared" si="71"/>
        <v>112.99999999999815</v>
      </c>
      <c r="B1543" s="1">
        <f t="shared" ref="B1543:B1663" si="72">5000*(1+25*(A1543-25)/1000000)</f>
        <v>5011</v>
      </c>
      <c r="C1543" s="1">
        <f t="shared" ref="C1543:C1663" si="73">3200 + 10*(A1543-25)</f>
        <v>4079.9999999999818</v>
      </c>
      <c r="D1543" s="1">
        <f t="shared" ref="D1543:D1663" si="74">200+0.01*(A1543-25)</f>
        <v>200.88</v>
      </c>
      <c r="E1543" s="1">
        <f t="shared" ref="E1543:E1663" si="75">B$6</f>
        <v>200</v>
      </c>
      <c r="F1543" s="104">
        <f t="shared" ref="F1543:F1663" si="76">1000*D1543*0.000000001* CONVERT(0.0000017, "cm", "in")*(E1543/1000)*(1+0.0039*(A1543-25))/(0.6*10)/0.000001</f>
        <v>6.0196512755905197E-6</v>
      </c>
      <c r="G1543" s="1">
        <f t="shared" ref="G1543:G1663" si="77">1500*0.02*D1543*0.000000001*1000</f>
        <v>6.0263999999999995E-3</v>
      </c>
      <c r="H1543" s="103">
        <f t="shared" ref="H1543:H1663" si="78">B$5*C1543/(B1543+C1543)-(F1543+G1543)/1000</f>
        <v>1.1219827476925448</v>
      </c>
      <c r="I1543" s="1">
        <f t="shared" ref="I1543:I1663" si="79">ROUND(B$7*H1543*B$8/(B$5),0)</f>
        <v>14705</v>
      </c>
      <c r="J1543" s="1">
        <f t="shared" ref="J1543:J1663" si="80">250*(1+50*(A1543-25)/1000000)</f>
        <v>251.1</v>
      </c>
      <c r="K1543" s="105">
        <f t="shared" ref="K1543:K1663" si="81">J1543*0.000001*C1543</f>
        <v>1.0244879999999954</v>
      </c>
      <c r="L1543" s="1">
        <f t="shared" ref="L1543:L1663" si="82">ROUND(B$7*K1543*B$8/(B$5),0)</f>
        <v>13427</v>
      </c>
    </row>
    <row r="1544" spans="1:12" x14ac:dyDescent="0.2">
      <c r="A1544" s="1">
        <f t="shared" ref="A1544:A1663" si="83">A1543+0.1</f>
        <v>113.09999999999815</v>
      </c>
      <c r="B1544" s="1">
        <f t="shared" si="72"/>
        <v>5011.0124999999998</v>
      </c>
      <c r="C1544" s="1">
        <f t="shared" si="73"/>
        <v>4080.9999999999814</v>
      </c>
      <c r="D1544" s="1">
        <f t="shared" si="74"/>
        <v>200.88099999999997</v>
      </c>
      <c r="E1544" s="1">
        <f t="shared" si="75"/>
        <v>200</v>
      </c>
      <c r="F1544" s="104">
        <f t="shared" si="76"/>
        <v>6.021429064868734E-6</v>
      </c>
      <c r="G1544" s="1">
        <f t="shared" si="77"/>
        <v>6.0264300000000002E-3</v>
      </c>
      <c r="H1544" s="103">
        <f t="shared" si="78"/>
        <v>1.1221327679516693</v>
      </c>
      <c r="I1544" s="1">
        <f t="shared" si="79"/>
        <v>14707</v>
      </c>
      <c r="J1544" s="1">
        <f t="shared" si="80"/>
        <v>251.10124999999999</v>
      </c>
      <c r="K1544" s="105">
        <f t="shared" si="81"/>
        <v>1.0247442012499952</v>
      </c>
      <c r="L1544" s="1">
        <f t="shared" si="82"/>
        <v>13431</v>
      </c>
    </row>
    <row r="1545" spans="1:12" x14ac:dyDescent="0.2">
      <c r="A1545" s="1">
        <f t="shared" si="83"/>
        <v>113.19999999999814</v>
      </c>
      <c r="B1545" s="1">
        <f t="shared" si="72"/>
        <v>5011.0249999999996</v>
      </c>
      <c r="C1545" s="1">
        <f t="shared" si="73"/>
        <v>4081.9999999999814</v>
      </c>
      <c r="D1545" s="1">
        <f t="shared" si="74"/>
        <v>200.88199999999998</v>
      </c>
      <c r="E1545" s="1">
        <f t="shared" si="75"/>
        <v>200</v>
      </c>
      <c r="F1545" s="104">
        <f t="shared" si="76"/>
        <v>6.0232068715485235E-6</v>
      </c>
      <c r="G1545" s="1">
        <f t="shared" si="77"/>
        <v>6.02646E-3</v>
      </c>
      <c r="H1545" s="103">
        <f t="shared" si="78"/>
        <v>1.1222827548015495</v>
      </c>
      <c r="I1545" s="1">
        <f t="shared" si="79"/>
        <v>14709</v>
      </c>
      <c r="J1545" s="1">
        <f t="shared" si="80"/>
        <v>251.10249999999996</v>
      </c>
      <c r="K1545" s="105">
        <f t="shared" si="81"/>
        <v>1.0250004049999952</v>
      </c>
      <c r="L1545" s="1">
        <f t="shared" si="82"/>
        <v>13434</v>
      </c>
    </row>
    <row r="1546" spans="1:12" x14ac:dyDescent="0.2">
      <c r="A1546" s="1">
        <f t="shared" si="83"/>
        <v>113.29999999999814</v>
      </c>
      <c r="B1546" s="1">
        <f t="shared" si="72"/>
        <v>5011.0374999999995</v>
      </c>
      <c r="C1546" s="1">
        <f t="shared" si="73"/>
        <v>4082.9999999999814</v>
      </c>
      <c r="D1546" s="1">
        <f t="shared" si="74"/>
        <v>200.88299999999998</v>
      </c>
      <c r="E1546" s="1">
        <f t="shared" si="75"/>
        <v>200</v>
      </c>
      <c r="F1546" s="104">
        <f t="shared" si="76"/>
        <v>6.0249846956298893E-6</v>
      </c>
      <c r="G1546" s="1">
        <f t="shared" si="77"/>
        <v>6.0264899999999998E-3</v>
      </c>
      <c r="H1546" s="103">
        <f t="shared" si="78"/>
        <v>1.1224327082533456</v>
      </c>
      <c r="I1546" s="1">
        <f t="shared" si="79"/>
        <v>14711</v>
      </c>
      <c r="J1546" s="1">
        <f t="shared" si="80"/>
        <v>251.10374999999996</v>
      </c>
      <c r="K1546" s="105">
        <f t="shared" si="81"/>
        <v>1.0252566112499952</v>
      </c>
      <c r="L1546" s="1">
        <f t="shared" si="82"/>
        <v>13437</v>
      </c>
    </row>
    <row r="1547" spans="1:12" x14ac:dyDescent="0.2">
      <c r="A1547" s="1">
        <f t="shared" si="83"/>
        <v>113.39999999999813</v>
      </c>
      <c r="B1547" s="1">
        <f t="shared" si="72"/>
        <v>5011.05</v>
      </c>
      <c r="C1547" s="1">
        <f t="shared" si="73"/>
        <v>4083.9999999999814</v>
      </c>
      <c r="D1547" s="1">
        <f t="shared" si="74"/>
        <v>200.88399999999999</v>
      </c>
      <c r="E1547" s="1">
        <f t="shared" si="75"/>
        <v>200</v>
      </c>
      <c r="F1547" s="104">
        <f t="shared" si="76"/>
        <v>6.0267625371128286E-6</v>
      </c>
      <c r="G1547" s="1">
        <f t="shared" si="77"/>
        <v>6.0265199999999996E-3</v>
      </c>
      <c r="H1547" s="103">
        <f t="shared" si="78"/>
        <v>1.1225826283182105</v>
      </c>
      <c r="I1547" s="1">
        <f t="shared" si="79"/>
        <v>14713</v>
      </c>
      <c r="J1547" s="1">
        <f t="shared" si="80"/>
        <v>251.10499999999996</v>
      </c>
      <c r="K1547" s="105">
        <f t="shared" si="81"/>
        <v>1.025512819999995</v>
      </c>
      <c r="L1547" s="1">
        <f t="shared" si="82"/>
        <v>13441</v>
      </c>
    </row>
    <row r="1548" spans="1:12" x14ac:dyDescent="0.2">
      <c r="A1548" s="1">
        <f t="shared" si="83"/>
        <v>113.49999999999812</v>
      </c>
      <c r="B1548" s="1">
        <f t="shared" si="72"/>
        <v>5011.0625</v>
      </c>
      <c r="C1548" s="1">
        <f t="shared" si="73"/>
        <v>4084.9999999999814</v>
      </c>
      <c r="D1548" s="1">
        <f t="shared" si="74"/>
        <v>200.88499999999999</v>
      </c>
      <c r="E1548" s="1">
        <f t="shared" si="75"/>
        <v>200</v>
      </c>
      <c r="F1548" s="104">
        <f t="shared" si="76"/>
        <v>6.0285403959973432E-6</v>
      </c>
      <c r="G1548" s="1">
        <f t="shared" si="77"/>
        <v>6.0265500000000003E-3</v>
      </c>
      <c r="H1548" s="103">
        <f t="shared" si="78"/>
        <v>1.1227325150072938</v>
      </c>
      <c r="I1548" s="1">
        <f t="shared" si="79"/>
        <v>14715</v>
      </c>
      <c r="J1548" s="1">
        <f t="shared" si="80"/>
        <v>251.10624999999999</v>
      </c>
      <c r="K1548" s="105">
        <f t="shared" si="81"/>
        <v>1.0257690312499952</v>
      </c>
      <c r="L1548" s="1">
        <f t="shared" si="82"/>
        <v>13444</v>
      </c>
    </row>
    <row r="1549" spans="1:12" x14ac:dyDescent="0.2">
      <c r="A1549" s="1">
        <f t="shared" si="83"/>
        <v>113.59999999999812</v>
      </c>
      <c r="B1549" s="1">
        <f t="shared" si="72"/>
        <v>5011.0749999999989</v>
      </c>
      <c r="C1549" s="1">
        <f t="shared" si="73"/>
        <v>4085.9999999999809</v>
      </c>
      <c r="D1549" s="1">
        <f t="shared" si="74"/>
        <v>200.88599999999997</v>
      </c>
      <c r="E1549" s="1">
        <f t="shared" si="75"/>
        <v>200</v>
      </c>
      <c r="F1549" s="104">
        <f t="shared" si="76"/>
        <v>6.0303182722834315E-6</v>
      </c>
      <c r="G1549" s="1">
        <f t="shared" si="77"/>
        <v>6.0265799999999993E-3</v>
      </c>
      <c r="H1549" s="103">
        <f t="shared" si="78"/>
        <v>1.1228823683317404</v>
      </c>
      <c r="I1549" s="1">
        <f t="shared" si="79"/>
        <v>14717</v>
      </c>
      <c r="J1549" s="1">
        <f t="shared" si="80"/>
        <v>251.10749999999999</v>
      </c>
      <c r="K1549" s="105">
        <f t="shared" si="81"/>
        <v>1.0260252449999951</v>
      </c>
      <c r="L1549" s="1">
        <f t="shared" si="82"/>
        <v>13447</v>
      </c>
    </row>
    <row r="1550" spans="1:12" x14ac:dyDescent="0.2">
      <c r="A1550" s="1">
        <f t="shared" si="83"/>
        <v>113.69999999999811</v>
      </c>
      <c r="B1550" s="1">
        <f t="shared" si="72"/>
        <v>5011.0874999999996</v>
      </c>
      <c r="C1550" s="1">
        <f t="shared" si="73"/>
        <v>4086.9999999999809</v>
      </c>
      <c r="D1550" s="1">
        <f t="shared" si="74"/>
        <v>200.88699999999997</v>
      </c>
      <c r="E1550" s="1">
        <f t="shared" si="75"/>
        <v>200</v>
      </c>
      <c r="F1550" s="104">
        <f t="shared" si="76"/>
        <v>6.0320961659710951E-6</v>
      </c>
      <c r="G1550" s="1">
        <f t="shared" si="77"/>
        <v>6.0266099999999991E-3</v>
      </c>
      <c r="H1550" s="103">
        <f t="shared" si="78"/>
        <v>1.1230321883026877</v>
      </c>
      <c r="I1550" s="1">
        <f t="shared" si="79"/>
        <v>14719</v>
      </c>
      <c r="J1550" s="1">
        <f t="shared" si="80"/>
        <v>251.10874999999999</v>
      </c>
      <c r="K1550" s="105">
        <f t="shared" si="81"/>
        <v>1.0262814612499951</v>
      </c>
      <c r="L1550" s="1">
        <f t="shared" si="82"/>
        <v>13451</v>
      </c>
    </row>
    <row r="1551" spans="1:12" x14ac:dyDescent="0.2">
      <c r="A1551" s="1">
        <f t="shared" si="83"/>
        <v>113.79999999999811</v>
      </c>
      <c r="B1551" s="1">
        <f t="shared" si="72"/>
        <v>5011.0999999999995</v>
      </c>
      <c r="C1551" s="1">
        <f t="shared" si="73"/>
        <v>4087.9999999999809</v>
      </c>
      <c r="D1551" s="1">
        <f t="shared" si="74"/>
        <v>200.88799999999998</v>
      </c>
      <c r="E1551" s="1">
        <f t="shared" si="75"/>
        <v>200</v>
      </c>
      <c r="F1551" s="104">
        <f t="shared" si="76"/>
        <v>6.0338740770603348E-6</v>
      </c>
      <c r="G1551" s="1">
        <f t="shared" si="77"/>
        <v>6.0266399999999998E-3</v>
      </c>
      <c r="H1551" s="103">
        <f t="shared" si="78"/>
        <v>1.123181974931271</v>
      </c>
      <c r="I1551" s="1">
        <f t="shared" si="79"/>
        <v>14721</v>
      </c>
      <c r="J1551" s="1">
        <f t="shared" si="80"/>
        <v>251.11</v>
      </c>
      <c r="K1551" s="105">
        <f t="shared" si="81"/>
        <v>1.0265376799999952</v>
      </c>
      <c r="L1551" s="1">
        <f t="shared" si="82"/>
        <v>13454</v>
      </c>
    </row>
    <row r="1552" spans="1:12" x14ac:dyDescent="0.2">
      <c r="A1552" s="1">
        <f t="shared" si="83"/>
        <v>113.8999999999981</v>
      </c>
      <c r="B1552" s="1">
        <f t="shared" si="72"/>
        <v>5011.1125000000002</v>
      </c>
      <c r="C1552" s="1">
        <f t="shared" si="73"/>
        <v>4088.9999999999809</v>
      </c>
      <c r="D1552" s="1">
        <f t="shared" si="74"/>
        <v>200.88899999999998</v>
      </c>
      <c r="E1552" s="1">
        <f t="shared" si="75"/>
        <v>200</v>
      </c>
      <c r="F1552" s="104">
        <f t="shared" si="76"/>
        <v>6.0356520055511482E-6</v>
      </c>
      <c r="G1552" s="1">
        <f t="shared" si="77"/>
        <v>6.0266699999999996E-3</v>
      </c>
      <c r="H1552" s="103">
        <f t="shared" si="78"/>
        <v>1.1233317282286195</v>
      </c>
      <c r="I1552" s="1">
        <f t="shared" si="79"/>
        <v>14723</v>
      </c>
      <c r="J1552" s="1">
        <f t="shared" si="80"/>
        <v>251.11124999999996</v>
      </c>
      <c r="K1552" s="105">
        <f t="shared" si="81"/>
        <v>1.0267939012499951</v>
      </c>
      <c r="L1552" s="1">
        <f t="shared" si="82"/>
        <v>13458</v>
      </c>
    </row>
    <row r="1553" spans="1:12" x14ac:dyDescent="0.2">
      <c r="A1553" s="1">
        <f t="shared" si="83"/>
        <v>113.9999999999981</v>
      </c>
      <c r="B1553" s="1">
        <f t="shared" si="72"/>
        <v>5011.125</v>
      </c>
      <c r="C1553" s="1">
        <f t="shared" si="73"/>
        <v>4089.9999999999809</v>
      </c>
      <c r="D1553" s="1">
        <f t="shared" si="74"/>
        <v>200.89</v>
      </c>
      <c r="E1553" s="1">
        <f t="shared" si="75"/>
        <v>200</v>
      </c>
      <c r="F1553" s="104">
        <f t="shared" si="76"/>
        <v>6.0374299514435369E-6</v>
      </c>
      <c r="G1553" s="1">
        <f t="shared" si="77"/>
        <v>6.0267000000000003E-3</v>
      </c>
      <c r="H1553" s="103">
        <f t="shared" si="78"/>
        <v>1.123481448205857</v>
      </c>
      <c r="I1553" s="1">
        <f t="shared" si="79"/>
        <v>14725</v>
      </c>
      <c r="J1553" s="1">
        <f t="shared" si="80"/>
        <v>251.11249999999995</v>
      </c>
      <c r="K1553" s="105">
        <f t="shared" si="81"/>
        <v>1.027050124999995</v>
      </c>
      <c r="L1553" s="1">
        <f t="shared" si="82"/>
        <v>13461</v>
      </c>
    </row>
    <row r="1554" spans="1:12" x14ac:dyDescent="0.2">
      <c r="A1554" s="1">
        <f t="shared" si="83"/>
        <v>114.09999999999809</v>
      </c>
      <c r="B1554" s="1">
        <f t="shared" si="72"/>
        <v>5011.1374999999998</v>
      </c>
      <c r="C1554" s="1">
        <f t="shared" si="73"/>
        <v>4090.9999999999809</v>
      </c>
      <c r="D1554" s="1">
        <f t="shared" si="74"/>
        <v>200.89099999999999</v>
      </c>
      <c r="E1554" s="1">
        <f t="shared" si="75"/>
        <v>200</v>
      </c>
      <c r="F1554" s="104">
        <f t="shared" si="76"/>
        <v>6.0392079147375008E-6</v>
      </c>
      <c r="G1554" s="1">
        <f t="shared" si="77"/>
        <v>6.0267300000000001E-3</v>
      </c>
      <c r="H1554" s="103">
        <f t="shared" si="78"/>
        <v>1.1236311348741037</v>
      </c>
      <c r="I1554" s="1">
        <f t="shared" si="79"/>
        <v>14727</v>
      </c>
      <c r="J1554" s="1">
        <f t="shared" si="80"/>
        <v>251.11374999999998</v>
      </c>
      <c r="K1554" s="105">
        <f t="shared" si="81"/>
        <v>1.0273063512499949</v>
      </c>
      <c r="L1554" s="1">
        <f t="shared" si="82"/>
        <v>13464</v>
      </c>
    </row>
    <row r="1555" spans="1:12" x14ac:dyDescent="0.2">
      <c r="A1555" s="1">
        <f t="shared" si="83"/>
        <v>114.19999999999808</v>
      </c>
      <c r="B1555" s="1">
        <f t="shared" si="72"/>
        <v>5011.1499999999996</v>
      </c>
      <c r="C1555" s="1">
        <f t="shared" si="73"/>
        <v>4091.9999999999809</v>
      </c>
      <c r="D1555" s="1">
        <f t="shared" si="74"/>
        <v>200.89199999999997</v>
      </c>
      <c r="E1555" s="1">
        <f t="shared" si="75"/>
        <v>200</v>
      </c>
      <c r="F1555" s="104">
        <f t="shared" si="76"/>
        <v>6.0409858954330367E-6</v>
      </c>
      <c r="G1555" s="1">
        <f t="shared" si="77"/>
        <v>6.0267599999999991E-3</v>
      </c>
      <c r="H1555" s="103">
        <f t="shared" si="78"/>
        <v>1.1237807882444737</v>
      </c>
      <c r="I1555" s="1">
        <f t="shared" si="79"/>
        <v>14729</v>
      </c>
      <c r="J1555" s="1">
        <f t="shared" si="80"/>
        <v>251.11499999999998</v>
      </c>
      <c r="K1555" s="105">
        <f t="shared" si="81"/>
        <v>1.027562579999995</v>
      </c>
      <c r="L1555" s="1">
        <f t="shared" si="82"/>
        <v>13468</v>
      </c>
    </row>
    <row r="1556" spans="1:12" x14ac:dyDescent="0.2">
      <c r="A1556" s="1">
        <f t="shared" si="83"/>
        <v>114.29999999999808</v>
      </c>
      <c r="B1556" s="1">
        <f t="shared" si="72"/>
        <v>5011.1624999999995</v>
      </c>
      <c r="C1556" s="1">
        <f t="shared" si="73"/>
        <v>4092.9999999999809</v>
      </c>
      <c r="D1556" s="1">
        <f t="shared" si="74"/>
        <v>200.89299999999997</v>
      </c>
      <c r="E1556" s="1">
        <f t="shared" si="75"/>
        <v>200</v>
      </c>
      <c r="F1556" s="104">
        <f t="shared" si="76"/>
        <v>6.0427638935301496E-6</v>
      </c>
      <c r="G1556" s="1">
        <f t="shared" si="77"/>
        <v>6.0267899999999998E-3</v>
      </c>
      <c r="H1556" s="103">
        <f t="shared" si="78"/>
        <v>1.1239304083280761</v>
      </c>
      <c r="I1556" s="1">
        <f t="shared" si="79"/>
        <v>14731</v>
      </c>
      <c r="J1556" s="1">
        <f t="shared" si="80"/>
        <v>251.11624999999998</v>
      </c>
      <c r="K1556" s="105">
        <f t="shared" si="81"/>
        <v>1.0278188112499951</v>
      </c>
      <c r="L1556" s="1">
        <f t="shared" si="82"/>
        <v>13471</v>
      </c>
    </row>
    <row r="1557" spans="1:12" x14ac:dyDescent="0.2">
      <c r="A1557" s="1">
        <f t="shared" si="83"/>
        <v>114.39999999999807</v>
      </c>
      <c r="B1557" s="1">
        <f t="shared" si="72"/>
        <v>5011.1750000000002</v>
      </c>
      <c r="C1557" s="1">
        <f t="shared" si="73"/>
        <v>4093.9999999999809</v>
      </c>
      <c r="D1557" s="1">
        <f t="shared" si="74"/>
        <v>200.89399999999998</v>
      </c>
      <c r="E1557" s="1">
        <f t="shared" si="75"/>
        <v>200</v>
      </c>
      <c r="F1557" s="104">
        <f t="shared" si="76"/>
        <v>6.0445419090288379E-6</v>
      </c>
      <c r="G1557" s="1">
        <f t="shared" si="77"/>
        <v>6.0268200000000004E-3</v>
      </c>
      <c r="H1557" s="103">
        <f t="shared" si="78"/>
        <v>1.1240799951360154</v>
      </c>
      <c r="I1557" s="1">
        <f t="shared" si="79"/>
        <v>14733</v>
      </c>
      <c r="J1557" s="1">
        <f t="shared" si="80"/>
        <v>251.11750000000001</v>
      </c>
      <c r="K1557" s="105">
        <f t="shared" si="81"/>
        <v>1.0280750449999951</v>
      </c>
      <c r="L1557" s="1">
        <f t="shared" si="82"/>
        <v>13474</v>
      </c>
    </row>
    <row r="1558" spans="1:12" x14ac:dyDescent="0.2">
      <c r="A1558" s="1">
        <f t="shared" si="83"/>
        <v>114.49999999999807</v>
      </c>
      <c r="B1558" s="1">
        <f t="shared" si="72"/>
        <v>5011.1874999999991</v>
      </c>
      <c r="C1558" s="1">
        <f t="shared" si="73"/>
        <v>4094.9999999999809</v>
      </c>
      <c r="D1558" s="1">
        <f t="shared" si="74"/>
        <v>200.89499999999998</v>
      </c>
      <c r="E1558" s="1">
        <f t="shared" si="75"/>
        <v>200</v>
      </c>
      <c r="F1558" s="104">
        <f t="shared" si="76"/>
        <v>6.0463199419291005E-6</v>
      </c>
      <c r="G1558" s="1">
        <f t="shared" si="77"/>
        <v>6.0268499999999994E-3</v>
      </c>
      <c r="H1558" s="103">
        <f t="shared" si="78"/>
        <v>1.1242295486793918</v>
      </c>
      <c r="I1558" s="1">
        <f t="shared" si="79"/>
        <v>14735</v>
      </c>
      <c r="J1558" s="1">
        <f t="shared" si="80"/>
        <v>251.11875000000001</v>
      </c>
      <c r="K1558" s="105">
        <f t="shared" si="81"/>
        <v>1.0283312812499952</v>
      </c>
      <c r="L1558" s="1">
        <f t="shared" si="82"/>
        <v>13478</v>
      </c>
    </row>
    <row r="1559" spans="1:12" x14ac:dyDescent="0.2">
      <c r="A1559" s="1">
        <f t="shared" si="83"/>
        <v>114.59999999999806</v>
      </c>
      <c r="B1559" s="1">
        <f t="shared" si="72"/>
        <v>5011.2</v>
      </c>
      <c r="C1559" s="1">
        <f t="shared" si="73"/>
        <v>4095.9999999999809</v>
      </c>
      <c r="D1559" s="1">
        <f t="shared" si="74"/>
        <v>200.89599999999999</v>
      </c>
      <c r="E1559" s="1">
        <f t="shared" si="75"/>
        <v>200</v>
      </c>
      <c r="F1559" s="104">
        <f t="shared" si="76"/>
        <v>6.0480979922309385E-6</v>
      </c>
      <c r="G1559" s="1">
        <f t="shared" si="77"/>
        <v>6.0268799999999992E-3</v>
      </c>
      <c r="H1559" s="103">
        <f t="shared" si="78"/>
        <v>1.1243790689692992</v>
      </c>
      <c r="I1559" s="1">
        <f t="shared" si="79"/>
        <v>14737</v>
      </c>
      <c r="J1559" s="1">
        <f t="shared" si="80"/>
        <v>251.11999999999995</v>
      </c>
      <c r="K1559" s="105">
        <f t="shared" si="81"/>
        <v>1.0285875199999948</v>
      </c>
      <c r="L1559" s="1">
        <f t="shared" si="82"/>
        <v>13481</v>
      </c>
    </row>
    <row r="1560" spans="1:12" x14ac:dyDescent="0.2">
      <c r="A1560" s="1">
        <f t="shared" si="83"/>
        <v>114.69999999999806</v>
      </c>
      <c r="B1560" s="1">
        <f t="shared" si="72"/>
        <v>5011.2124999999996</v>
      </c>
      <c r="C1560" s="1">
        <f t="shared" si="73"/>
        <v>4096.9999999999809</v>
      </c>
      <c r="D1560" s="1">
        <f t="shared" si="74"/>
        <v>200.89699999999999</v>
      </c>
      <c r="E1560" s="1">
        <f t="shared" si="75"/>
        <v>200</v>
      </c>
      <c r="F1560" s="104">
        <f t="shared" si="76"/>
        <v>6.0498760599343485E-6</v>
      </c>
      <c r="G1560" s="1">
        <f t="shared" si="77"/>
        <v>6.0269100000000008E-3</v>
      </c>
      <c r="H1560" s="103">
        <f t="shared" si="78"/>
        <v>1.1245285560168277</v>
      </c>
      <c r="I1560" s="1">
        <f t="shared" si="79"/>
        <v>14739</v>
      </c>
      <c r="J1560" s="1">
        <f t="shared" si="80"/>
        <v>251.12124999999997</v>
      </c>
      <c r="K1560" s="105">
        <f t="shared" si="81"/>
        <v>1.028843761249995</v>
      </c>
      <c r="L1560" s="1">
        <f t="shared" si="82"/>
        <v>13484</v>
      </c>
    </row>
    <row r="1561" spans="1:12" x14ac:dyDescent="0.2">
      <c r="A1561" s="1">
        <f t="shared" si="83"/>
        <v>114.79999999999805</v>
      </c>
      <c r="B1561" s="1">
        <f t="shared" si="72"/>
        <v>5011.2250000000004</v>
      </c>
      <c r="C1561" s="1">
        <f t="shared" si="73"/>
        <v>4097.99999999998</v>
      </c>
      <c r="D1561" s="1">
        <f t="shared" si="74"/>
        <v>200.89799999999997</v>
      </c>
      <c r="E1561" s="1">
        <f t="shared" si="75"/>
        <v>200</v>
      </c>
      <c r="F1561" s="104">
        <f t="shared" si="76"/>
        <v>6.0516541450393354E-6</v>
      </c>
      <c r="G1561" s="1">
        <f t="shared" si="77"/>
        <v>6.0269399999999989E-3</v>
      </c>
      <c r="H1561" s="103">
        <f t="shared" si="78"/>
        <v>1.1246780098330615</v>
      </c>
      <c r="I1561" s="1">
        <f t="shared" si="79"/>
        <v>14740</v>
      </c>
      <c r="J1561" s="1">
        <f t="shared" si="80"/>
        <v>251.12249999999997</v>
      </c>
      <c r="K1561" s="105">
        <f t="shared" si="81"/>
        <v>1.0291000049999948</v>
      </c>
      <c r="L1561" s="1">
        <f t="shared" si="82"/>
        <v>13488</v>
      </c>
    </row>
    <row r="1562" spans="1:12" x14ac:dyDescent="0.2">
      <c r="A1562" s="1">
        <f t="shared" si="83"/>
        <v>114.89999999999804</v>
      </c>
      <c r="B1562" s="1">
        <f t="shared" si="72"/>
        <v>5011.2375000000002</v>
      </c>
      <c r="C1562" s="1">
        <f t="shared" si="73"/>
        <v>4098.99999999998</v>
      </c>
      <c r="D1562" s="1">
        <f t="shared" si="74"/>
        <v>200.89899999999997</v>
      </c>
      <c r="E1562" s="1">
        <f t="shared" si="75"/>
        <v>200</v>
      </c>
      <c r="F1562" s="104">
        <f t="shared" si="76"/>
        <v>6.0534322475458976E-6</v>
      </c>
      <c r="G1562" s="1">
        <f t="shared" si="77"/>
        <v>6.0269699999999995E-3</v>
      </c>
      <c r="H1562" s="103">
        <f t="shared" si="78"/>
        <v>1.1248274304290815</v>
      </c>
      <c r="I1562" s="1">
        <f t="shared" si="79"/>
        <v>14742</v>
      </c>
      <c r="J1562" s="1">
        <f t="shared" si="80"/>
        <v>251.12374999999997</v>
      </c>
      <c r="K1562" s="105">
        <f t="shared" si="81"/>
        <v>1.0293562512499947</v>
      </c>
      <c r="L1562" s="1">
        <f t="shared" si="82"/>
        <v>13491</v>
      </c>
    </row>
    <row r="1563" spans="1:12" x14ac:dyDescent="0.2">
      <c r="A1563" s="1">
        <f t="shared" si="83"/>
        <v>114.99999999999804</v>
      </c>
      <c r="B1563" s="1">
        <f t="shared" si="72"/>
        <v>5011.2499999999991</v>
      </c>
      <c r="C1563" s="1">
        <f t="shared" si="73"/>
        <v>4099.99999999998</v>
      </c>
      <c r="D1563" s="1">
        <f t="shared" si="74"/>
        <v>200.89999999999998</v>
      </c>
      <c r="E1563" s="1">
        <f t="shared" si="75"/>
        <v>200</v>
      </c>
      <c r="F1563" s="104">
        <f t="shared" si="76"/>
        <v>6.0552103674540343E-6</v>
      </c>
      <c r="G1563" s="1">
        <f t="shared" si="77"/>
        <v>6.0269999999999994E-3</v>
      </c>
      <c r="H1563" s="103">
        <f t="shared" si="78"/>
        <v>1.1249768178159625</v>
      </c>
      <c r="I1563" s="1">
        <f t="shared" si="79"/>
        <v>14744</v>
      </c>
      <c r="J1563" s="1">
        <f t="shared" si="80"/>
        <v>251.125</v>
      </c>
      <c r="K1563" s="105">
        <f t="shared" si="81"/>
        <v>1.0296124999999949</v>
      </c>
      <c r="L1563" s="1">
        <f t="shared" si="82"/>
        <v>13495</v>
      </c>
    </row>
    <row r="1564" spans="1:12" x14ac:dyDescent="0.2">
      <c r="A1564" s="1">
        <f t="shared" si="83"/>
        <v>115.09999999999803</v>
      </c>
      <c r="B1564" s="1">
        <f t="shared" si="72"/>
        <v>5011.2624999999998</v>
      </c>
      <c r="C1564" s="1">
        <f t="shared" si="73"/>
        <v>4100.99999999998</v>
      </c>
      <c r="D1564" s="1">
        <f t="shared" si="74"/>
        <v>200.90099999999998</v>
      </c>
      <c r="E1564" s="1">
        <f t="shared" si="75"/>
        <v>200</v>
      </c>
      <c r="F1564" s="104">
        <f t="shared" si="76"/>
        <v>6.0569885047637455E-6</v>
      </c>
      <c r="G1564" s="1">
        <f t="shared" si="77"/>
        <v>6.0270300000000001E-3</v>
      </c>
      <c r="H1564" s="103">
        <f t="shared" si="78"/>
        <v>1.1251261720047736</v>
      </c>
      <c r="I1564" s="1">
        <f t="shared" si="79"/>
        <v>14746</v>
      </c>
      <c r="J1564" s="1">
        <f t="shared" si="80"/>
        <v>251.12625</v>
      </c>
      <c r="K1564" s="105">
        <f t="shared" si="81"/>
        <v>1.0298687512499949</v>
      </c>
      <c r="L1564" s="1">
        <f t="shared" si="82"/>
        <v>13498</v>
      </c>
    </row>
    <row r="1565" spans="1:12" x14ac:dyDescent="0.2">
      <c r="A1565" s="1">
        <f t="shared" si="83"/>
        <v>115.19999999999803</v>
      </c>
      <c r="B1565" s="1">
        <f t="shared" si="72"/>
        <v>5011.2749999999996</v>
      </c>
      <c r="C1565" s="1">
        <f t="shared" si="73"/>
        <v>4101.99999999998</v>
      </c>
      <c r="D1565" s="1">
        <f t="shared" si="74"/>
        <v>200.90199999999999</v>
      </c>
      <c r="E1565" s="1">
        <f t="shared" si="75"/>
        <v>200</v>
      </c>
      <c r="F1565" s="104">
        <f t="shared" si="76"/>
        <v>6.0587666594750311E-6</v>
      </c>
      <c r="G1565" s="1">
        <f t="shared" si="77"/>
        <v>6.0270599999999999E-3</v>
      </c>
      <c r="H1565" s="103">
        <f t="shared" si="78"/>
        <v>1.1252754930065805</v>
      </c>
      <c r="I1565" s="1">
        <f t="shared" si="79"/>
        <v>14748</v>
      </c>
      <c r="J1565" s="1">
        <f t="shared" si="80"/>
        <v>251.12749999999994</v>
      </c>
      <c r="K1565" s="105">
        <f t="shared" si="81"/>
        <v>1.0301250049999946</v>
      </c>
      <c r="L1565" s="1">
        <f t="shared" si="82"/>
        <v>13501</v>
      </c>
    </row>
    <row r="1566" spans="1:12" x14ac:dyDescent="0.2">
      <c r="A1566" s="1">
        <f t="shared" si="83"/>
        <v>115.29999999999802</v>
      </c>
      <c r="B1566" s="1">
        <f t="shared" si="72"/>
        <v>5011.2875000000004</v>
      </c>
      <c r="C1566" s="1">
        <f t="shared" si="73"/>
        <v>4102.99999999998</v>
      </c>
      <c r="D1566" s="1">
        <f t="shared" si="74"/>
        <v>200.90299999999999</v>
      </c>
      <c r="E1566" s="1">
        <f t="shared" si="75"/>
        <v>200</v>
      </c>
      <c r="F1566" s="104">
        <f t="shared" si="76"/>
        <v>6.0605448315878929E-6</v>
      </c>
      <c r="G1566" s="1">
        <f t="shared" si="77"/>
        <v>6.0270900000000006E-3</v>
      </c>
      <c r="H1566" s="103">
        <f t="shared" si="78"/>
        <v>1.1254247808324429</v>
      </c>
      <c r="I1566" s="1">
        <f t="shared" si="79"/>
        <v>14750</v>
      </c>
      <c r="J1566" s="1">
        <f t="shared" si="80"/>
        <v>251.12874999999997</v>
      </c>
      <c r="K1566" s="105">
        <f t="shared" si="81"/>
        <v>1.0303812612499947</v>
      </c>
      <c r="L1566" s="1">
        <f t="shared" si="82"/>
        <v>13505</v>
      </c>
    </row>
    <row r="1567" spans="1:12" x14ac:dyDescent="0.2">
      <c r="A1567" s="1">
        <f t="shared" si="83"/>
        <v>115.39999999999802</v>
      </c>
      <c r="B1567" s="1">
        <f t="shared" si="72"/>
        <v>5011.2999999999993</v>
      </c>
      <c r="C1567" s="1">
        <f t="shared" si="73"/>
        <v>4103.99999999998</v>
      </c>
      <c r="D1567" s="1">
        <f t="shared" si="74"/>
        <v>200.90399999999997</v>
      </c>
      <c r="E1567" s="1">
        <f t="shared" si="75"/>
        <v>200</v>
      </c>
      <c r="F1567" s="104">
        <f t="shared" si="76"/>
        <v>6.0623230211023266E-6</v>
      </c>
      <c r="G1567" s="1">
        <f t="shared" si="77"/>
        <v>6.0271199999999995E-3</v>
      </c>
      <c r="H1567" s="103">
        <f t="shared" si="78"/>
        <v>1.1255740354934169</v>
      </c>
      <c r="I1567" s="1">
        <f t="shared" si="79"/>
        <v>14752</v>
      </c>
      <c r="J1567" s="1">
        <f t="shared" si="80"/>
        <v>251.12999999999997</v>
      </c>
      <c r="K1567" s="105">
        <f t="shared" si="81"/>
        <v>1.0306375199999949</v>
      </c>
      <c r="L1567" s="1">
        <f t="shared" si="82"/>
        <v>13508</v>
      </c>
    </row>
    <row r="1568" spans="1:12" x14ac:dyDescent="0.2">
      <c r="A1568" s="1">
        <f t="shared" si="83"/>
        <v>115.49999999999801</v>
      </c>
      <c r="B1568" s="1">
        <f t="shared" si="72"/>
        <v>5011.3125</v>
      </c>
      <c r="C1568" s="1">
        <f t="shared" si="73"/>
        <v>4104.99999999998</v>
      </c>
      <c r="D1568" s="1">
        <f t="shared" si="74"/>
        <v>200.90499999999997</v>
      </c>
      <c r="E1568" s="1">
        <f t="shared" si="75"/>
        <v>200</v>
      </c>
      <c r="F1568" s="104">
        <f t="shared" si="76"/>
        <v>6.0641012280183382E-6</v>
      </c>
      <c r="G1568" s="1">
        <f t="shared" si="77"/>
        <v>6.0271500000000002E-3</v>
      </c>
      <c r="H1568" s="103">
        <f t="shared" si="78"/>
        <v>1.1257232570005522</v>
      </c>
      <c r="I1568" s="1">
        <f t="shared" si="79"/>
        <v>14754</v>
      </c>
      <c r="J1568" s="1">
        <f t="shared" si="80"/>
        <v>251.13124999999997</v>
      </c>
      <c r="K1568" s="105">
        <f t="shared" si="81"/>
        <v>1.0308937812499948</v>
      </c>
      <c r="L1568" s="1">
        <f t="shared" si="82"/>
        <v>13511</v>
      </c>
    </row>
    <row r="1569" spans="1:12" x14ac:dyDescent="0.2">
      <c r="A1569" s="1">
        <f t="shared" si="83"/>
        <v>115.599999999998</v>
      </c>
      <c r="B1569" s="1">
        <f t="shared" si="72"/>
        <v>5011.3249999999998</v>
      </c>
      <c r="C1569" s="1">
        <f t="shared" si="73"/>
        <v>4105.99999999998</v>
      </c>
      <c r="D1569" s="1">
        <f t="shared" si="74"/>
        <v>200.90599999999998</v>
      </c>
      <c r="E1569" s="1">
        <f t="shared" si="75"/>
        <v>200</v>
      </c>
      <c r="F1569" s="104">
        <f t="shared" si="76"/>
        <v>6.0658794523359225E-6</v>
      </c>
      <c r="G1569" s="1">
        <f t="shared" si="77"/>
        <v>6.02718E-3</v>
      </c>
      <c r="H1569" s="103">
        <f t="shared" si="78"/>
        <v>1.1258724453648943</v>
      </c>
      <c r="I1569" s="1">
        <f t="shared" si="79"/>
        <v>14756</v>
      </c>
      <c r="J1569" s="1">
        <f t="shared" si="80"/>
        <v>251.13249999999999</v>
      </c>
      <c r="K1569" s="105">
        <f t="shared" si="81"/>
        <v>1.0311500449999951</v>
      </c>
      <c r="L1569" s="1">
        <f t="shared" si="82"/>
        <v>13515</v>
      </c>
    </row>
    <row r="1570" spans="1:12" x14ac:dyDescent="0.2">
      <c r="A1570" s="1">
        <f t="shared" si="83"/>
        <v>115.699999999998</v>
      </c>
      <c r="B1570" s="1">
        <f t="shared" si="72"/>
        <v>5011.3374999999996</v>
      </c>
      <c r="C1570" s="1">
        <f t="shared" si="73"/>
        <v>4106.99999999998</v>
      </c>
      <c r="D1570" s="1">
        <f t="shared" si="74"/>
        <v>200.90699999999998</v>
      </c>
      <c r="E1570" s="1">
        <f t="shared" si="75"/>
        <v>200</v>
      </c>
      <c r="F1570" s="104">
        <f t="shared" si="76"/>
        <v>6.067657694055083E-6</v>
      </c>
      <c r="G1570" s="1">
        <f t="shared" si="77"/>
        <v>6.0272099999999999E-3</v>
      </c>
      <c r="H1570" s="103">
        <f t="shared" si="78"/>
        <v>1.1260216005974837</v>
      </c>
      <c r="I1570" s="1">
        <f t="shared" si="79"/>
        <v>14758</v>
      </c>
      <c r="J1570" s="1">
        <f t="shared" si="80"/>
        <v>251.13374999999999</v>
      </c>
      <c r="K1570" s="105">
        <f t="shared" si="81"/>
        <v>1.0314063112499949</v>
      </c>
      <c r="L1570" s="1">
        <f t="shared" si="82"/>
        <v>13518</v>
      </c>
    </row>
    <row r="1571" spans="1:12" x14ac:dyDescent="0.2">
      <c r="A1571" s="1">
        <f t="shared" si="83"/>
        <v>115.79999999999799</v>
      </c>
      <c r="B1571" s="1">
        <f t="shared" si="72"/>
        <v>5011.3500000000004</v>
      </c>
      <c r="C1571" s="1">
        <f t="shared" si="73"/>
        <v>4107.99999999998</v>
      </c>
      <c r="D1571" s="1">
        <f t="shared" si="74"/>
        <v>200.90799999999999</v>
      </c>
      <c r="E1571" s="1">
        <f t="shared" si="75"/>
        <v>200</v>
      </c>
      <c r="F1571" s="104">
        <f t="shared" si="76"/>
        <v>6.0694359531758188E-6</v>
      </c>
      <c r="G1571" s="1">
        <f t="shared" si="77"/>
        <v>6.0272399999999997E-3</v>
      </c>
      <c r="H1571" s="103">
        <f t="shared" si="78"/>
        <v>1.126170722709356</v>
      </c>
      <c r="I1571" s="1">
        <f t="shared" si="79"/>
        <v>14760</v>
      </c>
      <c r="J1571" s="1">
        <f t="shared" si="80"/>
        <v>251.13499999999999</v>
      </c>
      <c r="K1571" s="105">
        <f t="shared" si="81"/>
        <v>1.031662579999995</v>
      </c>
      <c r="L1571" s="1">
        <f t="shared" si="82"/>
        <v>13521</v>
      </c>
    </row>
    <row r="1572" spans="1:12" x14ac:dyDescent="0.2">
      <c r="A1572" s="1">
        <f t="shared" si="83"/>
        <v>115.89999999999799</v>
      </c>
      <c r="B1572" s="1">
        <f t="shared" si="72"/>
        <v>5011.3624999999993</v>
      </c>
      <c r="C1572" s="1">
        <f t="shared" si="73"/>
        <v>4108.99999999998</v>
      </c>
      <c r="D1572" s="1">
        <f t="shared" si="74"/>
        <v>200.90899999999999</v>
      </c>
      <c r="E1572" s="1">
        <f t="shared" si="75"/>
        <v>200</v>
      </c>
      <c r="F1572" s="104">
        <f t="shared" si="76"/>
        <v>6.0712142296981282E-6</v>
      </c>
      <c r="G1572" s="1">
        <f t="shared" si="77"/>
        <v>6.0272700000000004E-3</v>
      </c>
      <c r="H1572" s="103">
        <f t="shared" si="78"/>
        <v>1.1263198117115425</v>
      </c>
      <c r="I1572" s="1">
        <f t="shared" si="79"/>
        <v>14762</v>
      </c>
      <c r="J1572" s="1">
        <f t="shared" si="80"/>
        <v>251.13624999999996</v>
      </c>
      <c r="K1572" s="105">
        <f t="shared" si="81"/>
        <v>1.0319188512499946</v>
      </c>
      <c r="L1572" s="1">
        <f t="shared" si="82"/>
        <v>13525</v>
      </c>
    </row>
    <row r="1573" spans="1:12" x14ac:dyDescent="0.2">
      <c r="A1573" s="1">
        <f t="shared" si="83"/>
        <v>115.99999999999798</v>
      </c>
      <c r="B1573" s="1">
        <f t="shared" si="72"/>
        <v>5011.375</v>
      </c>
      <c r="C1573" s="1">
        <f t="shared" si="73"/>
        <v>4109.99999999998</v>
      </c>
      <c r="D1573" s="1">
        <f t="shared" si="74"/>
        <v>200.90999999999997</v>
      </c>
      <c r="E1573" s="1">
        <f t="shared" si="75"/>
        <v>200</v>
      </c>
      <c r="F1573" s="104">
        <f t="shared" si="76"/>
        <v>6.0729925236220129E-6</v>
      </c>
      <c r="G1573" s="1">
        <f t="shared" si="77"/>
        <v>6.0273000000000002E-3</v>
      </c>
      <c r="H1573" s="103">
        <f t="shared" si="78"/>
        <v>1.126468867615068</v>
      </c>
      <c r="I1573" s="1">
        <f t="shared" si="79"/>
        <v>14764</v>
      </c>
      <c r="J1573" s="1">
        <f t="shared" si="80"/>
        <v>251.13749999999996</v>
      </c>
      <c r="K1573" s="105">
        <f t="shared" si="81"/>
        <v>1.0321751249999949</v>
      </c>
      <c r="L1573" s="1">
        <f t="shared" si="82"/>
        <v>13528</v>
      </c>
    </row>
    <row r="1574" spans="1:12" x14ac:dyDescent="0.2">
      <c r="A1574" s="1">
        <f t="shared" si="83"/>
        <v>116.09999999999798</v>
      </c>
      <c r="B1574" s="1">
        <f t="shared" si="72"/>
        <v>5011.3874999999998</v>
      </c>
      <c r="C1574" s="1">
        <f t="shared" si="73"/>
        <v>4110.99999999998</v>
      </c>
      <c r="D1574" s="1">
        <f t="shared" si="74"/>
        <v>200.91099999999997</v>
      </c>
      <c r="E1574" s="1">
        <f t="shared" si="75"/>
        <v>200</v>
      </c>
      <c r="F1574" s="104">
        <f t="shared" si="76"/>
        <v>6.0747708349474713E-6</v>
      </c>
      <c r="G1574" s="1">
        <f t="shared" si="77"/>
        <v>6.0273299999999991E-3</v>
      </c>
      <c r="H1574" s="103">
        <f t="shared" si="78"/>
        <v>1.1266178904309545</v>
      </c>
      <c r="I1574" s="1">
        <f t="shared" si="79"/>
        <v>14766</v>
      </c>
      <c r="J1574" s="1">
        <f t="shared" si="80"/>
        <v>251.13874999999996</v>
      </c>
      <c r="K1574" s="105">
        <f t="shared" si="81"/>
        <v>1.0324314012499949</v>
      </c>
      <c r="L1574" s="1">
        <f t="shared" si="82"/>
        <v>13531</v>
      </c>
    </row>
    <row r="1575" spans="1:12" x14ac:dyDescent="0.2">
      <c r="A1575" s="1">
        <f t="shared" si="83"/>
        <v>116.19999999999797</v>
      </c>
      <c r="B1575" s="1">
        <f t="shared" si="72"/>
        <v>5011.4000000000005</v>
      </c>
      <c r="C1575" s="1">
        <f t="shared" si="73"/>
        <v>4111.99999999998</v>
      </c>
      <c r="D1575" s="1">
        <f t="shared" si="74"/>
        <v>200.91199999999998</v>
      </c>
      <c r="E1575" s="1">
        <f t="shared" si="75"/>
        <v>200</v>
      </c>
      <c r="F1575" s="104">
        <f t="shared" si="76"/>
        <v>6.0765491636745049E-6</v>
      </c>
      <c r="G1575" s="1">
        <f t="shared" si="77"/>
        <v>6.0273599999999998E-3</v>
      </c>
      <c r="H1575" s="103">
        <f t="shared" si="78"/>
        <v>1.1267668801702171</v>
      </c>
      <c r="I1575" s="1">
        <f t="shared" si="79"/>
        <v>14768</v>
      </c>
      <c r="J1575" s="1">
        <f t="shared" si="80"/>
        <v>251.14</v>
      </c>
      <c r="K1575" s="105">
        <f t="shared" si="81"/>
        <v>1.0326876799999949</v>
      </c>
      <c r="L1575" s="1">
        <f t="shared" si="82"/>
        <v>13535</v>
      </c>
    </row>
    <row r="1576" spans="1:12" x14ac:dyDescent="0.2">
      <c r="A1576" s="1">
        <f t="shared" si="83"/>
        <v>116.29999999999797</v>
      </c>
      <c r="B1576" s="1">
        <f t="shared" si="72"/>
        <v>5011.4124999999995</v>
      </c>
      <c r="C1576" s="1">
        <f t="shared" si="73"/>
        <v>4112.99999999998</v>
      </c>
      <c r="D1576" s="1">
        <f t="shared" si="74"/>
        <v>200.91299999999998</v>
      </c>
      <c r="E1576" s="1">
        <f t="shared" si="75"/>
        <v>200</v>
      </c>
      <c r="F1576" s="104">
        <f t="shared" si="76"/>
        <v>6.0783275098031156E-6</v>
      </c>
      <c r="G1576" s="1">
        <f t="shared" si="77"/>
        <v>6.0273899999999997E-3</v>
      </c>
      <c r="H1576" s="103">
        <f t="shared" si="78"/>
        <v>1.1269158368438674</v>
      </c>
      <c r="I1576" s="1">
        <f t="shared" si="79"/>
        <v>14770</v>
      </c>
      <c r="J1576" s="1">
        <f t="shared" si="80"/>
        <v>251.14124999999999</v>
      </c>
      <c r="K1576" s="105">
        <f t="shared" si="81"/>
        <v>1.0329439612499947</v>
      </c>
      <c r="L1576" s="1">
        <f t="shared" si="82"/>
        <v>13538</v>
      </c>
    </row>
    <row r="1577" spans="1:12" x14ac:dyDescent="0.2">
      <c r="A1577" s="1">
        <f t="shared" si="83"/>
        <v>116.39999999999796</v>
      </c>
      <c r="B1577" s="1">
        <f t="shared" si="72"/>
        <v>5011.4249999999993</v>
      </c>
      <c r="C1577" s="1">
        <f t="shared" si="73"/>
        <v>4113.99999999998</v>
      </c>
      <c r="D1577" s="1">
        <f t="shared" si="74"/>
        <v>200.91399999999999</v>
      </c>
      <c r="E1577" s="1">
        <f t="shared" si="75"/>
        <v>200</v>
      </c>
      <c r="F1577" s="104">
        <f t="shared" si="76"/>
        <v>6.080105873333299E-6</v>
      </c>
      <c r="G1577" s="1">
        <f t="shared" si="77"/>
        <v>6.0274200000000003E-3</v>
      </c>
      <c r="H1577" s="103">
        <f t="shared" si="78"/>
        <v>1.1270647604629118</v>
      </c>
      <c r="I1577" s="1">
        <f t="shared" si="79"/>
        <v>14772</v>
      </c>
      <c r="J1577" s="1">
        <f t="shared" si="80"/>
        <v>251.14249999999998</v>
      </c>
      <c r="K1577" s="105">
        <f t="shared" si="81"/>
        <v>1.0332002449999949</v>
      </c>
      <c r="L1577" s="1">
        <f t="shared" si="82"/>
        <v>13542</v>
      </c>
    </row>
    <row r="1578" spans="1:12" x14ac:dyDescent="0.2">
      <c r="A1578" s="1">
        <f t="shared" si="83"/>
        <v>116.49999999999795</v>
      </c>
      <c r="B1578" s="1">
        <f t="shared" si="72"/>
        <v>5011.4375</v>
      </c>
      <c r="C1578" s="1">
        <f t="shared" si="73"/>
        <v>4114.99999999998</v>
      </c>
      <c r="D1578" s="1">
        <f t="shared" si="74"/>
        <v>200.91499999999999</v>
      </c>
      <c r="E1578" s="1">
        <f t="shared" si="75"/>
        <v>200</v>
      </c>
      <c r="F1578" s="104">
        <f t="shared" si="76"/>
        <v>6.0818842542650569E-6</v>
      </c>
      <c r="G1578" s="1">
        <f t="shared" si="77"/>
        <v>6.0274500000000002E-3</v>
      </c>
      <c r="H1578" s="103">
        <f t="shared" si="78"/>
        <v>1.1272136510383515</v>
      </c>
      <c r="I1578" s="1">
        <f t="shared" si="79"/>
        <v>14774</v>
      </c>
      <c r="J1578" s="1">
        <f t="shared" si="80"/>
        <v>251.14375000000001</v>
      </c>
      <c r="K1578" s="105">
        <f t="shared" si="81"/>
        <v>1.033456531249995</v>
      </c>
      <c r="L1578" s="1">
        <f t="shared" si="82"/>
        <v>13545</v>
      </c>
    </row>
    <row r="1579" spans="1:12" x14ac:dyDescent="0.2">
      <c r="A1579" s="1">
        <f t="shared" si="83"/>
        <v>116.59999999999795</v>
      </c>
      <c r="B1579" s="1">
        <f t="shared" si="72"/>
        <v>5011.45</v>
      </c>
      <c r="C1579" s="1">
        <f t="shared" si="73"/>
        <v>4115.99999999998</v>
      </c>
      <c r="D1579" s="1">
        <f t="shared" si="74"/>
        <v>200.91599999999997</v>
      </c>
      <c r="E1579" s="1">
        <f t="shared" si="75"/>
        <v>200</v>
      </c>
      <c r="F1579" s="104">
        <f t="shared" si="76"/>
        <v>6.0836626525983893E-6</v>
      </c>
      <c r="G1579" s="1">
        <f t="shared" si="77"/>
        <v>6.0274799999999991E-3</v>
      </c>
      <c r="H1579" s="103">
        <f t="shared" si="78"/>
        <v>1.1273625085811831</v>
      </c>
      <c r="I1579" s="1">
        <f t="shared" si="79"/>
        <v>14776</v>
      </c>
      <c r="J1579" s="1">
        <f t="shared" si="80"/>
        <v>251.14499999999995</v>
      </c>
      <c r="K1579" s="105">
        <f t="shared" si="81"/>
        <v>1.0337128199999948</v>
      </c>
      <c r="L1579" s="1">
        <f t="shared" si="82"/>
        <v>13548</v>
      </c>
    </row>
    <row r="1580" spans="1:12" x14ac:dyDescent="0.2">
      <c r="A1580" s="1">
        <f t="shared" si="83"/>
        <v>116.69999999999794</v>
      </c>
      <c r="B1580" s="1">
        <f t="shared" si="72"/>
        <v>5011.4625000000005</v>
      </c>
      <c r="C1580" s="1">
        <f t="shared" si="73"/>
        <v>4116.9999999999791</v>
      </c>
      <c r="D1580" s="1">
        <f t="shared" si="74"/>
        <v>200.91699999999997</v>
      </c>
      <c r="E1580" s="1">
        <f t="shared" si="75"/>
        <v>200</v>
      </c>
      <c r="F1580" s="104">
        <f t="shared" si="76"/>
        <v>6.085441068333297E-6</v>
      </c>
      <c r="G1580" s="1">
        <f t="shared" si="77"/>
        <v>6.0275099999999989E-3</v>
      </c>
      <c r="H1580" s="103">
        <f t="shared" si="78"/>
        <v>1.1275113331023978</v>
      </c>
      <c r="I1580" s="1">
        <f t="shared" si="79"/>
        <v>14778</v>
      </c>
      <c r="J1580" s="1">
        <f t="shared" si="80"/>
        <v>251.14624999999995</v>
      </c>
      <c r="K1580" s="105">
        <f t="shared" si="81"/>
        <v>1.0339691112499945</v>
      </c>
      <c r="L1580" s="1">
        <f t="shared" si="82"/>
        <v>13552</v>
      </c>
    </row>
    <row r="1581" spans="1:12" x14ac:dyDescent="0.2">
      <c r="A1581" s="1">
        <f t="shared" si="83"/>
        <v>116.79999999999794</v>
      </c>
      <c r="B1581" s="1">
        <f t="shared" si="72"/>
        <v>5011.4749999999995</v>
      </c>
      <c r="C1581" s="1">
        <f t="shared" si="73"/>
        <v>4117.9999999999791</v>
      </c>
      <c r="D1581" s="1">
        <f t="shared" si="74"/>
        <v>200.91799999999998</v>
      </c>
      <c r="E1581" s="1">
        <f t="shared" si="75"/>
        <v>200</v>
      </c>
      <c r="F1581" s="104">
        <f t="shared" si="76"/>
        <v>6.0872195014697808E-6</v>
      </c>
      <c r="G1581" s="1">
        <f t="shared" si="77"/>
        <v>6.0275399999999996E-3</v>
      </c>
      <c r="H1581" s="103">
        <f t="shared" si="78"/>
        <v>1.1276601246129829</v>
      </c>
      <c r="I1581" s="1">
        <f t="shared" si="79"/>
        <v>14780</v>
      </c>
      <c r="J1581" s="1">
        <f t="shared" si="80"/>
        <v>251.14749999999998</v>
      </c>
      <c r="K1581" s="105">
        <f t="shared" si="81"/>
        <v>1.0342254049999946</v>
      </c>
      <c r="L1581" s="1">
        <f t="shared" si="82"/>
        <v>13555</v>
      </c>
    </row>
    <row r="1582" spans="1:12" x14ac:dyDescent="0.2">
      <c r="A1582" s="1">
        <f t="shared" si="83"/>
        <v>116.89999999999793</v>
      </c>
      <c r="B1582" s="1">
        <f t="shared" si="72"/>
        <v>5011.4874999999993</v>
      </c>
      <c r="C1582" s="1">
        <f t="shared" si="73"/>
        <v>4118.9999999999791</v>
      </c>
      <c r="D1582" s="1">
        <f t="shared" si="74"/>
        <v>200.91899999999998</v>
      </c>
      <c r="E1582" s="1">
        <f t="shared" si="75"/>
        <v>200</v>
      </c>
      <c r="F1582" s="104">
        <f t="shared" si="76"/>
        <v>6.0889979520078366E-6</v>
      </c>
      <c r="G1582" s="1">
        <f t="shared" si="77"/>
        <v>6.0275700000000003E-3</v>
      </c>
      <c r="H1582" s="103">
        <f t="shared" si="78"/>
        <v>1.1278088831239199</v>
      </c>
      <c r="I1582" s="1">
        <f t="shared" si="79"/>
        <v>14782</v>
      </c>
      <c r="J1582" s="1">
        <f t="shared" si="80"/>
        <v>251.14874999999998</v>
      </c>
      <c r="K1582" s="105">
        <f t="shared" si="81"/>
        <v>1.0344817012499945</v>
      </c>
      <c r="L1582" s="1">
        <f t="shared" si="82"/>
        <v>13558</v>
      </c>
    </row>
    <row r="1583" spans="1:12" x14ac:dyDescent="0.2">
      <c r="A1583" s="1">
        <f t="shared" si="83"/>
        <v>116.99999999999793</v>
      </c>
      <c r="B1583" s="1">
        <f t="shared" si="72"/>
        <v>5011.5</v>
      </c>
      <c r="C1583" s="1">
        <f t="shared" si="73"/>
        <v>4119.9999999999791</v>
      </c>
      <c r="D1583" s="1">
        <f t="shared" si="74"/>
        <v>200.92</v>
      </c>
      <c r="E1583" s="1">
        <f t="shared" si="75"/>
        <v>200</v>
      </c>
      <c r="F1583" s="104">
        <f t="shared" si="76"/>
        <v>6.090776419947471E-6</v>
      </c>
      <c r="G1583" s="1">
        <f t="shared" si="77"/>
        <v>6.0275999999999993E-3</v>
      </c>
      <c r="H1583" s="103">
        <f t="shared" si="78"/>
        <v>1.127957608646186</v>
      </c>
      <c r="I1583" s="1">
        <f t="shared" si="79"/>
        <v>14783</v>
      </c>
      <c r="J1583" s="1">
        <f t="shared" si="80"/>
        <v>251.14999999999998</v>
      </c>
      <c r="K1583" s="105">
        <f t="shared" si="81"/>
        <v>1.0347379999999946</v>
      </c>
      <c r="L1583" s="1">
        <f t="shared" si="82"/>
        <v>13562</v>
      </c>
    </row>
    <row r="1584" spans="1:12" x14ac:dyDescent="0.2">
      <c r="A1584" s="1">
        <f t="shared" si="83"/>
        <v>117.09999999999792</v>
      </c>
      <c r="B1584" s="1">
        <f t="shared" si="72"/>
        <v>5011.5124999999998</v>
      </c>
      <c r="C1584" s="1">
        <f t="shared" si="73"/>
        <v>4120.9999999999791</v>
      </c>
      <c r="D1584" s="1">
        <f t="shared" si="74"/>
        <v>200.92099999999999</v>
      </c>
      <c r="E1584" s="1">
        <f t="shared" si="75"/>
        <v>200</v>
      </c>
      <c r="F1584" s="104">
        <f t="shared" si="76"/>
        <v>6.0925549052886791E-6</v>
      </c>
      <c r="G1584" s="1">
        <f t="shared" si="77"/>
        <v>6.02763E-3</v>
      </c>
      <c r="H1584" s="103">
        <f t="shared" si="78"/>
        <v>1.1281063011907531</v>
      </c>
      <c r="I1584" s="1">
        <f t="shared" si="79"/>
        <v>14785</v>
      </c>
      <c r="J1584" s="1">
        <f t="shared" si="80"/>
        <v>251.15125</v>
      </c>
      <c r="K1584" s="105">
        <f t="shared" si="81"/>
        <v>1.0349943012499947</v>
      </c>
      <c r="L1584" s="1">
        <f t="shared" si="82"/>
        <v>13565</v>
      </c>
    </row>
    <row r="1585" spans="1:12" x14ac:dyDescent="0.2">
      <c r="A1585" s="1">
        <f t="shared" si="83"/>
        <v>117.19999999999791</v>
      </c>
      <c r="B1585" s="1">
        <f t="shared" si="72"/>
        <v>5011.5249999999996</v>
      </c>
      <c r="C1585" s="1">
        <f t="shared" si="73"/>
        <v>4121.9999999999791</v>
      </c>
      <c r="D1585" s="1">
        <f t="shared" si="74"/>
        <v>200.92199999999997</v>
      </c>
      <c r="E1585" s="1">
        <f t="shared" si="75"/>
        <v>200</v>
      </c>
      <c r="F1585" s="104">
        <f t="shared" si="76"/>
        <v>6.0943334080314583E-6</v>
      </c>
      <c r="G1585" s="1">
        <f t="shared" si="77"/>
        <v>6.0276599999999998E-3</v>
      </c>
      <c r="H1585" s="103">
        <f t="shared" si="78"/>
        <v>1.1282549607685883</v>
      </c>
      <c r="I1585" s="1">
        <f t="shared" si="79"/>
        <v>14787</v>
      </c>
      <c r="J1585" s="1">
        <f t="shared" si="80"/>
        <v>251.1525</v>
      </c>
      <c r="K1585" s="105">
        <f t="shared" si="81"/>
        <v>1.0352506049999948</v>
      </c>
      <c r="L1585" s="1">
        <f t="shared" si="82"/>
        <v>13568</v>
      </c>
    </row>
    <row r="1586" spans="1:12" x14ac:dyDescent="0.2">
      <c r="A1586" s="1">
        <f t="shared" si="83"/>
        <v>117.29999999999791</v>
      </c>
      <c r="B1586" s="1">
        <f t="shared" si="72"/>
        <v>5011.5374999999995</v>
      </c>
      <c r="C1586" s="1">
        <f t="shared" si="73"/>
        <v>4122.9999999999791</v>
      </c>
      <c r="D1586" s="1">
        <f t="shared" si="74"/>
        <v>200.92299999999997</v>
      </c>
      <c r="E1586" s="1">
        <f t="shared" si="75"/>
        <v>200</v>
      </c>
      <c r="F1586" s="104">
        <f t="shared" si="76"/>
        <v>6.0961119281758161E-6</v>
      </c>
      <c r="G1586" s="1">
        <f t="shared" si="77"/>
        <v>6.0276900000000005E-3</v>
      </c>
      <c r="H1586" s="103">
        <f t="shared" si="78"/>
        <v>1.128403587390655</v>
      </c>
      <c r="I1586" s="1">
        <f t="shared" si="79"/>
        <v>14789</v>
      </c>
      <c r="J1586" s="1">
        <f t="shared" si="80"/>
        <v>251.15374999999995</v>
      </c>
      <c r="K1586" s="105">
        <f t="shared" si="81"/>
        <v>1.0355069112499944</v>
      </c>
      <c r="L1586" s="1">
        <f t="shared" si="82"/>
        <v>13572</v>
      </c>
    </row>
    <row r="1587" spans="1:12" x14ac:dyDescent="0.2">
      <c r="A1587" s="1">
        <f t="shared" si="83"/>
        <v>117.3999999999979</v>
      </c>
      <c r="B1587" s="1">
        <f t="shared" si="72"/>
        <v>5011.55</v>
      </c>
      <c r="C1587" s="1">
        <f t="shared" si="73"/>
        <v>4123.9999999999791</v>
      </c>
      <c r="D1587" s="1">
        <f t="shared" si="74"/>
        <v>200.92399999999998</v>
      </c>
      <c r="E1587" s="1">
        <f t="shared" si="75"/>
        <v>200</v>
      </c>
      <c r="F1587" s="104">
        <f t="shared" si="76"/>
        <v>6.0978904657217467E-6</v>
      </c>
      <c r="G1587" s="1">
        <f t="shared" si="77"/>
        <v>6.0277199999999994E-3</v>
      </c>
      <c r="H1587" s="103">
        <f t="shared" si="78"/>
        <v>1.1285521810679096</v>
      </c>
      <c r="I1587" s="1">
        <f t="shared" si="79"/>
        <v>14791</v>
      </c>
      <c r="J1587" s="1">
        <f t="shared" si="80"/>
        <v>251.15499999999997</v>
      </c>
      <c r="K1587" s="105">
        <f t="shared" si="81"/>
        <v>1.0357632199999947</v>
      </c>
      <c r="L1587" s="1">
        <f t="shared" si="82"/>
        <v>13575</v>
      </c>
    </row>
    <row r="1588" spans="1:12" x14ac:dyDescent="0.2">
      <c r="A1588" s="1">
        <f t="shared" si="83"/>
        <v>117.4999999999979</v>
      </c>
      <c r="B1588" s="1">
        <f t="shared" si="72"/>
        <v>5011.5625</v>
      </c>
      <c r="C1588" s="1">
        <f t="shared" si="73"/>
        <v>4124.9999999999791</v>
      </c>
      <c r="D1588" s="1">
        <f t="shared" si="74"/>
        <v>200.92499999999998</v>
      </c>
      <c r="E1588" s="1">
        <f t="shared" si="75"/>
        <v>200</v>
      </c>
      <c r="F1588" s="104">
        <f t="shared" si="76"/>
        <v>6.0996690206692552E-6</v>
      </c>
      <c r="G1588" s="1">
        <f t="shared" si="77"/>
        <v>6.0277499999999993E-3</v>
      </c>
      <c r="H1588" s="103">
        <f t="shared" si="78"/>
        <v>1.1287007418113055</v>
      </c>
      <c r="I1588" s="1">
        <f t="shared" si="79"/>
        <v>14793</v>
      </c>
      <c r="J1588" s="1">
        <f t="shared" si="80"/>
        <v>251.15624999999997</v>
      </c>
      <c r="K1588" s="105">
        <f t="shared" si="81"/>
        <v>1.0360195312499947</v>
      </c>
      <c r="L1588" s="1">
        <f t="shared" si="82"/>
        <v>13578</v>
      </c>
    </row>
    <row r="1589" spans="1:12" x14ac:dyDescent="0.2">
      <c r="A1589" s="1">
        <f t="shared" si="83"/>
        <v>117.59999999999789</v>
      </c>
      <c r="B1589" s="1">
        <f t="shared" si="72"/>
        <v>5011.5749999999989</v>
      </c>
      <c r="C1589" s="1">
        <f t="shared" si="73"/>
        <v>4125.9999999999791</v>
      </c>
      <c r="D1589" s="1">
        <f t="shared" si="74"/>
        <v>200.92599999999999</v>
      </c>
      <c r="E1589" s="1">
        <f t="shared" si="75"/>
        <v>200</v>
      </c>
      <c r="F1589" s="104">
        <f t="shared" si="76"/>
        <v>6.1014475930183365E-6</v>
      </c>
      <c r="G1589" s="1">
        <f t="shared" si="77"/>
        <v>6.0277800000000008E-3</v>
      </c>
      <c r="H1589" s="103">
        <f t="shared" si="78"/>
        <v>1.12884926963179</v>
      </c>
      <c r="I1589" s="1">
        <f t="shared" si="79"/>
        <v>14795</v>
      </c>
      <c r="J1589" s="1">
        <f t="shared" si="80"/>
        <v>251.15749999999997</v>
      </c>
      <c r="K1589" s="105">
        <f t="shared" si="81"/>
        <v>1.0362758449999945</v>
      </c>
      <c r="L1589" s="1">
        <f t="shared" si="82"/>
        <v>13582</v>
      </c>
    </row>
    <row r="1590" spans="1:12" x14ac:dyDescent="0.2">
      <c r="A1590" s="1">
        <f t="shared" si="83"/>
        <v>117.69999999999789</v>
      </c>
      <c r="B1590" s="1">
        <f t="shared" si="72"/>
        <v>5011.5874999999996</v>
      </c>
      <c r="C1590" s="1">
        <f t="shared" si="73"/>
        <v>4126.9999999999791</v>
      </c>
      <c r="D1590" s="1">
        <f t="shared" si="74"/>
        <v>200.92699999999999</v>
      </c>
      <c r="E1590" s="1">
        <f t="shared" si="75"/>
        <v>200</v>
      </c>
      <c r="F1590" s="104">
        <f t="shared" si="76"/>
        <v>6.103226182768993E-6</v>
      </c>
      <c r="G1590" s="1">
        <f t="shared" si="77"/>
        <v>6.0278099999999998E-3</v>
      </c>
      <c r="H1590" s="103">
        <f t="shared" si="78"/>
        <v>1.1289977645403062</v>
      </c>
      <c r="I1590" s="1">
        <f t="shared" si="79"/>
        <v>14797</v>
      </c>
      <c r="J1590" s="1">
        <f t="shared" si="80"/>
        <v>251.15875</v>
      </c>
      <c r="K1590" s="105">
        <f t="shared" si="81"/>
        <v>1.0365321612499947</v>
      </c>
      <c r="L1590" s="1">
        <f t="shared" si="82"/>
        <v>13585</v>
      </c>
    </row>
    <row r="1591" spans="1:12" x14ac:dyDescent="0.2">
      <c r="A1591" s="1">
        <f t="shared" si="83"/>
        <v>117.79999999999788</v>
      </c>
      <c r="B1591" s="1">
        <f t="shared" si="72"/>
        <v>5011.5999999999995</v>
      </c>
      <c r="C1591" s="1">
        <f t="shared" si="73"/>
        <v>4127.9999999999791</v>
      </c>
      <c r="D1591" s="1">
        <f t="shared" si="74"/>
        <v>200.92799999999997</v>
      </c>
      <c r="E1591" s="1">
        <f t="shared" si="75"/>
        <v>200</v>
      </c>
      <c r="F1591" s="104">
        <f t="shared" si="76"/>
        <v>6.1050047899212223E-6</v>
      </c>
      <c r="G1591" s="1">
        <f t="shared" si="77"/>
        <v>6.0278399999999996E-3</v>
      </c>
      <c r="H1591" s="103">
        <f t="shared" si="78"/>
        <v>1.1291462265477927</v>
      </c>
      <c r="I1591" s="1">
        <f t="shared" si="79"/>
        <v>14799</v>
      </c>
      <c r="J1591" s="1">
        <f t="shared" si="80"/>
        <v>251.16</v>
      </c>
      <c r="K1591" s="105">
        <f t="shared" si="81"/>
        <v>1.0367884799999947</v>
      </c>
      <c r="L1591" s="1">
        <f t="shared" si="82"/>
        <v>13589</v>
      </c>
    </row>
    <row r="1592" spans="1:12" x14ac:dyDescent="0.2">
      <c r="A1592" s="1">
        <f t="shared" si="83"/>
        <v>117.89999999999787</v>
      </c>
      <c r="B1592" s="1">
        <f t="shared" si="72"/>
        <v>5011.6125000000002</v>
      </c>
      <c r="C1592" s="1">
        <f t="shared" si="73"/>
        <v>4128.9999999999791</v>
      </c>
      <c r="D1592" s="1">
        <f t="shared" si="74"/>
        <v>200.92899999999997</v>
      </c>
      <c r="E1592" s="1">
        <f t="shared" si="75"/>
        <v>200</v>
      </c>
      <c r="F1592" s="104">
        <f t="shared" si="76"/>
        <v>6.1067834144750287E-6</v>
      </c>
      <c r="G1592" s="1">
        <f t="shared" si="77"/>
        <v>6.0278699999999994E-3</v>
      </c>
      <c r="H1592" s="103">
        <f t="shared" si="78"/>
        <v>1.1292946556651822</v>
      </c>
      <c r="I1592" s="1">
        <f t="shared" si="79"/>
        <v>14801</v>
      </c>
      <c r="J1592" s="1">
        <f t="shared" si="80"/>
        <v>251.16124999999994</v>
      </c>
      <c r="K1592" s="105">
        <f t="shared" si="81"/>
        <v>1.0370448012499944</v>
      </c>
      <c r="L1592" s="1">
        <f t="shared" si="82"/>
        <v>13592</v>
      </c>
    </row>
    <row r="1593" spans="1:12" x14ac:dyDescent="0.2">
      <c r="A1593" s="1">
        <f t="shared" si="83"/>
        <v>117.99999999999787</v>
      </c>
      <c r="B1593" s="1">
        <f t="shared" si="72"/>
        <v>5011.625</v>
      </c>
      <c r="C1593" s="1">
        <f t="shared" si="73"/>
        <v>4129.9999999999782</v>
      </c>
      <c r="D1593" s="1">
        <f t="shared" si="74"/>
        <v>200.92999999999998</v>
      </c>
      <c r="E1593" s="1">
        <f t="shared" si="75"/>
        <v>200</v>
      </c>
      <c r="F1593" s="104">
        <f t="shared" si="76"/>
        <v>6.1085620564304095E-6</v>
      </c>
      <c r="G1593" s="1">
        <f t="shared" si="77"/>
        <v>6.0279000000000001E-3</v>
      </c>
      <c r="H1593" s="103">
        <f t="shared" si="78"/>
        <v>1.1294430519034031</v>
      </c>
      <c r="I1593" s="1">
        <f t="shared" si="79"/>
        <v>14803</v>
      </c>
      <c r="J1593" s="1">
        <f t="shared" si="80"/>
        <v>251.16249999999997</v>
      </c>
      <c r="K1593" s="105">
        <f t="shared" si="81"/>
        <v>1.0373011249999942</v>
      </c>
      <c r="L1593" s="1">
        <f t="shared" si="82"/>
        <v>13595</v>
      </c>
    </row>
    <row r="1594" spans="1:12" x14ac:dyDescent="0.2">
      <c r="A1594" s="1">
        <f t="shared" si="83"/>
        <v>118.09999999999786</v>
      </c>
      <c r="B1594" s="1">
        <f t="shared" si="72"/>
        <v>5011.6374999999998</v>
      </c>
      <c r="C1594" s="1">
        <f t="shared" si="73"/>
        <v>4130.9999999999782</v>
      </c>
      <c r="D1594" s="1">
        <f t="shared" si="74"/>
        <v>200.93099999999998</v>
      </c>
      <c r="E1594" s="1">
        <f t="shared" si="75"/>
        <v>200</v>
      </c>
      <c r="F1594" s="104">
        <f t="shared" si="76"/>
        <v>6.1103407157873639E-6</v>
      </c>
      <c r="G1594" s="1">
        <f t="shared" si="77"/>
        <v>6.0279299999999999E-3</v>
      </c>
      <c r="H1594" s="103">
        <f t="shared" si="78"/>
        <v>1.1295914152733797</v>
      </c>
      <c r="I1594" s="1">
        <f t="shared" si="79"/>
        <v>14805</v>
      </c>
      <c r="J1594" s="1">
        <f t="shared" si="80"/>
        <v>251.16374999999996</v>
      </c>
      <c r="K1594" s="105">
        <f t="shared" si="81"/>
        <v>1.0375574512499943</v>
      </c>
      <c r="L1594" s="1">
        <f t="shared" si="82"/>
        <v>13599</v>
      </c>
    </row>
    <row r="1595" spans="1:12" x14ac:dyDescent="0.2">
      <c r="A1595" s="1">
        <f t="shared" si="83"/>
        <v>118.19999999999786</v>
      </c>
      <c r="B1595" s="1">
        <f t="shared" si="72"/>
        <v>5011.6499999999996</v>
      </c>
      <c r="C1595" s="1">
        <f t="shared" si="73"/>
        <v>4131.9999999999782</v>
      </c>
      <c r="D1595" s="1">
        <f t="shared" si="74"/>
        <v>200.93199999999999</v>
      </c>
      <c r="E1595" s="1">
        <f t="shared" si="75"/>
        <v>200</v>
      </c>
      <c r="F1595" s="104">
        <f t="shared" si="76"/>
        <v>6.1121193925458953E-6</v>
      </c>
      <c r="G1595" s="1">
        <f t="shared" si="77"/>
        <v>6.0279600000000006E-3</v>
      </c>
      <c r="H1595" s="103">
        <f t="shared" si="78"/>
        <v>1.1297397457860303</v>
      </c>
      <c r="I1595" s="1">
        <f t="shared" si="79"/>
        <v>14807</v>
      </c>
      <c r="J1595" s="1">
        <f t="shared" si="80"/>
        <v>251.16499999999996</v>
      </c>
      <c r="K1595" s="105">
        <f t="shared" si="81"/>
        <v>1.0378137799999945</v>
      </c>
      <c r="L1595" s="1">
        <f t="shared" si="82"/>
        <v>13602</v>
      </c>
    </row>
    <row r="1596" spans="1:12" x14ac:dyDescent="0.2">
      <c r="A1596" s="1">
        <f t="shared" si="83"/>
        <v>118.29999999999785</v>
      </c>
      <c r="B1596" s="1">
        <f t="shared" si="72"/>
        <v>5011.6624999999995</v>
      </c>
      <c r="C1596" s="1">
        <f t="shared" si="73"/>
        <v>4132.9999999999782</v>
      </c>
      <c r="D1596" s="1">
        <f t="shared" si="74"/>
        <v>200.93299999999999</v>
      </c>
      <c r="E1596" s="1">
        <f t="shared" si="75"/>
        <v>200</v>
      </c>
      <c r="F1596" s="104">
        <f t="shared" si="76"/>
        <v>6.1138980867059995E-6</v>
      </c>
      <c r="G1596" s="1">
        <f t="shared" si="77"/>
        <v>6.0279899999999996E-3</v>
      </c>
      <c r="H1596" s="103">
        <f t="shared" si="78"/>
        <v>1.1298880434522689</v>
      </c>
      <c r="I1596" s="1">
        <f t="shared" si="79"/>
        <v>14809</v>
      </c>
      <c r="J1596" s="1">
        <f t="shared" si="80"/>
        <v>251.16624999999999</v>
      </c>
      <c r="K1596" s="105">
        <f t="shared" si="81"/>
        <v>1.0380701112499944</v>
      </c>
      <c r="L1596" s="1">
        <f t="shared" si="82"/>
        <v>13605</v>
      </c>
    </row>
    <row r="1597" spans="1:12" x14ac:dyDescent="0.2">
      <c r="A1597" s="1">
        <f t="shared" si="83"/>
        <v>118.39999999999785</v>
      </c>
      <c r="B1597" s="1">
        <f t="shared" si="72"/>
        <v>5011.6750000000002</v>
      </c>
      <c r="C1597" s="1">
        <f t="shared" si="73"/>
        <v>4133.9999999999782</v>
      </c>
      <c r="D1597" s="1">
        <f t="shared" si="74"/>
        <v>200.93399999999997</v>
      </c>
      <c r="E1597" s="1">
        <f t="shared" si="75"/>
        <v>200</v>
      </c>
      <c r="F1597" s="104">
        <f t="shared" si="76"/>
        <v>6.115676798267679E-6</v>
      </c>
      <c r="G1597" s="1">
        <f t="shared" si="77"/>
        <v>6.0280199999999985E-3</v>
      </c>
      <c r="H1597" s="103">
        <f t="shared" si="78"/>
        <v>1.1300363082830041</v>
      </c>
      <c r="I1597" s="1">
        <f t="shared" si="79"/>
        <v>14811</v>
      </c>
      <c r="J1597" s="1">
        <f t="shared" si="80"/>
        <v>251.16749999999999</v>
      </c>
      <c r="K1597" s="105">
        <f t="shared" si="81"/>
        <v>1.0383264449999943</v>
      </c>
      <c r="L1597" s="1">
        <f t="shared" si="82"/>
        <v>13609</v>
      </c>
    </row>
    <row r="1598" spans="1:12" x14ac:dyDescent="0.2">
      <c r="A1598" s="1">
        <f t="shared" si="83"/>
        <v>118.49999999999784</v>
      </c>
      <c r="B1598" s="1">
        <f t="shared" si="72"/>
        <v>5011.6874999999991</v>
      </c>
      <c r="C1598" s="1">
        <f t="shared" si="73"/>
        <v>4134.9999999999782</v>
      </c>
      <c r="D1598" s="1">
        <f t="shared" si="74"/>
        <v>200.93499999999997</v>
      </c>
      <c r="E1598" s="1">
        <f t="shared" si="75"/>
        <v>200</v>
      </c>
      <c r="F1598" s="104">
        <f t="shared" si="76"/>
        <v>6.117455527230933E-6</v>
      </c>
      <c r="G1598" s="1">
        <f t="shared" si="77"/>
        <v>6.0280500000000001E-3</v>
      </c>
      <c r="H1598" s="103">
        <f t="shared" si="78"/>
        <v>1.1301845402891411</v>
      </c>
      <c r="I1598" s="1">
        <f t="shared" si="79"/>
        <v>14813</v>
      </c>
      <c r="J1598" s="1">
        <f t="shared" si="80"/>
        <v>251.16874999999999</v>
      </c>
      <c r="K1598" s="105">
        <f t="shared" si="81"/>
        <v>1.0385827812499946</v>
      </c>
      <c r="L1598" s="1">
        <f t="shared" si="82"/>
        <v>13612</v>
      </c>
    </row>
    <row r="1599" spans="1:12" x14ac:dyDescent="0.2">
      <c r="A1599" s="1">
        <f t="shared" si="83"/>
        <v>118.59999999999783</v>
      </c>
      <c r="B1599" s="1">
        <f t="shared" si="72"/>
        <v>5011.7</v>
      </c>
      <c r="C1599" s="1">
        <f t="shared" si="73"/>
        <v>4135.9999999999782</v>
      </c>
      <c r="D1599" s="1">
        <f t="shared" si="74"/>
        <v>200.93599999999998</v>
      </c>
      <c r="E1599" s="1">
        <f t="shared" si="75"/>
        <v>200</v>
      </c>
      <c r="F1599" s="104">
        <f t="shared" si="76"/>
        <v>6.1192342735957622E-6</v>
      </c>
      <c r="G1599" s="1">
        <f t="shared" si="77"/>
        <v>6.028079999999999E-3</v>
      </c>
      <c r="H1599" s="103">
        <f t="shared" si="78"/>
        <v>1.1303327394815783</v>
      </c>
      <c r="I1599" s="1">
        <f t="shared" si="79"/>
        <v>14815</v>
      </c>
      <c r="J1599" s="1">
        <f t="shared" si="80"/>
        <v>251.16999999999996</v>
      </c>
      <c r="K1599" s="105">
        <f t="shared" si="81"/>
        <v>1.0388391199999942</v>
      </c>
      <c r="L1599" s="1">
        <f t="shared" si="82"/>
        <v>13615</v>
      </c>
    </row>
    <row r="1600" spans="1:12" x14ac:dyDescent="0.2">
      <c r="A1600" s="1">
        <f t="shared" si="83"/>
        <v>118.69999999999783</v>
      </c>
      <c r="B1600" s="1">
        <f t="shared" si="72"/>
        <v>5011.7124999999996</v>
      </c>
      <c r="C1600" s="1">
        <f t="shared" si="73"/>
        <v>4136.9999999999782</v>
      </c>
      <c r="D1600" s="1">
        <f t="shared" si="74"/>
        <v>200.93699999999998</v>
      </c>
      <c r="E1600" s="1">
        <f t="shared" si="75"/>
        <v>200</v>
      </c>
      <c r="F1600" s="104">
        <f t="shared" si="76"/>
        <v>6.1210130373621668E-6</v>
      </c>
      <c r="G1600" s="1">
        <f t="shared" si="77"/>
        <v>6.0281099999999997E-3</v>
      </c>
      <c r="H1600" s="103">
        <f t="shared" si="78"/>
        <v>1.1304809058712111</v>
      </c>
      <c r="I1600" s="1">
        <f t="shared" si="79"/>
        <v>14817</v>
      </c>
      <c r="J1600" s="1">
        <f t="shared" si="80"/>
        <v>251.17124999999996</v>
      </c>
      <c r="K1600" s="105">
        <f t="shared" si="81"/>
        <v>1.0390954612499943</v>
      </c>
      <c r="L1600" s="1">
        <f t="shared" si="82"/>
        <v>13619</v>
      </c>
    </row>
    <row r="1601" spans="1:12" x14ac:dyDescent="0.2">
      <c r="A1601" s="1">
        <f t="shared" si="83"/>
        <v>118.79999999999782</v>
      </c>
      <c r="B1601" s="1">
        <f t="shared" si="72"/>
        <v>5011.7250000000004</v>
      </c>
      <c r="C1601" s="1">
        <f t="shared" si="73"/>
        <v>4137.9999999999782</v>
      </c>
      <c r="D1601" s="1">
        <f t="shared" si="74"/>
        <v>200.93799999999999</v>
      </c>
      <c r="E1601" s="1">
        <f t="shared" si="75"/>
        <v>200</v>
      </c>
      <c r="F1601" s="104">
        <f t="shared" si="76"/>
        <v>6.1227918185301459E-6</v>
      </c>
      <c r="G1601" s="1">
        <f t="shared" si="77"/>
        <v>6.0281400000000004E-3</v>
      </c>
      <c r="H1601" s="103">
        <f t="shared" si="78"/>
        <v>1.1306290394689289</v>
      </c>
      <c r="I1601" s="1">
        <f t="shared" si="79"/>
        <v>14818</v>
      </c>
      <c r="J1601" s="1">
        <f t="shared" si="80"/>
        <v>251.17249999999996</v>
      </c>
      <c r="K1601" s="105">
        <f t="shared" si="81"/>
        <v>1.0393518049999941</v>
      </c>
      <c r="L1601" s="1">
        <f t="shared" si="82"/>
        <v>13622</v>
      </c>
    </row>
    <row r="1602" spans="1:12" x14ac:dyDescent="0.2">
      <c r="A1602" s="1">
        <f t="shared" si="83"/>
        <v>118.89999999999782</v>
      </c>
      <c r="B1602" s="1">
        <f t="shared" si="72"/>
        <v>5011.7375000000002</v>
      </c>
      <c r="C1602" s="1">
        <f t="shared" si="73"/>
        <v>4138.9999999999782</v>
      </c>
      <c r="D1602" s="1">
        <f t="shared" si="74"/>
        <v>200.93899999999996</v>
      </c>
      <c r="E1602" s="1">
        <f t="shared" si="75"/>
        <v>200</v>
      </c>
      <c r="F1602" s="104">
        <f t="shared" si="76"/>
        <v>6.1245706170996994E-6</v>
      </c>
      <c r="G1602" s="1">
        <f t="shared" si="77"/>
        <v>6.0281699999999994E-3</v>
      </c>
      <c r="H1602" s="103">
        <f t="shared" si="78"/>
        <v>1.130777140285617</v>
      </c>
      <c r="I1602" s="1">
        <f t="shared" si="79"/>
        <v>14820</v>
      </c>
      <c r="J1602" s="1">
        <f t="shared" si="80"/>
        <v>251.17374999999998</v>
      </c>
      <c r="K1602" s="105">
        <f t="shared" si="81"/>
        <v>1.0396081512499944</v>
      </c>
      <c r="L1602" s="1">
        <f t="shared" si="82"/>
        <v>13626</v>
      </c>
    </row>
    <row r="1603" spans="1:12" x14ac:dyDescent="0.2">
      <c r="A1603" s="1">
        <f t="shared" si="83"/>
        <v>118.99999999999781</v>
      </c>
      <c r="B1603" s="1">
        <f t="shared" si="72"/>
        <v>5011.7499999999991</v>
      </c>
      <c r="C1603" s="1">
        <f t="shared" si="73"/>
        <v>4139.9999999999782</v>
      </c>
      <c r="D1603" s="1">
        <f t="shared" si="74"/>
        <v>200.93999999999997</v>
      </c>
      <c r="E1603" s="1">
        <f t="shared" si="75"/>
        <v>200</v>
      </c>
      <c r="F1603" s="104">
        <f t="shared" si="76"/>
        <v>6.1263494330708274E-6</v>
      </c>
      <c r="G1603" s="1">
        <f t="shared" si="77"/>
        <v>6.0281999999999992E-3</v>
      </c>
      <c r="H1603" s="103">
        <f t="shared" si="78"/>
        <v>1.1309252083321553</v>
      </c>
      <c r="I1603" s="1">
        <f t="shared" si="79"/>
        <v>14822</v>
      </c>
      <c r="J1603" s="1">
        <f t="shared" si="80"/>
        <v>251.17499999999998</v>
      </c>
      <c r="K1603" s="105">
        <f t="shared" si="81"/>
        <v>1.0398644999999944</v>
      </c>
      <c r="L1603" s="1">
        <f t="shared" si="82"/>
        <v>13629</v>
      </c>
    </row>
    <row r="1604" spans="1:12" x14ac:dyDescent="0.2">
      <c r="A1604" s="1">
        <f t="shared" si="83"/>
        <v>119.09999999999781</v>
      </c>
      <c r="B1604" s="1">
        <f t="shared" si="72"/>
        <v>5011.7624999999998</v>
      </c>
      <c r="C1604" s="1">
        <f t="shared" si="73"/>
        <v>4140.9999999999782</v>
      </c>
      <c r="D1604" s="1">
        <f t="shared" si="74"/>
        <v>200.94099999999997</v>
      </c>
      <c r="E1604" s="1">
        <f t="shared" si="75"/>
        <v>200</v>
      </c>
      <c r="F1604" s="104">
        <f t="shared" si="76"/>
        <v>6.1281282664435307E-6</v>
      </c>
      <c r="G1604" s="1">
        <f t="shared" si="77"/>
        <v>6.0282299999999999E-3</v>
      </c>
      <c r="H1604" s="103">
        <f t="shared" si="78"/>
        <v>1.1310732436194189</v>
      </c>
      <c r="I1604" s="1">
        <f t="shared" si="79"/>
        <v>14824</v>
      </c>
      <c r="J1604" s="1">
        <f t="shared" si="80"/>
        <v>251.17624999999998</v>
      </c>
      <c r="K1604" s="105">
        <f t="shared" si="81"/>
        <v>1.0401208512499944</v>
      </c>
      <c r="L1604" s="1">
        <f t="shared" si="82"/>
        <v>13632</v>
      </c>
    </row>
    <row r="1605" spans="1:12" x14ac:dyDescent="0.2">
      <c r="A1605" s="1">
        <f t="shared" si="83"/>
        <v>119.1999999999978</v>
      </c>
      <c r="B1605" s="1">
        <f t="shared" si="72"/>
        <v>5011.7749999999996</v>
      </c>
      <c r="C1605" s="1">
        <f t="shared" si="73"/>
        <v>4141.9999999999782</v>
      </c>
      <c r="D1605" s="1">
        <f t="shared" si="74"/>
        <v>200.94199999999998</v>
      </c>
      <c r="E1605" s="1">
        <f t="shared" si="75"/>
        <v>200</v>
      </c>
      <c r="F1605" s="104">
        <f t="shared" si="76"/>
        <v>6.1299071172178093E-6</v>
      </c>
      <c r="G1605" s="1">
        <f t="shared" si="77"/>
        <v>6.0282599999999997E-3</v>
      </c>
      <c r="H1605" s="103">
        <f t="shared" si="78"/>
        <v>1.1312212461582789</v>
      </c>
      <c r="I1605" s="1">
        <f t="shared" si="79"/>
        <v>14826</v>
      </c>
      <c r="J1605" s="1">
        <f t="shared" si="80"/>
        <v>251.17750000000001</v>
      </c>
      <c r="K1605" s="105">
        <f t="shared" si="81"/>
        <v>1.0403772049999946</v>
      </c>
      <c r="L1605" s="1">
        <f t="shared" si="82"/>
        <v>13636</v>
      </c>
    </row>
    <row r="1606" spans="1:12" x14ac:dyDescent="0.2">
      <c r="A1606" s="1">
        <f t="shared" si="83"/>
        <v>119.29999999999779</v>
      </c>
      <c r="B1606" s="1">
        <f t="shared" si="72"/>
        <v>5011.7875000000004</v>
      </c>
      <c r="C1606" s="1">
        <f t="shared" si="73"/>
        <v>4142.9999999999782</v>
      </c>
      <c r="D1606" s="1">
        <f t="shared" si="74"/>
        <v>200.94299999999998</v>
      </c>
      <c r="E1606" s="1">
        <f t="shared" si="75"/>
        <v>200</v>
      </c>
      <c r="F1606" s="104">
        <f t="shared" si="76"/>
        <v>6.1316859853936607E-6</v>
      </c>
      <c r="G1606" s="1">
        <f t="shared" si="77"/>
        <v>6.0282899999999995E-3</v>
      </c>
      <c r="H1606" s="103">
        <f t="shared" si="78"/>
        <v>1.1313692159596003</v>
      </c>
      <c r="I1606" s="1">
        <f t="shared" si="79"/>
        <v>14828</v>
      </c>
      <c r="J1606" s="1">
        <f t="shared" si="80"/>
        <v>251.17874999999995</v>
      </c>
      <c r="K1606" s="105">
        <f t="shared" si="81"/>
        <v>1.0406335612499942</v>
      </c>
      <c r="L1606" s="1">
        <f t="shared" si="82"/>
        <v>13639</v>
      </c>
    </row>
    <row r="1607" spans="1:12" x14ac:dyDescent="0.2">
      <c r="A1607" s="1">
        <f t="shared" si="83"/>
        <v>119.39999999999779</v>
      </c>
      <c r="B1607" s="1">
        <f t="shared" si="72"/>
        <v>5011.7999999999993</v>
      </c>
      <c r="C1607" s="1">
        <f t="shared" si="73"/>
        <v>4143.9999999999782</v>
      </c>
      <c r="D1607" s="1">
        <f t="shared" si="74"/>
        <v>200.94399999999999</v>
      </c>
      <c r="E1607" s="1">
        <f t="shared" si="75"/>
        <v>200</v>
      </c>
      <c r="F1607" s="104">
        <f t="shared" si="76"/>
        <v>6.1334648709710907E-6</v>
      </c>
      <c r="G1607" s="1">
        <f t="shared" si="77"/>
        <v>6.0283200000000002E-3</v>
      </c>
      <c r="H1607" s="103">
        <f t="shared" si="78"/>
        <v>1.1315171530342447</v>
      </c>
      <c r="I1607" s="1">
        <f t="shared" si="79"/>
        <v>14830</v>
      </c>
      <c r="J1607" s="1">
        <f t="shared" si="80"/>
        <v>251.17999999999995</v>
      </c>
      <c r="K1607" s="105">
        <f t="shared" si="81"/>
        <v>1.0408899199999944</v>
      </c>
      <c r="L1607" s="1">
        <f t="shared" si="82"/>
        <v>13642</v>
      </c>
    </row>
    <row r="1608" spans="1:12" x14ac:dyDescent="0.2">
      <c r="A1608" s="1">
        <f t="shared" si="83"/>
        <v>119.49999999999778</v>
      </c>
      <c r="B1608" s="1">
        <f t="shared" si="72"/>
        <v>5011.8125</v>
      </c>
      <c r="C1608" s="1">
        <f t="shared" si="73"/>
        <v>4144.9999999999782</v>
      </c>
      <c r="D1608" s="1">
        <f t="shared" si="74"/>
        <v>200.94499999999996</v>
      </c>
      <c r="E1608" s="1">
        <f t="shared" si="75"/>
        <v>200</v>
      </c>
      <c r="F1608" s="104">
        <f t="shared" si="76"/>
        <v>6.1352437739500919E-6</v>
      </c>
      <c r="G1608" s="1">
        <f t="shared" si="77"/>
        <v>6.0283499999999992E-3</v>
      </c>
      <c r="H1608" s="103">
        <f t="shared" si="78"/>
        <v>1.1316650573930676</v>
      </c>
      <c r="I1608" s="1">
        <f t="shared" si="79"/>
        <v>14832</v>
      </c>
      <c r="J1608" s="1">
        <f t="shared" si="80"/>
        <v>251.18124999999998</v>
      </c>
      <c r="K1608" s="105">
        <f t="shared" si="81"/>
        <v>1.0411462812499945</v>
      </c>
      <c r="L1608" s="1">
        <f t="shared" si="82"/>
        <v>13646</v>
      </c>
    </row>
    <row r="1609" spans="1:12" x14ac:dyDescent="0.2">
      <c r="A1609" s="1">
        <f t="shared" si="83"/>
        <v>119.59999999999778</v>
      </c>
      <c r="B1609" s="1">
        <f t="shared" si="72"/>
        <v>5011.8249999999998</v>
      </c>
      <c r="C1609" s="1">
        <f t="shared" si="73"/>
        <v>4145.9999999999782</v>
      </c>
      <c r="D1609" s="1">
        <f t="shared" si="74"/>
        <v>200.94599999999997</v>
      </c>
      <c r="E1609" s="1">
        <f t="shared" si="75"/>
        <v>200</v>
      </c>
      <c r="F1609" s="104">
        <f t="shared" si="76"/>
        <v>6.13702269433067E-6</v>
      </c>
      <c r="G1609" s="1">
        <f t="shared" si="77"/>
        <v>6.028379999999999E-3</v>
      </c>
      <c r="H1609" s="103">
        <f t="shared" si="78"/>
        <v>1.1318129290469205</v>
      </c>
      <c r="I1609" s="1">
        <f t="shared" si="79"/>
        <v>14834</v>
      </c>
      <c r="J1609" s="1">
        <f t="shared" si="80"/>
        <v>251.18249999999998</v>
      </c>
      <c r="K1609" s="105">
        <f t="shared" si="81"/>
        <v>1.0414026449999945</v>
      </c>
      <c r="L1609" s="1">
        <f t="shared" si="82"/>
        <v>13649</v>
      </c>
    </row>
    <row r="1610" spans="1:12" x14ac:dyDescent="0.2">
      <c r="A1610" s="1">
        <f t="shared" si="83"/>
        <v>119.69999999999777</v>
      </c>
      <c r="B1610" s="1">
        <f t="shared" si="72"/>
        <v>5011.8374999999996</v>
      </c>
      <c r="C1610" s="1">
        <f t="shared" si="73"/>
        <v>4146.9999999999782</v>
      </c>
      <c r="D1610" s="1">
        <f t="shared" si="74"/>
        <v>200.94699999999997</v>
      </c>
      <c r="E1610" s="1">
        <f t="shared" si="75"/>
        <v>200</v>
      </c>
      <c r="F1610" s="104">
        <f t="shared" si="76"/>
        <v>6.1388016321128227E-6</v>
      </c>
      <c r="G1610" s="1">
        <f t="shared" si="77"/>
        <v>6.0284099999999997E-3</v>
      </c>
      <c r="H1610" s="103">
        <f t="shared" si="78"/>
        <v>1.1319607680066506</v>
      </c>
      <c r="I1610" s="1">
        <f t="shared" si="79"/>
        <v>14836</v>
      </c>
      <c r="J1610" s="1">
        <f t="shared" si="80"/>
        <v>251.18374999999997</v>
      </c>
      <c r="K1610" s="105">
        <f t="shared" si="81"/>
        <v>1.0416590112499944</v>
      </c>
      <c r="L1610" s="1">
        <f t="shared" si="82"/>
        <v>13652</v>
      </c>
    </row>
    <row r="1611" spans="1:12" x14ac:dyDescent="0.2">
      <c r="A1611" s="1">
        <f t="shared" si="83"/>
        <v>119.79999999999777</v>
      </c>
      <c r="B1611" s="1">
        <f t="shared" si="72"/>
        <v>5011.8500000000004</v>
      </c>
      <c r="C1611" s="1">
        <f t="shared" si="73"/>
        <v>4147.9999999999782</v>
      </c>
      <c r="D1611" s="1">
        <f t="shared" si="74"/>
        <v>200.94799999999998</v>
      </c>
      <c r="E1611" s="1">
        <f t="shared" si="75"/>
        <v>200</v>
      </c>
      <c r="F1611" s="104">
        <f t="shared" si="76"/>
        <v>6.1405805872965472E-6</v>
      </c>
      <c r="G1611" s="1">
        <f t="shared" si="77"/>
        <v>6.0284400000000004E-3</v>
      </c>
      <c r="H1611" s="103">
        <f t="shared" si="78"/>
        <v>1.1321085742830983</v>
      </c>
      <c r="I1611" s="1">
        <f t="shared" si="79"/>
        <v>14838</v>
      </c>
      <c r="J1611" s="1">
        <f t="shared" si="80"/>
        <v>251.185</v>
      </c>
      <c r="K1611" s="105">
        <f t="shared" si="81"/>
        <v>1.0419153799999945</v>
      </c>
      <c r="L1611" s="1">
        <f t="shared" si="82"/>
        <v>13656</v>
      </c>
    </row>
    <row r="1612" spans="1:12" x14ac:dyDescent="0.2">
      <c r="A1612" s="1">
        <f t="shared" si="83"/>
        <v>119.89999999999776</v>
      </c>
      <c r="B1612" s="1">
        <f t="shared" si="72"/>
        <v>5011.8624999999993</v>
      </c>
      <c r="C1612" s="1">
        <f t="shared" si="73"/>
        <v>4148.9999999999773</v>
      </c>
      <c r="D1612" s="1">
        <f t="shared" si="74"/>
        <v>200.94899999999998</v>
      </c>
      <c r="E1612" s="1">
        <f t="shared" si="75"/>
        <v>200</v>
      </c>
      <c r="F1612" s="104">
        <f t="shared" si="76"/>
        <v>6.1423595598818504E-6</v>
      </c>
      <c r="G1612" s="1">
        <f t="shared" si="77"/>
        <v>6.0284699999999993E-3</v>
      </c>
      <c r="H1612" s="103">
        <f t="shared" si="78"/>
        <v>1.1322563478871015</v>
      </c>
      <c r="I1612" s="1">
        <f t="shared" si="79"/>
        <v>14840</v>
      </c>
      <c r="J1612" s="1">
        <f t="shared" si="80"/>
        <v>251.18624999999994</v>
      </c>
      <c r="K1612" s="105">
        <f t="shared" si="81"/>
        <v>1.0421717512499942</v>
      </c>
      <c r="L1612" s="1">
        <f t="shared" si="82"/>
        <v>13659</v>
      </c>
    </row>
    <row r="1613" spans="1:12" x14ac:dyDescent="0.2">
      <c r="A1613" s="1">
        <f t="shared" si="83"/>
        <v>119.99999999999775</v>
      </c>
      <c r="B1613" s="1">
        <f t="shared" si="72"/>
        <v>5011.875</v>
      </c>
      <c r="C1613" s="1">
        <f t="shared" si="73"/>
        <v>4149.9999999999773</v>
      </c>
      <c r="D1613" s="1">
        <f t="shared" si="74"/>
        <v>200.95</v>
      </c>
      <c r="E1613" s="1">
        <f t="shared" si="75"/>
        <v>200</v>
      </c>
      <c r="F1613" s="104">
        <f t="shared" si="76"/>
        <v>6.1441385498687282E-6</v>
      </c>
      <c r="G1613" s="1">
        <f t="shared" si="77"/>
        <v>6.0285E-3</v>
      </c>
      <c r="H1613" s="103">
        <f t="shared" si="78"/>
        <v>1.132404088829492</v>
      </c>
      <c r="I1613" s="1">
        <f t="shared" si="79"/>
        <v>14842</v>
      </c>
      <c r="J1613" s="1">
        <f t="shared" si="80"/>
        <v>251.18749999999994</v>
      </c>
      <c r="K1613" s="105">
        <f t="shared" si="81"/>
        <v>1.042428124999994</v>
      </c>
      <c r="L1613" s="1">
        <f t="shared" si="82"/>
        <v>13662</v>
      </c>
    </row>
    <row r="1614" spans="1:12" x14ac:dyDescent="0.2">
      <c r="A1614" s="1">
        <f t="shared" si="83"/>
        <v>120.09999999999775</v>
      </c>
      <c r="B1614" s="1">
        <f t="shared" si="72"/>
        <v>5011.8874999999998</v>
      </c>
      <c r="C1614" s="1">
        <f t="shared" si="73"/>
        <v>4150.9999999999773</v>
      </c>
      <c r="D1614" s="1">
        <f t="shared" si="74"/>
        <v>200.95099999999996</v>
      </c>
      <c r="E1614" s="1">
        <f t="shared" si="75"/>
        <v>200</v>
      </c>
      <c r="F1614" s="104">
        <f t="shared" si="76"/>
        <v>6.1459175572571786E-6</v>
      </c>
      <c r="G1614" s="1">
        <f t="shared" si="77"/>
        <v>6.0285299999999998E-3</v>
      </c>
      <c r="H1614" s="103">
        <f t="shared" si="78"/>
        <v>1.1325517971210972</v>
      </c>
      <c r="I1614" s="1">
        <f t="shared" si="79"/>
        <v>14844</v>
      </c>
      <c r="J1614" s="1">
        <f t="shared" si="80"/>
        <v>251.18874999999997</v>
      </c>
      <c r="K1614" s="105">
        <f t="shared" si="81"/>
        <v>1.0426845012499941</v>
      </c>
      <c r="L1614" s="1">
        <f t="shared" si="82"/>
        <v>13666</v>
      </c>
    </row>
    <row r="1615" spans="1:12" x14ac:dyDescent="0.2">
      <c r="A1615" s="1">
        <f t="shared" si="83"/>
        <v>120.19999999999774</v>
      </c>
      <c r="B1615" s="1">
        <f t="shared" si="72"/>
        <v>5011.9000000000005</v>
      </c>
      <c r="C1615" s="1">
        <f t="shared" si="73"/>
        <v>4151.9999999999773</v>
      </c>
      <c r="D1615" s="1">
        <f t="shared" si="74"/>
        <v>200.95199999999997</v>
      </c>
      <c r="E1615" s="1">
        <f t="shared" si="75"/>
        <v>200</v>
      </c>
      <c r="F1615" s="104">
        <f t="shared" si="76"/>
        <v>6.1476965820472053E-6</v>
      </c>
      <c r="G1615" s="1">
        <f t="shared" si="77"/>
        <v>6.0285599999999996E-3</v>
      </c>
      <c r="H1615" s="103">
        <f t="shared" si="78"/>
        <v>1.1326994727727395</v>
      </c>
      <c r="I1615" s="1">
        <f t="shared" si="79"/>
        <v>14846</v>
      </c>
      <c r="J1615" s="1">
        <f t="shared" si="80"/>
        <v>251.18999999999997</v>
      </c>
      <c r="K1615" s="105">
        <f t="shared" si="81"/>
        <v>1.042940879999994</v>
      </c>
      <c r="L1615" s="1">
        <f t="shared" si="82"/>
        <v>13669</v>
      </c>
    </row>
    <row r="1616" spans="1:12" x14ac:dyDescent="0.2">
      <c r="A1616" s="1">
        <f t="shared" si="83"/>
        <v>120.29999999999774</v>
      </c>
      <c r="B1616" s="1">
        <f t="shared" si="72"/>
        <v>5011.9124999999995</v>
      </c>
      <c r="C1616" s="1">
        <f t="shared" si="73"/>
        <v>4152.9999999999773</v>
      </c>
      <c r="D1616" s="1">
        <f t="shared" si="74"/>
        <v>200.95299999999997</v>
      </c>
      <c r="E1616" s="1">
        <f t="shared" si="75"/>
        <v>200</v>
      </c>
      <c r="F1616" s="104">
        <f t="shared" si="76"/>
        <v>6.1494756242388038E-6</v>
      </c>
      <c r="G1616" s="1">
        <f t="shared" si="77"/>
        <v>6.0285899999999995E-3</v>
      </c>
      <c r="H1616" s="103">
        <f t="shared" si="78"/>
        <v>1.1328471157952369</v>
      </c>
      <c r="I1616" s="1">
        <f t="shared" si="79"/>
        <v>14848</v>
      </c>
      <c r="J1616" s="1">
        <f t="shared" si="80"/>
        <v>251.19124999999997</v>
      </c>
      <c r="K1616" s="105">
        <f t="shared" si="81"/>
        <v>1.0431972612499942</v>
      </c>
      <c r="L1616" s="1">
        <f t="shared" si="82"/>
        <v>13673</v>
      </c>
    </row>
    <row r="1617" spans="1:12" x14ac:dyDescent="0.2">
      <c r="A1617" s="1">
        <f t="shared" si="83"/>
        <v>120.39999999999773</v>
      </c>
      <c r="B1617" s="1">
        <f t="shared" si="72"/>
        <v>5011.9249999999993</v>
      </c>
      <c r="C1617" s="1">
        <f t="shared" si="73"/>
        <v>4153.9999999999773</v>
      </c>
      <c r="D1617" s="1">
        <f t="shared" si="74"/>
        <v>200.95399999999998</v>
      </c>
      <c r="E1617" s="1">
        <f t="shared" si="75"/>
        <v>200</v>
      </c>
      <c r="F1617" s="104">
        <f t="shared" si="76"/>
        <v>6.1512546838319828E-6</v>
      </c>
      <c r="G1617" s="1">
        <f t="shared" si="77"/>
        <v>6.0286199999999993E-3</v>
      </c>
      <c r="H1617" s="103">
        <f t="shared" si="78"/>
        <v>1.1329947261994022</v>
      </c>
      <c r="I1617" s="1">
        <f t="shared" si="79"/>
        <v>14849</v>
      </c>
      <c r="J1617" s="1">
        <f t="shared" si="80"/>
        <v>251.1925</v>
      </c>
      <c r="K1617" s="105">
        <f t="shared" si="81"/>
        <v>1.0434536449999943</v>
      </c>
      <c r="L1617" s="1">
        <f t="shared" si="82"/>
        <v>13676</v>
      </c>
    </row>
    <row r="1618" spans="1:12" x14ac:dyDescent="0.2">
      <c r="A1618" s="1">
        <f t="shared" si="83"/>
        <v>120.49999999999773</v>
      </c>
      <c r="B1618" s="1">
        <f t="shared" si="72"/>
        <v>5011.9375</v>
      </c>
      <c r="C1618" s="1">
        <f t="shared" si="73"/>
        <v>4154.9999999999773</v>
      </c>
      <c r="D1618" s="1">
        <f t="shared" si="74"/>
        <v>200.95499999999998</v>
      </c>
      <c r="E1618" s="1">
        <f t="shared" si="75"/>
        <v>200</v>
      </c>
      <c r="F1618" s="104">
        <f t="shared" si="76"/>
        <v>6.153033760826732E-6</v>
      </c>
      <c r="G1618" s="1">
        <f t="shared" si="77"/>
        <v>6.02865E-3</v>
      </c>
      <c r="H1618" s="103">
        <f t="shared" si="78"/>
        <v>1.1331423039960438</v>
      </c>
      <c r="I1618" s="1">
        <f t="shared" si="79"/>
        <v>14851</v>
      </c>
      <c r="J1618" s="1">
        <f t="shared" si="80"/>
        <v>251.19374999999999</v>
      </c>
      <c r="K1618" s="105">
        <f t="shared" si="81"/>
        <v>1.0437100312499941</v>
      </c>
      <c r="L1618" s="1">
        <f t="shared" si="82"/>
        <v>13679</v>
      </c>
    </row>
    <row r="1619" spans="1:12" x14ac:dyDescent="0.2">
      <c r="A1619" s="1">
        <f t="shared" si="83"/>
        <v>120.59999999999772</v>
      </c>
      <c r="B1619" s="1">
        <f t="shared" si="72"/>
        <v>5011.95</v>
      </c>
      <c r="C1619" s="1">
        <f t="shared" si="73"/>
        <v>4155.9999999999773</v>
      </c>
      <c r="D1619" s="1">
        <f t="shared" si="74"/>
        <v>200.95599999999999</v>
      </c>
      <c r="E1619" s="1">
        <f t="shared" si="75"/>
        <v>200</v>
      </c>
      <c r="F1619" s="104">
        <f t="shared" si="76"/>
        <v>6.1548128552230582E-6</v>
      </c>
      <c r="G1619" s="1">
        <f t="shared" si="77"/>
        <v>6.0286799999999998E-3</v>
      </c>
      <c r="H1619" s="103">
        <f t="shared" si="78"/>
        <v>1.1332898491959651</v>
      </c>
      <c r="I1619" s="1">
        <f t="shared" si="79"/>
        <v>14853</v>
      </c>
      <c r="J1619" s="1">
        <f t="shared" si="80"/>
        <v>251.19499999999994</v>
      </c>
      <c r="K1619" s="105">
        <f t="shared" si="81"/>
        <v>1.0439664199999938</v>
      </c>
      <c r="L1619" s="1">
        <f t="shared" si="82"/>
        <v>13683</v>
      </c>
    </row>
    <row r="1620" spans="1:12" x14ac:dyDescent="0.2">
      <c r="A1620" s="1">
        <f t="shared" si="83"/>
        <v>120.69999999999771</v>
      </c>
      <c r="B1620" s="1">
        <f t="shared" si="72"/>
        <v>5011.9625000000005</v>
      </c>
      <c r="C1620" s="1">
        <f t="shared" si="73"/>
        <v>4156.9999999999773</v>
      </c>
      <c r="D1620" s="1">
        <f t="shared" si="74"/>
        <v>200.95699999999997</v>
      </c>
      <c r="E1620" s="1">
        <f t="shared" si="75"/>
        <v>200</v>
      </c>
      <c r="F1620" s="104">
        <f t="shared" si="76"/>
        <v>6.156591967020958E-6</v>
      </c>
      <c r="G1620" s="1">
        <f t="shared" si="77"/>
        <v>6.0287099999999996E-3</v>
      </c>
      <c r="H1620" s="103">
        <f t="shared" si="78"/>
        <v>1.1334373618099642</v>
      </c>
      <c r="I1620" s="1">
        <f t="shared" si="79"/>
        <v>14855</v>
      </c>
      <c r="J1620" s="1">
        <f t="shared" si="80"/>
        <v>251.19624999999996</v>
      </c>
      <c r="K1620" s="105">
        <f t="shared" si="81"/>
        <v>1.0442228112499941</v>
      </c>
      <c r="L1620" s="1">
        <f t="shared" si="82"/>
        <v>13686</v>
      </c>
    </row>
    <row r="1621" spans="1:12" x14ac:dyDescent="0.2">
      <c r="A1621" s="1">
        <f t="shared" si="83"/>
        <v>120.79999999999771</v>
      </c>
      <c r="B1621" s="1">
        <f t="shared" si="72"/>
        <v>5011.9749999999995</v>
      </c>
      <c r="C1621" s="1">
        <f t="shared" si="73"/>
        <v>4157.9999999999773</v>
      </c>
      <c r="D1621" s="1">
        <f t="shared" si="74"/>
        <v>200.95799999999997</v>
      </c>
      <c r="E1621" s="1">
        <f t="shared" si="75"/>
        <v>200</v>
      </c>
      <c r="F1621" s="104">
        <f t="shared" si="76"/>
        <v>6.1583710962204322E-6</v>
      </c>
      <c r="G1621" s="1">
        <f t="shared" si="77"/>
        <v>6.0287399999999986E-3</v>
      </c>
      <c r="H1621" s="103">
        <f t="shared" si="78"/>
        <v>1.1335848418488361</v>
      </c>
      <c r="I1621" s="1">
        <f t="shared" si="79"/>
        <v>14857</v>
      </c>
      <c r="J1621" s="1">
        <f t="shared" si="80"/>
        <v>251.19749999999996</v>
      </c>
      <c r="K1621" s="105">
        <f t="shared" si="81"/>
        <v>1.044479204999994</v>
      </c>
      <c r="L1621" s="1">
        <f t="shared" si="82"/>
        <v>13689</v>
      </c>
    </row>
    <row r="1622" spans="1:12" x14ac:dyDescent="0.2">
      <c r="A1622" s="1">
        <f t="shared" si="83"/>
        <v>120.8999999999977</v>
      </c>
      <c r="B1622" s="1">
        <f t="shared" si="72"/>
        <v>5011.9875000000002</v>
      </c>
      <c r="C1622" s="1">
        <f t="shared" si="73"/>
        <v>4158.9999999999773</v>
      </c>
      <c r="D1622" s="1">
        <f t="shared" si="74"/>
        <v>200.95899999999997</v>
      </c>
      <c r="E1622" s="1">
        <f t="shared" si="75"/>
        <v>200</v>
      </c>
      <c r="F1622" s="104">
        <f t="shared" si="76"/>
        <v>6.1601502428214827E-6</v>
      </c>
      <c r="G1622" s="1">
        <f t="shared" si="77"/>
        <v>6.0287700000000001E-3</v>
      </c>
      <c r="H1622" s="103">
        <f t="shared" si="78"/>
        <v>1.1337322893233688</v>
      </c>
      <c r="I1622" s="1">
        <f t="shared" si="79"/>
        <v>14859</v>
      </c>
      <c r="J1622" s="1">
        <f t="shared" si="80"/>
        <v>251.19874999999996</v>
      </c>
      <c r="K1622" s="105">
        <f t="shared" si="81"/>
        <v>1.044735601249994</v>
      </c>
      <c r="L1622" s="1">
        <f t="shared" si="82"/>
        <v>13693</v>
      </c>
    </row>
    <row r="1623" spans="1:12" x14ac:dyDescent="0.2">
      <c r="A1623" s="1">
        <f t="shared" si="83"/>
        <v>120.9999999999977</v>
      </c>
      <c r="B1623" s="1">
        <f t="shared" si="72"/>
        <v>5012</v>
      </c>
      <c r="C1623" s="1">
        <f t="shared" si="73"/>
        <v>4159.9999999999773</v>
      </c>
      <c r="D1623" s="1">
        <f t="shared" si="74"/>
        <v>200.95999999999998</v>
      </c>
      <c r="E1623" s="1">
        <f t="shared" si="75"/>
        <v>200</v>
      </c>
      <c r="F1623" s="104">
        <f t="shared" si="76"/>
        <v>6.1619294068241059E-6</v>
      </c>
      <c r="G1623" s="1">
        <f t="shared" si="77"/>
        <v>6.0288E-3</v>
      </c>
      <c r="H1623" s="103">
        <f t="shared" si="78"/>
        <v>1.1338797042443471</v>
      </c>
      <c r="I1623" s="1">
        <f t="shared" si="79"/>
        <v>14861</v>
      </c>
      <c r="J1623" s="1">
        <f t="shared" si="80"/>
        <v>251.2</v>
      </c>
      <c r="K1623" s="105">
        <f t="shared" si="81"/>
        <v>1.0449919999999941</v>
      </c>
      <c r="L1623" s="1">
        <f t="shared" si="82"/>
        <v>13696</v>
      </c>
    </row>
    <row r="1624" spans="1:12" x14ac:dyDescent="0.2">
      <c r="A1624" s="1">
        <f t="shared" si="83"/>
        <v>121.09999999999769</v>
      </c>
      <c r="B1624" s="1">
        <f t="shared" si="72"/>
        <v>5012.0124999999989</v>
      </c>
      <c r="C1624" s="1">
        <f t="shared" si="73"/>
        <v>4160.9999999999773</v>
      </c>
      <c r="D1624" s="1">
        <f t="shared" si="74"/>
        <v>200.96099999999998</v>
      </c>
      <c r="E1624" s="1">
        <f t="shared" si="75"/>
        <v>200</v>
      </c>
      <c r="F1624" s="104">
        <f t="shared" si="76"/>
        <v>6.1637085882283061E-6</v>
      </c>
      <c r="G1624" s="1">
        <f t="shared" si="77"/>
        <v>6.0288299999999998E-3</v>
      </c>
      <c r="H1624" s="103">
        <f t="shared" si="78"/>
        <v>1.1340270866225513</v>
      </c>
      <c r="I1624" s="1">
        <f t="shared" si="79"/>
        <v>14863</v>
      </c>
      <c r="J1624" s="1">
        <f t="shared" si="80"/>
        <v>251.20124999999999</v>
      </c>
      <c r="K1624" s="105">
        <f t="shared" si="81"/>
        <v>1.0452484012499941</v>
      </c>
      <c r="L1624" s="1">
        <f t="shared" si="82"/>
        <v>13699</v>
      </c>
    </row>
    <row r="1625" spans="1:12" x14ac:dyDescent="0.2">
      <c r="A1625" s="1">
        <f t="shared" si="83"/>
        <v>121.19999999999769</v>
      </c>
      <c r="B1625" s="1">
        <f t="shared" si="72"/>
        <v>5012.0249999999996</v>
      </c>
      <c r="C1625" s="1">
        <f t="shared" si="73"/>
        <v>4161.9999999999764</v>
      </c>
      <c r="D1625" s="1">
        <f t="shared" si="74"/>
        <v>200.96199999999999</v>
      </c>
      <c r="E1625" s="1">
        <f t="shared" si="75"/>
        <v>200</v>
      </c>
      <c r="F1625" s="104">
        <f t="shared" si="76"/>
        <v>6.1654877870340816E-6</v>
      </c>
      <c r="G1625" s="1">
        <f t="shared" si="77"/>
        <v>6.0288599999999996E-3</v>
      </c>
      <c r="H1625" s="103">
        <f t="shared" si="78"/>
        <v>1.1341744364687547</v>
      </c>
      <c r="I1625" s="1">
        <f t="shared" si="79"/>
        <v>14865</v>
      </c>
      <c r="J1625" s="1">
        <f t="shared" si="80"/>
        <v>251.20249999999999</v>
      </c>
      <c r="K1625" s="105">
        <f t="shared" si="81"/>
        <v>1.045504804999994</v>
      </c>
      <c r="L1625" s="1">
        <f t="shared" si="82"/>
        <v>13703</v>
      </c>
    </row>
    <row r="1626" spans="1:12" x14ac:dyDescent="0.2">
      <c r="A1626" s="1">
        <f t="shared" si="83"/>
        <v>121.29999999999768</v>
      </c>
      <c r="B1626" s="1">
        <f t="shared" si="72"/>
        <v>5012.0374999999995</v>
      </c>
      <c r="C1626" s="1">
        <f t="shared" si="73"/>
        <v>4162.9999999999764</v>
      </c>
      <c r="D1626" s="1">
        <f t="shared" si="74"/>
        <v>200.96299999999997</v>
      </c>
      <c r="E1626" s="1">
        <f t="shared" si="75"/>
        <v>200</v>
      </c>
      <c r="F1626" s="104">
        <f t="shared" si="76"/>
        <v>6.167267003241429E-6</v>
      </c>
      <c r="G1626" s="1">
        <f t="shared" si="77"/>
        <v>6.0288900000000003E-3</v>
      </c>
      <c r="H1626" s="103">
        <f t="shared" si="78"/>
        <v>1.1343217537937287</v>
      </c>
      <c r="I1626" s="1">
        <f t="shared" si="79"/>
        <v>14867</v>
      </c>
      <c r="J1626" s="1">
        <f t="shared" si="80"/>
        <v>251.20374999999996</v>
      </c>
      <c r="K1626" s="105">
        <f t="shared" si="81"/>
        <v>1.0457612112499939</v>
      </c>
      <c r="L1626" s="1">
        <f t="shared" si="82"/>
        <v>13706</v>
      </c>
    </row>
    <row r="1627" spans="1:12" x14ac:dyDescent="0.2">
      <c r="A1627" s="1">
        <f t="shared" si="83"/>
        <v>121.39999999999768</v>
      </c>
      <c r="B1627" s="1">
        <f t="shared" si="72"/>
        <v>5012.05</v>
      </c>
      <c r="C1627" s="1">
        <f t="shared" si="73"/>
        <v>4163.9999999999764</v>
      </c>
      <c r="D1627" s="1">
        <f t="shared" si="74"/>
        <v>200.96399999999997</v>
      </c>
      <c r="E1627" s="1">
        <f t="shared" si="75"/>
        <v>200</v>
      </c>
      <c r="F1627" s="104">
        <f t="shared" si="76"/>
        <v>6.1690462368503526E-6</v>
      </c>
      <c r="G1627" s="1">
        <f t="shared" si="77"/>
        <v>6.0289200000000001E-3</v>
      </c>
      <c r="H1627" s="103">
        <f t="shared" si="78"/>
        <v>1.1344690386082381</v>
      </c>
      <c r="I1627" s="1">
        <f t="shared" si="79"/>
        <v>14869</v>
      </c>
      <c r="J1627" s="1">
        <f t="shared" si="80"/>
        <v>251.20499999999996</v>
      </c>
      <c r="K1627" s="105">
        <f t="shared" si="81"/>
        <v>1.0460176199999938</v>
      </c>
      <c r="L1627" s="1">
        <f t="shared" si="82"/>
        <v>13710</v>
      </c>
    </row>
    <row r="1628" spans="1:12" x14ac:dyDescent="0.2">
      <c r="A1628" s="1">
        <f t="shared" si="83"/>
        <v>121.49999999999767</v>
      </c>
      <c r="B1628" s="1">
        <f t="shared" si="72"/>
        <v>5012.0625</v>
      </c>
      <c r="C1628" s="1">
        <f t="shared" si="73"/>
        <v>4164.9999999999764</v>
      </c>
      <c r="D1628" s="1">
        <f t="shared" si="74"/>
        <v>200.96499999999997</v>
      </c>
      <c r="E1628" s="1">
        <f t="shared" si="75"/>
        <v>200</v>
      </c>
      <c r="F1628" s="104">
        <f t="shared" si="76"/>
        <v>6.1708254878608507E-6</v>
      </c>
      <c r="G1628" s="1">
        <f t="shared" si="77"/>
        <v>6.0289499999999991E-3</v>
      </c>
      <c r="H1628" s="103">
        <f t="shared" si="78"/>
        <v>1.1346162909230439</v>
      </c>
      <c r="I1628" s="1">
        <f t="shared" si="79"/>
        <v>14871</v>
      </c>
      <c r="J1628" s="1">
        <f t="shared" si="80"/>
        <v>251.20624999999995</v>
      </c>
      <c r="K1628" s="105">
        <f t="shared" si="81"/>
        <v>1.0462740312499939</v>
      </c>
      <c r="L1628" s="1">
        <f t="shared" si="82"/>
        <v>13713</v>
      </c>
    </row>
    <row r="1629" spans="1:12" x14ac:dyDescent="0.2">
      <c r="A1629" s="1">
        <f t="shared" si="83"/>
        <v>121.59999999999766</v>
      </c>
      <c r="B1629" s="1">
        <f t="shared" si="72"/>
        <v>5012.0749999999989</v>
      </c>
      <c r="C1629" s="1">
        <f t="shared" si="73"/>
        <v>4165.9999999999764</v>
      </c>
      <c r="D1629" s="1">
        <f t="shared" si="74"/>
        <v>200.96599999999998</v>
      </c>
      <c r="E1629" s="1">
        <f t="shared" si="75"/>
        <v>200</v>
      </c>
      <c r="F1629" s="104">
        <f t="shared" si="76"/>
        <v>6.1726047562729249E-6</v>
      </c>
      <c r="G1629" s="1">
        <f t="shared" si="77"/>
        <v>6.0289799999999998E-3</v>
      </c>
      <c r="H1629" s="103">
        <f t="shared" si="78"/>
        <v>1.1347635107489018</v>
      </c>
      <c r="I1629" s="1">
        <f t="shared" si="79"/>
        <v>14873</v>
      </c>
      <c r="J1629" s="1">
        <f t="shared" si="80"/>
        <v>251.20749999999998</v>
      </c>
      <c r="K1629" s="105">
        <f t="shared" si="81"/>
        <v>1.0465304449999939</v>
      </c>
      <c r="L1629" s="1">
        <f t="shared" si="82"/>
        <v>13716</v>
      </c>
    </row>
    <row r="1630" spans="1:12" x14ac:dyDescent="0.2">
      <c r="A1630" s="1">
        <f t="shared" si="83"/>
        <v>121.69999999999766</v>
      </c>
      <c r="B1630" s="1">
        <f t="shared" si="72"/>
        <v>5012.0874999999996</v>
      </c>
      <c r="C1630" s="1">
        <f t="shared" si="73"/>
        <v>4166.9999999999764</v>
      </c>
      <c r="D1630" s="1">
        <f t="shared" si="74"/>
        <v>200.96699999999998</v>
      </c>
      <c r="E1630" s="1">
        <f t="shared" si="75"/>
        <v>200</v>
      </c>
      <c r="F1630" s="104">
        <f t="shared" si="76"/>
        <v>6.1743840420865719E-6</v>
      </c>
      <c r="G1630" s="1">
        <f t="shared" si="77"/>
        <v>6.0290100000000004E-3</v>
      </c>
      <c r="H1630" s="103">
        <f t="shared" si="78"/>
        <v>1.1349106980965624</v>
      </c>
      <c r="I1630" s="1">
        <f t="shared" si="79"/>
        <v>14875</v>
      </c>
      <c r="J1630" s="1">
        <f t="shared" si="80"/>
        <v>251.20874999999998</v>
      </c>
      <c r="K1630" s="105">
        <f t="shared" si="81"/>
        <v>1.046786861249994</v>
      </c>
      <c r="L1630" s="1">
        <f t="shared" si="82"/>
        <v>13720</v>
      </c>
    </row>
    <row r="1631" spans="1:12" x14ac:dyDescent="0.2">
      <c r="A1631" s="1">
        <f t="shared" si="83"/>
        <v>121.79999999999765</v>
      </c>
      <c r="B1631" s="1">
        <f t="shared" si="72"/>
        <v>5012.0999999999995</v>
      </c>
      <c r="C1631" s="1">
        <f t="shared" si="73"/>
        <v>4167.9999999999764</v>
      </c>
      <c r="D1631" s="1">
        <f t="shared" si="74"/>
        <v>200.96799999999999</v>
      </c>
      <c r="E1631" s="1">
        <f t="shared" si="75"/>
        <v>200</v>
      </c>
      <c r="F1631" s="104">
        <f t="shared" si="76"/>
        <v>6.1761633453017967E-6</v>
      </c>
      <c r="G1631" s="1">
        <f t="shared" si="77"/>
        <v>6.0290400000000003E-3</v>
      </c>
      <c r="H1631" s="103">
        <f t="shared" si="78"/>
        <v>1.1350578529767723</v>
      </c>
      <c r="I1631" s="1">
        <f t="shared" si="79"/>
        <v>14877</v>
      </c>
      <c r="J1631" s="1">
        <f t="shared" si="80"/>
        <v>251.20999999999998</v>
      </c>
      <c r="K1631" s="105">
        <f t="shared" si="81"/>
        <v>1.047043279999994</v>
      </c>
      <c r="L1631" s="1">
        <f t="shared" si="82"/>
        <v>13723</v>
      </c>
    </row>
    <row r="1632" spans="1:12" x14ac:dyDescent="0.2">
      <c r="A1632" s="1">
        <f t="shared" si="83"/>
        <v>121.89999999999765</v>
      </c>
      <c r="B1632" s="1">
        <f t="shared" si="72"/>
        <v>5012.1125000000002</v>
      </c>
      <c r="C1632" s="1">
        <f t="shared" si="73"/>
        <v>4168.9999999999764</v>
      </c>
      <c r="D1632" s="1">
        <f t="shared" si="74"/>
        <v>200.96899999999997</v>
      </c>
      <c r="E1632" s="1">
        <f t="shared" si="75"/>
        <v>200</v>
      </c>
      <c r="F1632" s="104">
        <f t="shared" si="76"/>
        <v>6.1779426659185952E-6</v>
      </c>
      <c r="G1632" s="1">
        <f t="shared" si="77"/>
        <v>6.0290699999999992E-3</v>
      </c>
      <c r="H1632" s="103">
        <f t="shared" si="78"/>
        <v>1.1352049754002731</v>
      </c>
      <c r="I1632" s="1">
        <f t="shared" si="79"/>
        <v>14878</v>
      </c>
      <c r="J1632" s="1">
        <f t="shared" si="80"/>
        <v>251.21125000000001</v>
      </c>
      <c r="K1632" s="105">
        <f t="shared" si="81"/>
        <v>1.0472997012499941</v>
      </c>
      <c r="L1632" s="1">
        <f t="shared" si="82"/>
        <v>13726</v>
      </c>
    </row>
    <row r="1633" spans="1:12" x14ac:dyDescent="0.2">
      <c r="A1633" s="1">
        <f t="shared" si="83"/>
        <v>121.99999999999764</v>
      </c>
      <c r="B1633" s="1">
        <f t="shared" si="72"/>
        <v>5012.1249999999991</v>
      </c>
      <c r="C1633" s="1">
        <f t="shared" si="73"/>
        <v>4169.9999999999764</v>
      </c>
      <c r="D1633" s="1">
        <f t="shared" si="74"/>
        <v>200.96999999999997</v>
      </c>
      <c r="E1633" s="1">
        <f t="shared" si="75"/>
        <v>200</v>
      </c>
      <c r="F1633" s="104">
        <f t="shared" si="76"/>
        <v>6.1797220039369664E-6</v>
      </c>
      <c r="G1633" s="1">
        <f t="shared" si="77"/>
        <v>6.0290999999999999E-3</v>
      </c>
      <c r="H1633" s="103">
        <f t="shared" si="78"/>
        <v>1.1353520653778024</v>
      </c>
      <c r="I1633" s="1">
        <f t="shared" si="79"/>
        <v>14880</v>
      </c>
      <c r="J1633" s="1">
        <f t="shared" si="80"/>
        <v>251.21249999999995</v>
      </c>
      <c r="K1633" s="105">
        <f t="shared" si="81"/>
        <v>1.0475561249999938</v>
      </c>
      <c r="L1633" s="1">
        <f t="shared" si="82"/>
        <v>13730</v>
      </c>
    </row>
    <row r="1634" spans="1:12" x14ac:dyDescent="0.2">
      <c r="A1634" s="1">
        <f t="shared" si="83"/>
        <v>122.09999999999764</v>
      </c>
      <c r="B1634" s="1">
        <f t="shared" si="72"/>
        <v>5012.1374999999998</v>
      </c>
      <c r="C1634" s="1">
        <f t="shared" si="73"/>
        <v>4170.9999999999764</v>
      </c>
      <c r="D1634" s="1">
        <f t="shared" si="74"/>
        <v>200.97099999999998</v>
      </c>
      <c r="E1634" s="1">
        <f t="shared" si="75"/>
        <v>200</v>
      </c>
      <c r="F1634" s="104">
        <f t="shared" si="76"/>
        <v>6.1815013593569138E-6</v>
      </c>
      <c r="G1634" s="1">
        <f t="shared" si="77"/>
        <v>6.0291299999999997E-3</v>
      </c>
      <c r="H1634" s="103">
        <f t="shared" si="78"/>
        <v>1.135499122920091</v>
      </c>
      <c r="I1634" s="1">
        <f t="shared" si="79"/>
        <v>14882</v>
      </c>
      <c r="J1634" s="1">
        <f t="shared" si="80"/>
        <v>251.21374999999995</v>
      </c>
      <c r="K1634" s="105">
        <f t="shared" si="81"/>
        <v>1.0478125512499938</v>
      </c>
      <c r="L1634" s="1">
        <f t="shared" si="82"/>
        <v>13733</v>
      </c>
    </row>
    <row r="1635" spans="1:12" x14ac:dyDescent="0.2">
      <c r="A1635" s="1">
        <f t="shared" si="83"/>
        <v>122.19999999999763</v>
      </c>
      <c r="B1635" s="1">
        <f t="shared" si="72"/>
        <v>5012.1499999999996</v>
      </c>
      <c r="C1635" s="1">
        <f t="shared" si="73"/>
        <v>4171.9999999999764</v>
      </c>
      <c r="D1635" s="1">
        <f t="shared" si="74"/>
        <v>200.97199999999998</v>
      </c>
      <c r="E1635" s="1">
        <f t="shared" si="75"/>
        <v>200</v>
      </c>
      <c r="F1635" s="104">
        <f t="shared" si="76"/>
        <v>6.1832807321784365E-6</v>
      </c>
      <c r="G1635" s="1">
        <f t="shared" si="77"/>
        <v>6.0291600000000004E-3</v>
      </c>
      <c r="H1635" s="103">
        <f t="shared" si="78"/>
        <v>1.1356461480378672</v>
      </c>
      <c r="I1635" s="1">
        <f t="shared" si="79"/>
        <v>14884</v>
      </c>
      <c r="J1635" s="1">
        <f t="shared" si="80"/>
        <v>251.21499999999997</v>
      </c>
      <c r="K1635" s="105">
        <f t="shared" si="81"/>
        <v>1.0480689799999938</v>
      </c>
      <c r="L1635" s="1">
        <f t="shared" si="82"/>
        <v>13736</v>
      </c>
    </row>
    <row r="1636" spans="1:12" x14ac:dyDescent="0.2">
      <c r="A1636" s="1">
        <f t="shared" si="83"/>
        <v>122.29999999999762</v>
      </c>
      <c r="B1636" s="1">
        <f t="shared" si="72"/>
        <v>5012.1624999999995</v>
      </c>
      <c r="C1636" s="1">
        <f t="shared" si="73"/>
        <v>4172.9999999999764</v>
      </c>
      <c r="D1636" s="1">
        <f t="shared" si="74"/>
        <v>200.97299999999998</v>
      </c>
      <c r="E1636" s="1">
        <f t="shared" si="75"/>
        <v>200</v>
      </c>
      <c r="F1636" s="104">
        <f t="shared" si="76"/>
        <v>6.1850601224015328E-6</v>
      </c>
      <c r="G1636" s="1">
        <f t="shared" si="77"/>
        <v>6.0291900000000002E-3</v>
      </c>
      <c r="H1636" s="103">
        <f t="shared" si="78"/>
        <v>1.1357931407418531</v>
      </c>
      <c r="I1636" s="1">
        <f t="shared" si="79"/>
        <v>14886</v>
      </c>
      <c r="J1636" s="1">
        <f t="shared" si="80"/>
        <v>251.21624999999997</v>
      </c>
      <c r="K1636" s="105">
        <f t="shared" si="81"/>
        <v>1.0483254112499938</v>
      </c>
      <c r="L1636" s="1">
        <f t="shared" si="82"/>
        <v>13740</v>
      </c>
    </row>
    <row r="1637" spans="1:12" x14ac:dyDescent="0.2">
      <c r="A1637" s="1">
        <f t="shared" si="83"/>
        <v>122.39999999999762</v>
      </c>
      <c r="B1637" s="1">
        <f t="shared" si="72"/>
        <v>5012.1750000000002</v>
      </c>
      <c r="C1637" s="1">
        <f t="shared" si="73"/>
        <v>4173.9999999999764</v>
      </c>
      <c r="D1637" s="1">
        <f t="shared" si="74"/>
        <v>200.97399999999999</v>
      </c>
      <c r="E1637" s="1">
        <f t="shared" si="75"/>
        <v>200</v>
      </c>
      <c r="F1637" s="104">
        <f t="shared" si="76"/>
        <v>6.1868395300262053E-6</v>
      </c>
      <c r="G1637" s="1">
        <f t="shared" si="77"/>
        <v>6.0292199999999992E-3</v>
      </c>
      <c r="H1637" s="103">
        <f t="shared" si="78"/>
        <v>1.1359401010427672</v>
      </c>
      <c r="I1637" s="1">
        <f t="shared" si="79"/>
        <v>14888</v>
      </c>
      <c r="J1637" s="1">
        <f t="shared" si="80"/>
        <v>251.21749999999997</v>
      </c>
      <c r="K1637" s="105">
        <f t="shared" si="81"/>
        <v>1.048581844999994</v>
      </c>
      <c r="L1637" s="1">
        <f t="shared" si="82"/>
        <v>13743</v>
      </c>
    </row>
    <row r="1638" spans="1:12" x14ac:dyDescent="0.2">
      <c r="A1638" s="1">
        <f t="shared" si="83"/>
        <v>122.49999999999761</v>
      </c>
      <c r="B1638" s="1">
        <f t="shared" si="72"/>
        <v>5012.1874999999991</v>
      </c>
      <c r="C1638" s="1">
        <f t="shared" si="73"/>
        <v>4174.9999999999764</v>
      </c>
      <c r="D1638" s="1">
        <f t="shared" si="74"/>
        <v>200.97499999999997</v>
      </c>
      <c r="E1638" s="1">
        <f t="shared" si="75"/>
        <v>200</v>
      </c>
      <c r="F1638" s="104">
        <f t="shared" si="76"/>
        <v>6.1886189550524514E-6</v>
      </c>
      <c r="G1638" s="1">
        <f t="shared" si="77"/>
        <v>6.029249999999999E-3</v>
      </c>
      <c r="H1638" s="103">
        <f t="shared" si="78"/>
        <v>1.1360870289513232</v>
      </c>
      <c r="I1638" s="1">
        <f t="shared" si="79"/>
        <v>14890</v>
      </c>
      <c r="J1638" s="1">
        <f t="shared" si="80"/>
        <v>251.21875</v>
      </c>
      <c r="K1638" s="105">
        <f t="shared" si="81"/>
        <v>1.0488382812499939</v>
      </c>
      <c r="L1638" s="1">
        <f t="shared" si="82"/>
        <v>13746</v>
      </c>
    </row>
    <row r="1639" spans="1:12" x14ac:dyDescent="0.2">
      <c r="A1639" s="1">
        <f t="shared" si="83"/>
        <v>122.59999999999761</v>
      </c>
      <c r="B1639" s="1">
        <f t="shared" si="72"/>
        <v>5012.2</v>
      </c>
      <c r="C1639" s="1">
        <f t="shared" si="73"/>
        <v>4175.9999999999764</v>
      </c>
      <c r="D1639" s="1">
        <f t="shared" si="74"/>
        <v>200.97599999999997</v>
      </c>
      <c r="E1639" s="1">
        <f t="shared" si="75"/>
        <v>200</v>
      </c>
      <c r="F1639" s="104">
        <f t="shared" si="76"/>
        <v>6.1903983974802737E-6</v>
      </c>
      <c r="G1639" s="1">
        <f t="shared" si="77"/>
        <v>6.0292799999999997E-3</v>
      </c>
      <c r="H1639" s="103">
        <f t="shared" si="78"/>
        <v>1.1362339244782282</v>
      </c>
      <c r="I1639" s="1">
        <f t="shared" si="79"/>
        <v>14892</v>
      </c>
      <c r="J1639" s="1">
        <f t="shared" si="80"/>
        <v>251.21999999999994</v>
      </c>
      <c r="K1639" s="105">
        <f t="shared" si="81"/>
        <v>1.0490947199999936</v>
      </c>
      <c r="L1639" s="1">
        <f t="shared" si="82"/>
        <v>13750</v>
      </c>
    </row>
    <row r="1640" spans="1:12" x14ac:dyDescent="0.2">
      <c r="A1640" s="1">
        <f t="shared" si="83"/>
        <v>122.6999999999976</v>
      </c>
      <c r="B1640" s="1">
        <f t="shared" si="72"/>
        <v>5012.2124999999996</v>
      </c>
      <c r="C1640" s="1">
        <f t="shared" si="73"/>
        <v>4176.9999999999764</v>
      </c>
      <c r="D1640" s="1">
        <f t="shared" si="74"/>
        <v>200.97699999999998</v>
      </c>
      <c r="E1640" s="1">
        <f t="shared" si="75"/>
        <v>200</v>
      </c>
      <c r="F1640" s="104">
        <f t="shared" si="76"/>
        <v>6.1921778573096687E-6</v>
      </c>
      <c r="G1640" s="1">
        <f t="shared" si="77"/>
        <v>6.0293099999999995E-3</v>
      </c>
      <c r="H1640" s="103">
        <f t="shared" si="78"/>
        <v>1.1363807876341867</v>
      </c>
      <c r="I1640" s="1">
        <f t="shared" si="79"/>
        <v>14894</v>
      </c>
      <c r="J1640" s="1">
        <f t="shared" si="80"/>
        <v>251.22124999999994</v>
      </c>
      <c r="K1640" s="105">
        <f t="shared" si="81"/>
        <v>1.0493511612499937</v>
      </c>
      <c r="L1640" s="1">
        <f t="shared" si="82"/>
        <v>13753</v>
      </c>
    </row>
    <row r="1641" spans="1:12" x14ac:dyDescent="0.2">
      <c r="A1641" s="1">
        <f t="shared" si="83"/>
        <v>122.7999999999976</v>
      </c>
      <c r="B1641" s="1">
        <f t="shared" si="72"/>
        <v>5012.2250000000004</v>
      </c>
      <c r="C1641" s="1">
        <f t="shared" si="73"/>
        <v>4177.9999999999764</v>
      </c>
      <c r="D1641" s="1">
        <f t="shared" si="74"/>
        <v>200.97799999999998</v>
      </c>
      <c r="E1641" s="1">
        <f t="shared" si="75"/>
        <v>200</v>
      </c>
      <c r="F1641" s="104">
        <f t="shared" si="76"/>
        <v>6.193957334540639E-6</v>
      </c>
      <c r="G1641" s="1">
        <f t="shared" si="77"/>
        <v>6.0293399999999994E-3</v>
      </c>
      <c r="H1641" s="103">
        <f t="shared" si="78"/>
        <v>1.1365276184298976</v>
      </c>
      <c r="I1641" s="1">
        <f t="shared" si="79"/>
        <v>14896</v>
      </c>
      <c r="J1641" s="1">
        <f t="shared" si="80"/>
        <v>251.22249999999997</v>
      </c>
      <c r="K1641" s="105">
        <f t="shared" si="81"/>
        <v>1.0496076049999938</v>
      </c>
      <c r="L1641" s="1">
        <f t="shared" si="82"/>
        <v>13757</v>
      </c>
    </row>
    <row r="1642" spans="1:12" x14ac:dyDescent="0.2">
      <c r="A1642" s="1">
        <f t="shared" si="83"/>
        <v>122.89999999999759</v>
      </c>
      <c r="B1642" s="1">
        <f t="shared" si="72"/>
        <v>5012.2374999999993</v>
      </c>
      <c r="C1642" s="1">
        <f t="shared" si="73"/>
        <v>4178.9999999999764</v>
      </c>
      <c r="D1642" s="1">
        <f t="shared" si="74"/>
        <v>200.97899999999998</v>
      </c>
      <c r="E1642" s="1">
        <f t="shared" si="75"/>
        <v>200</v>
      </c>
      <c r="F1642" s="104">
        <f t="shared" si="76"/>
        <v>6.1957368291731872E-6</v>
      </c>
      <c r="G1642" s="1">
        <f t="shared" si="77"/>
        <v>6.0293700000000009E-3</v>
      </c>
      <c r="H1642" s="103">
        <f t="shared" si="78"/>
        <v>1.1366744168760556</v>
      </c>
      <c r="I1642" s="1">
        <f t="shared" si="79"/>
        <v>14898</v>
      </c>
      <c r="J1642" s="1">
        <f t="shared" si="80"/>
        <v>251.22374999999997</v>
      </c>
      <c r="K1642" s="105">
        <f t="shared" si="81"/>
        <v>1.0498640512499939</v>
      </c>
      <c r="L1642" s="1">
        <f t="shared" si="82"/>
        <v>13760</v>
      </c>
    </row>
    <row r="1643" spans="1:12" x14ac:dyDescent="0.2">
      <c r="A1643" s="1">
        <f t="shared" si="83"/>
        <v>122.99999999999758</v>
      </c>
      <c r="B1643" s="1">
        <f t="shared" si="72"/>
        <v>5012.2499999999991</v>
      </c>
      <c r="C1643" s="1">
        <f t="shared" si="73"/>
        <v>4179.9999999999764</v>
      </c>
      <c r="D1643" s="1">
        <f t="shared" si="74"/>
        <v>200.98</v>
      </c>
      <c r="E1643" s="1">
        <f t="shared" si="75"/>
        <v>200</v>
      </c>
      <c r="F1643" s="104">
        <f t="shared" si="76"/>
        <v>6.1975163412073073E-6</v>
      </c>
      <c r="G1643" s="1">
        <f t="shared" si="77"/>
        <v>6.0293999999999999E-3</v>
      </c>
      <c r="H1643" s="103">
        <f t="shared" si="78"/>
        <v>1.1368211829833501</v>
      </c>
      <c r="I1643" s="1">
        <f t="shared" si="79"/>
        <v>14900</v>
      </c>
      <c r="J1643" s="1">
        <f t="shared" si="80"/>
        <v>251.22499999999997</v>
      </c>
      <c r="K1643" s="105">
        <f t="shared" si="81"/>
        <v>1.0501204999999938</v>
      </c>
      <c r="L1643" s="1">
        <f t="shared" si="82"/>
        <v>13763</v>
      </c>
    </row>
    <row r="1644" spans="1:12" x14ac:dyDescent="0.2">
      <c r="A1644" s="1">
        <f t="shared" si="83"/>
        <v>123.09999999999758</v>
      </c>
      <c r="B1644" s="1">
        <f t="shared" si="72"/>
        <v>5012.2624999999998</v>
      </c>
      <c r="C1644" s="1">
        <f t="shared" si="73"/>
        <v>4180.9999999999754</v>
      </c>
      <c r="D1644" s="1">
        <f t="shared" si="74"/>
        <v>200.98099999999997</v>
      </c>
      <c r="E1644" s="1">
        <f t="shared" si="75"/>
        <v>200</v>
      </c>
      <c r="F1644" s="104">
        <f t="shared" si="76"/>
        <v>6.1992958706430036E-6</v>
      </c>
      <c r="G1644" s="1">
        <f t="shared" si="77"/>
        <v>6.0294299999999997E-3</v>
      </c>
      <c r="H1644" s="103">
        <f t="shared" si="78"/>
        <v>1.1369679167624656</v>
      </c>
      <c r="I1644" s="1">
        <f t="shared" si="79"/>
        <v>14902</v>
      </c>
      <c r="J1644" s="1">
        <f t="shared" si="80"/>
        <v>251.22624999999999</v>
      </c>
      <c r="K1644" s="105">
        <f t="shared" si="81"/>
        <v>1.0503769512499939</v>
      </c>
      <c r="L1644" s="1">
        <f t="shared" si="82"/>
        <v>13767</v>
      </c>
    </row>
    <row r="1645" spans="1:12" x14ac:dyDescent="0.2">
      <c r="A1645" s="1">
        <f t="shared" si="83"/>
        <v>123.19999999999757</v>
      </c>
      <c r="B1645" s="1">
        <f t="shared" si="72"/>
        <v>5012.2749999999996</v>
      </c>
      <c r="C1645" s="1">
        <f t="shared" si="73"/>
        <v>4181.9999999999754</v>
      </c>
      <c r="D1645" s="1">
        <f t="shared" si="74"/>
        <v>200.98199999999997</v>
      </c>
      <c r="E1645" s="1">
        <f t="shared" si="75"/>
        <v>200</v>
      </c>
      <c r="F1645" s="104">
        <f t="shared" si="76"/>
        <v>6.2010754174802735E-6</v>
      </c>
      <c r="G1645" s="1">
        <f t="shared" si="77"/>
        <v>6.0294599999999995E-3</v>
      </c>
      <c r="H1645" s="103">
        <f t="shared" si="78"/>
        <v>1.137114618224083</v>
      </c>
      <c r="I1645" s="1">
        <f t="shared" si="79"/>
        <v>14903</v>
      </c>
      <c r="J1645" s="1">
        <f t="shared" si="80"/>
        <v>251.22749999999999</v>
      </c>
      <c r="K1645" s="105">
        <f t="shared" si="81"/>
        <v>1.0506334049999937</v>
      </c>
      <c r="L1645" s="1">
        <f t="shared" si="82"/>
        <v>13770</v>
      </c>
    </row>
    <row r="1646" spans="1:12" x14ac:dyDescent="0.2">
      <c r="A1646" s="1">
        <f t="shared" si="83"/>
        <v>123.29999999999757</v>
      </c>
      <c r="B1646" s="1">
        <f t="shared" si="72"/>
        <v>5012.2875000000004</v>
      </c>
      <c r="C1646" s="1">
        <f t="shared" si="73"/>
        <v>4182.9999999999754</v>
      </c>
      <c r="D1646" s="1">
        <f t="shared" si="74"/>
        <v>200.98299999999998</v>
      </c>
      <c r="E1646" s="1">
        <f t="shared" si="75"/>
        <v>200</v>
      </c>
      <c r="F1646" s="104">
        <f t="shared" si="76"/>
        <v>6.202854981719117E-6</v>
      </c>
      <c r="G1646" s="1">
        <f t="shared" si="77"/>
        <v>6.0294899999999993E-3</v>
      </c>
      <c r="H1646" s="103">
        <f t="shared" si="78"/>
        <v>1.1372612873788777</v>
      </c>
      <c r="I1646" s="1">
        <f t="shared" si="79"/>
        <v>14905</v>
      </c>
      <c r="J1646" s="1">
        <f t="shared" si="80"/>
        <v>251.22874999999993</v>
      </c>
      <c r="K1646" s="105">
        <f t="shared" si="81"/>
        <v>1.0508898612499935</v>
      </c>
      <c r="L1646" s="1">
        <f t="shared" si="82"/>
        <v>13773</v>
      </c>
    </row>
    <row r="1647" spans="1:12" x14ac:dyDescent="0.2">
      <c r="A1647" s="1">
        <f t="shared" si="83"/>
        <v>123.39999999999756</v>
      </c>
      <c r="B1647" s="1">
        <f t="shared" si="72"/>
        <v>5012.2999999999993</v>
      </c>
      <c r="C1647" s="1">
        <f t="shared" si="73"/>
        <v>4183.9999999999754</v>
      </c>
      <c r="D1647" s="1">
        <f t="shared" si="74"/>
        <v>200.98399999999998</v>
      </c>
      <c r="E1647" s="1">
        <f t="shared" si="75"/>
        <v>200</v>
      </c>
      <c r="F1647" s="104">
        <f t="shared" si="76"/>
        <v>6.2046345633595367E-6</v>
      </c>
      <c r="G1647" s="1">
        <f t="shared" si="77"/>
        <v>6.02952E-3</v>
      </c>
      <c r="H1647" s="103">
        <f t="shared" si="78"/>
        <v>1.1374079242375206</v>
      </c>
      <c r="I1647" s="1">
        <f t="shared" si="79"/>
        <v>14907</v>
      </c>
      <c r="J1647" s="1">
        <f t="shared" si="80"/>
        <v>251.22999999999996</v>
      </c>
      <c r="K1647" s="105">
        <f t="shared" si="81"/>
        <v>1.0511463199999938</v>
      </c>
      <c r="L1647" s="1">
        <f t="shared" si="82"/>
        <v>13777</v>
      </c>
    </row>
    <row r="1648" spans="1:12" x14ac:dyDescent="0.2">
      <c r="A1648" s="1">
        <f t="shared" si="83"/>
        <v>123.49999999999756</v>
      </c>
      <c r="B1648" s="1">
        <f t="shared" si="72"/>
        <v>5012.3125</v>
      </c>
      <c r="C1648" s="1">
        <f t="shared" si="73"/>
        <v>4184.9999999999754</v>
      </c>
      <c r="D1648" s="1">
        <f t="shared" si="74"/>
        <v>200.98499999999999</v>
      </c>
      <c r="E1648" s="1">
        <f t="shared" si="75"/>
        <v>200</v>
      </c>
      <c r="F1648" s="104">
        <f t="shared" si="76"/>
        <v>6.2064141624015316E-6</v>
      </c>
      <c r="G1648" s="1">
        <f t="shared" si="77"/>
        <v>6.0295499999999998E-3</v>
      </c>
      <c r="H1648" s="103">
        <f t="shared" si="78"/>
        <v>1.1375545288106772</v>
      </c>
      <c r="I1648" s="1">
        <f t="shared" si="79"/>
        <v>14909</v>
      </c>
      <c r="J1648" s="1">
        <f t="shared" si="80"/>
        <v>251.23124999999996</v>
      </c>
      <c r="K1648" s="105">
        <f t="shared" si="81"/>
        <v>1.0514027812499938</v>
      </c>
      <c r="L1648" s="1">
        <f t="shared" si="82"/>
        <v>13780</v>
      </c>
    </row>
    <row r="1649" spans="1:12" x14ac:dyDescent="0.2">
      <c r="A1649" s="1">
        <f t="shared" si="83"/>
        <v>123.59999999999755</v>
      </c>
      <c r="B1649" s="1">
        <f t="shared" si="72"/>
        <v>5012.3249999999998</v>
      </c>
      <c r="C1649" s="1">
        <f t="shared" si="73"/>
        <v>4185.9999999999754</v>
      </c>
      <c r="D1649" s="1">
        <f t="shared" si="74"/>
        <v>200.98599999999996</v>
      </c>
      <c r="E1649" s="1">
        <f t="shared" si="75"/>
        <v>200</v>
      </c>
      <c r="F1649" s="104">
        <f t="shared" si="76"/>
        <v>6.2081937788451019E-6</v>
      </c>
      <c r="G1649" s="1">
        <f t="shared" si="77"/>
        <v>6.0295799999999997E-3</v>
      </c>
      <c r="H1649" s="103">
        <f t="shared" si="78"/>
        <v>1.1377011011090095</v>
      </c>
      <c r="I1649" s="1">
        <f t="shared" si="79"/>
        <v>14911</v>
      </c>
      <c r="J1649" s="1">
        <f t="shared" si="80"/>
        <v>251.23249999999996</v>
      </c>
      <c r="K1649" s="105">
        <f t="shared" si="81"/>
        <v>1.0516592449999935</v>
      </c>
      <c r="L1649" s="1">
        <f t="shared" si="82"/>
        <v>13783</v>
      </c>
    </row>
    <row r="1650" spans="1:12" x14ac:dyDescent="0.2">
      <c r="A1650" s="1">
        <f t="shared" si="83"/>
        <v>123.69999999999754</v>
      </c>
      <c r="B1650" s="1">
        <f t="shared" si="72"/>
        <v>5012.3374999999996</v>
      </c>
      <c r="C1650" s="1">
        <f t="shared" si="73"/>
        <v>4186.9999999999754</v>
      </c>
      <c r="D1650" s="1">
        <f t="shared" si="74"/>
        <v>200.98699999999997</v>
      </c>
      <c r="E1650" s="1">
        <f t="shared" si="75"/>
        <v>200</v>
      </c>
      <c r="F1650" s="104">
        <f t="shared" si="76"/>
        <v>6.2099734126902467E-6</v>
      </c>
      <c r="G1650" s="1">
        <f t="shared" si="77"/>
        <v>6.0296099999999986E-3</v>
      </c>
      <c r="H1650" s="103">
        <f t="shared" si="78"/>
        <v>1.1378476411431737</v>
      </c>
      <c r="I1650" s="1">
        <f t="shared" si="79"/>
        <v>14913</v>
      </c>
      <c r="J1650" s="1">
        <f t="shared" si="80"/>
        <v>251.23374999999999</v>
      </c>
      <c r="K1650" s="105">
        <f t="shared" si="81"/>
        <v>1.0519157112499937</v>
      </c>
      <c r="L1650" s="1">
        <f t="shared" si="82"/>
        <v>13787</v>
      </c>
    </row>
    <row r="1651" spans="1:12" x14ac:dyDescent="0.2">
      <c r="A1651" s="1">
        <f t="shared" si="83"/>
        <v>123.79999999999754</v>
      </c>
      <c r="B1651" s="1">
        <f t="shared" si="72"/>
        <v>5012.3499999999995</v>
      </c>
      <c r="C1651" s="1">
        <f t="shared" si="73"/>
        <v>4187.9999999999754</v>
      </c>
      <c r="D1651" s="1">
        <f t="shared" si="74"/>
        <v>200.98799999999997</v>
      </c>
      <c r="E1651" s="1">
        <f t="shared" si="75"/>
        <v>200</v>
      </c>
      <c r="F1651" s="104">
        <f t="shared" si="76"/>
        <v>6.2117530639369633E-6</v>
      </c>
      <c r="G1651" s="1">
        <f t="shared" si="77"/>
        <v>6.0296400000000002E-3</v>
      </c>
      <c r="H1651" s="103">
        <f t="shared" si="78"/>
        <v>1.1379941489238226</v>
      </c>
      <c r="I1651" s="1">
        <f t="shared" si="79"/>
        <v>14915</v>
      </c>
      <c r="J1651" s="1">
        <f t="shared" si="80"/>
        <v>251.23499999999999</v>
      </c>
      <c r="K1651" s="105">
        <f t="shared" si="81"/>
        <v>1.0521721799999937</v>
      </c>
      <c r="L1651" s="1">
        <f t="shared" si="82"/>
        <v>13790</v>
      </c>
    </row>
    <row r="1652" spans="1:12" x14ac:dyDescent="0.2">
      <c r="A1652" s="1">
        <f t="shared" si="83"/>
        <v>123.89999999999753</v>
      </c>
      <c r="B1652" s="1">
        <f t="shared" si="72"/>
        <v>5012.3624999999993</v>
      </c>
      <c r="C1652" s="1">
        <f t="shared" si="73"/>
        <v>4188.9999999999754</v>
      </c>
      <c r="D1652" s="1">
        <f t="shared" si="74"/>
        <v>200.98899999999998</v>
      </c>
      <c r="E1652" s="1">
        <f t="shared" si="75"/>
        <v>200</v>
      </c>
      <c r="F1652" s="104">
        <f t="shared" si="76"/>
        <v>6.2135327325852587E-6</v>
      </c>
      <c r="G1652" s="1">
        <f t="shared" si="77"/>
        <v>6.02967E-3</v>
      </c>
      <c r="H1652" s="103">
        <f t="shared" si="78"/>
        <v>1.1381406244616028</v>
      </c>
      <c r="I1652" s="1">
        <f t="shared" si="79"/>
        <v>14917</v>
      </c>
      <c r="J1652" s="1">
        <f t="shared" si="80"/>
        <v>251.23624999999998</v>
      </c>
      <c r="K1652" s="105">
        <f t="shared" si="81"/>
        <v>1.0524286512499939</v>
      </c>
      <c r="L1652" s="1">
        <f t="shared" si="82"/>
        <v>13794</v>
      </c>
    </row>
    <row r="1653" spans="1:12" x14ac:dyDescent="0.2">
      <c r="A1653" s="1">
        <f t="shared" si="83"/>
        <v>123.99999999999753</v>
      </c>
      <c r="B1653" s="1">
        <f t="shared" si="72"/>
        <v>5012.375</v>
      </c>
      <c r="C1653" s="1">
        <f t="shared" si="73"/>
        <v>4189.9999999999754</v>
      </c>
      <c r="D1653" s="1">
        <f t="shared" si="74"/>
        <v>200.98999999999998</v>
      </c>
      <c r="E1653" s="1">
        <f t="shared" si="75"/>
        <v>200</v>
      </c>
      <c r="F1653" s="104">
        <f t="shared" si="76"/>
        <v>6.2153124186351269E-6</v>
      </c>
      <c r="G1653" s="1">
        <f t="shared" si="77"/>
        <v>6.0296999999999998E-3</v>
      </c>
      <c r="H1653" s="103">
        <f t="shared" si="78"/>
        <v>1.1382870677671573</v>
      </c>
      <c r="I1653" s="1">
        <f t="shared" si="79"/>
        <v>14919</v>
      </c>
      <c r="J1653" s="1">
        <f t="shared" si="80"/>
        <v>251.23749999999995</v>
      </c>
      <c r="K1653" s="105">
        <f t="shared" si="81"/>
        <v>1.0526851249999936</v>
      </c>
      <c r="L1653" s="1">
        <f t="shared" si="82"/>
        <v>13797</v>
      </c>
    </row>
    <row r="1654" spans="1:12" x14ac:dyDescent="0.2">
      <c r="A1654" s="1">
        <f t="shared" si="83"/>
        <v>124.09999999999752</v>
      </c>
      <c r="B1654" s="1">
        <f t="shared" si="72"/>
        <v>5012.3874999999998</v>
      </c>
      <c r="C1654" s="1">
        <f t="shared" si="73"/>
        <v>4190.9999999999754</v>
      </c>
      <c r="D1654" s="1">
        <f t="shared" si="74"/>
        <v>200.99099999999999</v>
      </c>
      <c r="E1654" s="1">
        <f t="shared" si="75"/>
        <v>200</v>
      </c>
      <c r="F1654" s="104">
        <f t="shared" si="76"/>
        <v>6.217092122086572E-6</v>
      </c>
      <c r="G1654" s="1">
        <f t="shared" si="77"/>
        <v>6.0297299999999996E-3</v>
      </c>
      <c r="H1654" s="103">
        <f t="shared" si="78"/>
        <v>1.1384334788511239</v>
      </c>
      <c r="I1654" s="1">
        <f t="shared" si="79"/>
        <v>14921</v>
      </c>
      <c r="J1654" s="1">
        <f t="shared" si="80"/>
        <v>251.23874999999995</v>
      </c>
      <c r="K1654" s="105">
        <f t="shared" si="81"/>
        <v>1.0529416012499937</v>
      </c>
      <c r="L1654" s="1">
        <f t="shared" si="82"/>
        <v>13800</v>
      </c>
    </row>
    <row r="1655" spans="1:12" x14ac:dyDescent="0.2">
      <c r="A1655" s="1">
        <f t="shared" si="83"/>
        <v>124.19999999999752</v>
      </c>
      <c r="B1655" s="1">
        <f t="shared" si="72"/>
        <v>5012.4000000000005</v>
      </c>
      <c r="C1655" s="1">
        <f t="shared" si="73"/>
        <v>4191.9999999999754</v>
      </c>
      <c r="D1655" s="1">
        <f t="shared" si="74"/>
        <v>200.99199999999996</v>
      </c>
      <c r="E1655" s="1">
        <f t="shared" si="75"/>
        <v>200</v>
      </c>
      <c r="F1655" s="104">
        <f t="shared" si="76"/>
        <v>6.2188718429395891E-6</v>
      </c>
      <c r="G1655" s="1">
        <f t="shared" si="77"/>
        <v>6.0297599999999995E-3</v>
      </c>
      <c r="H1655" s="103">
        <f t="shared" si="78"/>
        <v>1.1385798577241359</v>
      </c>
      <c r="I1655" s="1">
        <f t="shared" si="79"/>
        <v>14923</v>
      </c>
      <c r="J1655" s="1">
        <f t="shared" si="80"/>
        <v>251.23999999999995</v>
      </c>
      <c r="K1655" s="105">
        <f t="shared" si="81"/>
        <v>1.0531980799999936</v>
      </c>
      <c r="L1655" s="1">
        <f t="shared" si="82"/>
        <v>13804</v>
      </c>
    </row>
    <row r="1656" spans="1:12" x14ac:dyDescent="0.2">
      <c r="A1656" s="1">
        <f t="shared" si="83"/>
        <v>124.29999999999751</v>
      </c>
      <c r="B1656" s="1">
        <f t="shared" si="72"/>
        <v>5012.4124999999995</v>
      </c>
      <c r="C1656" s="1">
        <f t="shared" si="73"/>
        <v>4192.9999999999754</v>
      </c>
      <c r="D1656" s="1">
        <f t="shared" si="74"/>
        <v>200.99299999999997</v>
      </c>
      <c r="E1656" s="1">
        <f t="shared" si="75"/>
        <v>200</v>
      </c>
      <c r="F1656" s="104">
        <f t="shared" si="76"/>
        <v>6.2206515811941815E-6</v>
      </c>
      <c r="G1656" s="1">
        <f t="shared" si="77"/>
        <v>6.0297899999999993E-3</v>
      </c>
      <c r="H1656" s="103">
        <f t="shared" si="78"/>
        <v>1.1387262043968225</v>
      </c>
      <c r="I1656" s="1">
        <f t="shared" si="79"/>
        <v>14925</v>
      </c>
      <c r="J1656" s="1">
        <f t="shared" si="80"/>
        <v>251.24124999999998</v>
      </c>
      <c r="K1656" s="105">
        <f t="shared" si="81"/>
        <v>1.0534545612499937</v>
      </c>
      <c r="L1656" s="1">
        <f t="shared" si="82"/>
        <v>13807</v>
      </c>
    </row>
    <row r="1657" spans="1:12" x14ac:dyDescent="0.2">
      <c r="A1657" s="1">
        <f t="shared" si="83"/>
        <v>124.3999999999975</v>
      </c>
      <c r="B1657" s="1">
        <f t="shared" si="72"/>
        <v>5012.4249999999993</v>
      </c>
      <c r="C1657" s="1">
        <f t="shared" si="73"/>
        <v>4193.9999999999745</v>
      </c>
      <c r="D1657" s="1">
        <f t="shared" si="74"/>
        <v>200.99399999999997</v>
      </c>
      <c r="E1657" s="1">
        <f t="shared" si="75"/>
        <v>200</v>
      </c>
      <c r="F1657" s="104">
        <f t="shared" si="76"/>
        <v>6.22243133685035E-6</v>
      </c>
      <c r="G1657" s="1">
        <f t="shared" si="77"/>
        <v>6.0298199999999991E-3</v>
      </c>
      <c r="H1657" s="103">
        <f t="shared" si="78"/>
        <v>1.1388725188798068</v>
      </c>
      <c r="I1657" s="1">
        <f t="shared" si="79"/>
        <v>14927</v>
      </c>
      <c r="J1657" s="1">
        <f t="shared" si="80"/>
        <v>251.24249999999998</v>
      </c>
      <c r="K1657" s="105">
        <f t="shared" si="81"/>
        <v>1.0537110449999934</v>
      </c>
      <c r="L1657" s="1">
        <f t="shared" si="82"/>
        <v>13810</v>
      </c>
    </row>
    <row r="1658" spans="1:12" x14ac:dyDescent="0.2">
      <c r="A1658" s="1">
        <f t="shared" si="83"/>
        <v>124.4999999999975</v>
      </c>
      <c r="B1658" s="1">
        <f t="shared" si="72"/>
        <v>5012.4375</v>
      </c>
      <c r="C1658" s="1">
        <f t="shared" si="73"/>
        <v>4194.9999999999745</v>
      </c>
      <c r="D1658" s="1">
        <f t="shared" si="74"/>
        <v>200.99499999999998</v>
      </c>
      <c r="E1658" s="1">
        <f t="shared" si="75"/>
        <v>200</v>
      </c>
      <c r="F1658" s="104">
        <f t="shared" si="76"/>
        <v>6.2242111099080922E-6</v>
      </c>
      <c r="G1658" s="1">
        <f t="shared" si="77"/>
        <v>6.0298499999999998E-3</v>
      </c>
      <c r="H1658" s="103">
        <f t="shared" si="78"/>
        <v>1.1390188011837084</v>
      </c>
      <c r="I1658" s="1">
        <f t="shared" si="79"/>
        <v>14928</v>
      </c>
      <c r="J1658" s="1">
        <f t="shared" si="80"/>
        <v>251.24374999999998</v>
      </c>
      <c r="K1658" s="105">
        <f t="shared" si="81"/>
        <v>1.0539675312499936</v>
      </c>
      <c r="L1658" s="1">
        <f t="shared" si="82"/>
        <v>13814</v>
      </c>
    </row>
    <row r="1659" spans="1:12" x14ac:dyDescent="0.2">
      <c r="A1659" s="1">
        <f t="shared" si="83"/>
        <v>124.59999999999749</v>
      </c>
      <c r="B1659" s="1">
        <f t="shared" si="72"/>
        <v>5012.45</v>
      </c>
      <c r="C1659" s="1">
        <f t="shared" si="73"/>
        <v>4195.9999999999745</v>
      </c>
      <c r="D1659" s="1">
        <f t="shared" si="74"/>
        <v>200.99599999999998</v>
      </c>
      <c r="E1659" s="1">
        <f t="shared" si="75"/>
        <v>200</v>
      </c>
      <c r="F1659" s="104">
        <f t="shared" si="76"/>
        <v>6.2259909003674096E-6</v>
      </c>
      <c r="G1659" s="1">
        <f t="shared" si="77"/>
        <v>6.0298799999999996E-3</v>
      </c>
      <c r="H1659" s="103">
        <f t="shared" si="78"/>
        <v>1.139165051319142</v>
      </c>
      <c r="I1659" s="1">
        <f t="shared" si="79"/>
        <v>14930</v>
      </c>
      <c r="J1659" s="1">
        <f t="shared" si="80"/>
        <v>251.245</v>
      </c>
      <c r="K1659" s="105">
        <f t="shared" si="81"/>
        <v>1.0542240199999935</v>
      </c>
      <c r="L1659" s="1">
        <f t="shared" si="82"/>
        <v>13817</v>
      </c>
    </row>
    <row r="1660" spans="1:12" x14ac:dyDescent="0.2">
      <c r="A1660" s="1">
        <f t="shared" si="83"/>
        <v>124.69999999999749</v>
      </c>
      <c r="B1660" s="1">
        <f t="shared" si="72"/>
        <v>5012.4624999999996</v>
      </c>
      <c r="C1660" s="1">
        <f t="shared" si="73"/>
        <v>4196.9999999999745</v>
      </c>
      <c r="D1660" s="1">
        <f t="shared" si="74"/>
        <v>200.99699999999999</v>
      </c>
      <c r="E1660" s="1">
        <f t="shared" si="75"/>
        <v>200</v>
      </c>
      <c r="F1660" s="104">
        <f t="shared" si="76"/>
        <v>6.2277707082283041E-6</v>
      </c>
      <c r="G1660" s="1">
        <f t="shared" si="77"/>
        <v>6.0299100000000003E-3</v>
      </c>
      <c r="H1660" s="103">
        <f t="shared" si="78"/>
        <v>1.1393112692967176</v>
      </c>
      <c r="I1660" s="1">
        <f t="shared" si="79"/>
        <v>14932</v>
      </c>
      <c r="J1660" s="1">
        <f t="shared" si="80"/>
        <v>251.24624999999995</v>
      </c>
      <c r="K1660" s="105">
        <f t="shared" si="81"/>
        <v>1.0544805112499933</v>
      </c>
      <c r="L1660" s="1">
        <f t="shared" si="82"/>
        <v>13820</v>
      </c>
    </row>
    <row r="1661" spans="1:12" x14ac:dyDescent="0.2">
      <c r="A1661" s="1">
        <f t="shared" si="83"/>
        <v>124.79999999999748</v>
      </c>
      <c r="B1661" s="1">
        <f t="shared" si="72"/>
        <v>5012.4749999999995</v>
      </c>
      <c r="C1661" s="1">
        <f t="shared" si="73"/>
        <v>4197.9999999999745</v>
      </c>
      <c r="D1661" s="1">
        <f t="shared" si="74"/>
        <v>200.99799999999996</v>
      </c>
      <c r="E1661" s="1">
        <f t="shared" si="75"/>
        <v>200</v>
      </c>
      <c r="F1661" s="104">
        <f t="shared" si="76"/>
        <v>6.2295505334907697E-6</v>
      </c>
      <c r="G1661" s="1">
        <f t="shared" si="77"/>
        <v>6.0299399999999993E-3</v>
      </c>
      <c r="H1661" s="103">
        <f t="shared" si="78"/>
        <v>1.1394574551270402</v>
      </c>
      <c r="I1661" s="1">
        <f t="shared" si="79"/>
        <v>14934</v>
      </c>
      <c r="J1661" s="1">
        <f t="shared" si="80"/>
        <v>251.24749999999995</v>
      </c>
      <c r="K1661" s="105">
        <f t="shared" si="81"/>
        <v>1.0547370049999933</v>
      </c>
      <c r="L1661" s="1">
        <f t="shared" si="82"/>
        <v>13824</v>
      </c>
    </row>
    <row r="1662" spans="1:12" x14ac:dyDescent="0.2">
      <c r="A1662" s="1">
        <f t="shared" si="83"/>
        <v>124.89999999999748</v>
      </c>
      <c r="B1662" s="1">
        <f t="shared" si="72"/>
        <v>5012.4875000000002</v>
      </c>
      <c r="C1662" s="1">
        <f t="shared" si="73"/>
        <v>4198.9999999999745</v>
      </c>
      <c r="D1662" s="1">
        <f t="shared" si="74"/>
        <v>200.99899999999997</v>
      </c>
      <c r="E1662" s="1">
        <f t="shared" si="75"/>
        <v>200</v>
      </c>
      <c r="F1662" s="104">
        <f t="shared" si="76"/>
        <v>6.2313303761548122E-6</v>
      </c>
      <c r="G1662" s="1">
        <f t="shared" si="77"/>
        <v>6.0299699999999991E-3</v>
      </c>
      <c r="H1662" s="103">
        <f t="shared" si="78"/>
        <v>1.1396036088207104</v>
      </c>
      <c r="I1662" s="1">
        <f t="shared" si="79"/>
        <v>14936</v>
      </c>
      <c r="J1662" s="1">
        <f t="shared" si="80"/>
        <v>251.24874999999997</v>
      </c>
      <c r="K1662" s="105">
        <f t="shared" si="81"/>
        <v>1.0549935012499934</v>
      </c>
      <c r="L1662" s="1">
        <f t="shared" si="82"/>
        <v>13827</v>
      </c>
    </row>
    <row r="1663" spans="1:12" x14ac:dyDescent="0.2">
      <c r="A1663" s="1">
        <f t="shared" si="83"/>
        <v>124.99999999999747</v>
      </c>
      <c r="B1663" s="1">
        <f t="shared" si="72"/>
        <v>5012.5</v>
      </c>
      <c r="C1663" s="1">
        <f t="shared" si="73"/>
        <v>4199.9999999999745</v>
      </c>
      <c r="D1663" s="1">
        <f t="shared" si="74"/>
        <v>200.99999999999997</v>
      </c>
      <c r="E1663" s="1">
        <f t="shared" si="75"/>
        <v>200</v>
      </c>
      <c r="F1663" s="104">
        <f t="shared" si="76"/>
        <v>6.2331102362204267E-6</v>
      </c>
      <c r="G1663" s="1">
        <f t="shared" si="77"/>
        <v>6.0299999999999998E-3</v>
      </c>
      <c r="H1663" s="103">
        <f t="shared" si="78"/>
        <v>1.1397497303883242</v>
      </c>
      <c r="I1663" s="1">
        <f t="shared" si="79"/>
        <v>14938</v>
      </c>
      <c r="J1663" s="1">
        <f t="shared" si="80"/>
        <v>251.24999999999997</v>
      </c>
      <c r="K1663" s="105">
        <f t="shared" si="81"/>
        <v>1.0552499999999934</v>
      </c>
      <c r="L1663" s="1">
        <f t="shared" si="82"/>
        <v>13831</v>
      </c>
    </row>
    <row r="1664" spans="1:12" x14ac:dyDescent="0.2">
      <c r="F1664" s="104"/>
      <c r="H1664" s="103"/>
      <c r="K1664" s="105"/>
    </row>
    <row r="1665" spans="6:11" x14ac:dyDescent="0.2">
      <c r="F1665" s="104"/>
      <c r="H1665" s="103"/>
      <c r="K1665" s="105"/>
    </row>
    <row r="1666" spans="6:11" x14ac:dyDescent="0.2">
      <c r="F1666" s="104"/>
      <c r="H1666" s="103"/>
      <c r="K1666" s="105"/>
    </row>
    <row r="1667" spans="6:11" x14ac:dyDescent="0.2">
      <c r="F1667" s="104"/>
      <c r="H1667" s="103"/>
      <c r="K1667" s="105"/>
    </row>
    <row r="1668" spans="6:11" x14ac:dyDescent="0.2">
      <c r="F1668" s="104"/>
      <c r="H1668" s="103"/>
      <c r="K1668" s="105"/>
    </row>
    <row r="1669" spans="6:11" x14ac:dyDescent="0.2">
      <c r="F1669" s="104"/>
      <c r="H1669" s="103"/>
      <c r="K1669" s="105"/>
    </row>
    <row r="1670" spans="6:11" x14ac:dyDescent="0.2">
      <c r="F1670" s="104"/>
      <c r="H1670" s="103"/>
      <c r="K1670" s="105"/>
    </row>
    <row r="1671" spans="6:11" x14ac:dyDescent="0.2">
      <c r="F1671" s="104"/>
      <c r="H1671" s="103"/>
      <c r="K1671" s="105"/>
    </row>
    <row r="1672" spans="6:11" x14ac:dyDescent="0.2">
      <c r="F1672" s="104"/>
      <c r="H1672" s="103"/>
      <c r="K1672" s="105"/>
    </row>
    <row r="1673" spans="6:11" x14ac:dyDescent="0.2">
      <c r="F1673" s="104"/>
      <c r="H1673" s="103"/>
      <c r="K1673" s="105"/>
    </row>
    <row r="1674" spans="6:11" x14ac:dyDescent="0.2">
      <c r="F1674" s="104"/>
      <c r="H1674" s="103"/>
      <c r="K1674" s="105"/>
    </row>
    <row r="1675" spans="6:11" x14ac:dyDescent="0.2">
      <c r="F1675" s="104"/>
      <c r="H1675" s="103"/>
      <c r="K1675" s="105"/>
    </row>
    <row r="1676" spans="6:11" x14ac:dyDescent="0.2">
      <c r="F1676" s="104"/>
      <c r="H1676" s="103"/>
      <c r="K1676" s="105"/>
    </row>
    <row r="1677" spans="6:11" x14ac:dyDescent="0.2">
      <c r="F1677" s="104"/>
      <c r="H1677" s="103"/>
      <c r="K1677" s="105"/>
    </row>
    <row r="1678" spans="6:11" x14ac:dyDescent="0.2">
      <c r="F1678" s="104"/>
      <c r="H1678" s="103"/>
      <c r="K1678" s="105"/>
    </row>
    <row r="1679" spans="6:11" x14ac:dyDescent="0.2">
      <c r="F1679" s="104"/>
      <c r="H1679" s="103"/>
      <c r="K1679" s="105"/>
    </row>
    <row r="1680" spans="6:11" x14ac:dyDescent="0.2">
      <c r="F1680" s="104"/>
      <c r="H1680" s="103"/>
      <c r="K1680" s="105"/>
    </row>
    <row r="1681" spans="6:11" x14ac:dyDescent="0.2">
      <c r="F1681" s="104"/>
      <c r="H1681" s="103"/>
      <c r="K1681" s="105"/>
    </row>
    <row r="1682" spans="6:11" x14ac:dyDescent="0.2">
      <c r="F1682" s="104"/>
      <c r="H1682" s="103"/>
      <c r="K1682" s="105"/>
    </row>
    <row r="1683" spans="6:11" x14ac:dyDescent="0.2">
      <c r="F1683" s="104"/>
      <c r="H1683" s="103"/>
      <c r="K1683" s="105"/>
    </row>
    <row r="1684" spans="6:11" x14ac:dyDescent="0.2">
      <c r="F1684" s="104"/>
      <c r="H1684" s="103"/>
      <c r="K1684" s="105"/>
    </row>
    <row r="1685" spans="6:11" x14ac:dyDescent="0.2">
      <c r="F1685" s="104"/>
      <c r="H1685" s="103"/>
      <c r="K1685" s="105"/>
    </row>
    <row r="1686" spans="6:11" x14ac:dyDescent="0.2">
      <c r="F1686" s="104"/>
      <c r="H1686" s="103"/>
      <c r="K1686" s="105"/>
    </row>
    <row r="1687" spans="6:11" x14ac:dyDescent="0.2">
      <c r="F1687" s="104"/>
      <c r="H1687" s="103"/>
      <c r="K1687" s="105"/>
    </row>
    <row r="1688" spans="6:11" x14ac:dyDescent="0.2">
      <c r="F1688" s="104"/>
      <c r="H1688" s="103"/>
      <c r="K1688" s="105"/>
    </row>
    <row r="1689" spans="6:11" x14ac:dyDescent="0.2">
      <c r="F1689" s="104"/>
      <c r="H1689" s="103"/>
      <c r="K1689" s="105"/>
    </row>
    <row r="1690" spans="6:11" x14ac:dyDescent="0.2">
      <c r="F1690" s="104"/>
      <c r="H1690" s="103"/>
      <c r="K1690" s="105"/>
    </row>
    <row r="1691" spans="6:11" x14ac:dyDescent="0.2">
      <c r="F1691" s="104"/>
      <c r="H1691" s="103"/>
      <c r="K1691" s="105"/>
    </row>
    <row r="1692" spans="6:11" x14ac:dyDescent="0.2">
      <c r="F1692" s="104"/>
      <c r="H1692" s="103"/>
      <c r="K1692" s="105"/>
    </row>
    <row r="1693" spans="6:11" x14ac:dyDescent="0.2">
      <c r="F1693" s="104"/>
      <c r="H1693" s="103"/>
      <c r="K1693" s="105"/>
    </row>
    <row r="1694" spans="6:11" x14ac:dyDescent="0.2">
      <c r="F1694" s="104"/>
      <c r="H1694" s="103"/>
      <c r="K1694" s="105"/>
    </row>
    <row r="1695" spans="6:11" x14ac:dyDescent="0.2">
      <c r="F1695" s="104"/>
      <c r="H1695" s="103"/>
      <c r="K1695" s="105"/>
    </row>
    <row r="1696" spans="6:11" x14ac:dyDescent="0.2">
      <c r="F1696" s="104"/>
      <c r="H1696" s="103"/>
      <c r="K1696" s="105"/>
    </row>
    <row r="1697" spans="6:11" x14ac:dyDescent="0.2">
      <c r="F1697" s="104"/>
      <c r="H1697" s="103"/>
      <c r="K1697" s="105"/>
    </row>
    <row r="1698" spans="6:11" x14ac:dyDescent="0.2">
      <c r="F1698" s="104"/>
      <c r="H1698" s="103"/>
      <c r="K1698" s="105"/>
    </row>
    <row r="1699" spans="6:11" x14ac:dyDescent="0.2">
      <c r="F1699" s="104"/>
      <c r="H1699" s="103"/>
      <c r="K1699" s="105"/>
    </row>
    <row r="1700" spans="6:11" x14ac:dyDescent="0.2">
      <c r="F1700" s="104"/>
      <c r="H1700" s="103"/>
      <c r="K1700" s="105"/>
    </row>
    <row r="1701" spans="6:11" x14ac:dyDescent="0.2">
      <c r="F1701" s="104"/>
      <c r="H1701" s="103"/>
      <c r="K1701" s="105"/>
    </row>
    <row r="1702" spans="6:11" x14ac:dyDescent="0.2">
      <c r="F1702" s="104"/>
      <c r="H1702" s="103"/>
      <c r="K1702" s="105"/>
    </row>
    <row r="1703" spans="6:11" x14ac:dyDescent="0.2">
      <c r="F1703" s="104"/>
      <c r="H1703" s="103"/>
      <c r="K1703" s="105"/>
    </row>
    <row r="1704" spans="6:11" x14ac:dyDescent="0.2">
      <c r="F1704" s="104"/>
      <c r="H1704" s="103"/>
      <c r="K1704" s="105"/>
    </row>
    <row r="1705" spans="6:11" x14ac:dyDescent="0.2">
      <c r="F1705" s="104"/>
      <c r="H1705" s="103"/>
      <c r="K1705" s="105"/>
    </row>
    <row r="1706" spans="6:11" x14ac:dyDescent="0.2">
      <c r="F1706" s="104"/>
      <c r="H1706" s="103"/>
      <c r="K1706" s="105"/>
    </row>
    <row r="1707" spans="6:11" x14ac:dyDescent="0.2">
      <c r="F1707" s="104"/>
      <c r="H1707" s="103"/>
      <c r="K1707" s="105"/>
    </row>
    <row r="1708" spans="6:11" x14ac:dyDescent="0.2">
      <c r="F1708" s="104"/>
      <c r="H1708" s="103"/>
      <c r="K1708" s="105"/>
    </row>
    <row r="1709" spans="6:11" x14ac:dyDescent="0.2">
      <c r="F1709" s="104"/>
      <c r="H1709" s="103"/>
      <c r="K1709" s="105"/>
    </row>
    <row r="1710" spans="6:11" x14ac:dyDescent="0.2">
      <c r="F1710" s="104"/>
      <c r="H1710" s="103"/>
      <c r="K1710" s="105"/>
    </row>
    <row r="1711" spans="6:11" x14ac:dyDescent="0.2">
      <c r="F1711" s="104"/>
      <c r="H1711" s="103"/>
      <c r="K1711" s="105"/>
    </row>
    <row r="1712" spans="6:11" x14ac:dyDescent="0.2">
      <c r="F1712" s="104"/>
      <c r="H1712" s="103"/>
      <c r="K1712" s="105"/>
    </row>
    <row r="1713" spans="6:11" x14ac:dyDescent="0.2">
      <c r="F1713" s="104"/>
      <c r="H1713" s="103"/>
      <c r="K1713" s="105"/>
    </row>
    <row r="1714" spans="6:11" x14ac:dyDescent="0.2">
      <c r="F1714" s="104"/>
      <c r="H1714" s="103"/>
      <c r="K1714" s="105"/>
    </row>
    <row r="1715" spans="6:11" x14ac:dyDescent="0.2">
      <c r="F1715" s="104"/>
      <c r="H1715" s="103"/>
      <c r="K1715" s="105"/>
    </row>
    <row r="1716" spans="6:11" x14ac:dyDescent="0.2">
      <c r="F1716" s="104"/>
      <c r="H1716" s="103"/>
      <c r="K1716" s="105"/>
    </row>
    <row r="1717" spans="6:11" x14ac:dyDescent="0.2">
      <c r="F1717" s="104"/>
      <c r="H1717" s="103"/>
      <c r="K1717" s="105"/>
    </row>
    <row r="1718" spans="6:11" x14ac:dyDescent="0.2">
      <c r="F1718" s="104"/>
      <c r="H1718" s="103"/>
      <c r="K1718" s="105"/>
    </row>
    <row r="1719" spans="6:11" x14ac:dyDescent="0.2">
      <c r="F1719" s="104"/>
      <c r="H1719" s="103"/>
      <c r="K1719" s="105"/>
    </row>
    <row r="1720" spans="6:11" x14ac:dyDescent="0.2">
      <c r="F1720" s="104"/>
      <c r="H1720" s="103"/>
      <c r="K1720" s="105"/>
    </row>
    <row r="1721" spans="6:11" x14ac:dyDescent="0.2">
      <c r="F1721" s="104"/>
      <c r="H1721" s="103"/>
      <c r="K1721" s="105"/>
    </row>
    <row r="1722" spans="6:11" x14ac:dyDescent="0.2">
      <c r="F1722" s="104"/>
      <c r="H1722" s="103"/>
      <c r="K1722" s="105"/>
    </row>
    <row r="1723" spans="6:11" x14ac:dyDescent="0.2">
      <c r="F1723" s="104"/>
      <c r="H1723" s="103"/>
      <c r="K1723" s="105"/>
    </row>
    <row r="1724" spans="6:11" x14ac:dyDescent="0.2">
      <c r="F1724" s="104"/>
      <c r="H1724" s="103"/>
      <c r="K1724" s="105"/>
    </row>
    <row r="1725" spans="6:11" x14ac:dyDescent="0.2">
      <c r="F1725" s="104"/>
      <c r="H1725" s="103"/>
      <c r="K1725" s="105"/>
    </row>
    <row r="1726" spans="6:11" x14ac:dyDescent="0.2">
      <c r="F1726" s="104"/>
      <c r="H1726" s="103"/>
      <c r="K1726" s="105"/>
    </row>
    <row r="1727" spans="6:11" x14ac:dyDescent="0.2">
      <c r="F1727" s="104"/>
      <c r="H1727" s="103"/>
      <c r="K1727" s="105"/>
    </row>
    <row r="1728" spans="6:11" x14ac:dyDescent="0.2">
      <c r="F1728" s="104"/>
      <c r="H1728" s="103"/>
      <c r="K1728" s="105"/>
    </row>
    <row r="1729" spans="6:11" x14ac:dyDescent="0.2">
      <c r="F1729" s="104"/>
      <c r="H1729" s="103"/>
      <c r="K1729" s="105"/>
    </row>
    <row r="1730" spans="6:11" x14ac:dyDescent="0.2">
      <c r="F1730" s="104"/>
      <c r="H1730" s="103"/>
      <c r="K1730" s="105"/>
    </row>
    <row r="1731" spans="6:11" x14ac:dyDescent="0.2">
      <c r="F1731" s="104"/>
      <c r="H1731" s="103"/>
      <c r="K1731" s="105"/>
    </row>
    <row r="1732" spans="6:11" x14ac:dyDescent="0.2">
      <c r="F1732" s="104"/>
      <c r="H1732" s="103"/>
      <c r="K1732" s="105"/>
    </row>
    <row r="1733" spans="6:11" x14ac:dyDescent="0.2">
      <c r="F1733" s="104"/>
      <c r="H1733" s="103"/>
      <c r="K1733" s="105"/>
    </row>
    <row r="1734" spans="6:11" x14ac:dyDescent="0.2">
      <c r="F1734" s="104"/>
      <c r="H1734" s="103"/>
      <c r="K1734" s="105"/>
    </row>
    <row r="1735" spans="6:11" x14ac:dyDescent="0.2">
      <c r="F1735" s="104"/>
      <c r="H1735" s="103"/>
      <c r="K1735" s="105"/>
    </row>
    <row r="1736" spans="6:11" x14ac:dyDescent="0.2">
      <c r="F1736" s="104"/>
      <c r="H1736" s="103"/>
      <c r="K1736" s="105"/>
    </row>
    <row r="1737" spans="6:11" x14ac:dyDescent="0.2">
      <c r="F1737" s="104"/>
      <c r="H1737" s="103"/>
      <c r="K1737" s="105"/>
    </row>
    <row r="1738" spans="6:11" x14ac:dyDescent="0.2">
      <c r="F1738" s="104"/>
      <c r="H1738" s="103"/>
      <c r="K1738" s="105"/>
    </row>
    <row r="1739" spans="6:11" x14ac:dyDescent="0.2">
      <c r="F1739" s="104"/>
      <c r="H1739" s="103"/>
      <c r="K1739" s="105"/>
    </row>
    <row r="1740" spans="6:11" x14ac:dyDescent="0.2">
      <c r="F1740" s="104"/>
      <c r="H1740" s="103"/>
      <c r="K1740" s="105"/>
    </row>
    <row r="1741" spans="6:11" x14ac:dyDescent="0.2">
      <c r="F1741" s="104"/>
      <c r="H1741" s="103"/>
      <c r="K1741" s="105"/>
    </row>
    <row r="1742" spans="6:11" x14ac:dyDescent="0.2">
      <c r="F1742" s="104"/>
      <c r="H1742" s="103"/>
      <c r="K1742" s="105"/>
    </row>
    <row r="1743" spans="6:11" x14ac:dyDescent="0.2">
      <c r="F1743" s="104"/>
      <c r="H1743" s="103"/>
      <c r="K1743" s="105"/>
    </row>
    <row r="1744" spans="6:11" x14ac:dyDescent="0.2">
      <c r="F1744" s="104"/>
      <c r="H1744" s="103"/>
      <c r="K1744" s="105"/>
    </row>
    <row r="1745" spans="6:11" x14ac:dyDescent="0.2">
      <c r="F1745" s="104"/>
      <c r="H1745" s="103"/>
      <c r="K1745" s="105"/>
    </row>
    <row r="1746" spans="6:11" x14ac:dyDescent="0.2">
      <c r="F1746" s="104"/>
      <c r="H1746" s="103"/>
      <c r="K1746" s="105"/>
    </row>
    <row r="1747" spans="6:11" x14ac:dyDescent="0.2">
      <c r="F1747" s="104"/>
      <c r="H1747" s="103"/>
      <c r="K1747" s="105"/>
    </row>
    <row r="1748" spans="6:11" x14ac:dyDescent="0.2">
      <c r="F1748" s="104"/>
      <c r="H1748" s="103"/>
      <c r="K1748" s="105"/>
    </row>
    <row r="1749" spans="6:11" x14ac:dyDescent="0.2">
      <c r="F1749" s="104"/>
      <c r="H1749" s="103"/>
      <c r="K1749" s="105"/>
    </row>
    <row r="1750" spans="6:11" x14ac:dyDescent="0.2">
      <c r="F1750" s="104"/>
      <c r="H1750" s="103"/>
      <c r="K1750" s="105"/>
    </row>
    <row r="1751" spans="6:11" x14ac:dyDescent="0.2">
      <c r="F1751" s="104"/>
      <c r="H1751" s="103"/>
      <c r="K1751" s="105"/>
    </row>
    <row r="1752" spans="6:11" x14ac:dyDescent="0.2">
      <c r="F1752" s="104"/>
      <c r="H1752" s="103"/>
      <c r="K1752" s="105"/>
    </row>
    <row r="1753" spans="6:11" x14ac:dyDescent="0.2">
      <c r="F1753" s="104"/>
      <c r="H1753" s="103"/>
      <c r="K1753" s="105"/>
    </row>
    <row r="1754" spans="6:11" x14ac:dyDescent="0.2">
      <c r="F1754" s="104"/>
      <c r="H1754" s="103"/>
      <c r="K1754" s="105"/>
    </row>
    <row r="1755" spans="6:11" x14ac:dyDescent="0.2">
      <c r="F1755" s="104"/>
      <c r="H1755" s="103"/>
      <c r="K1755" s="105"/>
    </row>
    <row r="1756" spans="6:11" x14ac:dyDescent="0.2">
      <c r="F1756" s="104"/>
      <c r="H1756" s="103"/>
      <c r="K1756" s="105"/>
    </row>
    <row r="1757" spans="6:11" x14ac:dyDescent="0.2">
      <c r="F1757" s="104"/>
      <c r="H1757" s="103"/>
      <c r="K1757" s="105"/>
    </row>
    <row r="1758" spans="6:11" x14ac:dyDescent="0.2">
      <c r="F1758" s="104"/>
      <c r="H1758" s="103"/>
      <c r="K1758" s="105"/>
    </row>
    <row r="1759" spans="6:11" x14ac:dyDescent="0.2">
      <c r="F1759" s="104"/>
      <c r="H1759" s="103"/>
      <c r="K1759" s="105"/>
    </row>
    <row r="1760" spans="6:11" x14ac:dyDescent="0.2">
      <c r="F1760" s="104"/>
      <c r="H1760" s="103"/>
      <c r="K1760" s="105"/>
    </row>
    <row r="1761" spans="6:11" x14ac:dyDescent="0.2">
      <c r="F1761" s="104"/>
      <c r="H1761" s="103"/>
      <c r="K1761" s="105"/>
    </row>
    <row r="1762" spans="6:11" x14ac:dyDescent="0.2">
      <c r="F1762" s="104"/>
      <c r="H1762" s="103"/>
      <c r="K1762" s="105"/>
    </row>
    <row r="1763" spans="6:11" x14ac:dyDescent="0.2">
      <c r="F1763" s="104"/>
      <c r="H1763" s="103"/>
      <c r="K1763" s="105"/>
    </row>
    <row r="1764" spans="6:11" x14ac:dyDescent="0.2">
      <c r="F1764" s="104"/>
      <c r="H1764" s="103"/>
      <c r="K1764" s="105"/>
    </row>
    <row r="1765" spans="6:11" x14ac:dyDescent="0.2">
      <c r="F1765" s="104"/>
      <c r="H1765" s="103"/>
      <c r="K1765" s="105"/>
    </row>
    <row r="1766" spans="6:11" x14ac:dyDescent="0.2">
      <c r="F1766" s="104"/>
      <c r="H1766" s="103"/>
      <c r="K1766" s="105"/>
    </row>
    <row r="1767" spans="6:11" x14ac:dyDescent="0.2">
      <c r="F1767" s="104"/>
      <c r="H1767" s="103"/>
      <c r="K1767" s="105"/>
    </row>
    <row r="1768" spans="6:11" x14ac:dyDescent="0.2">
      <c r="F1768" s="104"/>
      <c r="H1768" s="103"/>
      <c r="K1768" s="105"/>
    </row>
    <row r="1769" spans="6:11" x14ac:dyDescent="0.2">
      <c r="F1769" s="104"/>
      <c r="H1769" s="103"/>
      <c r="K1769" s="105"/>
    </row>
    <row r="1770" spans="6:11" x14ac:dyDescent="0.2">
      <c r="F1770" s="104"/>
      <c r="H1770" s="103"/>
      <c r="K1770" s="105"/>
    </row>
    <row r="1771" spans="6:11" x14ac:dyDescent="0.2">
      <c r="F1771" s="104"/>
      <c r="H1771" s="103"/>
      <c r="K1771" s="105"/>
    </row>
    <row r="1772" spans="6:11" x14ac:dyDescent="0.2">
      <c r="F1772" s="104"/>
      <c r="H1772" s="103"/>
      <c r="K1772" s="105"/>
    </row>
    <row r="1773" spans="6:11" x14ac:dyDescent="0.2">
      <c r="F1773" s="104"/>
      <c r="H1773" s="103"/>
      <c r="K1773" s="105"/>
    </row>
    <row r="1774" spans="6:11" x14ac:dyDescent="0.2">
      <c r="F1774" s="104"/>
      <c r="H1774" s="103"/>
      <c r="K1774" s="105"/>
    </row>
    <row r="1775" spans="6:11" x14ac:dyDescent="0.2">
      <c r="F1775" s="104"/>
      <c r="H1775" s="103"/>
      <c r="K1775" s="105"/>
    </row>
    <row r="1776" spans="6:11" x14ac:dyDescent="0.2">
      <c r="F1776" s="104"/>
      <c r="H1776" s="103"/>
      <c r="K1776" s="105"/>
    </row>
    <row r="1777" spans="6:11" x14ac:dyDescent="0.2">
      <c r="F1777" s="104"/>
      <c r="H1777" s="103"/>
      <c r="K1777" s="105"/>
    </row>
    <row r="1778" spans="6:11" x14ac:dyDescent="0.2">
      <c r="F1778" s="104"/>
      <c r="H1778" s="103"/>
      <c r="K1778" s="105"/>
    </row>
    <row r="1779" spans="6:11" x14ac:dyDescent="0.2">
      <c r="F1779" s="104"/>
      <c r="H1779" s="103"/>
      <c r="K1779" s="105"/>
    </row>
    <row r="1780" spans="6:11" x14ac:dyDescent="0.2">
      <c r="F1780" s="104"/>
      <c r="H1780" s="103"/>
      <c r="K1780" s="105"/>
    </row>
    <row r="1781" spans="6:11" x14ac:dyDescent="0.2">
      <c r="F1781" s="104"/>
      <c r="H1781" s="103"/>
      <c r="K1781" s="105"/>
    </row>
    <row r="1782" spans="6:11" x14ac:dyDescent="0.2">
      <c r="F1782" s="104"/>
      <c r="H1782" s="103"/>
      <c r="K1782" s="105"/>
    </row>
    <row r="1783" spans="6:11" x14ac:dyDescent="0.2">
      <c r="F1783" s="104"/>
      <c r="H1783" s="103"/>
      <c r="K1783" s="105"/>
    </row>
    <row r="1784" spans="6:11" x14ac:dyDescent="0.2">
      <c r="F1784" s="104"/>
      <c r="H1784" s="103"/>
      <c r="K1784" s="105"/>
    </row>
    <row r="1785" spans="6:11" x14ac:dyDescent="0.2">
      <c r="F1785" s="104"/>
      <c r="H1785" s="103"/>
      <c r="K1785" s="105"/>
    </row>
    <row r="1786" spans="6:11" x14ac:dyDescent="0.2">
      <c r="F1786" s="104"/>
      <c r="H1786" s="103"/>
      <c r="K1786" s="105"/>
    </row>
    <row r="1787" spans="6:11" x14ac:dyDescent="0.2">
      <c r="F1787" s="104"/>
      <c r="H1787" s="103"/>
      <c r="K1787" s="105"/>
    </row>
    <row r="1788" spans="6:11" x14ac:dyDescent="0.2">
      <c r="F1788" s="104"/>
      <c r="H1788" s="103"/>
      <c r="K1788" s="105"/>
    </row>
    <row r="1789" spans="6:11" x14ac:dyDescent="0.2">
      <c r="F1789" s="104"/>
      <c r="H1789" s="103"/>
      <c r="K1789" s="105"/>
    </row>
    <row r="1790" spans="6:11" x14ac:dyDescent="0.2">
      <c r="F1790" s="104"/>
      <c r="H1790" s="103"/>
      <c r="K1790" s="105"/>
    </row>
    <row r="1791" spans="6:11" x14ac:dyDescent="0.2">
      <c r="F1791" s="104"/>
      <c r="H1791" s="103"/>
      <c r="K1791" s="105"/>
    </row>
    <row r="1792" spans="6:11" x14ac:dyDescent="0.2">
      <c r="F1792" s="104"/>
      <c r="H1792" s="103"/>
      <c r="K1792" s="105"/>
    </row>
    <row r="1793" spans="6:11" x14ac:dyDescent="0.2">
      <c r="F1793" s="104"/>
      <c r="H1793" s="103"/>
      <c r="K1793" s="105"/>
    </row>
    <row r="1794" spans="6:11" x14ac:dyDescent="0.2">
      <c r="F1794" s="104"/>
      <c r="H1794" s="103"/>
      <c r="K1794" s="105"/>
    </row>
    <row r="1795" spans="6:11" x14ac:dyDescent="0.2">
      <c r="F1795" s="104"/>
      <c r="H1795" s="103"/>
      <c r="K1795" s="105"/>
    </row>
    <row r="1796" spans="6:11" x14ac:dyDescent="0.2">
      <c r="F1796" s="104"/>
      <c r="H1796" s="103"/>
      <c r="K1796" s="105"/>
    </row>
    <row r="1797" spans="6:11" x14ac:dyDescent="0.2">
      <c r="F1797" s="104"/>
      <c r="H1797" s="103"/>
      <c r="K1797" s="105"/>
    </row>
    <row r="1798" spans="6:11" x14ac:dyDescent="0.2">
      <c r="F1798" s="104"/>
      <c r="H1798" s="103"/>
      <c r="K1798" s="105"/>
    </row>
    <row r="1799" spans="6:11" x14ac:dyDescent="0.2">
      <c r="F1799" s="104"/>
      <c r="H1799" s="103"/>
      <c r="K1799" s="105"/>
    </row>
    <row r="1800" spans="6:11" x14ac:dyDescent="0.2">
      <c r="F1800" s="104"/>
      <c r="H1800" s="103"/>
      <c r="K1800" s="105"/>
    </row>
    <row r="1801" spans="6:11" x14ac:dyDescent="0.2">
      <c r="F1801" s="104"/>
      <c r="H1801" s="103"/>
      <c r="K1801" s="105"/>
    </row>
    <row r="1802" spans="6:11" x14ac:dyDescent="0.2">
      <c r="F1802" s="104"/>
      <c r="H1802" s="103"/>
      <c r="K1802" s="105"/>
    </row>
    <row r="1803" spans="6:11" x14ac:dyDescent="0.2">
      <c r="F1803" s="104"/>
      <c r="H1803" s="103"/>
      <c r="K1803" s="105"/>
    </row>
    <row r="1804" spans="6:11" x14ac:dyDescent="0.2">
      <c r="F1804" s="104"/>
      <c r="H1804" s="103"/>
      <c r="K1804" s="105"/>
    </row>
    <row r="1805" spans="6:11" x14ac:dyDescent="0.2">
      <c r="F1805" s="104"/>
      <c r="H1805" s="103"/>
      <c r="K1805" s="105"/>
    </row>
    <row r="1806" spans="6:11" x14ac:dyDescent="0.2">
      <c r="F1806" s="104"/>
      <c r="H1806" s="103"/>
      <c r="K1806" s="105"/>
    </row>
    <row r="1807" spans="6:11" x14ac:dyDescent="0.2">
      <c r="F1807" s="104"/>
      <c r="H1807" s="103"/>
      <c r="K1807" s="105"/>
    </row>
    <row r="1808" spans="6:11" x14ac:dyDescent="0.2">
      <c r="F1808" s="104"/>
      <c r="H1808" s="103"/>
      <c r="K1808" s="105"/>
    </row>
    <row r="1809" spans="6:11" x14ac:dyDescent="0.2">
      <c r="F1809" s="104"/>
      <c r="H1809" s="103"/>
      <c r="K1809" s="105"/>
    </row>
    <row r="1810" spans="6:11" x14ac:dyDescent="0.2">
      <c r="F1810" s="104"/>
      <c r="H1810" s="103"/>
      <c r="K1810" s="105"/>
    </row>
    <row r="1811" spans="6:11" x14ac:dyDescent="0.2">
      <c r="F1811" s="104"/>
      <c r="H1811" s="103"/>
      <c r="K1811" s="105"/>
    </row>
    <row r="1812" spans="6:11" x14ac:dyDescent="0.2">
      <c r="F1812" s="104"/>
      <c r="H1812" s="103"/>
      <c r="K1812" s="105"/>
    </row>
    <row r="1813" spans="6:11" x14ac:dyDescent="0.2">
      <c r="F1813" s="104"/>
      <c r="H1813" s="103"/>
      <c r="K1813" s="105"/>
    </row>
    <row r="1814" spans="6:11" x14ac:dyDescent="0.2">
      <c r="F1814" s="104"/>
      <c r="H1814" s="103"/>
      <c r="K1814" s="105"/>
    </row>
    <row r="1815" spans="6:11" x14ac:dyDescent="0.2">
      <c r="F1815" s="104"/>
      <c r="H1815" s="103"/>
      <c r="K1815" s="105"/>
    </row>
    <row r="1816" spans="6:11" x14ac:dyDescent="0.2">
      <c r="F1816" s="104"/>
      <c r="H1816" s="103"/>
      <c r="K1816" s="105"/>
    </row>
    <row r="1817" spans="6:11" x14ac:dyDescent="0.2">
      <c r="F1817" s="104"/>
      <c r="H1817" s="103"/>
      <c r="K1817" s="105"/>
    </row>
    <row r="1818" spans="6:11" x14ac:dyDescent="0.2">
      <c r="F1818" s="104"/>
      <c r="H1818" s="103"/>
      <c r="K1818" s="105"/>
    </row>
    <row r="1819" spans="6:11" x14ac:dyDescent="0.2">
      <c r="F1819" s="104"/>
      <c r="H1819" s="103"/>
      <c r="K1819" s="105"/>
    </row>
    <row r="1820" spans="6:11" x14ac:dyDescent="0.2">
      <c r="F1820" s="104"/>
      <c r="H1820" s="103"/>
      <c r="K1820" s="105"/>
    </row>
    <row r="1821" spans="6:11" x14ac:dyDescent="0.2">
      <c r="F1821" s="104"/>
      <c r="H1821" s="103"/>
      <c r="K1821" s="105"/>
    </row>
    <row r="1822" spans="6:11" x14ac:dyDescent="0.2">
      <c r="F1822" s="104"/>
      <c r="H1822" s="103"/>
      <c r="K1822" s="105"/>
    </row>
    <row r="1823" spans="6:11" x14ac:dyDescent="0.2">
      <c r="F1823" s="104"/>
      <c r="H1823" s="103"/>
      <c r="K1823" s="105"/>
    </row>
    <row r="1824" spans="6:11" x14ac:dyDescent="0.2">
      <c r="F1824" s="104"/>
      <c r="H1824" s="103"/>
      <c r="K1824" s="105"/>
    </row>
    <row r="1825" spans="6:11" x14ac:dyDescent="0.2">
      <c r="F1825" s="104"/>
      <c r="H1825" s="103"/>
      <c r="K1825" s="105"/>
    </row>
    <row r="1826" spans="6:11" x14ac:dyDescent="0.2">
      <c r="F1826" s="104"/>
      <c r="H1826" s="103"/>
      <c r="K1826" s="105"/>
    </row>
    <row r="1827" spans="6:11" x14ac:dyDescent="0.2">
      <c r="F1827" s="104"/>
      <c r="H1827" s="103"/>
      <c r="K1827" s="105"/>
    </row>
    <row r="1828" spans="6:11" x14ac:dyDescent="0.2">
      <c r="F1828" s="104"/>
      <c r="H1828" s="103"/>
      <c r="K1828" s="105"/>
    </row>
    <row r="1829" spans="6:11" x14ac:dyDescent="0.2">
      <c r="F1829" s="104"/>
      <c r="H1829" s="103"/>
      <c r="K1829" s="105"/>
    </row>
    <row r="1830" spans="6:11" x14ac:dyDescent="0.2">
      <c r="F1830" s="104"/>
      <c r="H1830" s="103"/>
      <c r="K1830" s="105"/>
    </row>
    <row r="1831" spans="6:11" x14ac:dyDescent="0.2">
      <c r="F1831" s="104"/>
      <c r="H1831" s="103"/>
      <c r="K1831" s="105"/>
    </row>
    <row r="1832" spans="6:11" x14ac:dyDescent="0.2">
      <c r="F1832" s="104"/>
      <c r="H1832" s="103"/>
      <c r="K1832" s="105"/>
    </row>
    <row r="1833" spans="6:11" x14ac:dyDescent="0.2">
      <c r="F1833" s="104"/>
      <c r="H1833" s="103"/>
      <c r="K1833" s="105"/>
    </row>
    <row r="1834" spans="6:11" x14ac:dyDescent="0.2">
      <c r="F1834" s="104"/>
      <c r="H1834" s="103"/>
      <c r="K1834" s="105"/>
    </row>
    <row r="1835" spans="6:11" x14ac:dyDescent="0.2">
      <c r="F1835" s="104"/>
      <c r="H1835" s="103"/>
      <c r="K1835" s="105"/>
    </row>
    <row r="1836" spans="6:11" x14ac:dyDescent="0.2">
      <c r="F1836" s="104"/>
      <c r="H1836" s="103"/>
      <c r="K1836" s="105"/>
    </row>
    <row r="1837" spans="6:11" x14ac:dyDescent="0.2">
      <c r="F1837" s="104"/>
      <c r="H1837" s="103"/>
      <c r="K1837" s="105"/>
    </row>
    <row r="1838" spans="6:11" x14ac:dyDescent="0.2">
      <c r="F1838" s="104"/>
      <c r="H1838" s="103"/>
      <c r="K1838" s="105"/>
    </row>
    <row r="1839" spans="6:11" x14ac:dyDescent="0.2">
      <c r="F1839" s="104"/>
      <c r="H1839" s="103"/>
      <c r="K1839" s="105"/>
    </row>
    <row r="1840" spans="6:11" x14ac:dyDescent="0.2">
      <c r="F1840" s="104"/>
      <c r="H1840" s="103"/>
      <c r="K1840" s="105"/>
    </row>
    <row r="1841" spans="6:11" x14ac:dyDescent="0.2">
      <c r="F1841" s="104"/>
      <c r="H1841" s="103"/>
      <c r="K1841" s="105"/>
    </row>
    <row r="1842" spans="6:11" x14ac:dyDescent="0.2">
      <c r="F1842" s="104"/>
      <c r="H1842" s="103"/>
      <c r="K1842" s="105"/>
    </row>
    <row r="1843" spans="6:11" x14ac:dyDescent="0.2">
      <c r="F1843" s="104"/>
      <c r="H1843" s="103"/>
      <c r="K1843" s="105"/>
    </row>
    <row r="1844" spans="6:11" x14ac:dyDescent="0.2">
      <c r="F1844" s="104"/>
      <c r="H1844" s="103"/>
      <c r="K1844" s="105"/>
    </row>
    <row r="1845" spans="6:11" x14ac:dyDescent="0.2">
      <c r="F1845" s="104"/>
      <c r="H1845" s="103"/>
      <c r="K1845" s="105"/>
    </row>
    <row r="1846" spans="6:11" x14ac:dyDescent="0.2">
      <c r="F1846" s="104"/>
      <c r="H1846" s="103"/>
      <c r="K1846" s="105"/>
    </row>
    <row r="1847" spans="6:11" x14ac:dyDescent="0.2">
      <c r="F1847" s="104"/>
      <c r="H1847" s="103"/>
      <c r="K1847" s="105"/>
    </row>
    <row r="1848" spans="6:11" x14ac:dyDescent="0.2">
      <c r="F1848" s="104"/>
      <c r="H1848" s="103"/>
      <c r="K1848" s="105"/>
    </row>
    <row r="1849" spans="6:11" x14ac:dyDescent="0.2">
      <c r="F1849" s="104"/>
      <c r="H1849" s="103"/>
      <c r="K1849" s="105"/>
    </row>
    <row r="1850" spans="6:11" x14ac:dyDescent="0.2">
      <c r="F1850" s="104"/>
      <c r="H1850" s="103"/>
      <c r="K1850" s="105"/>
    </row>
    <row r="1851" spans="6:11" x14ac:dyDescent="0.2">
      <c r="F1851" s="104"/>
      <c r="H1851" s="103"/>
      <c r="K1851" s="105"/>
    </row>
    <row r="1852" spans="6:11" x14ac:dyDescent="0.2">
      <c r="F1852" s="104"/>
      <c r="H1852" s="103"/>
      <c r="K1852" s="105"/>
    </row>
    <row r="1853" spans="6:11" x14ac:dyDescent="0.2">
      <c r="F1853" s="104"/>
      <c r="H1853" s="103"/>
      <c r="K1853" s="105"/>
    </row>
    <row r="1854" spans="6:11" x14ac:dyDescent="0.2">
      <c r="F1854" s="104"/>
      <c r="H1854" s="103"/>
      <c r="K1854" s="105"/>
    </row>
    <row r="1855" spans="6:11" x14ac:dyDescent="0.2">
      <c r="F1855" s="104"/>
      <c r="H1855" s="103"/>
      <c r="K1855" s="105"/>
    </row>
    <row r="1856" spans="6:11" x14ac:dyDescent="0.2">
      <c r="F1856" s="104"/>
      <c r="H1856" s="103"/>
      <c r="K1856" s="105"/>
    </row>
    <row r="1857" spans="6:11" x14ac:dyDescent="0.2">
      <c r="F1857" s="104"/>
      <c r="H1857" s="103"/>
      <c r="K1857" s="105"/>
    </row>
    <row r="1858" spans="6:11" x14ac:dyDescent="0.2">
      <c r="F1858" s="104"/>
      <c r="H1858" s="103"/>
      <c r="K1858" s="105"/>
    </row>
    <row r="1859" spans="6:11" x14ac:dyDescent="0.2">
      <c r="F1859" s="104"/>
      <c r="H1859" s="103"/>
      <c r="K1859" s="105"/>
    </row>
    <row r="1860" spans="6:11" x14ac:dyDescent="0.2">
      <c r="F1860" s="104"/>
      <c r="H1860" s="103"/>
      <c r="K1860" s="105"/>
    </row>
    <row r="1861" spans="6:11" x14ac:dyDescent="0.2">
      <c r="F1861" s="104"/>
      <c r="H1861" s="103"/>
      <c r="K1861" s="105"/>
    </row>
    <row r="1862" spans="6:11" x14ac:dyDescent="0.2">
      <c r="F1862" s="104"/>
      <c r="H1862" s="103"/>
      <c r="K1862" s="105"/>
    </row>
    <row r="1863" spans="6:11" x14ac:dyDescent="0.2">
      <c r="F1863" s="104"/>
      <c r="H1863" s="103"/>
      <c r="K1863" s="105"/>
    </row>
    <row r="1864" spans="6:11" x14ac:dyDescent="0.2">
      <c r="F1864" s="104"/>
      <c r="H1864" s="103"/>
      <c r="K1864" s="105"/>
    </row>
    <row r="1865" spans="6:11" x14ac:dyDescent="0.2">
      <c r="F1865" s="104"/>
      <c r="H1865" s="103"/>
      <c r="K1865" s="105"/>
    </row>
    <row r="1866" spans="6:11" x14ac:dyDescent="0.2">
      <c r="F1866" s="104"/>
      <c r="H1866" s="103"/>
      <c r="K1866" s="105"/>
    </row>
    <row r="1867" spans="6:11" x14ac:dyDescent="0.2">
      <c r="F1867" s="104"/>
      <c r="H1867" s="103"/>
      <c r="K1867" s="105"/>
    </row>
    <row r="1868" spans="6:11" x14ac:dyDescent="0.2">
      <c r="F1868" s="104"/>
      <c r="H1868" s="103"/>
      <c r="K1868" s="105"/>
    </row>
    <row r="1869" spans="6:11" x14ac:dyDescent="0.2">
      <c r="F1869" s="104"/>
      <c r="H1869" s="103"/>
      <c r="K1869" s="105"/>
    </row>
    <row r="1870" spans="6:11" x14ac:dyDescent="0.2">
      <c r="F1870" s="104"/>
      <c r="H1870" s="103"/>
      <c r="K1870" s="105"/>
    </row>
    <row r="1871" spans="6:11" x14ac:dyDescent="0.2">
      <c r="F1871" s="104"/>
      <c r="H1871" s="103"/>
      <c r="K1871" s="105"/>
    </row>
    <row r="1872" spans="6:11" x14ac:dyDescent="0.2">
      <c r="F1872" s="104"/>
      <c r="H1872" s="103"/>
      <c r="K1872" s="105"/>
    </row>
    <row r="1873" spans="6:11" x14ac:dyDescent="0.2">
      <c r="F1873" s="104"/>
      <c r="H1873" s="103"/>
      <c r="K1873" s="105"/>
    </row>
    <row r="1874" spans="6:11" x14ac:dyDescent="0.2">
      <c r="F1874" s="104"/>
      <c r="H1874" s="103"/>
      <c r="K1874" s="105"/>
    </row>
    <row r="1875" spans="6:11" x14ac:dyDescent="0.2">
      <c r="F1875" s="104"/>
      <c r="H1875" s="103"/>
      <c r="K1875" s="105"/>
    </row>
    <row r="1876" spans="6:11" x14ac:dyDescent="0.2">
      <c r="F1876" s="104"/>
      <c r="H1876" s="103"/>
      <c r="K1876" s="105"/>
    </row>
    <row r="1877" spans="6:11" x14ac:dyDescent="0.2">
      <c r="F1877" s="104"/>
      <c r="H1877" s="103"/>
      <c r="K1877" s="105"/>
    </row>
    <row r="1878" spans="6:11" x14ac:dyDescent="0.2">
      <c r="F1878" s="104"/>
      <c r="H1878" s="103"/>
      <c r="K1878" s="105"/>
    </row>
    <row r="1879" spans="6:11" x14ac:dyDescent="0.2">
      <c r="F1879" s="104"/>
      <c r="H1879" s="103"/>
      <c r="K1879" s="105"/>
    </row>
    <row r="1880" spans="6:11" x14ac:dyDescent="0.2">
      <c r="F1880" s="104"/>
      <c r="H1880" s="103"/>
      <c r="K1880" s="105"/>
    </row>
    <row r="1881" spans="6:11" x14ac:dyDescent="0.2">
      <c r="F1881" s="104"/>
      <c r="H1881" s="103"/>
      <c r="K1881" s="105"/>
    </row>
    <row r="1882" spans="6:11" x14ac:dyDescent="0.2">
      <c r="F1882" s="104"/>
      <c r="H1882" s="103"/>
      <c r="K1882" s="105"/>
    </row>
    <row r="1883" spans="6:11" x14ac:dyDescent="0.2">
      <c r="F1883" s="104"/>
      <c r="H1883" s="103"/>
      <c r="K1883" s="105"/>
    </row>
    <row r="1884" spans="6:11" x14ac:dyDescent="0.2">
      <c r="F1884" s="104"/>
      <c r="H1884" s="103"/>
      <c r="K1884" s="105"/>
    </row>
    <row r="1885" spans="6:11" x14ac:dyDescent="0.2">
      <c r="F1885" s="104"/>
      <c r="H1885" s="103"/>
      <c r="K1885" s="105"/>
    </row>
    <row r="1886" spans="6:11" x14ac:dyDescent="0.2">
      <c r="F1886" s="104"/>
      <c r="H1886" s="103"/>
      <c r="K1886" s="105"/>
    </row>
    <row r="1887" spans="6:11" x14ac:dyDescent="0.2">
      <c r="F1887" s="104"/>
      <c r="H1887" s="103"/>
      <c r="K1887" s="105"/>
    </row>
    <row r="1888" spans="6:11" x14ac:dyDescent="0.2">
      <c r="F1888" s="104"/>
      <c r="H1888" s="103"/>
      <c r="K1888" s="105"/>
    </row>
    <row r="1889" spans="6:11" x14ac:dyDescent="0.2">
      <c r="F1889" s="104"/>
      <c r="H1889" s="103"/>
      <c r="K1889" s="105"/>
    </row>
    <row r="1890" spans="6:11" x14ac:dyDescent="0.2">
      <c r="F1890" s="104"/>
      <c r="H1890" s="103"/>
      <c r="K1890" s="105"/>
    </row>
    <row r="1891" spans="6:11" x14ac:dyDescent="0.2">
      <c r="F1891" s="104"/>
      <c r="H1891" s="103"/>
      <c r="K1891" s="105"/>
    </row>
    <row r="1892" spans="6:11" x14ac:dyDescent="0.2">
      <c r="F1892" s="104"/>
      <c r="H1892" s="103"/>
      <c r="K1892" s="105"/>
    </row>
    <row r="1893" spans="6:11" x14ac:dyDescent="0.2">
      <c r="F1893" s="104"/>
      <c r="H1893" s="103"/>
      <c r="K1893" s="105"/>
    </row>
    <row r="1894" spans="6:11" x14ac:dyDescent="0.2">
      <c r="F1894" s="104"/>
      <c r="H1894" s="103"/>
      <c r="K1894" s="105"/>
    </row>
    <row r="1895" spans="6:11" x14ac:dyDescent="0.2">
      <c r="F1895" s="104"/>
      <c r="H1895" s="103"/>
      <c r="K1895" s="105"/>
    </row>
    <row r="1896" spans="6:11" x14ac:dyDescent="0.2">
      <c r="F1896" s="104"/>
      <c r="H1896" s="103"/>
      <c r="K1896" s="105"/>
    </row>
    <row r="1897" spans="6:11" x14ac:dyDescent="0.2">
      <c r="F1897" s="104"/>
      <c r="H1897" s="103"/>
      <c r="K1897" s="105"/>
    </row>
    <row r="1898" spans="6:11" x14ac:dyDescent="0.2">
      <c r="F1898" s="104"/>
      <c r="H1898" s="103"/>
      <c r="K1898" s="105"/>
    </row>
    <row r="1899" spans="6:11" x14ac:dyDescent="0.2">
      <c r="F1899" s="104"/>
      <c r="H1899" s="103"/>
      <c r="K1899" s="105"/>
    </row>
    <row r="1900" spans="6:11" x14ac:dyDescent="0.2">
      <c r="F1900" s="104"/>
      <c r="H1900" s="103"/>
      <c r="K1900" s="105"/>
    </row>
    <row r="1901" spans="6:11" x14ac:dyDescent="0.2">
      <c r="F1901" s="104"/>
      <c r="H1901" s="103"/>
      <c r="K1901" s="105"/>
    </row>
    <row r="1902" spans="6:11" x14ac:dyDescent="0.2">
      <c r="F1902" s="104"/>
      <c r="H1902" s="103"/>
      <c r="K1902" s="105"/>
    </row>
    <row r="1903" spans="6:11" x14ac:dyDescent="0.2">
      <c r="F1903" s="104"/>
      <c r="H1903" s="103"/>
      <c r="K1903" s="105"/>
    </row>
    <row r="1904" spans="6:11" x14ac:dyDescent="0.2">
      <c r="F1904" s="104"/>
      <c r="H1904" s="103"/>
      <c r="K1904" s="105"/>
    </row>
    <row r="1905" spans="6:11" x14ac:dyDescent="0.2">
      <c r="F1905" s="104"/>
      <c r="H1905" s="103"/>
      <c r="K1905" s="105"/>
    </row>
    <row r="1906" spans="6:11" x14ac:dyDescent="0.2">
      <c r="F1906" s="104"/>
      <c r="H1906" s="103"/>
      <c r="K1906" s="105"/>
    </row>
    <row r="1907" spans="6:11" x14ac:dyDescent="0.2">
      <c r="F1907" s="104"/>
      <c r="H1907" s="103"/>
      <c r="K1907" s="105"/>
    </row>
    <row r="1908" spans="6:11" x14ac:dyDescent="0.2">
      <c r="F1908" s="104"/>
      <c r="H1908" s="103"/>
      <c r="K1908" s="105"/>
    </row>
    <row r="1909" spans="6:11" x14ac:dyDescent="0.2">
      <c r="F1909" s="104"/>
      <c r="H1909" s="103"/>
      <c r="K1909" s="105"/>
    </row>
    <row r="1910" spans="6:11" x14ac:dyDescent="0.2">
      <c r="F1910" s="104"/>
      <c r="H1910" s="103"/>
      <c r="K1910" s="105"/>
    </row>
    <row r="1911" spans="6:11" x14ac:dyDescent="0.2">
      <c r="F1911" s="104"/>
      <c r="H1911" s="103"/>
      <c r="K1911" s="105"/>
    </row>
    <row r="1912" spans="6:11" x14ac:dyDescent="0.2">
      <c r="F1912" s="104"/>
      <c r="H1912" s="103"/>
      <c r="K1912" s="105"/>
    </row>
    <row r="1913" spans="6:11" x14ac:dyDescent="0.2">
      <c r="F1913" s="104"/>
      <c r="H1913" s="103"/>
      <c r="K1913" s="105"/>
    </row>
    <row r="1914" spans="6:11" x14ac:dyDescent="0.2">
      <c r="F1914" s="104"/>
      <c r="H1914" s="103"/>
      <c r="K1914" s="105"/>
    </row>
    <row r="1915" spans="6:11" x14ac:dyDescent="0.2">
      <c r="F1915" s="104"/>
      <c r="H1915" s="103"/>
      <c r="K1915" s="105"/>
    </row>
    <row r="1916" spans="6:11" x14ac:dyDescent="0.2">
      <c r="F1916" s="104"/>
      <c r="H1916" s="103"/>
      <c r="K1916" s="105"/>
    </row>
    <row r="1917" spans="6:11" x14ac:dyDescent="0.2">
      <c r="F1917" s="104"/>
      <c r="H1917" s="103"/>
      <c r="K1917" s="105"/>
    </row>
    <row r="1918" spans="6:11" x14ac:dyDescent="0.2">
      <c r="F1918" s="104"/>
      <c r="H1918" s="103"/>
      <c r="K1918" s="105"/>
    </row>
    <row r="1919" spans="6:11" x14ac:dyDescent="0.2">
      <c r="F1919" s="104"/>
      <c r="H1919" s="103"/>
      <c r="K1919" s="105"/>
    </row>
    <row r="1920" spans="6:11" x14ac:dyDescent="0.2">
      <c r="F1920" s="104"/>
      <c r="H1920" s="103"/>
      <c r="K1920" s="105"/>
    </row>
    <row r="1921" spans="6:11" x14ac:dyDescent="0.2">
      <c r="F1921" s="104"/>
      <c r="H1921" s="103"/>
      <c r="K1921" s="105"/>
    </row>
    <row r="1922" spans="6:11" x14ac:dyDescent="0.2">
      <c r="F1922" s="104"/>
      <c r="H1922" s="103"/>
      <c r="K1922" s="105"/>
    </row>
    <row r="1923" spans="6:11" x14ac:dyDescent="0.2">
      <c r="F1923" s="104"/>
      <c r="H1923" s="103"/>
      <c r="K1923" s="105"/>
    </row>
    <row r="1924" spans="6:11" x14ac:dyDescent="0.2">
      <c r="F1924" s="104"/>
      <c r="H1924" s="103"/>
      <c r="K1924" s="105"/>
    </row>
    <row r="1925" spans="6:11" x14ac:dyDescent="0.2">
      <c r="F1925" s="104"/>
      <c r="H1925" s="103"/>
      <c r="K1925" s="105"/>
    </row>
    <row r="1926" spans="6:11" x14ac:dyDescent="0.2">
      <c r="F1926" s="104"/>
      <c r="H1926" s="103"/>
      <c r="K1926" s="105"/>
    </row>
    <row r="1927" spans="6:11" x14ac:dyDescent="0.2">
      <c r="F1927" s="104"/>
      <c r="H1927" s="103"/>
      <c r="K1927" s="105"/>
    </row>
    <row r="1928" spans="6:11" x14ac:dyDescent="0.2">
      <c r="F1928" s="104"/>
      <c r="H1928" s="103"/>
      <c r="K1928" s="105"/>
    </row>
    <row r="1929" spans="6:11" x14ac:dyDescent="0.2">
      <c r="F1929" s="104"/>
      <c r="H1929" s="103"/>
      <c r="K1929" s="105"/>
    </row>
    <row r="1930" spans="6:11" x14ac:dyDescent="0.2">
      <c r="F1930" s="104"/>
      <c r="H1930" s="103"/>
      <c r="K1930" s="105"/>
    </row>
    <row r="1931" spans="6:11" x14ac:dyDescent="0.2">
      <c r="F1931" s="104"/>
      <c r="H1931" s="103"/>
      <c r="K1931" s="105"/>
    </row>
    <row r="1932" spans="6:11" x14ac:dyDescent="0.2">
      <c r="F1932" s="104"/>
      <c r="H1932" s="103"/>
      <c r="K1932" s="105"/>
    </row>
    <row r="1933" spans="6:11" x14ac:dyDescent="0.2">
      <c r="F1933" s="104"/>
      <c r="H1933" s="103"/>
      <c r="K1933" s="105"/>
    </row>
    <row r="1934" spans="6:11" x14ac:dyDescent="0.2">
      <c r="F1934" s="104"/>
      <c r="H1934" s="103"/>
      <c r="K1934" s="105"/>
    </row>
    <row r="1935" spans="6:11" x14ac:dyDescent="0.2">
      <c r="F1935" s="104"/>
      <c r="H1935" s="103"/>
      <c r="K1935" s="105"/>
    </row>
    <row r="1936" spans="6:11" x14ac:dyDescent="0.2">
      <c r="F1936" s="104"/>
      <c r="H1936" s="103"/>
      <c r="K1936" s="105"/>
    </row>
    <row r="1937" spans="6:11" x14ac:dyDescent="0.2">
      <c r="F1937" s="104"/>
      <c r="H1937" s="103"/>
      <c r="K1937" s="105"/>
    </row>
    <row r="1938" spans="6:11" x14ac:dyDescent="0.2">
      <c r="F1938" s="104"/>
      <c r="H1938" s="103"/>
      <c r="K1938" s="105"/>
    </row>
    <row r="1939" spans="6:11" x14ac:dyDescent="0.2">
      <c r="F1939" s="104"/>
      <c r="H1939" s="103"/>
      <c r="K1939" s="105"/>
    </row>
    <row r="1940" spans="6:11" x14ac:dyDescent="0.2">
      <c r="F1940" s="104"/>
      <c r="H1940" s="103"/>
      <c r="K1940" s="105"/>
    </row>
    <row r="1941" spans="6:11" x14ac:dyDescent="0.2">
      <c r="F1941" s="104"/>
      <c r="H1941" s="103"/>
      <c r="K1941" s="105"/>
    </row>
    <row r="1942" spans="6:11" x14ac:dyDescent="0.2">
      <c r="F1942" s="104"/>
      <c r="H1942" s="103"/>
      <c r="K1942" s="105"/>
    </row>
    <row r="1943" spans="6:11" x14ac:dyDescent="0.2">
      <c r="F1943" s="104"/>
      <c r="H1943" s="103"/>
      <c r="K1943" s="105"/>
    </row>
    <row r="1944" spans="6:11" x14ac:dyDescent="0.2">
      <c r="F1944" s="104"/>
      <c r="H1944" s="103"/>
      <c r="K1944" s="105"/>
    </row>
    <row r="1945" spans="6:11" x14ac:dyDescent="0.2">
      <c r="F1945" s="104"/>
      <c r="H1945" s="103"/>
      <c r="K1945" s="105"/>
    </row>
    <row r="1946" spans="6:11" x14ac:dyDescent="0.2">
      <c r="F1946" s="104"/>
      <c r="H1946" s="103"/>
      <c r="K1946" s="105"/>
    </row>
    <row r="1947" spans="6:11" x14ac:dyDescent="0.2">
      <c r="F1947" s="104"/>
      <c r="H1947" s="103"/>
      <c r="K1947" s="105"/>
    </row>
    <row r="1948" spans="6:11" x14ac:dyDescent="0.2">
      <c r="F1948" s="104"/>
      <c r="H1948" s="103"/>
      <c r="K1948" s="105"/>
    </row>
    <row r="1949" spans="6:11" x14ac:dyDescent="0.2">
      <c r="F1949" s="104"/>
      <c r="H1949" s="103"/>
      <c r="K1949" s="105"/>
    </row>
    <row r="1950" spans="6:11" x14ac:dyDescent="0.2">
      <c r="F1950" s="104"/>
      <c r="H1950" s="103"/>
      <c r="K1950" s="105"/>
    </row>
    <row r="1951" spans="6:11" x14ac:dyDescent="0.2">
      <c r="F1951" s="104"/>
      <c r="H1951" s="103"/>
      <c r="K1951" s="105"/>
    </row>
    <row r="1952" spans="6:11" x14ac:dyDescent="0.2">
      <c r="F1952" s="104"/>
      <c r="H1952" s="103"/>
      <c r="K1952" s="105"/>
    </row>
    <row r="1953" spans="6:11" x14ac:dyDescent="0.2">
      <c r="F1953" s="104"/>
      <c r="H1953" s="103"/>
      <c r="K1953" s="105"/>
    </row>
    <row r="1954" spans="6:11" x14ac:dyDescent="0.2">
      <c r="F1954" s="104"/>
      <c r="H1954" s="103"/>
      <c r="K1954" s="105"/>
    </row>
    <row r="1955" spans="6:11" x14ac:dyDescent="0.2">
      <c r="F1955" s="104"/>
      <c r="H1955" s="103"/>
      <c r="K1955" s="105"/>
    </row>
    <row r="1956" spans="6:11" x14ac:dyDescent="0.2">
      <c r="F1956" s="104"/>
      <c r="H1956" s="103"/>
      <c r="K1956" s="105"/>
    </row>
    <row r="1957" spans="6:11" x14ac:dyDescent="0.2">
      <c r="F1957" s="104"/>
      <c r="H1957" s="103"/>
      <c r="K1957" s="105"/>
    </row>
    <row r="1958" spans="6:11" x14ac:dyDescent="0.2">
      <c r="F1958" s="104"/>
      <c r="H1958" s="103"/>
      <c r="K1958" s="105"/>
    </row>
    <row r="1959" spans="6:11" x14ac:dyDescent="0.2">
      <c r="F1959" s="104"/>
      <c r="H1959" s="103"/>
      <c r="K1959" s="105"/>
    </row>
    <row r="1960" spans="6:11" x14ac:dyDescent="0.2">
      <c r="F1960" s="104"/>
      <c r="H1960" s="103"/>
      <c r="K1960" s="105"/>
    </row>
    <row r="1961" spans="6:11" x14ac:dyDescent="0.2">
      <c r="F1961" s="104"/>
      <c r="H1961" s="103"/>
      <c r="K1961" s="105"/>
    </row>
    <row r="1962" spans="6:11" x14ac:dyDescent="0.2">
      <c r="F1962" s="104"/>
      <c r="H1962" s="103"/>
      <c r="K1962" s="105"/>
    </row>
    <row r="1963" spans="6:11" x14ac:dyDescent="0.2">
      <c r="F1963" s="104"/>
      <c r="H1963" s="103"/>
      <c r="K1963" s="105"/>
    </row>
    <row r="1964" spans="6:11" x14ac:dyDescent="0.2">
      <c r="F1964" s="104"/>
      <c r="H1964" s="103"/>
      <c r="K1964" s="105"/>
    </row>
    <row r="1965" spans="6:11" x14ac:dyDescent="0.2">
      <c r="F1965" s="104"/>
      <c r="H1965" s="103"/>
      <c r="K1965" s="105"/>
    </row>
    <row r="1966" spans="6:11" x14ac:dyDescent="0.2">
      <c r="F1966" s="104"/>
      <c r="H1966" s="103"/>
      <c r="K1966" s="105"/>
    </row>
    <row r="1967" spans="6:11" x14ac:dyDescent="0.2">
      <c r="F1967" s="104"/>
      <c r="H1967" s="103"/>
      <c r="K1967" s="105"/>
    </row>
    <row r="1968" spans="6:11" x14ac:dyDescent="0.2">
      <c r="F1968" s="104"/>
      <c r="H1968" s="103"/>
      <c r="K1968" s="105"/>
    </row>
    <row r="1969" spans="6:11" x14ac:dyDescent="0.2">
      <c r="F1969" s="104"/>
      <c r="H1969" s="103"/>
      <c r="K1969" s="105"/>
    </row>
    <row r="1970" spans="6:11" x14ac:dyDescent="0.2">
      <c r="F1970" s="104"/>
      <c r="H1970" s="103"/>
      <c r="K1970" s="105"/>
    </row>
    <row r="1971" spans="6:11" x14ac:dyDescent="0.2">
      <c r="F1971" s="104"/>
      <c r="H1971" s="103"/>
      <c r="K1971" s="105"/>
    </row>
    <row r="1972" spans="6:11" x14ac:dyDescent="0.2">
      <c r="F1972" s="104"/>
      <c r="H1972" s="103"/>
      <c r="K1972" s="105"/>
    </row>
    <row r="1973" spans="6:11" x14ac:dyDescent="0.2">
      <c r="F1973" s="104"/>
      <c r="H1973" s="103"/>
      <c r="K1973" s="105"/>
    </row>
    <row r="1974" spans="6:11" x14ac:dyDescent="0.2">
      <c r="F1974" s="104"/>
      <c r="H1974" s="103"/>
      <c r="K1974" s="105"/>
    </row>
    <row r="1975" spans="6:11" x14ac:dyDescent="0.2">
      <c r="F1975" s="104"/>
      <c r="H1975" s="103"/>
      <c r="K1975" s="105"/>
    </row>
    <row r="1976" spans="6:11" x14ac:dyDescent="0.2">
      <c r="F1976" s="104"/>
      <c r="H1976" s="103"/>
      <c r="K1976" s="105"/>
    </row>
    <row r="1977" spans="6:11" x14ac:dyDescent="0.2">
      <c r="F1977" s="104"/>
      <c r="H1977" s="103"/>
      <c r="K1977" s="105"/>
    </row>
    <row r="1978" spans="6:11" x14ac:dyDescent="0.2">
      <c r="F1978" s="104"/>
      <c r="H1978" s="103"/>
      <c r="K1978" s="105"/>
    </row>
    <row r="1979" spans="6:11" x14ac:dyDescent="0.2">
      <c r="F1979" s="104"/>
      <c r="H1979" s="103"/>
      <c r="K1979" s="105"/>
    </row>
    <row r="1980" spans="6:11" x14ac:dyDescent="0.2">
      <c r="F1980" s="104"/>
      <c r="H1980" s="103"/>
      <c r="K1980" s="105"/>
    </row>
    <row r="1981" spans="6:11" x14ac:dyDescent="0.2">
      <c r="F1981" s="104"/>
      <c r="H1981" s="103"/>
      <c r="K1981" s="105"/>
    </row>
    <row r="1982" spans="6:11" x14ac:dyDescent="0.2">
      <c r="F1982" s="104"/>
      <c r="H1982" s="103"/>
      <c r="K1982" s="105"/>
    </row>
    <row r="1983" spans="6:11" x14ac:dyDescent="0.2">
      <c r="F1983" s="104"/>
      <c r="H1983" s="103"/>
      <c r="K1983" s="105"/>
    </row>
    <row r="1984" spans="6:11" x14ac:dyDescent="0.2">
      <c r="F1984" s="104"/>
      <c r="H1984" s="103"/>
      <c r="K1984" s="105"/>
    </row>
    <row r="1985" spans="6:11" x14ac:dyDescent="0.2">
      <c r="F1985" s="104"/>
      <c r="H1985" s="103"/>
      <c r="K1985" s="105"/>
    </row>
    <row r="1986" spans="6:11" x14ac:dyDescent="0.2">
      <c r="F1986" s="104"/>
      <c r="H1986" s="103"/>
      <c r="K1986" s="105"/>
    </row>
    <row r="1987" spans="6:11" x14ac:dyDescent="0.2">
      <c r="F1987" s="104"/>
      <c r="H1987" s="103"/>
      <c r="K1987" s="105"/>
    </row>
    <row r="1988" spans="6:11" x14ac:dyDescent="0.2">
      <c r="F1988" s="104"/>
      <c r="H1988" s="103"/>
      <c r="K1988" s="105"/>
    </row>
    <row r="1989" spans="6:11" x14ac:dyDescent="0.2">
      <c r="F1989" s="104"/>
      <c r="H1989" s="103"/>
      <c r="K1989" s="105"/>
    </row>
    <row r="1990" spans="6:11" x14ac:dyDescent="0.2">
      <c r="F1990" s="104"/>
      <c r="H1990" s="103"/>
      <c r="K1990" s="105"/>
    </row>
    <row r="1991" spans="6:11" x14ac:dyDescent="0.2">
      <c r="F1991" s="104"/>
      <c r="H1991" s="103"/>
      <c r="K1991" s="105"/>
    </row>
    <row r="1992" spans="6:11" x14ac:dyDescent="0.2">
      <c r="F1992" s="104"/>
      <c r="H1992" s="103"/>
      <c r="K1992" s="105"/>
    </row>
    <row r="1993" spans="6:11" x14ac:dyDescent="0.2">
      <c r="F1993" s="104"/>
      <c r="H1993" s="103"/>
      <c r="K1993" s="105"/>
    </row>
    <row r="1994" spans="6:11" x14ac:dyDescent="0.2">
      <c r="F1994" s="104"/>
      <c r="H1994" s="103"/>
      <c r="K1994" s="105"/>
    </row>
    <row r="1995" spans="6:11" x14ac:dyDescent="0.2">
      <c r="F1995" s="104"/>
      <c r="H1995" s="103"/>
      <c r="K1995" s="105"/>
    </row>
    <row r="1996" spans="6:11" x14ac:dyDescent="0.2">
      <c r="F1996" s="104"/>
      <c r="H1996" s="103"/>
      <c r="K1996" s="105"/>
    </row>
    <row r="1997" spans="6:11" x14ac:dyDescent="0.2">
      <c r="F1997" s="104"/>
      <c r="H1997" s="103"/>
      <c r="K1997" s="105"/>
    </row>
    <row r="1998" spans="6:11" x14ac:dyDescent="0.2">
      <c r="F1998" s="104"/>
      <c r="H1998" s="103"/>
      <c r="K1998" s="105"/>
    </row>
    <row r="1999" spans="6:11" x14ac:dyDescent="0.2">
      <c r="F1999" s="104"/>
      <c r="H1999" s="103"/>
      <c r="K1999" s="105"/>
    </row>
    <row r="2000" spans="6:11" x14ac:dyDescent="0.2">
      <c r="F2000" s="104"/>
      <c r="H2000" s="103"/>
      <c r="K2000" s="10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ADC Bias</vt:lpstr>
      <vt:lpstr>ADC Noise</vt:lpstr>
      <vt:lpstr>ADC Parameters</vt:lpstr>
      <vt:lpstr>Temp Curves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Drew Nakamura</cp:lastModifiedBy>
  <dcterms:modified xsi:type="dcterms:W3CDTF">2024-01-30T21:44:06Z</dcterms:modified>
</cp:coreProperties>
</file>