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SC Customer Support\XTR300\"/>
    </mc:Choice>
  </mc:AlternateContent>
  <xr:revisionPtr revIDLastSave="0" documentId="13_ncr:1_{66CCC0F5-2CAE-4F52-89F2-333E979AA5D7}" xr6:coauthVersionLast="47" xr6:coauthVersionMax="47" xr10:uidLastSave="{00000000-0000-0000-0000-000000000000}"/>
  <bookViews>
    <workbookView xWindow="-120" yWindow="-120" windowWidth="29040" windowHeight="15720" xr2:uid="{477E2E9C-361A-4CEA-BDE4-F61AE3EC534D}"/>
  </bookViews>
  <sheets>
    <sheet name="CurrentMo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29" i="1"/>
  <c r="B25" i="1"/>
  <c r="B27" i="1" s="1"/>
  <c r="B24" i="1"/>
  <c r="E16" i="1"/>
  <c r="E17" i="1" s="1"/>
  <c r="E6" i="1"/>
  <c r="E11" i="1" s="1"/>
  <c r="E20" i="1" l="1"/>
  <c r="E21" i="1"/>
  <c r="E10" i="1"/>
</calcChain>
</file>

<file path=xl/sharedStrings.xml><?xml version="1.0" encoding="utf-8"?>
<sst xmlns="http://schemas.openxmlformats.org/spreadsheetml/2006/main" count="29" uniqueCount="23">
  <si>
    <t xml:space="preserve">RSET </t>
  </si>
  <si>
    <t>ROS</t>
  </si>
  <si>
    <t>VREF</t>
  </si>
  <si>
    <t xml:space="preserve">Input </t>
  </si>
  <si>
    <t>Output</t>
  </si>
  <si>
    <t>RLOAD Max</t>
  </si>
  <si>
    <t>Target</t>
  </si>
  <si>
    <t xml:space="preserve">Actual </t>
  </si>
  <si>
    <t xml:space="preserve">If target and actual do not match, ROS &amp; VREF must be implemented </t>
  </si>
  <si>
    <t>V+ (V)</t>
  </si>
  <si>
    <t>V- (V)</t>
  </si>
  <si>
    <t>VIN Min (V)</t>
  </si>
  <si>
    <t>VIN Max (V)</t>
  </si>
  <si>
    <t>IOUT Min (A)</t>
  </si>
  <si>
    <t>IOUT Max (A)</t>
  </si>
  <si>
    <t xml:space="preserve">If VIN Min is 0V and IOUT Min is positive, VREF has to be negative </t>
  </si>
  <si>
    <t>RSET</t>
  </si>
  <si>
    <t>RLOAD</t>
  </si>
  <si>
    <t>Datasheet limits</t>
  </si>
  <si>
    <t>Vout Min (V)</t>
  </si>
  <si>
    <t>VOUT Min (V)</t>
  </si>
  <si>
    <t>VOUT Max (V)</t>
  </si>
  <si>
    <t>Vout Max 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</si>
</sst>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">
    <xf numFmtId="0" fontId="0" fillId="0" borderId="0" xfId="0"/>
    <xf numFmtId="0" fontId="1" fillId="2" borderId="0" xfId="1"/>
    <xf numFmtId="0" fontId="1" fillId="3" borderId="0" xfId="2"/>
  </cellXfs>
  <cellStyles count="3">
    <cellStyle name="20% - Accent1" xfId="1" builtinId="30"/>
    <cellStyle name="20% - Accent5" xfId="2" builtinId="46"/>
    <cellStyle name="Normal" xfId="0" builtinId="0"/>
  </cellStyles>
  <dxfs count="13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342900</xdr:colOff>
      <xdr:row>2</xdr:row>
      <xdr:rowOff>85725</xdr:rowOff>
    </xdr:from>
    <xdr:to>
      <xdr:col>25</xdr:col>
      <xdr:colOff>48775</xdr:colOff>
      <xdr:row>31</xdr:row>
      <xdr:rowOff>10285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2F5022-9165-5CB4-6541-EE56F6BCD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466725"/>
          <a:ext cx="8240275" cy="5449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9DF8-9C28-4386-8CBB-DFAD06390939}">
  <dimension ref="A1:E30"/>
  <sheetViews>
    <sheetView tabSelected="1" workbookViewId="0">
      <selection activeCell="B29" sqref="B29"/>
    </sheetView>
  </sheetViews>
  <sheetFormatPr defaultRowHeight="15" x14ac:dyDescent="0.25"/>
  <cols>
    <col min="1" max="1" width="13" customWidth="1"/>
    <col min="4" max="4" width="13" customWidth="1"/>
  </cols>
  <sheetData>
    <row r="1" spans="1:5" x14ac:dyDescent="0.25">
      <c r="B1" s="1" t="s">
        <v>3</v>
      </c>
      <c r="E1" s="2" t="s">
        <v>4</v>
      </c>
    </row>
    <row r="3" spans="1:5" x14ac:dyDescent="0.25">
      <c r="A3" t="s">
        <v>9</v>
      </c>
      <c r="B3" s="1">
        <v>10.5</v>
      </c>
    </row>
    <row r="4" spans="1:5" x14ac:dyDescent="0.25">
      <c r="A4" t="s">
        <v>10</v>
      </c>
      <c r="B4" s="1">
        <v>-10</v>
      </c>
    </row>
    <row r="6" spans="1:5" x14ac:dyDescent="0.25">
      <c r="A6" t="s">
        <v>11</v>
      </c>
      <c r="B6" s="1">
        <v>0</v>
      </c>
      <c r="D6" t="s">
        <v>0</v>
      </c>
      <c r="E6" s="2">
        <f>10*B7/B11</f>
        <v>2500</v>
      </c>
    </row>
    <row r="7" spans="1:5" x14ac:dyDescent="0.25">
      <c r="A7" t="s">
        <v>12</v>
      </c>
      <c r="B7" s="1">
        <v>5</v>
      </c>
    </row>
    <row r="9" spans="1:5" x14ac:dyDescent="0.25">
      <c r="A9" t="s">
        <v>6</v>
      </c>
      <c r="D9" t="s">
        <v>7</v>
      </c>
    </row>
    <row r="10" spans="1:5" x14ac:dyDescent="0.25">
      <c r="A10" t="s">
        <v>13</v>
      </c>
      <c r="B10" s="1">
        <v>4.0000000000000001E-3</v>
      </c>
      <c r="D10" t="s">
        <v>13</v>
      </c>
      <c r="E10">
        <f>10*B6/E6</f>
        <v>0</v>
      </c>
    </row>
    <row r="11" spans="1:5" x14ac:dyDescent="0.25">
      <c r="A11" t="s">
        <v>14</v>
      </c>
      <c r="B11" s="1">
        <v>0.02</v>
      </c>
      <c r="D11" t="s">
        <v>14</v>
      </c>
      <c r="E11">
        <f>10*B7/E6</f>
        <v>0.02</v>
      </c>
    </row>
    <row r="13" spans="1:5" x14ac:dyDescent="0.25">
      <c r="A13" t="s">
        <v>8</v>
      </c>
    </row>
    <row r="14" spans="1:5" x14ac:dyDescent="0.25">
      <c r="A14" t="s">
        <v>15</v>
      </c>
    </row>
    <row r="16" spans="1:5" x14ac:dyDescent="0.25">
      <c r="A16" t="s">
        <v>2</v>
      </c>
      <c r="B16" s="1">
        <v>-5</v>
      </c>
      <c r="D16" t="s">
        <v>1</v>
      </c>
      <c r="E16" s="2">
        <f>(-10*B16)/B10</f>
        <v>12500</v>
      </c>
    </row>
    <row r="17" spans="1:5" x14ac:dyDescent="0.25">
      <c r="D17" t="s">
        <v>16</v>
      </c>
      <c r="E17" s="2">
        <f>(10*B7)/(B11-(10*(B7-B16))/E16)</f>
        <v>4166.666666666667</v>
      </c>
    </row>
    <row r="19" spans="1:5" x14ac:dyDescent="0.25">
      <c r="D19" t="s">
        <v>7</v>
      </c>
    </row>
    <row r="20" spans="1:5" x14ac:dyDescent="0.25">
      <c r="D20" t="s">
        <v>13</v>
      </c>
      <c r="E20">
        <f>10*((B6/$E$17)+(B6-$B$16)/$E$16)</f>
        <v>4.0000000000000001E-3</v>
      </c>
    </row>
    <row r="21" spans="1:5" x14ac:dyDescent="0.25">
      <c r="D21" t="s">
        <v>14</v>
      </c>
      <c r="E21">
        <f>10*((B7/$E$17)+(B7-$B$16)/$E$16)</f>
        <v>0.02</v>
      </c>
    </row>
    <row r="23" spans="1:5" x14ac:dyDescent="0.25">
      <c r="A23" t="s">
        <v>18</v>
      </c>
    </row>
    <row r="24" spans="1:5" x14ac:dyDescent="0.25">
      <c r="A24" t="s">
        <v>20</v>
      </c>
      <c r="B24">
        <f>B4+3</f>
        <v>-7</v>
      </c>
    </row>
    <row r="25" spans="1:5" x14ac:dyDescent="0.25">
      <c r="A25" t="s">
        <v>21</v>
      </c>
      <c r="B25">
        <f>B3-3</f>
        <v>7.5</v>
      </c>
    </row>
    <row r="27" spans="1:5" x14ac:dyDescent="0.25">
      <c r="A27" t="s">
        <v>5</v>
      </c>
      <c r="B27">
        <f>B25/B11</f>
        <v>375</v>
      </c>
    </row>
    <row r="28" spans="1:5" x14ac:dyDescent="0.25">
      <c r="D28" t="s">
        <v>7</v>
      </c>
    </row>
    <row r="29" spans="1:5" x14ac:dyDescent="0.25">
      <c r="A29" t="s">
        <v>17</v>
      </c>
      <c r="B29" s="1">
        <v>300</v>
      </c>
      <c r="D29" t="s">
        <v>19</v>
      </c>
      <c r="E29">
        <f>$B$29*E20</f>
        <v>1.2</v>
      </c>
    </row>
    <row r="30" spans="1:5" x14ac:dyDescent="0.25">
      <c r="D30" t="s">
        <v>22</v>
      </c>
      <c r="E30">
        <f>$B$29*E21</f>
        <v>6</v>
      </c>
    </row>
  </sheetData>
  <conditionalFormatting sqref="E10">
    <cfRule type="cellIs" dxfId="22" priority="12" operator="equal">
      <formula>"0$B$10"</formula>
    </cfRule>
    <cfRule type="cellIs" dxfId="21" priority="13" operator="notEqual">
      <formula>$B$10</formula>
    </cfRule>
  </conditionalFormatting>
  <conditionalFormatting sqref="E11">
    <cfRule type="cellIs" dxfId="20" priority="9" operator="equal">
      <formula>$B$11</formula>
    </cfRule>
    <cfRule type="cellIs" dxfId="19" priority="10" operator="notEqual">
      <formula>$B$11</formula>
    </cfRule>
  </conditionalFormatting>
  <conditionalFormatting sqref="E20">
    <cfRule type="cellIs" dxfId="18" priority="7" operator="equal">
      <formula>$B$10</formula>
    </cfRule>
    <cfRule type="cellIs" dxfId="17" priority="8" operator="notEqual">
      <formula>$B$10</formula>
    </cfRule>
  </conditionalFormatting>
  <conditionalFormatting sqref="E21">
    <cfRule type="cellIs" dxfId="16" priority="5" operator="equal">
      <formula>$B$11</formula>
    </cfRule>
    <cfRule type="cellIs" dxfId="15" priority="6" operator="notEqual">
      <formula>$B$11</formula>
    </cfRule>
  </conditionalFormatting>
  <conditionalFormatting sqref="E29">
    <cfRule type="cellIs" dxfId="14" priority="4" operator="notBetween">
      <formula>$B$24</formula>
      <formula>$B$25</formula>
    </cfRule>
    <cfRule type="cellIs" dxfId="13" priority="2" operator="between">
      <formula>$B$24</formula>
      <formula>"$B$25"</formula>
    </cfRule>
  </conditionalFormatting>
  <conditionalFormatting sqref="E30">
    <cfRule type="cellIs" dxfId="0" priority="3" operator="notBetween">
      <formula>$B$24</formula>
      <formula>$B$25</formula>
    </cfRule>
    <cfRule type="cellIs" dxfId="1" priority="1" operator="between">
      <formula>$B$24</formula>
      <formula>$B$25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CurrentMode</vt:lpstr>
    </vt:vector>
  </TitlesOfParts>
  <Company>Texas Instruments,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Walter, Carolina</dc:creator>
  <cp:lastModifiedBy>Walter, Carolina</cp:lastModifiedBy>
  <dcterms:created xsi:type="dcterms:W3CDTF">2026-03-26T19:42:28Z</dcterms:created>
  <dcterms:modified xsi:type="dcterms:W3CDTF">2026-03-26T22:08:08Z</dcterms:modified>
</cp:coreProperties>
</file>