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0" yWindow="600" windowWidth="24240" windowHeight="1177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C20" i="1" l="1"/>
  <c r="J20" i="1" s="1"/>
  <c r="H18" i="1"/>
  <c r="C18" i="1"/>
  <c r="J18" i="1" s="1"/>
  <c r="J9" i="1"/>
  <c r="J10" i="1"/>
  <c r="J11" i="1"/>
  <c r="J12" i="1"/>
  <c r="J13" i="1"/>
  <c r="J14" i="1"/>
  <c r="J8" i="1"/>
  <c r="H9" i="1"/>
  <c r="H10" i="1"/>
  <c r="H11" i="1"/>
  <c r="H12" i="1"/>
  <c r="H13" i="1"/>
  <c r="H14" i="1"/>
  <c r="H8" i="1"/>
  <c r="C14" i="1"/>
  <c r="D14" i="1" s="1"/>
  <c r="F20" i="1" l="1"/>
  <c r="H20" i="1"/>
  <c r="D20" i="1"/>
  <c r="F18" i="1"/>
  <c r="D18" i="1"/>
  <c r="F14" i="1"/>
  <c r="C5" i="1"/>
  <c r="C6" i="1"/>
  <c r="C10" i="1"/>
  <c r="C11" i="1"/>
  <c r="C8" i="1"/>
  <c r="C9" i="1"/>
  <c r="C12" i="1"/>
  <c r="F12" i="1" s="1"/>
  <c r="C13" i="1"/>
  <c r="C15" i="1"/>
  <c r="C4" i="1"/>
  <c r="H15" i="1" l="1"/>
  <c r="J15" i="1"/>
  <c r="F4" i="1"/>
  <c r="J4" i="1"/>
  <c r="H4" i="1"/>
  <c r="H5" i="1"/>
  <c r="J5" i="1"/>
  <c r="F6" i="1"/>
  <c r="H6" i="1"/>
  <c r="J6" i="1"/>
  <c r="D6" i="1"/>
  <c r="D10" i="1"/>
  <c r="F10" i="1"/>
  <c r="D9" i="1"/>
  <c r="F9" i="1"/>
  <c r="D12" i="1"/>
  <c r="D15" i="1"/>
  <c r="F15" i="1"/>
  <c r="D8" i="1"/>
  <c r="F8" i="1"/>
  <c r="D5" i="1"/>
  <c r="F5" i="1"/>
  <c r="D13" i="1"/>
  <c r="F13" i="1"/>
  <c r="D11" i="1"/>
  <c r="F11" i="1"/>
  <c r="D4" i="1"/>
</calcChain>
</file>

<file path=xl/sharedStrings.xml><?xml version="1.0" encoding="utf-8"?>
<sst xmlns="http://schemas.openxmlformats.org/spreadsheetml/2006/main" count="82" uniqueCount="24">
  <si>
    <t>McSPI CLK = SYSCLK / 1</t>
  </si>
  <si>
    <t>McSPI CLK = SYSCLK / 2</t>
  </si>
  <si>
    <t>McSPI CLK = SYSCLK / 4</t>
  </si>
  <si>
    <t>McSPI CLK = SYSCLK / 8</t>
  </si>
  <si>
    <t>0b10 or 0b11</t>
  </si>
  <si>
    <t>0b00 or 0b01</t>
  </si>
  <si>
    <t xml:space="preserve">
BOOTMODE[5:4]</t>
  </si>
  <si>
    <t>SPI &lt;1MHz or &lt;10MHz</t>
  </si>
  <si>
    <t>McSPI &lt;10MHz or &lt;40MHz</t>
  </si>
  <si>
    <t xml:space="preserve">McSPI CLK &lt; 10MHz option </t>
  </si>
  <si>
    <t>McSPI CLK &lt; 40MHz option</t>
  </si>
  <si>
    <t>SPI CLK &lt;1 MHz option</t>
  </si>
  <si>
    <t>(MHz)</t>
  </si>
  <si>
    <t>CLKIN</t>
  </si>
  <si>
    <t>SYSCLK</t>
  </si>
  <si>
    <t>SPI CLK &lt;10 MHz option</t>
  </si>
  <si>
    <t>SPI CLK = SYSCLK / 8</t>
  </si>
  <si>
    <t>SPI CLK = SYSCLK / 80</t>
  </si>
  <si>
    <t>SPI CLK = SYSCLK / 40</t>
  </si>
  <si>
    <t>SPI CLK = SYSCLK / 4</t>
  </si>
  <si>
    <t>0b00 or 0b01 *</t>
  </si>
  <si>
    <t xml:space="preserve">* Bootloader expects BOOTMODE[5:4] = 0b10 or 0b11 when CLKIN &gt; 12.288MHz, but the PLL can handle CLKIN upto </t>
  </si>
  <si>
    <t>0b10 or 0b11 **</t>
  </si>
  <si>
    <t>* Bootloader expects CLKIN = 16.8 or 19.2MHz when BOOTMODE[5:4] = 0b10 or 0b11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</si>
</sst>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</borders>
  <cellStyleXfs count="2">
    <xf numFmtId="0" fontId="0" fillId="0" borderId="0"/>
    <xf numFmtId="0" fontId="2" fillId="2" borderId="0" applyNumberFormat="0" applyBorder="0" applyAlignment="0" applyProtection="0"/>
  </cellStyleXfs>
  <cellXfs count="15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4" borderId="0" xfId="0" applyFont="1" applyFill="1" applyAlignment="1">
      <alignment horizontal="center" wrapText="1"/>
    </xf>
    <xf numFmtId="0" fontId="0" fillId="4" borderId="0" xfId="0" applyFill="1" applyAlignment="1">
      <alignment horizontal="center"/>
    </xf>
    <xf numFmtId="0" fontId="1" fillId="3" borderId="0" xfId="0" applyFont="1" applyFill="1" applyAlignment="1">
      <alignment horizontal="center" wrapText="1"/>
    </xf>
    <xf numFmtId="0" fontId="0" fillId="3" borderId="0" xfId="0" applyFill="1" applyAlignment="1">
      <alignment horizontal="center"/>
    </xf>
    <xf numFmtId="0" fontId="1" fillId="5" borderId="0" xfId="0" applyFont="1" applyFill="1" applyAlignment="1">
      <alignment horizontal="center" wrapText="1"/>
    </xf>
    <xf numFmtId="0" fontId="0" fillId="5" borderId="0" xfId="0" applyFill="1" applyAlignment="1">
      <alignment horizontal="center"/>
    </xf>
    <xf numFmtId="0" fontId="1" fillId="6" borderId="0" xfId="0" applyFont="1" applyFill="1" applyAlignment="1">
      <alignment horizontal="center" wrapText="1"/>
    </xf>
    <xf numFmtId="0" fontId="0" fillId="6" borderId="0" xfId="0" applyFill="1" applyAlignment="1">
      <alignment horizontal="center"/>
    </xf>
    <xf numFmtId="0" fontId="2" fillId="2" borderId="0" xfId="1"/>
    <xf numFmtId="0" fontId="1" fillId="0" borderId="0" xfId="0" applyFont="1" applyAlignment="1">
      <alignment horizontal="center"/>
    </xf>
    <xf numFmtId="0" fontId="0" fillId="7" borderId="0" xfId="0" applyFill="1"/>
    <xf numFmtId="0" fontId="3" fillId="7" borderId="1" xfId="0" applyFont="1" applyFill="1" applyBorder="1"/>
  </cellXfs>
  <cellStyles count="2">
    <cellStyle name="Bad" xfId="1" builtinId="2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tabSelected="1" zoomScale="115" zoomScaleNormal="115" workbookViewId="0">
      <selection activeCell="F31" sqref="F31"/>
    </sheetView>
  </sheetViews>
  <sheetFormatPr defaultRowHeight="15" x14ac:dyDescent="0.25"/>
  <cols>
    <col min="1" max="1" width="15.5703125" bestFit="1" customWidth="1"/>
    <col min="2" max="2" width="13.85546875" customWidth="1"/>
    <col min="3" max="3" width="12.42578125" customWidth="1"/>
    <col min="4" max="4" width="29.42578125" bestFit="1" customWidth="1"/>
    <col min="5" max="5" width="21.42578125" bestFit="1" customWidth="1"/>
    <col min="6" max="6" width="25" bestFit="1" customWidth="1"/>
    <col min="7" max="7" width="21.42578125" bestFit="1" customWidth="1"/>
    <col min="8" max="8" width="26.140625" customWidth="1"/>
    <col min="9" max="9" width="20.5703125" bestFit="1" customWidth="1"/>
    <col min="10" max="10" width="21.7109375" bestFit="1" customWidth="1"/>
    <col min="11" max="11" width="19.7109375" bestFit="1" customWidth="1"/>
  </cols>
  <sheetData>
    <row r="1" spans="1:11" x14ac:dyDescent="0.25">
      <c r="D1" s="12" t="s">
        <v>8</v>
      </c>
      <c r="E1" s="12"/>
      <c r="F1" s="12"/>
      <c r="G1" s="12"/>
      <c r="H1" s="12" t="s">
        <v>7</v>
      </c>
      <c r="I1" s="12"/>
      <c r="J1" s="12"/>
      <c r="K1" s="12"/>
    </row>
    <row r="2" spans="1:11" s="1" customFormat="1" x14ac:dyDescent="0.25">
      <c r="A2" s="2" t="s">
        <v>6</v>
      </c>
      <c r="B2" s="2" t="s">
        <v>13</v>
      </c>
      <c r="C2" s="2" t="s">
        <v>14</v>
      </c>
      <c r="D2" s="3" t="s">
        <v>10</v>
      </c>
      <c r="E2" s="4"/>
      <c r="F2" s="5" t="s">
        <v>9</v>
      </c>
      <c r="G2" s="6"/>
      <c r="H2" s="7" t="s">
        <v>11</v>
      </c>
      <c r="I2" s="8"/>
      <c r="J2" s="9" t="s">
        <v>15</v>
      </c>
      <c r="K2" s="10"/>
    </row>
    <row r="3" spans="1:11" s="1" customFormat="1" x14ac:dyDescent="0.25">
      <c r="B3" s="2" t="s">
        <v>12</v>
      </c>
      <c r="C3" s="2" t="s">
        <v>12</v>
      </c>
      <c r="D3" s="2" t="s">
        <v>12</v>
      </c>
      <c r="E3" s="2"/>
      <c r="F3" s="2" t="s">
        <v>12</v>
      </c>
      <c r="H3" s="2" t="s">
        <v>12</v>
      </c>
      <c r="J3" s="2" t="s">
        <v>12</v>
      </c>
    </row>
    <row r="4" spans="1:11" x14ac:dyDescent="0.25">
      <c r="A4" t="s">
        <v>5</v>
      </c>
      <c r="B4">
        <v>11.2896</v>
      </c>
      <c r="C4">
        <f>B4*3</f>
        <v>33.8688</v>
      </c>
      <c r="D4">
        <f>C4</f>
        <v>33.8688</v>
      </c>
      <c r="E4" t="s">
        <v>0</v>
      </c>
      <c r="F4">
        <f>C4/4</f>
        <v>8.4672000000000001</v>
      </c>
      <c r="G4" t="s">
        <v>2</v>
      </c>
      <c r="H4">
        <f t="shared" ref="H4:H5" si="0">C4/40</f>
        <v>0.84672000000000003</v>
      </c>
      <c r="I4" t="s">
        <v>18</v>
      </c>
      <c r="J4">
        <f>C4/4</f>
        <v>8.4672000000000001</v>
      </c>
      <c r="K4" t="s">
        <v>19</v>
      </c>
    </row>
    <row r="5" spans="1:11" x14ac:dyDescent="0.25">
      <c r="A5" t="s">
        <v>5</v>
      </c>
      <c r="B5">
        <v>12</v>
      </c>
      <c r="C5">
        <f t="shared" ref="C5:C15" si="1">B5*3</f>
        <v>36</v>
      </c>
      <c r="D5">
        <f t="shared" ref="D5:D6" si="2">C5</f>
        <v>36</v>
      </c>
      <c r="E5" t="s">
        <v>0</v>
      </c>
      <c r="F5">
        <f t="shared" ref="F5:F6" si="3">C5/4</f>
        <v>9</v>
      </c>
      <c r="G5" t="s">
        <v>2</v>
      </c>
      <c r="H5">
        <f t="shared" si="0"/>
        <v>0.9</v>
      </c>
      <c r="I5" t="s">
        <v>18</v>
      </c>
      <c r="J5">
        <f>C5/4</f>
        <v>9</v>
      </c>
      <c r="K5" t="s">
        <v>19</v>
      </c>
    </row>
    <row r="6" spans="1:11" x14ac:dyDescent="0.25">
      <c r="A6" t="s">
        <v>5</v>
      </c>
      <c r="B6">
        <v>12.288</v>
      </c>
      <c r="C6">
        <f t="shared" si="1"/>
        <v>36.864000000000004</v>
      </c>
      <c r="D6">
        <f t="shared" si="2"/>
        <v>36.864000000000004</v>
      </c>
      <c r="E6" t="s">
        <v>0</v>
      </c>
      <c r="F6">
        <f t="shared" si="3"/>
        <v>9.2160000000000011</v>
      </c>
      <c r="G6" t="s">
        <v>2</v>
      </c>
      <c r="H6">
        <f>C6/40</f>
        <v>0.92160000000000009</v>
      </c>
      <c r="I6" t="s">
        <v>18</v>
      </c>
      <c r="J6">
        <f>C6/4</f>
        <v>9.2160000000000011</v>
      </c>
      <c r="K6" t="s">
        <v>19</v>
      </c>
    </row>
    <row r="8" spans="1:11" x14ac:dyDescent="0.25">
      <c r="A8" t="s">
        <v>4</v>
      </c>
      <c r="B8">
        <v>15.72864</v>
      </c>
      <c r="C8">
        <f t="shared" si="1"/>
        <v>47.185920000000003</v>
      </c>
      <c r="D8">
        <f t="shared" ref="D8:D15" si="4">C8/2</f>
        <v>23.592960000000001</v>
      </c>
      <c r="E8" t="s">
        <v>1</v>
      </c>
      <c r="F8">
        <f t="shared" ref="F8:F15" si="5">C8/8</f>
        <v>5.8982400000000004</v>
      </c>
      <c r="G8" t="s">
        <v>3</v>
      </c>
      <c r="H8">
        <f>C8/80</f>
        <v>0.58982400000000001</v>
      </c>
      <c r="I8" t="s">
        <v>17</v>
      </c>
      <c r="J8">
        <f>C8/8</f>
        <v>5.8982400000000004</v>
      </c>
      <c r="K8" t="s">
        <v>16</v>
      </c>
    </row>
    <row r="9" spans="1:11" x14ac:dyDescent="0.25">
      <c r="A9" t="s">
        <v>4</v>
      </c>
      <c r="B9">
        <v>16.384</v>
      </c>
      <c r="C9">
        <f t="shared" si="1"/>
        <v>49.152000000000001</v>
      </c>
      <c r="D9">
        <f t="shared" si="4"/>
        <v>24.576000000000001</v>
      </c>
      <c r="E9" t="s">
        <v>1</v>
      </c>
      <c r="F9">
        <f t="shared" si="5"/>
        <v>6.1440000000000001</v>
      </c>
      <c r="G9" t="s">
        <v>3</v>
      </c>
      <c r="H9">
        <f t="shared" ref="H9:H15" si="6">C9/80</f>
        <v>0.61440000000000006</v>
      </c>
      <c r="I9" t="s">
        <v>17</v>
      </c>
      <c r="J9">
        <f t="shared" ref="J9:J15" si="7">C9/8</f>
        <v>6.1440000000000001</v>
      </c>
      <c r="K9" t="s">
        <v>16</v>
      </c>
    </row>
    <row r="10" spans="1:11" x14ac:dyDescent="0.25">
      <c r="A10" t="s">
        <v>4</v>
      </c>
      <c r="B10">
        <v>16.8</v>
      </c>
      <c r="C10">
        <f>B10*3</f>
        <v>50.400000000000006</v>
      </c>
      <c r="D10">
        <f>C10/2</f>
        <v>25.200000000000003</v>
      </c>
      <c r="E10" t="s">
        <v>1</v>
      </c>
      <c r="F10">
        <f>C10/8</f>
        <v>6.3000000000000007</v>
      </c>
      <c r="G10" t="s">
        <v>3</v>
      </c>
      <c r="H10">
        <f t="shared" si="6"/>
        <v>0.63000000000000012</v>
      </c>
      <c r="I10" t="s">
        <v>17</v>
      </c>
      <c r="J10">
        <f t="shared" si="7"/>
        <v>6.3000000000000007</v>
      </c>
      <c r="K10" t="s">
        <v>16</v>
      </c>
    </row>
    <row r="11" spans="1:11" x14ac:dyDescent="0.25">
      <c r="A11" t="s">
        <v>4</v>
      </c>
      <c r="B11">
        <v>19.2</v>
      </c>
      <c r="C11">
        <f>B11*3</f>
        <v>57.599999999999994</v>
      </c>
      <c r="D11">
        <f>C11/2</f>
        <v>28.799999999999997</v>
      </c>
      <c r="E11" t="s">
        <v>1</v>
      </c>
      <c r="F11">
        <f>C11/8</f>
        <v>7.1999999999999993</v>
      </c>
      <c r="G11" t="s">
        <v>3</v>
      </c>
      <c r="H11">
        <f t="shared" si="6"/>
        <v>0.72</v>
      </c>
      <c r="I11" t="s">
        <v>17</v>
      </c>
      <c r="J11">
        <f t="shared" si="7"/>
        <v>7.1999999999999993</v>
      </c>
      <c r="K11" t="s">
        <v>16</v>
      </c>
    </row>
    <row r="12" spans="1:11" x14ac:dyDescent="0.25">
      <c r="A12" t="s">
        <v>4</v>
      </c>
      <c r="B12">
        <v>19.660799999999998</v>
      </c>
      <c r="C12">
        <f t="shared" si="1"/>
        <v>58.982399999999998</v>
      </c>
      <c r="D12">
        <f t="shared" si="4"/>
        <v>29.491199999999999</v>
      </c>
      <c r="E12" t="s">
        <v>1</v>
      </c>
      <c r="F12">
        <f t="shared" si="5"/>
        <v>7.3727999999999998</v>
      </c>
      <c r="G12" t="s">
        <v>3</v>
      </c>
      <c r="H12">
        <f t="shared" si="6"/>
        <v>0.73727999999999994</v>
      </c>
      <c r="I12" t="s">
        <v>17</v>
      </c>
      <c r="J12">
        <f t="shared" si="7"/>
        <v>7.3727999999999998</v>
      </c>
      <c r="K12" t="s">
        <v>16</v>
      </c>
    </row>
    <row r="13" spans="1:11" ht="15.75" thickBot="1" x14ac:dyDescent="0.3">
      <c r="A13" t="s">
        <v>4</v>
      </c>
      <c r="B13">
        <v>24.576000000000001</v>
      </c>
      <c r="C13">
        <f t="shared" si="1"/>
        <v>73.728000000000009</v>
      </c>
      <c r="D13">
        <f t="shared" si="4"/>
        <v>36.864000000000004</v>
      </c>
      <c r="E13" t="s">
        <v>1</v>
      </c>
      <c r="F13">
        <f t="shared" si="5"/>
        <v>9.2160000000000011</v>
      </c>
      <c r="G13" t="s">
        <v>3</v>
      </c>
      <c r="H13">
        <f t="shared" si="6"/>
        <v>0.92160000000000009</v>
      </c>
      <c r="I13" t="s">
        <v>17</v>
      </c>
      <c r="J13">
        <f t="shared" si="7"/>
        <v>9.2160000000000011</v>
      </c>
      <c r="K13" t="s">
        <v>16</v>
      </c>
    </row>
    <row r="14" spans="1:11" ht="16.5" thickTop="1" thickBot="1" x14ac:dyDescent="0.3">
      <c r="A14" s="13" t="s">
        <v>4</v>
      </c>
      <c r="B14" s="13">
        <v>26</v>
      </c>
      <c r="C14" s="13">
        <f t="shared" ref="C14" si="8">B14*3</f>
        <v>78</v>
      </c>
      <c r="D14" s="13">
        <f t="shared" ref="D14" si="9">C14/2</f>
        <v>39</v>
      </c>
      <c r="E14" s="13" t="s">
        <v>1</v>
      </c>
      <c r="F14" s="14">
        <f t="shared" si="5"/>
        <v>9.75</v>
      </c>
      <c r="G14" s="13" t="s">
        <v>3</v>
      </c>
      <c r="H14" s="13">
        <f t="shared" si="6"/>
        <v>0.97499999999999998</v>
      </c>
      <c r="I14" s="13" t="s">
        <v>17</v>
      </c>
      <c r="J14" s="13">
        <f t="shared" si="7"/>
        <v>9.75</v>
      </c>
      <c r="K14" s="13" t="s">
        <v>16</v>
      </c>
    </row>
    <row r="15" spans="1:11" ht="15.75" thickTop="1" x14ac:dyDescent="0.25">
      <c r="A15" t="s">
        <v>4</v>
      </c>
      <c r="B15">
        <v>26.214400000000001</v>
      </c>
      <c r="C15">
        <f t="shared" si="1"/>
        <v>78.643200000000007</v>
      </c>
      <c r="D15">
        <f t="shared" si="4"/>
        <v>39.321600000000004</v>
      </c>
      <c r="E15" t="s">
        <v>1</v>
      </c>
      <c r="F15">
        <f t="shared" si="5"/>
        <v>9.8304000000000009</v>
      </c>
      <c r="G15" t="s">
        <v>3</v>
      </c>
      <c r="H15">
        <f t="shared" si="6"/>
        <v>0.98304000000000014</v>
      </c>
      <c r="I15" t="s">
        <v>17</v>
      </c>
      <c r="J15">
        <f t="shared" si="7"/>
        <v>9.8304000000000009</v>
      </c>
      <c r="K15" t="s">
        <v>16</v>
      </c>
    </row>
    <row r="18" spans="1:11" x14ac:dyDescent="0.25">
      <c r="A18" s="11" t="s">
        <v>20</v>
      </c>
      <c r="B18" s="11">
        <v>26</v>
      </c>
      <c r="C18">
        <f t="shared" ref="C18" si="10">B18*3</f>
        <v>78</v>
      </c>
      <c r="D18">
        <f t="shared" ref="D18" si="11">C18</f>
        <v>78</v>
      </c>
      <c r="E18" t="s">
        <v>0</v>
      </c>
      <c r="F18">
        <f t="shared" ref="F18" si="12">C18/4</f>
        <v>19.5</v>
      </c>
      <c r="G18" t="s">
        <v>2</v>
      </c>
      <c r="H18">
        <f>C18/40</f>
        <v>1.95</v>
      </c>
      <c r="I18" t="s">
        <v>18</v>
      </c>
      <c r="J18">
        <f>C18/4</f>
        <v>19.5</v>
      </c>
      <c r="K18" t="s">
        <v>19</v>
      </c>
    </row>
    <row r="19" spans="1:11" x14ac:dyDescent="0.25">
      <c r="A19" t="s">
        <v>21</v>
      </c>
    </row>
    <row r="20" spans="1:11" x14ac:dyDescent="0.25">
      <c r="A20" s="11" t="s">
        <v>22</v>
      </c>
      <c r="B20" s="11">
        <v>13.333</v>
      </c>
      <c r="C20">
        <f t="shared" ref="C20" si="13">B20*3</f>
        <v>39.999000000000002</v>
      </c>
      <c r="D20">
        <f t="shared" ref="D20" si="14">C20/2</f>
        <v>19.999500000000001</v>
      </c>
      <c r="E20" t="s">
        <v>1</v>
      </c>
      <c r="F20">
        <f t="shared" ref="F20" si="15">C20/8</f>
        <v>4.9998750000000003</v>
      </c>
      <c r="G20" t="s">
        <v>3</v>
      </c>
      <c r="H20">
        <f>C20/80</f>
        <v>0.49998750000000003</v>
      </c>
      <c r="I20" t="s">
        <v>17</v>
      </c>
      <c r="J20">
        <f>C20/8</f>
        <v>4.9998750000000003</v>
      </c>
      <c r="K20" t="s">
        <v>16</v>
      </c>
    </row>
    <row r="21" spans="1:11" x14ac:dyDescent="0.25">
      <c r="A21" t="s">
        <v>23</v>
      </c>
    </row>
  </sheetData>
  <mergeCells count="2">
    <mergeCell ref="D1:G1"/>
    <mergeCell ref="H1:K1"/>
  </mergeCells>
  <conditionalFormatting sqref="D21:D23 D19">
    <cfRule type="colorScale" priority="1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4:D13 D15">
    <cfRule type="colorScale" priority="1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4">
    <cfRule type="colorScale" priority="1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4:F15"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4:H15">
    <cfRule type="colorScale" priority="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4:J15">
    <cfRule type="colorScale" priority="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8"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8">
    <cfRule type="colorScale" priority="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18"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18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20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20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0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20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Texas Instruments Incorporated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a0272163</dc:creator>
  <cp:lastModifiedBy>a0272163</cp:lastModifiedBy>
  <dcterms:created xsi:type="dcterms:W3CDTF">2016-10-12T22:42:16Z</dcterms:created>
  <dcterms:modified xsi:type="dcterms:W3CDTF">2017-03-13T18:57:23Z</dcterms:modified>
</cp:coreProperties>
</file>