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cmicrotec.sharepoint.com/sites/SUSA2/Shared Documents/Technical/SUSA 1.0/3. Budgets and architecture/SoC+microcontroller options/"/>
    </mc:Choice>
  </mc:AlternateContent>
  <xr:revisionPtr revIDLastSave="0" documentId="8_{250FF387-F698-4D43-B2F3-70E44FCE1B1D}" xr6:coauthVersionLast="47" xr6:coauthVersionMax="47" xr10:uidLastSave="{00000000-0000-0000-0000-000000000000}"/>
  <bookViews>
    <workbookView xWindow="-120" yWindow="-120" windowWidth="29040" windowHeight="15840" xr2:uid="{E213E81B-1B90-41F8-BFE9-C44428F729F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G23" i="1"/>
  <c r="G21" i="1"/>
  <c r="G20" i="1"/>
  <c r="F13" i="1"/>
  <c r="G13" i="1" s="1"/>
  <c r="F12" i="1"/>
  <c r="G12" i="1" s="1"/>
  <c r="F8" i="1"/>
  <c r="G8" i="1" s="1"/>
  <c r="F3" i="1"/>
  <c r="G3" i="1" s="1"/>
  <c r="F4" i="1"/>
  <c r="G4" i="1" s="1"/>
  <c r="F5" i="1"/>
  <c r="G5" i="1" s="1"/>
  <c r="F6" i="1"/>
  <c r="G6" i="1" s="1"/>
  <c r="F7" i="1"/>
  <c r="G7" i="1" s="1"/>
  <c r="F11" i="1"/>
  <c r="G11" i="1" s="1"/>
  <c r="F9" i="1"/>
  <c r="G9" i="1" s="1"/>
  <c r="F10" i="1"/>
  <c r="G10" i="1" s="1"/>
  <c r="F2" i="1"/>
  <c r="G2" i="1" s="1"/>
</calcChain>
</file>

<file path=xl/sharedStrings.xml><?xml version="1.0" encoding="utf-8"?>
<sst xmlns="http://schemas.openxmlformats.org/spreadsheetml/2006/main" count="30" uniqueCount="21">
  <si>
    <t>PLL1</t>
  </si>
  <si>
    <t>PLL2</t>
  </si>
  <si>
    <t>INA210 output U6.6 (V)</t>
  </si>
  <si>
    <t>INA210 gain</t>
  </si>
  <si>
    <t>Rsense</t>
  </si>
  <si>
    <t>1V2 current (A)</t>
  </si>
  <si>
    <t>1V2 power (W)</t>
  </si>
  <si>
    <t>Disabled</t>
  </si>
  <si>
    <t>Changed  HCLK and VCLKs to be same as datasheet section 5.7</t>
  </si>
  <si>
    <t>Changed  HCLK and VCLKs to be same as datasheet section 5.7, Enabled frequency modulation</t>
  </si>
  <si>
    <t>m</t>
  </si>
  <si>
    <t>c</t>
  </si>
  <si>
    <t xml:space="preserve">1V2 current = </t>
  </si>
  <si>
    <t>x fGCLK</t>
  </si>
  <si>
    <t>+</t>
  </si>
  <si>
    <t>Setup</t>
  </si>
  <si>
    <t>Launchpad</t>
  </si>
  <si>
    <t>RM57Lx</t>
  </si>
  <si>
    <t>Running RM57L example project "Project_1" cloned from https://git.ti.com/cgit/hercules_examples/hercules_examples/</t>
  </si>
  <si>
    <t>Using HalCoGen to change PLL frequencies by adjusting multiplier</t>
  </si>
  <si>
    <t>GCM summary for all tests unless otherwise noted.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</si>
</sst>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RM57Lx Launchpad fGCLK vs 1V2 current draw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1V2 current (A)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Sheet1!$A$2:$A$9</c:f>
              <c:numCache>
                <c:formatCode>General</c:formatCode>
                <c:ptCount val="8"/>
                <c:pt idx="0">
                  <c:v>2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330</c:v>
                </c:pt>
              </c:numCache>
            </c:numRef>
          </c:xVal>
          <c:yVal>
            <c:numRef>
              <c:f>Sheet1!$F$2:$F$9</c:f>
              <c:numCache>
                <c:formatCode>General</c:formatCode>
                <c:ptCount val="8"/>
                <c:pt idx="0">
                  <c:v>1E-3</c:v>
                </c:pt>
                <c:pt idx="1">
                  <c:v>5.5500000000000001E-2</c:v>
                </c:pt>
                <c:pt idx="2">
                  <c:v>0.11899999999999999</c:v>
                </c:pt>
                <c:pt idx="3">
                  <c:v>0.18149999999999999</c:v>
                </c:pt>
                <c:pt idx="4">
                  <c:v>0.24349999999999999</c:v>
                </c:pt>
                <c:pt idx="5">
                  <c:v>0.30499999999999999</c:v>
                </c:pt>
                <c:pt idx="6">
                  <c:v>0.36299999999999999</c:v>
                </c:pt>
                <c:pt idx="7">
                  <c:v>0.39950000000000002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0D-44FB-9609-7AB8B3309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5736591"/>
        <c:axId val="1495735343"/>
      </c:scatterChart>
      <c:valAx>
        <c:axId val="149573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fGCLK (MHz)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735343"/>
        <c:crosses val="autoZero"/>
        <c:crossBetween val="midCat"/>
      </c:valAx>
      <c:valAx>
        <c:axId val="149573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1V2 current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73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9</xdr:col>
      <xdr:colOff>103643</xdr:colOff>
      <xdr:row>68</xdr:row>
      <xdr:rowOff>37381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DF636D-0D98-4FDE-8491-40939BA0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81500"/>
          <a:ext cx="9057143" cy="57523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4</xdr:col>
      <xdr:colOff>1514474</xdr:colOff>
      <xdr:row>31</xdr:row>
      <xdr:rowOff>61913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17242BB-45BC-4091-9926-C1862FA35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8EB55-A8B5-428C-BF26-83D7530F9D75}">
  <dimension ref="A1:J38"/>
  <sheetViews>
    <sheetView tabSelected="1" workbookViewId="0">
      <selection activeCell="F24" sqref="F24"/>
    </sheetView>
  </sheetViews>
  <sheetFormatPr defaultRowHeight="15"/>
  <cols>
    <col min="3" max="3" width="23" bestFit="1" customWidth="1"/>
    <col min="4" max="5" width="23" customWidth="1"/>
    <col min="6" max="6" width="14.42578125" bestFit="1" customWidth="1"/>
    <col min="7" max="7" width="14.285156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>
      <c r="A2">
        <v>2</v>
      </c>
      <c r="B2" t="s">
        <v>7</v>
      </c>
      <c r="C2">
        <v>2E-3</v>
      </c>
      <c r="D2">
        <v>200</v>
      </c>
      <c r="E2">
        <v>0.01</v>
      </c>
      <c r="F2">
        <f>C2/(D2*E2)</f>
        <v>1E-3</v>
      </c>
      <c r="G2">
        <f>F2*1.2</f>
        <v>1.1999999999999999E-3</v>
      </c>
    </row>
    <row r="3" spans="1:8">
      <c r="A3">
        <v>50</v>
      </c>
      <c r="B3" t="s">
        <v>7</v>
      </c>
      <c r="C3">
        <v>0.111</v>
      </c>
      <c r="D3">
        <v>200</v>
      </c>
      <c r="E3">
        <v>0.01</v>
      </c>
      <c r="F3">
        <f t="shared" ref="F3:F10" si="0">C3/(D3*E3)</f>
        <v>5.5500000000000001E-2</v>
      </c>
      <c r="G3">
        <f t="shared" ref="G3:G10" si="1">F3*1.2</f>
        <v>6.6599999999999993E-2</v>
      </c>
    </row>
    <row r="4" spans="1:8">
      <c r="A4">
        <v>100</v>
      </c>
      <c r="B4" t="s">
        <v>7</v>
      </c>
      <c r="C4">
        <v>0.23799999999999999</v>
      </c>
      <c r="D4">
        <v>200</v>
      </c>
      <c r="E4">
        <v>0.01</v>
      </c>
      <c r="F4">
        <f t="shared" si="0"/>
        <v>0.11899999999999999</v>
      </c>
      <c r="G4">
        <f t="shared" si="1"/>
        <v>0.14279999999999998</v>
      </c>
    </row>
    <row r="5" spans="1:8">
      <c r="A5">
        <v>150</v>
      </c>
      <c r="B5" t="s">
        <v>7</v>
      </c>
      <c r="C5">
        <v>0.36299999999999999</v>
      </c>
      <c r="D5">
        <v>200</v>
      </c>
      <c r="E5">
        <v>0.01</v>
      </c>
      <c r="F5">
        <f t="shared" si="0"/>
        <v>0.18149999999999999</v>
      </c>
      <c r="G5">
        <f t="shared" si="1"/>
        <v>0.21779999999999999</v>
      </c>
    </row>
    <row r="6" spans="1:8">
      <c r="A6">
        <v>200</v>
      </c>
      <c r="B6" t="s">
        <v>7</v>
      </c>
      <c r="C6">
        <v>0.48699999999999999</v>
      </c>
      <c r="D6">
        <v>200</v>
      </c>
      <c r="E6">
        <v>0.01</v>
      </c>
      <c r="F6">
        <f t="shared" si="0"/>
        <v>0.24349999999999999</v>
      </c>
      <c r="G6">
        <f t="shared" si="1"/>
        <v>0.29219999999999996</v>
      </c>
    </row>
    <row r="7" spans="1:8">
      <c r="A7">
        <v>250</v>
      </c>
      <c r="B7" t="s">
        <v>7</v>
      </c>
      <c r="C7">
        <v>0.61</v>
      </c>
      <c r="D7">
        <v>200</v>
      </c>
      <c r="E7">
        <v>0.01</v>
      </c>
      <c r="F7">
        <f t="shared" si="0"/>
        <v>0.30499999999999999</v>
      </c>
      <c r="G7">
        <f t="shared" si="1"/>
        <v>0.36599999999999999</v>
      </c>
    </row>
    <row r="8" spans="1:8">
      <c r="A8">
        <v>300</v>
      </c>
      <c r="B8" t="s">
        <v>7</v>
      </c>
      <c r="C8">
        <v>0.72599999999999998</v>
      </c>
      <c r="D8">
        <v>200</v>
      </c>
      <c r="E8">
        <v>0.01</v>
      </c>
      <c r="F8">
        <f t="shared" ref="F8" si="2">C8/(D8*E8)</f>
        <v>0.36299999999999999</v>
      </c>
      <c r="G8">
        <f t="shared" ref="G8" si="3">F8*1.2</f>
        <v>0.43559999999999999</v>
      </c>
    </row>
    <row r="9" spans="1:8">
      <c r="A9">
        <v>330</v>
      </c>
      <c r="B9" t="s">
        <v>7</v>
      </c>
      <c r="C9">
        <v>0.79900000000000004</v>
      </c>
      <c r="D9">
        <v>200</v>
      </c>
      <c r="E9">
        <v>0.01</v>
      </c>
      <c r="F9">
        <f t="shared" si="0"/>
        <v>0.39950000000000002</v>
      </c>
      <c r="G9">
        <f t="shared" si="1"/>
        <v>0.47939999999999999</v>
      </c>
    </row>
    <row r="10" spans="1:8">
      <c r="A10">
        <v>300</v>
      </c>
      <c r="B10">
        <v>2</v>
      </c>
      <c r="C10">
        <v>0.72699999999999998</v>
      </c>
      <c r="D10">
        <v>200</v>
      </c>
      <c r="E10">
        <v>0.01</v>
      </c>
      <c r="F10">
        <f t="shared" si="0"/>
        <v>0.36349999999999999</v>
      </c>
      <c r="G10">
        <f t="shared" si="1"/>
        <v>0.43619999999999998</v>
      </c>
    </row>
    <row r="11" spans="1:8">
      <c r="A11">
        <v>300</v>
      </c>
      <c r="B11">
        <v>300</v>
      </c>
      <c r="C11">
        <v>0.76400000000000001</v>
      </c>
      <c r="D11">
        <v>200</v>
      </c>
      <c r="E11">
        <v>0.01</v>
      </c>
      <c r="F11">
        <f>C11/(D11*E11)</f>
        <v>0.38200000000000001</v>
      </c>
      <c r="G11">
        <f>F11*1.2</f>
        <v>0.45839999999999997</v>
      </c>
    </row>
    <row r="12" spans="1:8">
      <c r="A12">
        <v>330</v>
      </c>
      <c r="B12" t="s">
        <v>7</v>
      </c>
      <c r="C12">
        <v>0.77</v>
      </c>
      <c r="D12">
        <v>200</v>
      </c>
      <c r="E12">
        <v>0.01</v>
      </c>
      <c r="F12">
        <f>C12/(D12*E12)</f>
        <v>0.38500000000000001</v>
      </c>
      <c r="G12">
        <f>F12*1.2</f>
        <v>0.46199999999999997</v>
      </c>
      <c r="H12" t="s">
        <v>8</v>
      </c>
    </row>
    <row r="13" spans="1:8">
      <c r="A13">
        <v>330</v>
      </c>
      <c r="B13" t="s">
        <v>7</v>
      </c>
      <c r="C13">
        <v>0.752</v>
      </c>
      <c r="D13">
        <v>200</v>
      </c>
      <c r="E13">
        <v>0.01</v>
      </c>
      <c r="F13">
        <f>C13/(D13*E13)</f>
        <v>0.376</v>
      </c>
      <c r="G13">
        <f>F13*1.2</f>
        <v>0.45119999999999999</v>
      </c>
      <c r="H13" t="s">
        <v>9</v>
      </c>
    </row>
    <row r="20" spans="6:10">
      <c r="F20" t="s">
        <v>10</v>
      </c>
      <c r="G20">
        <f>SLOPE(F2:F9,A2:A9)</f>
        <v>1.2229748063503766E-3</v>
      </c>
    </row>
    <row r="21" spans="6:10">
      <c r="F21" t="s">
        <v>11</v>
      </c>
      <c r="G21">
        <f>INTERCEPT(F2:F9,A2:A9)</f>
        <v>-2.7688977970275752E-3</v>
      </c>
    </row>
    <row r="23" spans="6:10">
      <c r="F23" t="s">
        <v>12</v>
      </c>
      <c r="G23">
        <f>G20</f>
        <v>1.2229748063503766E-3</v>
      </c>
      <c r="H23" t="s">
        <v>13</v>
      </c>
      <c r="I23" t="s">
        <v>14</v>
      </c>
      <c r="J23">
        <f>G21</f>
        <v>-2.7688977970275752E-3</v>
      </c>
    </row>
    <row r="33" spans="1:1">
      <c r="A33" s="1" t="s">
        <v>15</v>
      </c>
    </row>
    <row r="34" spans="1:1">
      <c r="A34" t="s">
        <v>16</v>
      </c>
    </row>
    <row r="35" spans="1:1">
      <c r="A35" t="s">
        <v>17</v>
      </c>
    </row>
    <row r="36" spans="1:1">
      <c r="A36" t="s">
        <v>18</v>
      </c>
    </row>
    <row r="37" spans="1:1">
      <c r="A37" t="s">
        <v>19</v>
      </c>
    </row>
    <row r="38" spans="1:1">
      <c r="A38" t="s">
        <v>20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_x0020_Type xmlns="ef69545b-87bb-4b4d-9c49-d925c7f89c06">Channel</Folder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524920E931D41AB07C112B2ED1918" ma:contentTypeVersion="9" ma:contentTypeDescription="Create a new document." ma:contentTypeScope="" ma:versionID="8601006247704292ce78d0d5b2370b08">
  <xsd:schema xmlns:xsd="http://www.w3.org/2001/XMLSchema" xmlns:xs="http://www.w3.org/2001/XMLSchema" xmlns:p="http://schemas.microsoft.com/office/2006/metadata/properties" xmlns:ns2="ef69545b-87bb-4b4d-9c49-d925c7f89c06" targetNamespace="http://schemas.microsoft.com/office/2006/metadata/properties" ma:root="true" ma:fieldsID="58b156ea4595da630204f3dd5b055d67" ns2:_="">
    <xsd:import namespace="ef69545b-87bb-4b4d-9c49-d925c7f89c06"/>
    <xsd:element name="properties">
      <xsd:complexType>
        <xsd:sequence>
          <xsd:element name="documentManagement">
            <xsd:complexType>
              <xsd:all>
                <xsd:element ref="ns2:Folder_x0020_Typ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9545b-87bb-4b4d-9c49-d925c7f89c06" elementFormDefault="qualified">
    <xsd:import namespace="http://schemas.microsoft.com/office/2006/documentManagement/types"/>
    <xsd:import namespace="http://schemas.microsoft.com/office/infopath/2007/PartnerControls"/>
    <xsd:element name="Folder_x0020_Type" ma:index="8" nillable="true" ma:displayName="Folder Type" ma:default="Channel" ma:format="Dropdown" ma:internalName="Folder_x0020_Type">
      <xsd:simpleType>
        <xsd:restriction base="dms:Choice">
          <xsd:enumeration value="Channel"/>
          <xsd:enumeration value="Library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4603CE-373D-4DE7-8A96-39D719AFA1CB}"/>
</file>

<file path=customXml/itemProps2.xml><?xml version="1.0" encoding="utf-8"?>
<ds:datastoreItem xmlns:ds="http://schemas.openxmlformats.org/officeDocument/2006/customXml" ds:itemID="{B651876E-4EBF-4556-A9D5-DB6124085AD7}"/>
</file>

<file path=customXml/itemProps3.xml><?xml version="1.0" encoding="utf-8"?>
<ds:datastoreItem xmlns:ds="http://schemas.openxmlformats.org/officeDocument/2006/customXml" ds:itemID="{371571E7-3A60-4DEB-AE41-22D630C7FB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Yarr</dc:creator>
  <cp:keywords/>
  <dc:description/>
  <cp:lastModifiedBy/>
  <cp:revision/>
  <dcterms:created xsi:type="dcterms:W3CDTF">2022-01-27T08:18:34Z</dcterms:created>
  <dcterms:modified xsi:type="dcterms:W3CDTF">2022-02-03T16:55:34Z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0x010100422524920E931D41AB07C112B2ED1918</vt:lpwstr>
  </property>
</Properties>
</file>