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775" windowHeight="802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4" i="1"/>
  <c r="E4" s="1"/>
  <c r="D3"/>
  <c r="E3" s="1"/>
  <c r="D6" l="1"/>
  <c r="D5"/>
  <c r="E5" s="1"/>
  <c r="E6" s="1"/>
  <c r="F3"/>
  <c r="F4"/>
  <c r="F5" l="1"/>
  <c r="F6" s="1"/>
  <c r="F10" s="1"/>
  <c r="F12" s="1"/>
  <c r="F16" s="1"/>
  <c r="E8"/>
  <c r="D7"/>
</calcChain>
</file>

<file path=xl/sharedStrings.xml><?xml version="1.0" encoding="utf-8"?>
<sst xmlns="http://schemas.openxmlformats.org/spreadsheetml/2006/main" count="30" uniqueCount="29">
  <si>
    <t>Idle</t>
  </si>
  <si>
    <t>Hrs/Day</t>
  </si>
  <si>
    <t>System Voltage (V)</t>
  </si>
  <si>
    <t>System Current (mA)</t>
  </si>
  <si>
    <t xml:space="preserve"> Active Mode 1</t>
  </si>
  <si>
    <t xml:space="preserve"> Active Mode 2</t>
  </si>
  <si>
    <t>Est. eff. of bq255xx</t>
  </si>
  <si>
    <t>Solar Panel</t>
  </si>
  <si>
    <t>Totals/Day</t>
  </si>
  <si>
    <t>Rec'd Batt Capacity = mAHr/day X Days NOT Charging</t>
  </si>
  <si>
    <t>mAHr/Day = Current * Hrs/Day</t>
  </si>
  <si>
    <t>mWHr/Day = Voltage * Current * Hrs/Day</t>
  </si>
  <si>
    <t>Power req'd/hr = mWHr/Day / Charging Time /Day</t>
  </si>
  <si>
    <t>Input power req'd/hr</t>
  </si>
  <si>
    <t>Rec'd Battery Capacity (mAHr)</t>
  </si>
  <si>
    <t>Max Consec Days NOT Charging/Week</t>
  </si>
  <si>
    <t>Hrs</t>
  </si>
  <si>
    <t>mAHr</t>
  </si>
  <si>
    <t>days</t>
  </si>
  <si>
    <t>Charging Hrs Time/Day</t>
  </si>
  <si>
    <t>Power reqd/day</t>
  </si>
  <si>
    <t>Panel Power</t>
  </si>
  <si>
    <t>mW/hr</t>
  </si>
  <si>
    <t>mW/cm2</t>
  </si>
  <si>
    <t>Area of PV required</t>
  </si>
  <si>
    <t>cm2</t>
  </si>
  <si>
    <t>System Design</t>
  </si>
  <si>
    <t>Area = Input power req'd/hr / panel power</t>
  </si>
  <si>
    <t>Input power reqd/day = power reqd/day / eff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</si>
</sst>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wrapText="1"/>
    </xf>
    <xf numFmtId="165" fontId="0" fillId="0" borderId="0" xfId="0" applyNumberFormat="1"/>
    <xf numFmtId="0" fontId="0" fillId="0" borderId="3" xfId="0" applyFill="1" applyBorder="1"/>
    <xf numFmtId="165" fontId="0" fillId="2" borderId="4" xfId="0" applyNumberFormat="1" applyFill="1" applyBorder="1"/>
    <xf numFmtId="165" fontId="0" fillId="2" borderId="0" xfId="0" applyNumberFormat="1" applyFill="1"/>
    <xf numFmtId="2" fontId="0" fillId="2" borderId="3" xfId="0" applyNumberFormat="1" applyFill="1" applyBorder="1"/>
    <xf numFmtId="165" fontId="0" fillId="2" borderId="3" xfId="0" applyNumberFormat="1" applyFill="1" applyBorder="1"/>
    <xf numFmtId="164" fontId="0" fillId="2" borderId="3" xfId="0" applyNumberFormat="1" applyFill="1" applyBorder="1"/>
    <xf numFmtId="165" fontId="0" fillId="3" borderId="7" xfId="0" applyNumberFormat="1" applyFill="1" applyBorder="1"/>
    <xf numFmtId="165" fontId="0" fillId="3" borderId="1" xfId="0" applyNumberFormat="1" applyFill="1" applyBorder="1"/>
    <xf numFmtId="165" fontId="0" fillId="3" borderId="5" xfId="0" applyNumberFormat="1" applyFill="1" applyBorder="1"/>
    <xf numFmtId="165" fontId="0" fillId="3" borderId="4" xfId="0" applyNumberFormat="1" applyFill="1" applyBorder="1"/>
    <xf numFmtId="165" fontId="0" fillId="3" borderId="3" xfId="0" applyNumberFormat="1" applyFill="1" applyBorder="1"/>
    <xf numFmtId="0" fontId="1" fillId="0" borderId="3" xfId="0" applyFont="1" applyFill="1" applyBorder="1"/>
    <xf numFmtId="0" fontId="1" fillId="0" borderId="3" xfId="0" applyFont="1" applyBorder="1"/>
    <xf numFmtId="165" fontId="0" fillId="3" borderId="2" xfId="0" applyNumberFormat="1" applyFill="1" applyBorder="1"/>
    <xf numFmtId="0" fontId="0" fillId="0" borderId="0" xfId="0" applyBorder="1"/>
    <xf numFmtId="0" fontId="0" fillId="2" borderId="9" xfId="0" applyFill="1" applyBorder="1"/>
    <xf numFmtId="0" fontId="0" fillId="3" borderId="2" xfId="0" applyFill="1" applyBorder="1"/>
    <xf numFmtId="0" fontId="0" fillId="0" borderId="10" xfId="0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0" fillId="0" borderId="11" xfId="0" applyBorder="1"/>
    <xf numFmtId="2" fontId="2" fillId="4" borderId="0" xfId="0" applyNumberFormat="1" applyFont="1" applyFill="1"/>
    <xf numFmtId="165" fontId="2" fillId="4" borderId="0" xfId="0" applyNumberFormat="1" applyFont="1" applyFill="1"/>
    <xf numFmtId="165" fontId="2" fillId="4" borderId="0" xfId="0" applyNumberFormat="1" applyFont="1" applyFill="1" applyBorder="1"/>
    <xf numFmtId="165" fontId="0" fillId="4" borderId="6" xfId="0" applyNumberFormat="1" applyFill="1" applyBorder="1"/>
    <xf numFmtId="165" fontId="0" fillId="4" borderId="0" xfId="0" applyNumberFormat="1" applyFill="1" applyBorder="1"/>
    <xf numFmtId="165" fontId="0" fillId="4" borderId="0" xfId="0" applyNumberFormat="1" applyFill="1"/>
    <xf numFmtId="2" fontId="0" fillId="4" borderId="3" xfId="0" applyNumberFormat="1" applyFill="1" applyBorder="1"/>
    <xf numFmtId="165" fontId="1" fillId="4" borderId="3" xfId="0" applyNumberFormat="1" applyFont="1" applyFill="1" applyBorder="1"/>
    <xf numFmtId="0" fontId="0" fillId="4" borderId="8" xfId="0" applyFill="1" applyBorder="1"/>
    <xf numFmtId="0" fontId="0" fillId="4" borderId="0" xfId="0" applyFill="1"/>
    <xf numFmtId="0" fontId="3" fillId="0" borderId="0" xfId="0" applyFont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A17" sqref="A17"/>
    </sheetView>
  </sheetViews>
  <sheetFormatPr defaultRowHeight="15"/>
  <cols>
    <col min="1" max="1" width="34" customWidth="1"/>
    <col min="2" max="4" width="8.7109375" customWidth="1"/>
    <col min="5" max="6" width="10.7109375" customWidth="1"/>
    <col min="7" max="7" width="8.42578125" customWidth="1"/>
  </cols>
  <sheetData>
    <row r="1" spans="1:8" ht="21">
      <c r="A1" s="34" t="s">
        <v>26</v>
      </c>
    </row>
    <row r="2" spans="1:8" ht="60">
      <c r="A2" s="1"/>
      <c r="B2" s="2" t="s">
        <v>2</v>
      </c>
      <c r="C2" s="2" t="s">
        <v>3</v>
      </c>
      <c r="D2" s="2" t="s">
        <v>1</v>
      </c>
      <c r="E2" s="2" t="s">
        <v>10</v>
      </c>
      <c r="F2" s="2" t="s">
        <v>11</v>
      </c>
      <c r="G2" s="21"/>
      <c r="H2" s="18"/>
    </row>
    <row r="3" spans="1:8">
      <c r="A3" s="1" t="s">
        <v>4</v>
      </c>
      <c r="B3" s="7">
        <v>3</v>
      </c>
      <c r="C3" s="8">
        <v>550</v>
      </c>
      <c r="D3" s="9">
        <f>60/60/60</f>
        <v>1.6666666666666666E-2</v>
      </c>
      <c r="E3" s="14">
        <f t="shared" ref="E3:E4" si="0">C3*D3</f>
        <v>9.1666666666666661</v>
      </c>
      <c r="F3" s="14">
        <f t="shared" ref="F3:F4" si="1">B3*C3*D3</f>
        <v>27.5</v>
      </c>
    </row>
    <row r="4" spans="1:8">
      <c r="A4" s="1" t="s">
        <v>5</v>
      </c>
      <c r="B4" s="7">
        <v>3</v>
      </c>
      <c r="C4" s="8">
        <v>850</v>
      </c>
      <c r="D4" s="9">
        <f>180/60/60</f>
        <v>0.05</v>
      </c>
      <c r="E4" s="14">
        <f t="shared" si="0"/>
        <v>42.5</v>
      </c>
      <c r="F4" s="14">
        <f t="shared" si="1"/>
        <v>127.5</v>
      </c>
    </row>
    <row r="5" spans="1:8">
      <c r="A5" s="1" t="s">
        <v>0</v>
      </c>
      <c r="B5" s="7">
        <v>3</v>
      </c>
      <c r="C5" s="8">
        <v>30</v>
      </c>
      <c r="D5" s="9">
        <f>24-D3-D4</f>
        <v>23.933333333333334</v>
      </c>
      <c r="E5" s="14">
        <f>C5*D5</f>
        <v>718</v>
      </c>
      <c r="F5" s="14">
        <f>B5*C5*D5</f>
        <v>2154</v>
      </c>
    </row>
    <row r="6" spans="1:8" ht="15.75" thickBot="1">
      <c r="A6" s="22" t="s">
        <v>8</v>
      </c>
      <c r="B6" s="30"/>
      <c r="C6" s="31"/>
      <c r="D6" s="12">
        <f>SUM(D3:D5)</f>
        <v>24</v>
      </c>
      <c r="E6" s="13">
        <f>SUM(E3:E5)</f>
        <v>769.66666666666663</v>
      </c>
      <c r="F6" s="13">
        <f>SUM(F3:F5)</f>
        <v>2309</v>
      </c>
    </row>
    <row r="7" spans="1:8" ht="15.75" thickTop="1">
      <c r="A7" s="4" t="s">
        <v>15</v>
      </c>
      <c r="B7" s="24"/>
      <c r="C7" s="25"/>
      <c r="D7" s="25" t="str">
        <f>IF(D6&lt;&gt;24,"Error: =/=24","")</f>
        <v/>
      </c>
      <c r="E7" s="6">
        <v>2</v>
      </c>
      <c r="F7" s="3" t="s">
        <v>18</v>
      </c>
    </row>
    <row r="8" spans="1:8">
      <c r="A8" s="15" t="s">
        <v>14</v>
      </c>
      <c r="B8" s="24"/>
      <c r="C8" s="25"/>
      <c r="D8" s="25"/>
      <c r="E8" s="11">
        <f>E7*E6</f>
        <v>1539.3333333333333</v>
      </c>
      <c r="F8" s="3" t="s">
        <v>17</v>
      </c>
      <c r="H8" t="s">
        <v>9</v>
      </c>
    </row>
    <row r="9" spans="1:8" ht="15.75" thickBot="1">
      <c r="A9" s="1" t="s">
        <v>19</v>
      </c>
      <c r="B9" s="26"/>
      <c r="C9" s="26"/>
      <c r="D9" s="26"/>
      <c r="E9" s="27"/>
      <c r="F9" s="5">
        <v>8</v>
      </c>
      <c r="G9" t="s">
        <v>16</v>
      </c>
    </row>
    <row r="10" spans="1:8">
      <c r="A10" s="16" t="s">
        <v>20</v>
      </c>
      <c r="B10" s="26"/>
      <c r="C10" s="26"/>
      <c r="D10" s="26"/>
      <c r="E10" s="28"/>
      <c r="F10" s="10">
        <f>F6/F9</f>
        <v>288.625</v>
      </c>
      <c r="G10" t="s">
        <v>22</v>
      </c>
      <c r="H10" t="s">
        <v>12</v>
      </c>
    </row>
    <row r="11" spans="1:8">
      <c r="A11" s="23" t="s">
        <v>6</v>
      </c>
      <c r="B11" s="25"/>
      <c r="C11" s="25"/>
      <c r="D11" s="25"/>
      <c r="E11" s="29"/>
      <c r="F11" s="6">
        <v>0.8</v>
      </c>
    </row>
    <row r="12" spans="1:8" ht="15.75" thickBot="1">
      <c r="A12" s="1" t="s">
        <v>13</v>
      </c>
      <c r="B12" s="25"/>
      <c r="C12" s="25"/>
      <c r="D12" s="25"/>
      <c r="E12" s="29"/>
      <c r="F12" s="17">
        <f>F10/F11</f>
        <v>360.78125</v>
      </c>
      <c r="G12" t="s">
        <v>22</v>
      </c>
      <c r="H12" t="s">
        <v>28</v>
      </c>
    </row>
    <row r="13" spans="1:8" ht="15.75" thickTop="1"/>
    <row r="14" spans="1:8" ht="21">
      <c r="A14" s="35" t="s">
        <v>7</v>
      </c>
      <c r="B14" s="32"/>
      <c r="C14" s="32"/>
      <c r="D14" s="32"/>
      <c r="E14" s="32"/>
      <c r="F14" s="32"/>
    </row>
    <row r="15" spans="1:8">
      <c r="A15" t="s">
        <v>21</v>
      </c>
      <c r="B15" s="33"/>
      <c r="C15" s="33"/>
      <c r="D15" s="33"/>
      <c r="E15" s="33"/>
      <c r="F15" s="19">
        <v>8</v>
      </c>
      <c r="G15" t="s">
        <v>23</v>
      </c>
    </row>
    <row r="16" spans="1:8" ht="15.75" thickBot="1">
      <c r="A16" t="s">
        <v>24</v>
      </c>
      <c r="B16" s="33"/>
      <c r="C16" s="33"/>
      <c r="D16" s="33"/>
      <c r="E16" s="33"/>
      <c r="F16" s="20">
        <f>F12/F15</f>
        <v>45.09765625</v>
      </c>
      <c r="G16" t="s">
        <v>25</v>
      </c>
      <c r="H16" t="s">
        <v>27</v>
      </c>
    </row>
    <row r="17" ht="15.7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Texas Instruments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a0216859</dc:creator>
  <cp:lastModifiedBy>a0216859</cp:lastModifiedBy>
  <dcterms:created xsi:type="dcterms:W3CDTF">2012-11-19T03:40:16Z</dcterms:created>
  <dcterms:modified xsi:type="dcterms:W3CDTF">2013-02-05T19:35:06Z</dcterms:modified>
</cp:coreProperties>
</file>